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codeName="EsteLivro" defaultThemeVersion="124226"/>
  <mc:AlternateContent xmlns:mc="http://schemas.openxmlformats.org/markup-compatibility/2006">
    <mc:Choice Requires="x15">
      <x15ac:absPath xmlns:x15ac="http://schemas.microsoft.com/office/spreadsheetml/2010/11/ac" url="C:\Users\josee\OneDrive - MIN-EDUC\2 - coordenação nacional da modalidade\doc. coordenação\4 - programas de pontuação\"/>
    </mc:Choice>
  </mc:AlternateContent>
  <xr:revisionPtr revIDLastSave="0" documentId="13_ncr:1_{B66CD5A9-35A4-4499-AAAD-45BCD1CE7222}" xr6:coauthVersionLast="40" xr6:coauthVersionMax="40" xr10:uidLastSave="{00000000-0000-0000-0000-000000000000}"/>
  <bookViews>
    <workbookView xWindow="-108" yWindow="-108" windowWidth="23256" windowHeight="12576" tabRatio="727" activeTab="1" xr2:uid="{00000000-000D-0000-FFFF-FFFF00000000}"/>
  </bookViews>
  <sheets>
    <sheet name="Instruções" sheetId="71" r:id="rId1"/>
    <sheet name="menú" sheetId="69" r:id="rId2"/>
    <sheet name="Classificação Final" sheetId="55" r:id="rId3"/>
    <sheet name="Classificação geral" sheetId="54" state="hidden" r:id="rId4"/>
    <sheet name="ajuizamento" sheetId="53" r:id="rId5"/>
    <sheet name="INSCRIÇÃO" sheetId="51" r:id="rId6"/>
    <sheet name="ordenação" sheetId="70" r:id="rId7"/>
    <sheet name="ordem de passagem" sheetId="52" r:id="rId8"/>
  </sheets>
  <definedNames>
    <definedName name="_xlnm._FilterDatabase" localSheetId="3" hidden="1">'Classificação geral'!$C$7:$AL$103</definedName>
    <definedName name="_xlnm._FilterDatabase" localSheetId="5" hidden="1">INSCRIÇÃO!$A$8:$CK$104</definedName>
    <definedName name="_xlnm._FilterDatabase" localSheetId="6" hidden="1">ordenação!$B$10:$H$10</definedName>
    <definedName name="_xlnm.Print_Area" localSheetId="4">ajuizamento!$A$2:$CE$118</definedName>
    <definedName name="_xlnm.Print_Area" localSheetId="2">'Classificação Final'!$A$2:$CP$46</definedName>
    <definedName name="_xlnm.Print_Area" localSheetId="0">Instruções!$A$2:$U$99</definedName>
    <definedName name="_xlnm.Print_Area" localSheetId="1">menú!$A$1:$M$21</definedName>
    <definedName name="_xlnm.Print_Area" localSheetId="7">'ordem de passagem'!$A$2:$H$111</definedName>
    <definedName name="_xlnm.Print_Area" localSheetId="6">ordenação!$A$2:$I$105</definedName>
    <definedName name="grupo" localSheetId="5">INSCRIÇÃO!$P$7:$P$9</definedName>
    <definedName name="grupos">'ordem de passagem'!$N$11:$N$12</definedName>
    <definedName name="nível">'ordem de passagem'!$O$11</definedName>
    <definedName name="sexo" localSheetId="5">INSCRIÇÃO!$Q$7:$Q$8</definedName>
    <definedName name="sexo">'ordem de passagem'!$M$11:$M$13</definedName>
    <definedName name="_xlnm.Print_Titles" localSheetId="2">'Classificação Final'!$70:$74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Z9" i="54" l="1"/>
  <c r="CA9" i="54"/>
  <c r="CJ9" i="54"/>
  <c r="CJ10" i="54"/>
  <c r="CJ11" i="54"/>
  <c r="BX12" i="54"/>
  <c r="CJ12" i="54"/>
  <c r="BQ13" i="54"/>
  <c r="BY13" i="54"/>
  <c r="CG13" i="54"/>
  <c r="CJ13" i="54"/>
  <c r="BQ14" i="54"/>
  <c r="CJ14" i="54"/>
  <c r="BT15" i="54"/>
  <c r="CB15" i="54"/>
  <c r="CJ15" i="54"/>
  <c r="BU16" i="54"/>
  <c r="CC16" i="54"/>
  <c r="CJ16" i="54"/>
  <c r="CJ17" i="54"/>
  <c r="CJ18" i="54"/>
  <c r="CI19" i="54"/>
  <c r="CJ19" i="54"/>
  <c r="CJ20" i="54"/>
  <c r="CJ21" i="54"/>
  <c r="CJ22" i="54"/>
  <c r="CJ23" i="54"/>
  <c r="CJ24" i="54"/>
  <c r="CJ25" i="54"/>
  <c r="CA26" i="54"/>
  <c r="CJ26" i="54"/>
  <c r="CJ27" i="54"/>
  <c r="CJ28" i="54"/>
  <c r="CJ29" i="54"/>
  <c r="CJ30" i="54"/>
  <c r="CJ31" i="54"/>
  <c r="BM32" i="54"/>
  <c r="BN32" i="54"/>
  <c r="BO32" i="54"/>
  <c r="BP32" i="54"/>
  <c r="BQ32" i="54"/>
  <c r="BR32" i="54"/>
  <c r="BS32" i="54"/>
  <c r="BT32" i="54"/>
  <c r="BU32" i="54"/>
  <c r="BV32" i="54"/>
  <c r="BW32" i="54"/>
  <c r="BX32" i="54"/>
  <c r="BY32" i="54"/>
  <c r="BZ32" i="54"/>
  <c r="CA32" i="54"/>
  <c r="CB32" i="54"/>
  <c r="CC32" i="54"/>
  <c r="CD32" i="54"/>
  <c r="CE32" i="54"/>
  <c r="CF32" i="54"/>
  <c r="CG32" i="54"/>
  <c r="CH32" i="54"/>
  <c r="CI32" i="54"/>
  <c r="CJ32" i="54"/>
  <c r="BM33" i="54"/>
  <c r="BN33" i="54"/>
  <c r="BO33" i="54"/>
  <c r="BP33" i="54"/>
  <c r="BQ33" i="54"/>
  <c r="BR33" i="54"/>
  <c r="BS33" i="54"/>
  <c r="BT33" i="54"/>
  <c r="BU33" i="54"/>
  <c r="BV33" i="54"/>
  <c r="BW33" i="54"/>
  <c r="BX33" i="54"/>
  <c r="BY33" i="54"/>
  <c r="BZ33" i="54"/>
  <c r="CA33" i="54"/>
  <c r="CB33" i="54"/>
  <c r="CC33" i="54"/>
  <c r="CD33" i="54"/>
  <c r="CE33" i="54"/>
  <c r="CF33" i="54"/>
  <c r="CG33" i="54"/>
  <c r="CH33" i="54"/>
  <c r="CI33" i="54"/>
  <c r="CJ33" i="54"/>
  <c r="BM34" i="54"/>
  <c r="BN34" i="54"/>
  <c r="BO34" i="54"/>
  <c r="BP34" i="54"/>
  <c r="BQ34" i="54"/>
  <c r="BR34" i="54"/>
  <c r="BS34" i="54"/>
  <c r="BT34" i="54"/>
  <c r="BU34" i="54"/>
  <c r="BV34" i="54"/>
  <c r="BW34" i="54"/>
  <c r="BX34" i="54"/>
  <c r="BY34" i="54"/>
  <c r="BZ34" i="54"/>
  <c r="CA34" i="54"/>
  <c r="CB34" i="54"/>
  <c r="CC34" i="54"/>
  <c r="CD34" i="54"/>
  <c r="CE34" i="54"/>
  <c r="CF34" i="54"/>
  <c r="CG34" i="54"/>
  <c r="CH34" i="54"/>
  <c r="CI34" i="54"/>
  <c r="CJ34" i="54"/>
  <c r="BM35" i="54"/>
  <c r="BN35" i="54"/>
  <c r="BO35" i="54"/>
  <c r="BP35" i="54"/>
  <c r="BQ35" i="54"/>
  <c r="BR35" i="54"/>
  <c r="BS35" i="54"/>
  <c r="BT35" i="54"/>
  <c r="BU35" i="54"/>
  <c r="BV35" i="54"/>
  <c r="BW35" i="54"/>
  <c r="BX35" i="54"/>
  <c r="BY35" i="54"/>
  <c r="BZ35" i="54"/>
  <c r="CA35" i="54"/>
  <c r="CB35" i="54"/>
  <c r="CC35" i="54"/>
  <c r="CD35" i="54"/>
  <c r="CE35" i="54"/>
  <c r="CF35" i="54"/>
  <c r="CG35" i="54"/>
  <c r="CH35" i="54"/>
  <c r="CI35" i="54"/>
  <c r="CJ35" i="54"/>
  <c r="BM36" i="54"/>
  <c r="BN36" i="54"/>
  <c r="BO36" i="54"/>
  <c r="BP36" i="54"/>
  <c r="BQ36" i="54"/>
  <c r="BR36" i="54"/>
  <c r="BS36" i="54"/>
  <c r="BT36" i="54"/>
  <c r="BU36" i="54"/>
  <c r="BV36" i="54"/>
  <c r="BW36" i="54"/>
  <c r="BX36" i="54"/>
  <c r="BY36" i="54"/>
  <c r="BZ36" i="54"/>
  <c r="CA36" i="54"/>
  <c r="CB36" i="54"/>
  <c r="CC36" i="54"/>
  <c r="CD36" i="54"/>
  <c r="CE36" i="54"/>
  <c r="CF36" i="54"/>
  <c r="CG36" i="54"/>
  <c r="CH36" i="54"/>
  <c r="CI36" i="54"/>
  <c r="CJ36" i="54"/>
  <c r="BM37" i="54"/>
  <c r="BN37" i="54"/>
  <c r="BO37" i="54"/>
  <c r="BP37" i="54"/>
  <c r="BQ37" i="54"/>
  <c r="BR37" i="54"/>
  <c r="BS37" i="54"/>
  <c r="BT37" i="54"/>
  <c r="BU37" i="54"/>
  <c r="BV37" i="54"/>
  <c r="BW37" i="54"/>
  <c r="BX37" i="54"/>
  <c r="BY37" i="54"/>
  <c r="BZ37" i="54"/>
  <c r="CA37" i="54"/>
  <c r="CB37" i="54"/>
  <c r="CC37" i="54"/>
  <c r="CD37" i="54"/>
  <c r="CE37" i="54"/>
  <c r="CF37" i="54"/>
  <c r="CG37" i="54"/>
  <c r="CH37" i="54"/>
  <c r="CI37" i="54"/>
  <c r="CJ37" i="54"/>
  <c r="BM38" i="54"/>
  <c r="BN38" i="54"/>
  <c r="BO38" i="54"/>
  <c r="BP38" i="54"/>
  <c r="BQ38" i="54"/>
  <c r="BR38" i="54"/>
  <c r="BS38" i="54"/>
  <c r="BT38" i="54"/>
  <c r="BU38" i="54"/>
  <c r="BV38" i="54"/>
  <c r="BW38" i="54"/>
  <c r="BX38" i="54"/>
  <c r="BY38" i="54"/>
  <c r="BZ38" i="54"/>
  <c r="CA38" i="54"/>
  <c r="CB38" i="54"/>
  <c r="CC38" i="54"/>
  <c r="CD38" i="54"/>
  <c r="CE38" i="54"/>
  <c r="CF38" i="54"/>
  <c r="CG38" i="54"/>
  <c r="CH38" i="54"/>
  <c r="CI38" i="54"/>
  <c r="CJ38" i="54"/>
  <c r="BM39" i="54"/>
  <c r="BN39" i="54"/>
  <c r="BO39" i="54"/>
  <c r="BP39" i="54"/>
  <c r="BQ39" i="54"/>
  <c r="BR39" i="54"/>
  <c r="BS39" i="54"/>
  <c r="BT39" i="54"/>
  <c r="BU39" i="54"/>
  <c r="BV39" i="54"/>
  <c r="BW39" i="54"/>
  <c r="BX39" i="54"/>
  <c r="BY39" i="54"/>
  <c r="BZ39" i="54"/>
  <c r="CA39" i="54"/>
  <c r="CB39" i="54"/>
  <c r="CC39" i="54"/>
  <c r="CD39" i="54"/>
  <c r="CE39" i="54"/>
  <c r="CF39" i="54"/>
  <c r="CG39" i="54"/>
  <c r="CH39" i="54"/>
  <c r="CI39" i="54"/>
  <c r="CJ39" i="54"/>
  <c r="BM40" i="54"/>
  <c r="BN40" i="54"/>
  <c r="BO40" i="54"/>
  <c r="BP40" i="54"/>
  <c r="BQ40" i="54"/>
  <c r="BR40" i="54"/>
  <c r="BS40" i="54"/>
  <c r="BT40" i="54"/>
  <c r="BU40" i="54"/>
  <c r="BV40" i="54"/>
  <c r="BW40" i="54"/>
  <c r="BX40" i="54"/>
  <c r="BY40" i="54"/>
  <c r="BZ40" i="54"/>
  <c r="CA40" i="54"/>
  <c r="CB40" i="54"/>
  <c r="CC40" i="54"/>
  <c r="CD40" i="54"/>
  <c r="CE40" i="54"/>
  <c r="CF40" i="54"/>
  <c r="CG40" i="54"/>
  <c r="CH40" i="54"/>
  <c r="CI40" i="54"/>
  <c r="CJ40" i="54"/>
  <c r="BM41" i="54"/>
  <c r="BN41" i="54"/>
  <c r="BO41" i="54"/>
  <c r="BP41" i="54"/>
  <c r="BQ41" i="54"/>
  <c r="BR41" i="54"/>
  <c r="BS41" i="54"/>
  <c r="BT41" i="54"/>
  <c r="BU41" i="54"/>
  <c r="BV41" i="54"/>
  <c r="BW41" i="54"/>
  <c r="BX41" i="54"/>
  <c r="BY41" i="54"/>
  <c r="BZ41" i="54"/>
  <c r="CA41" i="54"/>
  <c r="CB41" i="54"/>
  <c r="CC41" i="54"/>
  <c r="CD41" i="54"/>
  <c r="CE41" i="54"/>
  <c r="CF41" i="54"/>
  <c r="CG41" i="54"/>
  <c r="CH41" i="54"/>
  <c r="CI41" i="54"/>
  <c r="CJ41" i="54"/>
  <c r="BM42" i="54"/>
  <c r="BN42" i="54"/>
  <c r="BO42" i="54"/>
  <c r="BP42" i="54"/>
  <c r="BQ42" i="54"/>
  <c r="BR42" i="54"/>
  <c r="BS42" i="54"/>
  <c r="BT42" i="54"/>
  <c r="BU42" i="54"/>
  <c r="BV42" i="54"/>
  <c r="BW42" i="54"/>
  <c r="BX42" i="54"/>
  <c r="BY42" i="54"/>
  <c r="BZ42" i="54"/>
  <c r="CA42" i="54"/>
  <c r="CB42" i="54"/>
  <c r="CC42" i="54"/>
  <c r="CD42" i="54"/>
  <c r="CE42" i="54"/>
  <c r="CF42" i="54"/>
  <c r="CG42" i="54"/>
  <c r="CH42" i="54"/>
  <c r="CI42" i="54"/>
  <c r="CJ42" i="54"/>
  <c r="BM43" i="54"/>
  <c r="BN43" i="54"/>
  <c r="BO43" i="54"/>
  <c r="BP43" i="54"/>
  <c r="BQ43" i="54"/>
  <c r="BR43" i="54"/>
  <c r="BS43" i="54"/>
  <c r="BT43" i="54"/>
  <c r="BU43" i="54"/>
  <c r="BV43" i="54"/>
  <c r="BW43" i="54"/>
  <c r="BX43" i="54"/>
  <c r="BY43" i="54"/>
  <c r="BZ43" i="54"/>
  <c r="CA43" i="54"/>
  <c r="CB43" i="54"/>
  <c r="CC43" i="54"/>
  <c r="CD43" i="54"/>
  <c r="CE43" i="54"/>
  <c r="CF43" i="54"/>
  <c r="CG43" i="54"/>
  <c r="CH43" i="54"/>
  <c r="CI43" i="54"/>
  <c r="CJ43" i="54"/>
  <c r="BM44" i="54"/>
  <c r="BN44" i="54"/>
  <c r="BO44" i="54"/>
  <c r="BP44" i="54"/>
  <c r="BQ44" i="54"/>
  <c r="BR44" i="54"/>
  <c r="BS44" i="54"/>
  <c r="BT44" i="54"/>
  <c r="BU44" i="54"/>
  <c r="BV44" i="54"/>
  <c r="BW44" i="54"/>
  <c r="BX44" i="54"/>
  <c r="BY44" i="54"/>
  <c r="BZ44" i="54"/>
  <c r="CA44" i="54"/>
  <c r="CB44" i="54"/>
  <c r="CC44" i="54"/>
  <c r="CD44" i="54"/>
  <c r="CE44" i="54"/>
  <c r="CF44" i="54"/>
  <c r="CG44" i="54"/>
  <c r="CH44" i="54"/>
  <c r="CI44" i="54"/>
  <c r="CJ44" i="54"/>
  <c r="BM45" i="54"/>
  <c r="BN45" i="54"/>
  <c r="BO45" i="54"/>
  <c r="BP45" i="54"/>
  <c r="BQ45" i="54"/>
  <c r="BR45" i="54"/>
  <c r="BS45" i="54"/>
  <c r="BT45" i="54"/>
  <c r="BU45" i="54"/>
  <c r="BV45" i="54"/>
  <c r="BW45" i="54"/>
  <c r="BX45" i="54"/>
  <c r="BY45" i="54"/>
  <c r="BZ45" i="54"/>
  <c r="CA45" i="54"/>
  <c r="CB45" i="54"/>
  <c r="CC45" i="54"/>
  <c r="CD45" i="54"/>
  <c r="CE45" i="54"/>
  <c r="CF45" i="54"/>
  <c r="CG45" i="54"/>
  <c r="CH45" i="54"/>
  <c r="CI45" i="54"/>
  <c r="CJ45" i="54"/>
  <c r="BM46" i="54"/>
  <c r="BN46" i="54"/>
  <c r="BO46" i="54"/>
  <c r="BP46" i="54"/>
  <c r="BQ46" i="54"/>
  <c r="BR46" i="54"/>
  <c r="BS46" i="54"/>
  <c r="BT46" i="54"/>
  <c r="BU46" i="54"/>
  <c r="BV46" i="54"/>
  <c r="BW46" i="54"/>
  <c r="BX46" i="54"/>
  <c r="BY46" i="54"/>
  <c r="BZ46" i="54"/>
  <c r="CA46" i="54"/>
  <c r="CB46" i="54"/>
  <c r="CC46" i="54"/>
  <c r="CD46" i="54"/>
  <c r="CE46" i="54"/>
  <c r="CF46" i="54"/>
  <c r="CG46" i="54"/>
  <c r="CH46" i="54"/>
  <c r="CI46" i="54"/>
  <c r="CJ46" i="54"/>
  <c r="BM47" i="54"/>
  <c r="BN47" i="54"/>
  <c r="BO47" i="54"/>
  <c r="BP47" i="54"/>
  <c r="BQ47" i="54"/>
  <c r="BR47" i="54"/>
  <c r="BS47" i="54"/>
  <c r="BT47" i="54"/>
  <c r="BU47" i="54"/>
  <c r="BV47" i="54"/>
  <c r="BW47" i="54"/>
  <c r="BX47" i="54"/>
  <c r="BY47" i="54"/>
  <c r="BZ47" i="54"/>
  <c r="CA47" i="54"/>
  <c r="CB47" i="54"/>
  <c r="CC47" i="54"/>
  <c r="CD47" i="54"/>
  <c r="CE47" i="54"/>
  <c r="CF47" i="54"/>
  <c r="CG47" i="54"/>
  <c r="CH47" i="54"/>
  <c r="CI47" i="54"/>
  <c r="CJ47" i="54"/>
  <c r="BM48" i="54"/>
  <c r="BN48" i="54"/>
  <c r="BO48" i="54"/>
  <c r="BP48" i="54"/>
  <c r="BQ48" i="54"/>
  <c r="BR48" i="54"/>
  <c r="BS48" i="54"/>
  <c r="BT48" i="54"/>
  <c r="BU48" i="54"/>
  <c r="BV48" i="54"/>
  <c r="BW48" i="54"/>
  <c r="BX48" i="54"/>
  <c r="BY48" i="54"/>
  <c r="BZ48" i="54"/>
  <c r="CA48" i="54"/>
  <c r="CB48" i="54"/>
  <c r="CC48" i="54"/>
  <c r="CD48" i="54"/>
  <c r="CE48" i="54"/>
  <c r="CF48" i="54"/>
  <c r="CG48" i="54"/>
  <c r="CH48" i="54"/>
  <c r="CI48" i="54"/>
  <c r="CJ48" i="54"/>
  <c r="BM49" i="54"/>
  <c r="BN49" i="54"/>
  <c r="BO49" i="54"/>
  <c r="BP49" i="54"/>
  <c r="BQ49" i="54"/>
  <c r="BR49" i="54"/>
  <c r="BS49" i="54"/>
  <c r="BT49" i="54"/>
  <c r="BU49" i="54"/>
  <c r="BV49" i="54"/>
  <c r="BW49" i="54"/>
  <c r="BX49" i="54"/>
  <c r="BY49" i="54"/>
  <c r="BZ49" i="54"/>
  <c r="CA49" i="54"/>
  <c r="CB49" i="54"/>
  <c r="CC49" i="54"/>
  <c r="CD49" i="54"/>
  <c r="CE49" i="54"/>
  <c r="CF49" i="54"/>
  <c r="CG49" i="54"/>
  <c r="CH49" i="54"/>
  <c r="CI49" i="54"/>
  <c r="CJ49" i="54"/>
  <c r="BM50" i="54"/>
  <c r="BN50" i="54"/>
  <c r="BO50" i="54"/>
  <c r="BP50" i="54"/>
  <c r="BQ50" i="54"/>
  <c r="BR50" i="54"/>
  <c r="BS50" i="54"/>
  <c r="BT50" i="54"/>
  <c r="BU50" i="54"/>
  <c r="BV50" i="54"/>
  <c r="BW50" i="54"/>
  <c r="BX50" i="54"/>
  <c r="BY50" i="54"/>
  <c r="BZ50" i="54"/>
  <c r="CA50" i="54"/>
  <c r="CB50" i="54"/>
  <c r="CC50" i="54"/>
  <c r="CD50" i="54"/>
  <c r="CE50" i="54"/>
  <c r="CF50" i="54"/>
  <c r="CG50" i="54"/>
  <c r="CH50" i="54"/>
  <c r="CI50" i="54"/>
  <c r="CJ50" i="54"/>
  <c r="BM51" i="54"/>
  <c r="BN51" i="54"/>
  <c r="BO51" i="54"/>
  <c r="BP51" i="54"/>
  <c r="BQ51" i="54"/>
  <c r="BR51" i="54"/>
  <c r="BS51" i="54"/>
  <c r="BT51" i="54"/>
  <c r="BU51" i="54"/>
  <c r="BV51" i="54"/>
  <c r="BW51" i="54"/>
  <c r="BX51" i="54"/>
  <c r="BY51" i="54"/>
  <c r="BZ51" i="54"/>
  <c r="CA51" i="54"/>
  <c r="CB51" i="54"/>
  <c r="CC51" i="54"/>
  <c r="CD51" i="54"/>
  <c r="CE51" i="54"/>
  <c r="CF51" i="54"/>
  <c r="CG51" i="54"/>
  <c r="CH51" i="54"/>
  <c r="CI51" i="54"/>
  <c r="CJ51" i="54"/>
  <c r="BM52" i="54"/>
  <c r="BN52" i="54"/>
  <c r="BO52" i="54"/>
  <c r="BP52" i="54"/>
  <c r="BQ52" i="54"/>
  <c r="BR52" i="54"/>
  <c r="BS52" i="54"/>
  <c r="BT52" i="54"/>
  <c r="BU52" i="54"/>
  <c r="BV52" i="54"/>
  <c r="BW52" i="54"/>
  <c r="BX52" i="54"/>
  <c r="BY52" i="54"/>
  <c r="BZ52" i="54"/>
  <c r="CA52" i="54"/>
  <c r="CB52" i="54"/>
  <c r="CC52" i="54"/>
  <c r="CD52" i="54"/>
  <c r="CE52" i="54"/>
  <c r="CF52" i="54"/>
  <c r="CG52" i="54"/>
  <c r="CH52" i="54"/>
  <c r="CI52" i="54"/>
  <c r="CJ52" i="54"/>
  <c r="BM53" i="54"/>
  <c r="BN53" i="54"/>
  <c r="BO53" i="54"/>
  <c r="BP53" i="54"/>
  <c r="BQ53" i="54"/>
  <c r="BR53" i="54"/>
  <c r="BS53" i="54"/>
  <c r="BT53" i="54"/>
  <c r="BU53" i="54"/>
  <c r="BV53" i="54"/>
  <c r="BW53" i="54"/>
  <c r="BX53" i="54"/>
  <c r="BY53" i="54"/>
  <c r="BZ53" i="54"/>
  <c r="CA53" i="54"/>
  <c r="CB53" i="54"/>
  <c r="CC53" i="54"/>
  <c r="CD53" i="54"/>
  <c r="CE53" i="54"/>
  <c r="CF53" i="54"/>
  <c r="CG53" i="54"/>
  <c r="CH53" i="54"/>
  <c r="CI53" i="54"/>
  <c r="CJ53" i="54"/>
  <c r="BM54" i="54"/>
  <c r="BN54" i="54"/>
  <c r="BO54" i="54"/>
  <c r="BP54" i="54"/>
  <c r="BQ54" i="54"/>
  <c r="BR54" i="54"/>
  <c r="BS54" i="54"/>
  <c r="BT54" i="54"/>
  <c r="BU54" i="54"/>
  <c r="BV54" i="54"/>
  <c r="BW54" i="54"/>
  <c r="BX54" i="54"/>
  <c r="BY54" i="54"/>
  <c r="BZ54" i="54"/>
  <c r="CA54" i="54"/>
  <c r="CB54" i="54"/>
  <c r="CC54" i="54"/>
  <c r="CD54" i="54"/>
  <c r="CE54" i="54"/>
  <c r="CF54" i="54"/>
  <c r="CG54" i="54"/>
  <c r="CH54" i="54"/>
  <c r="CI54" i="54"/>
  <c r="CJ54" i="54"/>
  <c r="BM55" i="54"/>
  <c r="BN55" i="54"/>
  <c r="BO55" i="54"/>
  <c r="BP55" i="54"/>
  <c r="BQ55" i="54"/>
  <c r="BR55" i="54"/>
  <c r="BS55" i="54"/>
  <c r="BT55" i="54"/>
  <c r="BU55" i="54"/>
  <c r="BV55" i="54"/>
  <c r="BW55" i="54"/>
  <c r="BX55" i="54"/>
  <c r="BY55" i="54"/>
  <c r="BZ55" i="54"/>
  <c r="CA55" i="54"/>
  <c r="CB55" i="54"/>
  <c r="CC55" i="54"/>
  <c r="CD55" i="54"/>
  <c r="CE55" i="54"/>
  <c r="CF55" i="54"/>
  <c r="CG55" i="54"/>
  <c r="CH55" i="54"/>
  <c r="CI55" i="54"/>
  <c r="CJ55" i="54"/>
  <c r="BM56" i="54"/>
  <c r="BN56" i="54"/>
  <c r="BO56" i="54"/>
  <c r="BP56" i="54"/>
  <c r="BQ56" i="54"/>
  <c r="BR56" i="54"/>
  <c r="BS56" i="54"/>
  <c r="BT56" i="54"/>
  <c r="BU56" i="54"/>
  <c r="BV56" i="54"/>
  <c r="BW56" i="54"/>
  <c r="BX56" i="54"/>
  <c r="BY56" i="54"/>
  <c r="BZ56" i="54"/>
  <c r="CA56" i="54"/>
  <c r="CB56" i="54"/>
  <c r="CC56" i="54"/>
  <c r="CD56" i="54"/>
  <c r="CE56" i="54"/>
  <c r="CF56" i="54"/>
  <c r="CG56" i="54"/>
  <c r="CH56" i="54"/>
  <c r="CI56" i="54"/>
  <c r="CJ56" i="54"/>
  <c r="BM57" i="54"/>
  <c r="BN57" i="54"/>
  <c r="BO57" i="54"/>
  <c r="BP57" i="54"/>
  <c r="BQ57" i="54"/>
  <c r="BR57" i="54"/>
  <c r="BS57" i="54"/>
  <c r="BT57" i="54"/>
  <c r="BU57" i="54"/>
  <c r="BV57" i="54"/>
  <c r="BW57" i="54"/>
  <c r="BX57" i="54"/>
  <c r="BY57" i="54"/>
  <c r="BZ57" i="54"/>
  <c r="CA57" i="54"/>
  <c r="CB57" i="54"/>
  <c r="CC57" i="54"/>
  <c r="CD57" i="54"/>
  <c r="CE57" i="54"/>
  <c r="CF57" i="54"/>
  <c r="CG57" i="54"/>
  <c r="CH57" i="54"/>
  <c r="CI57" i="54"/>
  <c r="CJ57" i="54"/>
  <c r="BM58" i="54"/>
  <c r="BN58" i="54"/>
  <c r="BO58" i="54"/>
  <c r="BP58" i="54"/>
  <c r="BQ58" i="54"/>
  <c r="BR58" i="54"/>
  <c r="BS58" i="54"/>
  <c r="BT58" i="54"/>
  <c r="BU58" i="54"/>
  <c r="BV58" i="54"/>
  <c r="BW58" i="54"/>
  <c r="BX58" i="54"/>
  <c r="BY58" i="54"/>
  <c r="BZ58" i="54"/>
  <c r="CA58" i="54"/>
  <c r="CB58" i="54"/>
  <c r="CC58" i="54"/>
  <c r="CD58" i="54"/>
  <c r="CE58" i="54"/>
  <c r="CF58" i="54"/>
  <c r="CG58" i="54"/>
  <c r="CH58" i="54"/>
  <c r="CI58" i="54"/>
  <c r="CJ58" i="54"/>
  <c r="BM59" i="54"/>
  <c r="BN59" i="54"/>
  <c r="BO59" i="54"/>
  <c r="BP59" i="54"/>
  <c r="BQ59" i="54"/>
  <c r="BR59" i="54"/>
  <c r="BS59" i="54"/>
  <c r="BT59" i="54"/>
  <c r="BU59" i="54"/>
  <c r="BV59" i="54"/>
  <c r="BW59" i="54"/>
  <c r="BX59" i="54"/>
  <c r="BY59" i="54"/>
  <c r="BZ59" i="54"/>
  <c r="CA59" i="54"/>
  <c r="CB59" i="54"/>
  <c r="CC59" i="54"/>
  <c r="CD59" i="54"/>
  <c r="CE59" i="54"/>
  <c r="CF59" i="54"/>
  <c r="CG59" i="54"/>
  <c r="CH59" i="54"/>
  <c r="CI59" i="54"/>
  <c r="CJ59" i="54"/>
  <c r="BM60" i="54"/>
  <c r="BN60" i="54"/>
  <c r="BO60" i="54"/>
  <c r="BP60" i="54"/>
  <c r="BQ60" i="54"/>
  <c r="BR60" i="54"/>
  <c r="BS60" i="54"/>
  <c r="BT60" i="54"/>
  <c r="BU60" i="54"/>
  <c r="BV60" i="54"/>
  <c r="BW60" i="54"/>
  <c r="BX60" i="54"/>
  <c r="BY60" i="54"/>
  <c r="BZ60" i="54"/>
  <c r="CA60" i="54"/>
  <c r="CB60" i="54"/>
  <c r="CC60" i="54"/>
  <c r="CD60" i="54"/>
  <c r="CE60" i="54"/>
  <c r="CF60" i="54"/>
  <c r="CG60" i="54"/>
  <c r="CH60" i="54"/>
  <c r="CI60" i="54"/>
  <c r="CJ60" i="54"/>
  <c r="BM61" i="54"/>
  <c r="BN61" i="54"/>
  <c r="BO61" i="54"/>
  <c r="BP61" i="54"/>
  <c r="BQ61" i="54"/>
  <c r="BR61" i="54"/>
  <c r="BS61" i="54"/>
  <c r="BT61" i="54"/>
  <c r="BU61" i="54"/>
  <c r="BV61" i="54"/>
  <c r="BW61" i="54"/>
  <c r="BX61" i="54"/>
  <c r="BY61" i="54"/>
  <c r="BZ61" i="54"/>
  <c r="CA61" i="54"/>
  <c r="CB61" i="54"/>
  <c r="CC61" i="54"/>
  <c r="CD61" i="54"/>
  <c r="CE61" i="54"/>
  <c r="CF61" i="54"/>
  <c r="CG61" i="54"/>
  <c r="CH61" i="54"/>
  <c r="CI61" i="54"/>
  <c r="CJ61" i="54"/>
  <c r="BM62" i="54"/>
  <c r="BN62" i="54"/>
  <c r="BO62" i="54"/>
  <c r="BP62" i="54"/>
  <c r="BQ62" i="54"/>
  <c r="BR62" i="54"/>
  <c r="BS62" i="54"/>
  <c r="BT62" i="54"/>
  <c r="BU62" i="54"/>
  <c r="BV62" i="54"/>
  <c r="BW62" i="54"/>
  <c r="BX62" i="54"/>
  <c r="BY62" i="54"/>
  <c r="BZ62" i="54"/>
  <c r="CA62" i="54"/>
  <c r="CB62" i="54"/>
  <c r="CC62" i="54"/>
  <c r="CD62" i="54"/>
  <c r="CE62" i="54"/>
  <c r="CF62" i="54"/>
  <c r="CG62" i="54"/>
  <c r="CH62" i="54"/>
  <c r="CI62" i="54"/>
  <c r="CJ62" i="54"/>
  <c r="BM63" i="54"/>
  <c r="BN63" i="54"/>
  <c r="BO63" i="54"/>
  <c r="BP63" i="54"/>
  <c r="BQ63" i="54"/>
  <c r="BR63" i="54"/>
  <c r="BS63" i="54"/>
  <c r="BT63" i="54"/>
  <c r="BU63" i="54"/>
  <c r="BV63" i="54"/>
  <c r="BW63" i="54"/>
  <c r="BX63" i="54"/>
  <c r="BY63" i="54"/>
  <c r="BZ63" i="54"/>
  <c r="CA63" i="54"/>
  <c r="CB63" i="54"/>
  <c r="CC63" i="54"/>
  <c r="CD63" i="54"/>
  <c r="CE63" i="54"/>
  <c r="CF63" i="54"/>
  <c r="CG63" i="54"/>
  <c r="CH63" i="54"/>
  <c r="CI63" i="54"/>
  <c r="CJ63" i="54"/>
  <c r="BM64" i="54"/>
  <c r="BN64" i="54"/>
  <c r="BO64" i="54"/>
  <c r="BP64" i="54"/>
  <c r="BQ64" i="54"/>
  <c r="BR64" i="54"/>
  <c r="BS64" i="54"/>
  <c r="BT64" i="54"/>
  <c r="BU64" i="54"/>
  <c r="BV64" i="54"/>
  <c r="BW64" i="54"/>
  <c r="BX64" i="54"/>
  <c r="BY64" i="54"/>
  <c r="BZ64" i="54"/>
  <c r="CA64" i="54"/>
  <c r="CB64" i="54"/>
  <c r="CC64" i="54"/>
  <c r="CD64" i="54"/>
  <c r="CE64" i="54"/>
  <c r="CF64" i="54"/>
  <c r="CG64" i="54"/>
  <c r="CH64" i="54"/>
  <c r="CI64" i="54"/>
  <c r="CJ64" i="54"/>
  <c r="BM65" i="54"/>
  <c r="BN65" i="54"/>
  <c r="BO65" i="54"/>
  <c r="BP65" i="54"/>
  <c r="BQ65" i="54"/>
  <c r="BR65" i="54"/>
  <c r="BS65" i="54"/>
  <c r="BT65" i="54"/>
  <c r="BU65" i="54"/>
  <c r="BV65" i="54"/>
  <c r="BW65" i="54"/>
  <c r="BX65" i="54"/>
  <c r="BY65" i="54"/>
  <c r="BZ65" i="54"/>
  <c r="CA65" i="54"/>
  <c r="CB65" i="54"/>
  <c r="CC65" i="54"/>
  <c r="CD65" i="54"/>
  <c r="CE65" i="54"/>
  <c r="CF65" i="54"/>
  <c r="CG65" i="54"/>
  <c r="CH65" i="54"/>
  <c r="CI65" i="54"/>
  <c r="CJ65" i="54"/>
  <c r="BM66" i="54"/>
  <c r="BN66" i="54"/>
  <c r="BO66" i="54"/>
  <c r="BP66" i="54"/>
  <c r="BQ66" i="54"/>
  <c r="BR66" i="54"/>
  <c r="BS66" i="54"/>
  <c r="BT66" i="54"/>
  <c r="BU66" i="54"/>
  <c r="BV66" i="54"/>
  <c r="BW66" i="54"/>
  <c r="BX66" i="54"/>
  <c r="BY66" i="54"/>
  <c r="BZ66" i="54"/>
  <c r="CA66" i="54"/>
  <c r="CB66" i="54"/>
  <c r="CC66" i="54"/>
  <c r="CD66" i="54"/>
  <c r="CE66" i="54"/>
  <c r="CF66" i="54"/>
  <c r="CG66" i="54"/>
  <c r="CH66" i="54"/>
  <c r="CI66" i="54"/>
  <c r="CJ66" i="54"/>
  <c r="BM67" i="54"/>
  <c r="BN67" i="54"/>
  <c r="BO67" i="54"/>
  <c r="BP67" i="54"/>
  <c r="BQ67" i="54"/>
  <c r="BR67" i="54"/>
  <c r="BS67" i="54"/>
  <c r="BT67" i="54"/>
  <c r="BU67" i="54"/>
  <c r="BV67" i="54"/>
  <c r="BW67" i="54"/>
  <c r="BX67" i="54"/>
  <c r="BY67" i="54"/>
  <c r="BZ67" i="54"/>
  <c r="CA67" i="54"/>
  <c r="CB67" i="54"/>
  <c r="CC67" i="54"/>
  <c r="CD67" i="54"/>
  <c r="CE67" i="54"/>
  <c r="CF67" i="54"/>
  <c r="CG67" i="54"/>
  <c r="CH67" i="54"/>
  <c r="CI67" i="54"/>
  <c r="CJ67" i="54"/>
  <c r="BM68" i="54"/>
  <c r="BN68" i="54"/>
  <c r="BO68" i="54"/>
  <c r="BP68" i="54"/>
  <c r="BQ68" i="54"/>
  <c r="BR68" i="54"/>
  <c r="BS68" i="54"/>
  <c r="BT68" i="54"/>
  <c r="BU68" i="54"/>
  <c r="BV68" i="54"/>
  <c r="BW68" i="54"/>
  <c r="BX68" i="54"/>
  <c r="BY68" i="54"/>
  <c r="BZ68" i="54"/>
  <c r="CA68" i="54"/>
  <c r="CB68" i="54"/>
  <c r="CC68" i="54"/>
  <c r="CD68" i="54"/>
  <c r="CE68" i="54"/>
  <c r="CF68" i="54"/>
  <c r="CG68" i="54"/>
  <c r="CH68" i="54"/>
  <c r="CI68" i="54"/>
  <c r="CJ68" i="54"/>
  <c r="BM69" i="54"/>
  <c r="BN69" i="54"/>
  <c r="BO69" i="54"/>
  <c r="BP69" i="54"/>
  <c r="BQ69" i="54"/>
  <c r="BR69" i="54"/>
  <c r="BS69" i="54"/>
  <c r="BT69" i="54"/>
  <c r="BU69" i="54"/>
  <c r="BV69" i="54"/>
  <c r="BW69" i="54"/>
  <c r="BX69" i="54"/>
  <c r="BY69" i="54"/>
  <c r="BZ69" i="54"/>
  <c r="CA69" i="54"/>
  <c r="CB69" i="54"/>
  <c r="CC69" i="54"/>
  <c r="CD69" i="54"/>
  <c r="CE69" i="54"/>
  <c r="CF69" i="54"/>
  <c r="CG69" i="54"/>
  <c r="CH69" i="54"/>
  <c r="CI69" i="54"/>
  <c r="CJ69" i="54"/>
  <c r="BM70" i="54"/>
  <c r="BN70" i="54"/>
  <c r="BO70" i="54"/>
  <c r="BP70" i="54"/>
  <c r="BQ70" i="54"/>
  <c r="BR70" i="54"/>
  <c r="BS70" i="54"/>
  <c r="BT70" i="54"/>
  <c r="BU70" i="54"/>
  <c r="BV70" i="54"/>
  <c r="BW70" i="54"/>
  <c r="BX70" i="54"/>
  <c r="BY70" i="54"/>
  <c r="BZ70" i="54"/>
  <c r="CA70" i="54"/>
  <c r="CB70" i="54"/>
  <c r="CC70" i="54"/>
  <c r="CD70" i="54"/>
  <c r="CE70" i="54"/>
  <c r="CF70" i="54"/>
  <c r="CG70" i="54"/>
  <c r="CH70" i="54"/>
  <c r="CI70" i="54"/>
  <c r="CJ70" i="54"/>
  <c r="BM71" i="54"/>
  <c r="BN71" i="54"/>
  <c r="BO71" i="54"/>
  <c r="BP71" i="54"/>
  <c r="BQ71" i="54"/>
  <c r="BR71" i="54"/>
  <c r="BS71" i="54"/>
  <c r="BT71" i="54"/>
  <c r="BU71" i="54"/>
  <c r="BV71" i="54"/>
  <c r="BW71" i="54"/>
  <c r="BX71" i="54"/>
  <c r="BY71" i="54"/>
  <c r="BZ71" i="54"/>
  <c r="CA71" i="54"/>
  <c r="CB71" i="54"/>
  <c r="CC71" i="54"/>
  <c r="CD71" i="54"/>
  <c r="CE71" i="54"/>
  <c r="CF71" i="54"/>
  <c r="CG71" i="54"/>
  <c r="CH71" i="54"/>
  <c r="CI71" i="54"/>
  <c r="CJ71" i="54"/>
  <c r="BM72" i="54"/>
  <c r="BN72" i="54"/>
  <c r="BO72" i="54"/>
  <c r="BP72" i="54"/>
  <c r="BQ72" i="54"/>
  <c r="BR72" i="54"/>
  <c r="BS72" i="54"/>
  <c r="BT72" i="54"/>
  <c r="BU72" i="54"/>
  <c r="BV72" i="54"/>
  <c r="BW72" i="54"/>
  <c r="BX72" i="54"/>
  <c r="BY72" i="54"/>
  <c r="BZ72" i="54"/>
  <c r="CA72" i="54"/>
  <c r="CB72" i="54"/>
  <c r="CC72" i="54"/>
  <c r="CD72" i="54"/>
  <c r="CE72" i="54"/>
  <c r="CF72" i="54"/>
  <c r="CG72" i="54"/>
  <c r="CH72" i="54"/>
  <c r="CI72" i="54"/>
  <c r="CJ72" i="54"/>
  <c r="BM73" i="54"/>
  <c r="BN73" i="54"/>
  <c r="BO73" i="54"/>
  <c r="BP73" i="54"/>
  <c r="BQ73" i="54"/>
  <c r="BR73" i="54"/>
  <c r="BS73" i="54"/>
  <c r="BT73" i="54"/>
  <c r="BU73" i="54"/>
  <c r="BV73" i="54"/>
  <c r="BW73" i="54"/>
  <c r="BX73" i="54"/>
  <c r="BY73" i="54"/>
  <c r="BZ73" i="54"/>
  <c r="CA73" i="54"/>
  <c r="CB73" i="54"/>
  <c r="CC73" i="54"/>
  <c r="CD73" i="54"/>
  <c r="CE73" i="54"/>
  <c r="CF73" i="54"/>
  <c r="CG73" i="54"/>
  <c r="CH73" i="54"/>
  <c r="CI73" i="54"/>
  <c r="CJ73" i="54"/>
  <c r="BM74" i="54"/>
  <c r="BN74" i="54"/>
  <c r="BO74" i="54"/>
  <c r="BP74" i="54"/>
  <c r="BQ74" i="54"/>
  <c r="BR74" i="54"/>
  <c r="BS74" i="54"/>
  <c r="BT74" i="54"/>
  <c r="BU74" i="54"/>
  <c r="BV74" i="54"/>
  <c r="BW74" i="54"/>
  <c r="BX74" i="54"/>
  <c r="BY74" i="54"/>
  <c r="BZ74" i="54"/>
  <c r="CA74" i="54"/>
  <c r="CB74" i="54"/>
  <c r="CC74" i="54"/>
  <c r="CD74" i="54"/>
  <c r="CE74" i="54"/>
  <c r="CF74" i="54"/>
  <c r="CG74" i="54"/>
  <c r="CH74" i="54"/>
  <c r="CI74" i="54"/>
  <c r="CJ74" i="54"/>
  <c r="BM75" i="54"/>
  <c r="BN75" i="54"/>
  <c r="BO75" i="54"/>
  <c r="BP75" i="54"/>
  <c r="BQ75" i="54"/>
  <c r="BR75" i="54"/>
  <c r="BS75" i="54"/>
  <c r="BT75" i="54"/>
  <c r="BU75" i="54"/>
  <c r="BV75" i="54"/>
  <c r="BW75" i="54"/>
  <c r="BX75" i="54"/>
  <c r="BY75" i="54"/>
  <c r="BZ75" i="54"/>
  <c r="CA75" i="54"/>
  <c r="CB75" i="54"/>
  <c r="CC75" i="54"/>
  <c r="CD75" i="54"/>
  <c r="CE75" i="54"/>
  <c r="CF75" i="54"/>
  <c r="CG75" i="54"/>
  <c r="CH75" i="54"/>
  <c r="CI75" i="54"/>
  <c r="CJ75" i="54"/>
  <c r="BM76" i="54"/>
  <c r="BN76" i="54"/>
  <c r="BO76" i="54"/>
  <c r="BP76" i="54"/>
  <c r="BQ76" i="54"/>
  <c r="BR76" i="54"/>
  <c r="BS76" i="54"/>
  <c r="BT76" i="54"/>
  <c r="BU76" i="54"/>
  <c r="BV76" i="54"/>
  <c r="BW76" i="54"/>
  <c r="BX76" i="54"/>
  <c r="BY76" i="54"/>
  <c r="BZ76" i="54"/>
  <c r="CA76" i="54"/>
  <c r="CB76" i="54"/>
  <c r="CC76" i="54"/>
  <c r="CD76" i="54"/>
  <c r="CE76" i="54"/>
  <c r="CF76" i="54"/>
  <c r="CG76" i="54"/>
  <c r="CH76" i="54"/>
  <c r="CI76" i="54"/>
  <c r="CJ76" i="54"/>
  <c r="BM77" i="54"/>
  <c r="BN77" i="54"/>
  <c r="BO77" i="54"/>
  <c r="BP77" i="54"/>
  <c r="BQ77" i="54"/>
  <c r="BR77" i="54"/>
  <c r="BS77" i="54"/>
  <c r="BT77" i="54"/>
  <c r="BU77" i="54"/>
  <c r="BV77" i="54"/>
  <c r="BW77" i="54"/>
  <c r="BX77" i="54"/>
  <c r="BY77" i="54"/>
  <c r="BZ77" i="54"/>
  <c r="CA77" i="54"/>
  <c r="CB77" i="54"/>
  <c r="CC77" i="54"/>
  <c r="CD77" i="54"/>
  <c r="CE77" i="54"/>
  <c r="CF77" i="54"/>
  <c r="CG77" i="54"/>
  <c r="CH77" i="54"/>
  <c r="CI77" i="54"/>
  <c r="CJ77" i="54"/>
  <c r="BM78" i="54"/>
  <c r="BN78" i="54"/>
  <c r="BO78" i="54"/>
  <c r="BP78" i="54"/>
  <c r="BQ78" i="54"/>
  <c r="BR78" i="54"/>
  <c r="BS78" i="54"/>
  <c r="BT78" i="54"/>
  <c r="BU78" i="54"/>
  <c r="BV78" i="54"/>
  <c r="BW78" i="54"/>
  <c r="BX78" i="54"/>
  <c r="BY78" i="54"/>
  <c r="BZ78" i="54"/>
  <c r="CA78" i="54"/>
  <c r="CB78" i="54"/>
  <c r="CC78" i="54"/>
  <c r="CD78" i="54"/>
  <c r="CE78" i="54"/>
  <c r="CF78" i="54"/>
  <c r="CG78" i="54"/>
  <c r="CH78" i="54"/>
  <c r="CI78" i="54"/>
  <c r="CJ78" i="54"/>
  <c r="BM79" i="54"/>
  <c r="BN79" i="54"/>
  <c r="BO79" i="54"/>
  <c r="BP79" i="54"/>
  <c r="BQ79" i="54"/>
  <c r="BR79" i="54"/>
  <c r="BS79" i="54"/>
  <c r="BT79" i="54"/>
  <c r="BU79" i="54"/>
  <c r="BV79" i="54"/>
  <c r="BW79" i="54"/>
  <c r="BX79" i="54"/>
  <c r="BY79" i="54"/>
  <c r="BZ79" i="54"/>
  <c r="CA79" i="54"/>
  <c r="CB79" i="54"/>
  <c r="CC79" i="54"/>
  <c r="CD79" i="54"/>
  <c r="CE79" i="54"/>
  <c r="CF79" i="54"/>
  <c r="CG79" i="54"/>
  <c r="CH79" i="54"/>
  <c r="CI79" i="54"/>
  <c r="CJ79" i="54"/>
  <c r="BM80" i="54"/>
  <c r="BN80" i="54"/>
  <c r="BO80" i="54"/>
  <c r="BP80" i="54"/>
  <c r="BQ80" i="54"/>
  <c r="BR80" i="54"/>
  <c r="BS80" i="54"/>
  <c r="BT80" i="54"/>
  <c r="BU80" i="54"/>
  <c r="BV80" i="54"/>
  <c r="BW80" i="54"/>
  <c r="BX80" i="54"/>
  <c r="BY80" i="54"/>
  <c r="BZ80" i="54"/>
  <c r="CA80" i="54"/>
  <c r="CB80" i="54"/>
  <c r="CC80" i="54"/>
  <c r="CD80" i="54"/>
  <c r="CE80" i="54"/>
  <c r="CF80" i="54"/>
  <c r="CG80" i="54"/>
  <c r="CH80" i="54"/>
  <c r="CI80" i="54"/>
  <c r="CJ80" i="54"/>
  <c r="BM81" i="54"/>
  <c r="BN81" i="54"/>
  <c r="BO81" i="54"/>
  <c r="BP81" i="54"/>
  <c r="BQ81" i="54"/>
  <c r="BR81" i="54"/>
  <c r="BS81" i="54"/>
  <c r="BT81" i="54"/>
  <c r="BU81" i="54"/>
  <c r="BV81" i="54"/>
  <c r="BW81" i="54"/>
  <c r="BX81" i="54"/>
  <c r="BY81" i="54"/>
  <c r="BZ81" i="54"/>
  <c r="CA81" i="54"/>
  <c r="CB81" i="54"/>
  <c r="CC81" i="54"/>
  <c r="CD81" i="54"/>
  <c r="CE81" i="54"/>
  <c r="CF81" i="54"/>
  <c r="CG81" i="54"/>
  <c r="CH81" i="54"/>
  <c r="CI81" i="54"/>
  <c r="CJ81" i="54"/>
  <c r="BM82" i="54"/>
  <c r="BN82" i="54"/>
  <c r="BO82" i="54"/>
  <c r="BP82" i="54"/>
  <c r="BQ82" i="54"/>
  <c r="BR82" i="54"/>
  <c r="BS82" i="54"/>
  <c r="BT82" i="54"/>
  <c r="BU82" i="54"/>
  <c r="BV82" i="54"/>
  <c r="BW82" i="54"/>
  <c r="BX82" i="54"/>
  <c r="BY82" i="54"/>
  <c r="BZ82" i="54"/>
  <c r="CA82" i="54"/>
  <c r="CB82" i="54"/>
  <c r="CC82" i="54"/>
  <c r="CD82" i="54"/>
  <c r="CE82" i="54"/>
  <c r="CF82" i="54"/>
  <c r="CG82" i="54"/>
  <c r="CH82" i="54"/>
  <c r="CI82" i="54"/>
  <c r="CJ82" i="54"/>
  <c r="BM83" i="54"/>
  <c r="BN83" i="54"/>
  <c r="BO83" i="54"/>
  <c r="BP83" i="54"/>
  <c r="BQ83" i="54"/>
  <c r="BR83" i="54"/>
  <c r="BS83" i="54"/>
  <c r="BT83" i="54"/>
  <c r="BU83" i="54"/>
  <c r="BV83" i="54"/>
  <c r="BW83" i="54"/>
  <c r="BX83" i="54"/>
  <c r="BY83" i="54"/>
  <c r="BZ83" i="54"/>
  <c r="CA83" i="54"/>
  <c r="CB83" i="54"/>
  <c r="CC83" i="54"/>
  <c r="CD83" i="54"/>
  <c r="CE83" i="54"/>
  <c r="CF83" i="54"/>
  <c r="CG83" i="54"/>
  <c r="CH83" i="54"/>
  <c r="CI83" i="54"/>
  <c r="CJ83" i="54"/>
  <c r="BM84" i="54"/>
  <c r="BN84" i="54"/>
  <c r="BO84" i="54"/>
  <c r="BP84" i="54"/>
  <c r="BQ84" i="54"/>
  <c r="BR84" i="54"/>
  <c r="BS84" i="54"/>
  <c r="BT84" i="54"/>
  <c r="BU84" i="54"/>
  <c r="BV84" i="54"/>
  <c r="BW84" i="54"/>
  <c r="BX84" i="54"/>
  <c r="BY84" i="54"/>
  <c r="BZ84" i="54"/>
  <c r="CA84" i="54"/>
  <c r="CB84" i="54"/>
  <c r="CC84" i="54"/>
  <c r="CD84" i="54"/>
  <c r="CE84" i="54"/>
  <c r="CF84" i="54"/>
  <c r="CG84" i="54"/>
  <c r="CH84" i="54"/>
  <c r="CI84" i="54"/>
  <c r="CJ84" i="54"/>
  <c r="BM85" i="54"/>
  <c r="BN85" i="54"/>
  <c r="BO85" i="54"/>
  <c r="BP85" i="54"/>
  <c r="BQ85" i="54"/>
  <c r="BR85" i="54"/>
  <c r="BS85" i="54"/>
  <c r="BT85" i="54"/>
  <c r="BU85" i="54"/>
  <c r="BV85" i="54"/>
  <c r="BW85" i="54"/>
  <c r="BX85" i="54"/>
  <c r="BY85" i="54"/>
  <c r="BZ85" i="54"/>
  <c r="CA85" i="54"/>
  <c r="CB85" i="54"/>
  <c r="CC85" i="54"/>
  <c r="CD85" i="54"/>
  <c r="CE85" i="54"/>
  <c r="CF85" i="54"/>
  <c r="CG85" i="54"/>
  <c r="CH85" i="54"/>
  <c r="CI85" i="54"/>
  <c r="CJ85" i="54"/>
  <c r="BM86" i="54"/>
  <c r="BN86" i="54"/>
  <c r="BO86" i="54"/>
  <c r="BP86" i="54"/>
  <c r="BQ86" i="54"/>
  <c r="BR86" i="54"/>
  <c r="BS86" i="54"/>
  <c r="BT86" i="54"/>
  <c r="BU86" i="54"/>
  <c r="BV86" i="54"/>
  <c r="BW86" i="54"/>
  <c r="BX86" i="54"/>
  <c r="BY86" i="54"/>
  <c r="BZ86" i="54"/>
  <c r="CA86" i="54"/>
  <c r="CB86" i="54"/>
  <c r="CC86" i="54"/>
  <c r="CD86" i="54"/>
  <c r="CE86" i="54"/>
  <c r="CF86" i="54"/>
  <c r="CG86" i="54"/>
  <c r="CH86" i="54"/>
  <c r="CI86" i="54"/>
  <c r="CJ86" i="54"/>
  <c r="BM87" i="54"/>
  <c r="BN87" i="54"/>
  <c r="BO87" i="54"/>
  <c r="BP87" i="54"/>
  <c r="BQ87" i="54"/>
  <c r="BR87" i="54"/>
  <c r="BS87" i="54"/>
  <c r="BT87" i="54"/>
  <c r="BU87" i="54"/>
  <c r="BV87" i="54"/>
  <c r="BW87" i="54"/>
  <c r="BX87" i="54"/>
  <c r="BY87" i="54"/>
  <c r="BZ87" i="54"/>
  <c r="CA87" i="54"/>
  <c r="CB87" i="54"/>
  <c r="CC87" i="54"/>
  <c r="CD87" i="54"/>
  <c r="CE87" i="54"/>
  <c r="CF87" i="54"/>
  <c r="CG87" i="54"/>
  <c r="CH87" i="54"/>
  <c r="CI87" i="54"/>
  <c r="CJ87" i="54"/>
  <c r="BM88" i="54"/>
  <c r="BN88" i="54"/>
  <c r="BO88" i="54"/>
  <c r="BP88" i="54"/>
  <c r="BQ88" i="54"/>
  <c r="BR88" i="54"/>
  <c r="BS88" i="54"/>
  <c r="BT88" i="54"/>
  <c r="BU88" i="54"/>
  <c r="BV88" i="54"/>
  <c r="BW88" i="54"/>
  <c r="BX88" i="54"/>
  <c r="BY88" i="54"/>
  <c r="BZ88" i="54"/>
  <c r="CA88" i="54"/>
  <c r="CB88" i="54"/>
  <c r="CC88" i="54"/>
  <c r="CD88" i="54"/>
  <c r="CE88" i="54"/>
  <c r="CF88" i="54"/>
  <c r="CG88" i="54"/>
  <c r="CH88" i="54"/>
  <c r="CI88" i="54"/>
  <c r="CJ88" i="54"/>
  <c r="BM89" i="54"/>
  <c r="BN89" i="54"/>
  <c r="BO89" i="54"/>
  <c r="BP89" i="54"/>
  <c r="BQ89" i="54"/>
  <c r="BR89" i="54"/>
  <c r="BS89" i="54"/>
  <c r="BT89" i="54"/>
  <c r="BU89" i="54"/>
  <c r="BV89" i="54"/>
  <c r="BW89" i="54"/>
  <c r="BX89" i="54"/>
  <c r="BY89" i="54"/>
  <c r="BZ89" i="54"/>
  <c r="CA89" i="54"/>
  <c r="CB89" i="54"/>
  <c r="CC89" i="54"/>
  <c r="CD89" i="54"/>
  <c r="CE89" i="54"/>
  <c r="CF89" i="54"/>
  <c r="CG89" i="54"/>
  <c r="CH89" i="54"/>
  <c r="CI89" i="54"/>
  <c r="CJ89" i="54"/>
  <c r="BM90" i="54"/>
  <c r="BN90" i="54"/>
  <c r="BO90" i="54"/>
  <c r="BP90" i="54"/>
  <c r="BQ90" i="54"/>
  <c r="BR90" i="54"/>
  <c r="BS90" i="54"/>
  <c r="BT90" i="54"/>
  <c r="BU90" i="54"/>
  <c r="BV90" i="54"/>
  <c r="BW90" i="54"/>
  <c r="BX90" i="54"/>
  <c r="BY90" i="54"/>
  <c r="BZ90" i="54"/>
  <c r="CA90" i="54"/>
  <c r="CB90" i="54"/>
  <c r="CC90" i="54"/>
  <c r="CD90" i="54"/>
  <c r="CE90" i="54"/>
  <c r="CF90" i="54"/>
  <c r="CG90" i="54"/>
  <c r="CH90" i="54"/>
  <c r="CI90" i="54"/>
  <c r="CJ90" i="54"/>
  <c r="BM91" i="54"/>
  <c r="BN91" i="54"/>
  <c r="BO91" i="54"/>
  <c r="BP91" i="54"/>
  <c r="BQ91" i="54"/>
  <c r="BR91" i="54"/>
  <c r="BS91" i="54"/>
  <c r="BT91" i="54"/>
  <c r="BU91" i="54"/>
  <c r="BV91" i="54"/>
  <c r="BW91" i="54"/>
  <c r="BX91" i="54"/>
  <c r="BY91" i="54"/>
  <c r="BZ91" i="54"/>
  <c r="CA91" i="54"/>
  <c r="CB91" i="54"/>
  <c r="CC91" i="54"/>
  <c r="CD91" i="54"/>
  <c r="CE91" i="54"/>
  <c r="CF91" i="54"/>
  <c r="CG91" i="54"/>
  <c r="CH91" i="54"/>
  <c r="CI91" i="54"/>
  <c r="CJ91" i="54"/>
  <c r="BM92" i="54"/>
  <c r="BN92" i="54"/>
  <c r="BO92" i="54"/>
  <c r="BP92" i="54"/>
  <c r="BQ92" i="54"/>
  <c r="BR92" i="54"/>
  <c r="BS92" i="54"/>
  <c r="BT92" i="54"/>
  <c r="BU92" i="54"/>
  <c r="BV92" i="54"/>
  <c r="BW92" i="54"/>
  <c r="BX92" i="54"/>
  <c r="BY92" i="54"/>
  <c r="BZ92" i="54"/>
  <c r="CA92" i="54"/>
  <c r="CB92" i="54"/>
  <c r="CC92" i="54"/>
  <c r="CD92" i="54"/>
  <c r="CE92" i="54"/>
  <c r="CF92" i="54"/>
  <c r="CG92" i="54"/>
  <c r="CH92" i="54"/>
  <c r="CI92" i="54"/>
  <c r="CJ92" i="54"/>
  <c r="BM93" i="54"/>
  <c r="BN93" i="54"/>
  <c r="BO93" i="54"/>
  <c r="BP93" i="54"/>
  <c r="BQ93" i="54"/>
  <c r="BR93" i="54"/>
  <c r="BS93" i="54"/>
  <c r="BT93" i="54"/>
  <c r="BU93" i="54"/>
  <c r="BV93" i="54"/>
  <c r="BW93" i="54"/>
  <c r="BX93" i="54"/>
  <c r="BY93" i="54"/>
  <c r="BZ93" i="54"/>
  <c r="CA93" i="54"/>
  <c r="CB93" i="54"/>
  <c r="CC93" i="54"/>
  <c r="CD93" i="54"/>
  <c r="CE93" i="54"/>
  <c r="CF93" i="54"/>
  <c r="CG93" i="54"/>
  <c r="CH93" i="54"/>
  <c r="CI93" i="54"/>
  <c r="CJ93" i="54"/>
  <c r="BM94" i="54"/>
  <c r="BN94" i="54"/>
  <c r="BO94" i="54"/>
  <c r="BP94" i="54"/>
  <c r="BQ94" i="54"/>
  <c r="BR94" i="54"/>
  <c r="BS94" i="54"/>
  <c r="BT94" i="54"/>
  <c r="BU94" i="54"/>
  <c r="BV94" i="54"/>
  <c r="BW94" i="54"/>
  <c r="BX94" i="54"/>
  <c r="BY94" i="54"/>
  <c r="BZ94" i="54"/>
  <c r="CA94" i="54"/>
  <c r="CB94" i="54"/>
  <c r="CC94" i="54"/>
  <c r="CD94" i="54"/>
  <c r="CE94" i="54"/>
  <c r="CF94" i="54"/>
  <c r="CG94" i="54"/>
  <c r="CH94" i="54"/>
  <c r="CI94" i="54"/>
  <c r="CJ94" i="54"/>
  <c r="BM95" i="54"/>
  <c r="BN95" i="54"/>
  <c r="BO95" i="54"/>
  <c r="BP95" i="54"/>
  <c r="BQ95" i="54"/>
  <c r="BR95" i="54"/>
  <c r="BS95" i="54"/>
  <c r="BT95" i="54"/>
  <c r="BU95" i="54"/>
  <c r="BV95" i="54"/>
  <c r="BW95" i="54"/>
  <c r="BX95" i="54"/>
  <c r="BY95" i="54"/>
  <c r="BZ95" i="54"/>
  <c r="CA95" i="54"/>
  <c r="CB95" i="54"/>
  <c r="CC95" i="54"/>
  <c r="CD95" i="54"/>
  <c r="CE95" i="54"/>
  <c r="CF95" i="54"/>
  <c r="CG95" i="54"/>
  <c r="CH95" i="54"/>
  <c r="CI95" i="54"/>
  <c r="CJ95" i="54"/>
  <c r="BM96" i="54"/>
  <c r="BN96" i="54"/>
  <c r="BO96" i="54"/>
  <c r="BP96" i="54"/>
  <c r="BQ96" i="54"/>
  <c r="BR96" i="54"/>
  <c r="BS96" i="54"/>
  <c r="BT96" i="54"/>
  <c r="BU96" i="54"/>
  <c r="BV96" i="54"/>
  <c r="BW96" i="54"/>
  <c r="BX96" i="54"/>
  <c r="BY96" i="54"/>
  <c r="BZ96" i="54"/>
  <c r="CA96" i="54"/>
  <c r="CB96" i="54"/>
  <c r="CC96" i="54"/>
  <c r="CD96" i="54"/>
  <c r="CE96" i="54"/>
  <c r="CF96" i="54"/>
  <c r="CG96" i="54"/>
  <c r="CH96" i="54"/>
  <c r="CI96" i="54"/>
  <c r="CJ96" i="54"/>
  <c r="BM97" i="54"/>
  <c r="BN97" i="54"/>
  <c r="BO97" i="54"/>
  <c r="BP97" i="54"/>
  <c r="BQ97" i="54"/>
  <c r="BR97" i="54"/>
  <c r="BS97" i="54"/>
  <c r="BT97" i="54"/>
  <c r="BU97" i="54"/>
  <c r="BV97" i="54"/>
  <c r="BW97" i="54"/>
  <c r="BX97" i="54"/>
  <c r="BY97" i="54"/>
  <c r="BZ97" i="54"/>
  <c r="CA97" i="54"/>
  <c r="CB97" i="54"/>
  <c r="CC97" i="54"/>
  <c r="CD97" i="54"/>
  <c r="CE97" i="54"/>
  <c r="CF97" i="54"/>
  <c r="CG97" i="54"/>
  <c r="CH97" i="54"/>
  <c r="CI97" i="54"/>
  <c r="CJ97" i="54"/>
  <c r="BM98" i="54"/>
  <c r="BN98" i="54"/>
  <c r="BO98" i="54"/>
  <c r="BP98" i="54"/>
  <c r="BQ98" i="54"/>
  <c r="BR98" i="54"/>
  <c r="BS98" i="54"/>
  <c r="BT98" i="54"/>
  <c r="BU98" i="54"/>
  <c r="BV98" i="54"/>
  <c r="BW98" i="54"/>
  <c r="BX98" i="54"/>
  <c r="BY98" i="54"/>
  <c r="BZ98" i="54"/>
  <c r="CA98" i="54"/>
  <c r="CB98" i="54"/>
  <c r="CC98" i="54"/>
  <c r="CD98" i="54"/>
  <c r="CE98" i="54"/>
  <c r="CF98" i="54"/>
  <c r="CG98" i="54"/>
  <c r="CH98" i="54"/>
  <c r="CI98" i="54"/>
  <c r="CJ98" i="54"/>
  <c r="BM99" i="54"/>
  <c r="BN99" i="54"/>
  <c r="BO99" i="54"/>
  <c r="BP99" i="54"/>
  <c r="BQ99" i="54"/>
  <c r="BR99" i="54"/>
  <c r="BS99" i="54"/>
  <c r="BT99" i="54"/>
  <c r="BU99" i="54"/>
  <c r="BV99" i="54"/>
  <c r="BW99" i="54"/>
  <c r="BX99" i="54"/>
  <c r="BY99" i="54"/>
  <c r="BZ99" i="54"/>
  <c r="CA99" i="54"/>
  <c r="CB99" i="54"/>
  <c r="CC99" i="54"/>
  <c r="CD99" i="54"/>
  <c r="CE99" i="54"/>
  <c r="CF99" i="54"/>
  <c r="CG99" i="54"/>
  <c r="CH99" i="54"/>
  <c r="CI99" i="54"/>
  <c r="CJ99" i="54"/>
  <c r="BM100" i="54"/>
  <c r="BN100" i="54"/>
  <c r="BO100" i="54"/>
  <c r="BP100" i="54"/>
  <c r="BQ100" i="54"/>
  <c r="BR100" i="54"/>
  <c r="BS100" i="54"/>
  <c r="BT100" i="54"/>
  <c r="BU100" i="54"/>
  <c r="BV100" i="54"/>
  <c r="BW100" i="54"/>
  <c r="BX100" i="54"/>
  <c r="BY100" i="54"/>
  <c r="BZ100" i="54"/>
  <c r="CA100" i="54"/>
  <c r="CB100" i="54"/>
  <c r="CC100" i="54"/>
  <c r="CD100" i="54"/>
  <c r="CE100" i="54"/>
  <c r="CF100" i="54"/>
  <c r="CG100" i="54"/>
  <c r="CH100" i="54"/>
  <c r="CI100" i="54"/>
  <c r="CJ100" i="54"/>
  <c r="BM101" i="54"/>
  <c r="BN101" i="54"/>
  <c r="BO101" i="54"/>
  <c r="BP101" i="54"/>
  <c r="BQ101" i="54"/>
  <c r="BR101" i="54"/>
  <c r="BS101" i="54"/>
  <c r="BT101" i="54"/>
  <c r="BU101" i="54"/>
  <c r="BV101" i="54"/>
  <c r="BW101" i="54"/>
  <c r="BX101" i="54"/>
  <c r="BY101" i="54"/>
  <c r="BZ101" i="54"/>
  <c r="CA101" i="54"/>
  <c r="CB101" i="54"/>
  <c r="CC101" i="54"/>
  <c r="CD101" i="54"/>
  <c r="CE101" i="54"/>
  <c r="CF101" i="54"/>
  <c r="CG101" i="54"/>
  <c r="CH101" i="54"/>
  <c r="CI101" i="54"/>
  <c r="CJ101" i="54"/>
  <c r="BM102" i="54"/>
  <c r="BN102" i="54"/>
  <c r="BO102" i="54"/>
  <c r="BP102" i="54"/>
  <c r="BQ102" i="54"/>
  <c r="BR102" i="54"/>
  <c r="BS102" i="54"/>
  <c r="BT102" i="54"/>
  <c r="BU102" i="54"/>
  <c r="BV102" i="54"/>
  <c r="BW102" i="54"/>
  <c r="BX102" i="54"/>
  <c r="BY102" i="54"/>
  <c r="BZ102" i="54"/>
  <c r="CA102" i="54"/>
  <c r="CB102" i="54"/>
  <c r="CC102" i="54"/>
  <c r="CD102" i="54"/>
  <c r="CE102" i="54"/>
  <c r="CF102" i="54"/>
  <c r="CG102" i="54"/>
  <c r="CH102" i="54"/>
  <c r="CI102" i="54"/>
  <c r="CJ102" i="54"/>
  <c r="BM103" i="54"/>
  <c r="BN103" i="54"/>
  <c r="BO103" i="54"/>
  <c r="BP103" i="54"/>
  <c r="BQ103" i="54"/>
  <c r="BR103" i="54"/>
  <c r="BS103" i="54"/>
  <c r="BT103" i="54"/>
  <c r="BU103" i="54"/>
  <c r="BV103" i="54"/>
  <c r="BW103" i="54"/>
  <c r="BX103" i="54"/>
  <c r="BY103" i="54"/>
  <c r="BZ103" i="54"/>
  <c r="CA103" i="54"/>
  <c r="CB103" i="54"/>
  <c r="CC103" i="54"/>
  <c r="CD103" i="54"/>
  <c r="CE103" i="54"/>
  <c r="CF103" i="54"/>
  <c r="CG103" i="54"/>
  <c r="CH103" i="54"/>
  <c r="CI103" i="54"/>
  <c r="CJ103" i="54"/>
  <c r="BT8" i="54"/>
  <c r="CJ8" i="54"/>
  <c r="BM8" i="54"/>
  <c r="EC142" i="54"/>
  <c r="EA142" i="54"/>
  <c r="DS142" i="54"/>
  <c r="DQ142" i="54"/>
  <c r="EC141" i="54"/>
  <c r="EA141" i="54"/>
  <c r="DS141" i="54"/>
  <c r="DQ141" i="54"/>
  <c r="EC140" i="54"/>
  <c r="EA140" i="54"/>
  <c r="DS140" i="54"/>
  <c r="DQ140" i="54"/>
  <c r="EC139" i="54"/>
  <c r="EA139" i="54"/>
  <c r="DS139" i="54"/>
  <c r="DQ139" i="54"/>
  <c r="EC138" i="54"/>
  <c r="EA138" i="54"/>
  <c r="DS138" i="54"/>
  <c r="DQ138" i="54"/>
  <c r="EC137" i="54"/>
  <c r="EA137" i="54"/>
  <c r="DS137" i="54"/>
  <c r="DQ137" i="54"/>
  <c r="EC136" i="54"/>
  <c r="EA136" i="54"/>
  <c r="DS136" i="54"/>
  <c r="DQ136" i="54"/>
  <c r="EC135" i="54"/>
  <c r="EA135" i="54"/>
  <c r="DS135" i="54"/>
  <c r="DQ135" i="54"/>
  <c r="EC134" i="54"/>
  <c r="EA134" i="54"/>
  <c r="DS134" i="54"/>
  <c r="DQ134" i="54"/>
  <c r="EC133" i="54"/>
  <c r="EA133" i="54"/>
  <c r="DS133" i="54"/>
  <c r="DQ133" i="54"/>
  <c r="EC132" i="54"/>
  <c r="EA132" i="54"/>
  <c r="DS132" i="54"/>
  <c r="DQ132" i="54"/>
  <c r="EC131" i="54"/>
  <c r="EA131" i="54"/>
  <c r="DS131" i="54"/>
  <c r="DQ131" i="54"/>
  <c r="EC130" i="54"/>
  <c r="EA130" i="54"/>
  <c r="DS130" i="54"/>
  <c r="DQ130" i="54"/>
  <c r="EC129" i="54"/>
  <c r="EA129" i="54"/>
  <c r="DS129" i="54"/>
  <c r="DQ129" i="54"/>
  <c r="EC128" i="54"/>
  <c r="EA128" i="54"/>
  <c r="DS128" i="54"/>
  <c r="DQ128" i="54"/>
  <c r="EC127" i="54"/>
  <c r="EA127" i="54"/>
  <c r="DS127" i="54"/>
  <c r="DQ127" i="54"/>
  <c r="EC126" i="54"/>
  <c r="EA126" i="54"/>
  <c r="DS126" i="54"/>
  <c r="DQ126" i="54"/>
  <c r="EC125" i="54"/>
  <c r="EA125" i="54"/>
  <c r="DS125" i="54"/>
  <c r="DQ125" i="54"/>
  <c r="EC124" i="54"/>
  <c r="EA124" i="54"/>
  <c r="DS124" i="54"/>
  <c r="DQ124" i="54"/>
  <c r="EC123" i="54"/>
  <c r="EA123" i="54"/>
  <c r="DS123" i="54"/>
  <c r="DQ123" i="54"/>
  <c r="DI104" i="54"/>
  <c r="DH104" i="54"/>
  <c r="DG104" i="54"/>
  <c r="DF104" i="54"/>
  <c r="DE104" i="54"/>
  <c r="DD104" i="54"/>
  <c r="DC104" i="54"/>
  <c r="DB104" i="54"/>
  <c r="DA104" i="54"/>
  <c r="CZ104" i="54"/>
  <c r="CY104" i="54"/>
  <c r="CX104" i="54"/>
  <c r="CW104" i="54"/>
  <c r="CV104" i="54"/>
  <c r="CU104" i="54"/>
  <c r="CT104" i="54"/>
  <c r="CS104" i="54"/>
  <c r="CR104" i="54"/>
  <c r="CQ104" i="54"/>
  <c r="CP104" i="54"/>
  <c r="CO104" i="54"/>
  <c r="CN104" i="54"/>
  <c r="CM104" i="54"/>
  <c r="CL104" i="54"/>
  <c r="DI1" i="54"/>
  <c r="DH1" i="54"/>
  <c r="DG1" i="54"/>
  <c r="DF1" i="54"/>
  <c r="DE1" i="54"/>
  <c r="DD1" i="54"/>
  <c r="DC1" i="54"/>
  <c r="DB1" i="54"/>
  <c r="DA1" i="54"/>
  <c r="CZ1" i="54"/>
  <c r="CY1" i="54"/>
  <c r="CX1" i="54"/>
  <c r="CW1" i="54"/>
  <c r="CV1" i="54"/>
  <c r="CU1" i="54"/>
  <c r="CT1" i="54"/>
  <c r="CS1" i="54"/>
  <c r="CR1" i="54"/>
  <c r="CQ1" i="54"/>
  <c r="CP1" i="54"/>
  <c r="CO1" i="54"/>
  <c r="CN1" i="54"/>
  <c r="CM1" i="54"/>
  <c r="CL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8" i="54"/>
  <c r="J50" i="54"/>
  <c r="J51" i="54"/>
  <c r="J52" i="54"/>
  <c r="J53" i="54"/>
  <c r="J54" i="54"/>
  <c r="J55" i="54"/>
  <c r="J56" i="54"/>
  <c r="J57" i="54"/>
  <c r="J58" i="54"/>
  <c r="J59" i="54"/>
  <c r="J60" i="54"/>
  <c r="J61" i="54"/>
  <c r="J62" i="54"/>
  <c r="J63" i="54"/>
  <c r="J64" i="54"/>
  <c r="J65" i="54"/>
  <c r="J66" i="54"/>
  <c r="J67" i="54"/>
  <c r="J68" i="54"/>
  <c r="J69" i="54"/>
  <c r="J70" i="54"/>
  <c r="J71" i="54"/>
  <c r="J72" i="54"/>
  <c r="J73" i="54"/>
  <c r="J74" i="54"/>
  <c r="J75" i="54"/>
  <c r="J76" i="54"/>
  <c r="J77" i="54"/>
  <c r="J78" i="54"/>
  <c r="K78" i="54"/>
  <c r="J79" i="54"/>
  <c r="K79" i="54"/>
  <c r="J80" i="54"/>
  <c r="K80" i="54"/>
  <c r="J81" i="54"/>
  <c r="K81" i="54"/>
  <c r="J82" i="54"/>
  <c r="K82" i="54"/>
  <c r="J83" i="54"/>
  <c r="K83" i="54"/>
  <c r="J84" i="54"/>
  <c r="K84" i="54"/>
  <c r="J85" i="54"/>
  <c r="K85" i="54"/>
  <c r="J86" i="54"/>
  <c r="K86" i="54"/>
  <c r="J87" i="54"/>
  <c r="K87" i="54"/>
  <c r="J88" i="54"/>
  <c r="K88" i="54"/>
  <c r="J89" i="54"/>
  <c r="K89" i="54"/>
  <c r="J90" i="54"/>
  <c r="K90" i="54"/>
  <c r="J91" i="54"/>
  <c r="K91" i="54"/>
  <c r="J92" i="54"/>
  <c r="K92" i="54"/>
  <c r="J93" i="54"/>
  <c r="K93" i="54"/>
  <c r="J94" i="54"/>
  <c r="K94" i="54"/>
  <c r="J95" i="54"/>
  <c r="K95" i="54"/>
  <c r="J96" i="54"/>
  <c r="K96" i="54"/>
  <c r="J97" i="54"/>
  <c r="K97" i="54"/>
  <c r="J98" i="54"/>
  <c r="K98" i="54"/>
  <c r="J99" i="54"/>
  <c r="K99" i="54"/>
  <c r="J100" i="54"/>
  <c r="K100" i="54"/>
  <c r="J101" i="54"/>
  <c r="K101" i="54"/>
  <c r="J102" i="54"/>
  <c r="K102" i="54"/>
  <c r="J103" i="54"/>
  <c r="K103" i="54"/>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93" i="54"/>
  <c r="I94" i="54"/>
  <c r="I95" i="54"/>
  <c r="I96" i="54"/>
  <c r="I97" i="54"/>
  <c r="I98" i="54"/>
  <c r="I99" i="54"/>
  <c r="I100" i="54"/>
  <c r="I101" i="54"/>
  <c r="I102" i="54"/>
  <c r="I103" i="54"/>
  <c r="I8" i="54"/>
  <c r="L9" i="54"/>
  <c r="AN9" i="54" s="1"/>
  <c r="BM9" i="54" s="1"/>
  <c r="M9" i="54"/>
  <c r="CM9" i="54" s="1"/>
  <c r="N9" i="54"/>
  <c r="CN9" i="54" s="1"/>
  <c r="O9" i="54"/>
  <c r="CO9" i="54" s="1"/>
  <c r="P9" i="54"/>
  <c r="AR9" i="54" s="1"/>
  <c r="BQ9" i="54" s="1"/>
  <c r="Q9" i="54"/>
  <c r="CQ9" i="54" s="1"/>
  <c r="R9" i="54"/>
  <c r="CR9" i="54" s="1"/>
  <c r="S9" i="54"/>
  <c r="CS9" i="54" s="1"/>
  <c r="T9" i="54"/>
  <c r="AV9" i="54" s="1"/>
  <c r="BU9" i="54" s="1"/>
  <c r="U9" i="54"/>
  <c r="CU9" i="54" s="1"/>
  <c r="V9" i="54"/>
  <c r="CV9" i="54" s="1"/>
  <c r="W9" i="54"/>
  <c r="CW9" i="54" s="1"/>
  <c r="X9" i="54"/>
  <c r="CX9" i="54" s="1"/>
  <c r="Y9" i="54"/>
  <c r="BA9" i="54" s="1"/>
  <c r="Z9" i="54"/>
  <c r="BB9" i="54" s="1"/>
  <c r="AA9" i="54"/>
  <c r="DA9" i="54" s="1"/>
  <c r="AB9" i="54"/>
  <c r="DB9" i="54" s="1"/>
  <c r="AC9" i="54"/>
  <c r="AD9" i="54"/>
  <c r="BF9" i="54" s="1"/>
  <c r="CE9" i="54" s="1"/>
  <c r="AE9" i="54"/>
  <c r="BG9" i="54" s="1"/>
  <c r="CF9" i="54" s="1"/>
  <c r="AF9" i="54"/>
  <c r="DF9" i="54" s="1"/>
  <c r="AG9" i="54"/>
  <c r="DG9" i="54" s="1"/>
  <c r="AH9" i="54"/>
  <c r="DH9" i="54" s="1"/>
  <c r="AI9" i="54"/>
  <c r="BK9" i="54" s="1"/>
  <c r="L10" i="54"/>
  <c r="CL10" i="54" s="1"/>
  <c r="M10" i="54"/>
  <c r="CM10" i="54" s="1"/>
  <c r="N10" i="54"/>
  <c r="O10" i="54"/>
  <c r="AQ10" i="54" s="1"/>
  <c r="BP10" i="54" s="1"/>
  <c r="P10" i="54"/>
  <c r="AR10" i="54" s="1"/>
  <c r="BQ10" i="54" s="1"/>
  <c r="Q10" i="54"/>
  <c r="CQ10" i="54" s="1"/>
  <c r="R10" i="54"/>
  <c r="S10" i="54"/>
  <c r="CS10" i="54" s="1"/>
  <c r="T10" i="54"/>
  <c r="CT10" i="54" s="1"/>
  <c r="U10" i="54"/>
  <c r="CU10" i="54" s="1"/>
  <c r="V10" i="54"/>
  <c r="W10" i="54"/>
  <c r="CW10" i="54" s="1"/>
  <c r="X10" i="54"/>
  <c r="CX10" i="54" s="1"/>
  <c r="Y10" i="54"/>
  <c r="BA10" i="54" s="1"/>
  <c r="BZ10" i="54" s="1"/>
  <c r="Z10" i="54"/>
  <c r="AA10" i="54"/>
  <c r="BC10" i="54" s="1"/>
  <c r="CB10" i="54" s="1"/>
  <c r="AB10" i="54"/>
  <c r="DB10" i="54" s="1"/>
  <c r="AC10" i="54"/>
  <c r="DC10" i="54" s="1"/>
  <c r="AD10" i="54"/>
  <c r="AE10" i="54"/>
  <c r="DE10" i="54" s="1"/>
  <c r="AF10" i="54"/>
  <c r="DF10" i="54" s="1"/>
  <c r="AG10" i="54"/>
  <c r="DG10" i="54" s="1"/>
  <c r="AH10" i="54"/>
  <c r="AI10" i="54"/>
  <c r="DI10" i="54" s="1"/>
  <c r="L11" i="54"/>
  <c r="CL11" i="54" s="1"/>
  <c r="M11" i="54"/>
  <c r="CM11" i="54" s="1"/>
  <c r="N11" i="54"/>
  <c r="O11" i="54"/>
  <c r="CO11" i="54" s="1"/>
  <c r="P11" i="54"/>
  <c r="CP11" i="54" s="1"/>
  <c r="Q11" i="54"/>
  <c r="CQ11" i="54" s="1"/>
  <c r="R11" i="54"/>
  <c r="S11" i="54"/>
  <c r="CS11" i="54" s="1"/>
  <c r="T11" i="54"/>
  <c r="CT11" i="54" s="1"/>
  <c r="U11" i="54"/>
  <c r="AW11" i="54" s="1"/>
  <c r="BV11" i="54" s="1"/>
  <c r="V11" i="54"/>
  <c r="W11" i="54"/>
  <c r="CW11" i="54" s="1"/>
  <c r="X11" i="54"/>
  <c r="CX11" i="54" s="1"/>
  <c r="Y11" i="54"/>
  <c r="CY11" i="54" s="1"/>
  <c r="Z11" i="54"/>
  <c r="AA11" i="54"/>
  <c r="DA11" i="54" s="1"/>
  <c r="AB11" i="54"/>
  <c r="DB11" i="54" s="1"/>
  <c r="AC11" i="54"/>
  <c r="DC11" i="54" s="1"/>
  <c r="AD11" i="54"/>
  <c r="AE11" i="54"/>
  <c r="DE11" i="54" s="1"/>
  <c r="AF11" i="54"/>
  <c r="DF11" i="54" s="1"/>
  <c r="AG11" i="54"/>
  <c r="DG11" i="54" s="1"/>
  <c r="AH11" i="54"/>
  <c r="AI11" i="54"/>
  <c r="DI11" i="54" s="1"/>
  <c r="L12" i="54"/>
  <c r="CL12" i="54" s="1"/>
  <c r="M12" i="54"/>
  <c r="CM12" i="54" s="1"/>
  <c r="N12" i="54"/>
  <c r="O12" i="54"/>
  <c r="CO12" i="54" s="1"/>
  <c r="P12" i="54"/>
  <c r="Q12" i="54"/>
  <c r="AS12" i="54" s="1"/>
  <c r="BR12" i="54" s="1"/>
  <c r="R12" i="54"/>
  <c r="S12" i="54"/>
  <c r="T12" i="54"/>
  <c r="AV12" i="54" s="1"/>
  <c r="BU12" i="54" s="1"/>
  <c r="U12" i="54"/>
  <c r="AW12" i="54" s="1"/>
  <c r="BV12" i="54" s="1"/>
  <c r="V12" i="54"/>
  <c r="W12" i="54"/>
  <c r="AY12" i="54" s="1"/>
  <c r="X12" i="54"/>
  <c r="Y12" i="54"/>
  <c r="CY12" i="54" s="1"/>
  <c r="Z12" i="54"/>
  <c r="AA12" i="54"/>
  <c r="AB12" i="54"/>
  <c r="DB12" i="54" s="1"/>
  <c r="AC12" i="54"/>
  <c r="DC12" i="54" s="1"/>
  <c r="AD12" i="54"/>
  <c r="AE12" i="54"/>
  <c r="DE12" i="54" s="1"/>
  <c r="AF12" i="54"/>
  <c r="AG12" i="54"/>
  <c r="DG12" i="54" s="1"/>
  <c r="AH12" i="54"/>
  <c r="AI12" i="54"/>
  <c r="L13" i="54"/>
  <c r="AN13" i="54" s="1"/>
  <c r="BM13" i="54" s="1"/>
  <c r="M13" i="54"/>
  <c r="CM13" i="54" s="1"/>
  <c r="N13" i="54"/>
  <c r="O13" i="54"/>
  <c r="CO13" i="54" s="1"/>
  <c r="P13" i="54"/>
  <c r="AR13" i="54" s="1"/>
  <c r="Q13" i="54"/>
  <c r="CQ13" i="54" s="1"/>
  <c r="R13" i="54"/>
  <c r="AT13" i="54" s="1"/>
  <c r="BS13" i="54" s="1"/>
  <c r="S13" i="54"/>
  <c r="T13" i="54"/>
  <c r="AV13" i="54" s="1"/>
  <c r="BU13" i="54" s="1"/>
  <c r="U13" i="54"/>
  <c r="CU13" i="54" s="1"/>
  <c r="V13" i="54"/>
  <c r="W13" i="54"/>
  <c r="CW13" i="54" s="1"/>
  <c r="X13" i="54"/>
  <c r="AZ13" i="54" s="1"/>
  <c r="Y13" i="54"/>
  <c r="CY13" i="54" s="1"/>
  <c r="Z13" i="54"/>
  <c r="BB13" i="54" s="1"/>
  <c r="CA13" i="54" s="1"/>
  <c r="AA13" i="54"/>
  <c r="AB13" i="54"/>
  <c r="BD13" i="54" s="1"/>
  <c r="CC13" i="54" s="1"/>
  <c r="AC13" i="54"/>
  <c r="DC13" i="54" s="1"/>
  <c r="AD13" i="54"/>
  <c r="AE13" i="54"/>
  <c r="DE13" i="54" s="1"/>
  <c r="AF13" i="54"/>
  <c r="BH13" i="54" s="1"/>
  <c r="AG13" i="54"/>
  <c r="DG13" i="54" s="1"/>
  <c r="AH13" i="54"/>
  <c r="BJ13" i="54" s="1"/>
  <c r="CI13" i="54" s="1"/>
  <c r="AI13" i="54"/>
  <c r="L14" i="54"/>
  <c r="CL14" i="54" s="1"/>
  <c r="M14" i="54"/>
  <c r="N14" i="54"/>
  <c r="AP14" i="54" s="1"/>
  <c r="BO14" i="54" s="1"/>
  <c r="O14" i="54"/>
  <c r="P14" i="54"/>
  <c r="AR14" i="54" s="1"/>
  <c r="Q14" i="54"/>
  <c r="R14" i="54"/>
  <c r="CR14" i="54" s="1"/>
  <c r="S14" i="54"/>
  <c r="T14" i="54"/>
  <c r="AV14" i="54" s="1"/>
  <c r="BU14" i="54" s="1"/>
  <c r="U14" i="54"/>
  <c r="V14" i="54"/>
  <c r="AX14" i="54" s="1"/>
  <c r="BW14" i="54" s="1"/>
  <c r="W14" i="54"/>
  <c r="X14" i="54"/>
  <c r="CX14" i="54" s="1"/>
  <c r="Y14" i="54"/>
  <c r="Z14" i="54"/>
  <c r="CZ14" i="54" s="1"/>
  <c r="AA14" i="54"/>
  <c r="AB14" i="54"/>
  <c r="DB14" i="54" s="1"/>
  <c r="AC14" i="54"/>
  <c r="AD14" i="54"/>
  <c r="BF14" i="54" s="1"/>
  <c r="CE14" i="54" s="1"/>
  <c r="AE14" i="54"/>
  <c r="AF14" i="54"/>
  <c r="DF14" i="54" s="1"/>
  <c r="AG14" i="54"/>
  <c r="AH14" i="54"/>
  <c r="DH14" i="54" s="1"/>
  <c r="AI14" i="54"/>
  <c r="L15" i="54"/>
  <c r="CL15" i="54" s="1"/>
  <c r="M15" i="54"/>
  <c r="AO15" i="54" s="1"/>
  <c r="BN15" i="54" s="1"/>
  <c r="N15" i="54"/>
  <c r="CN15" i="54" s="1"/>
  <c r="O15" i="54"/>
  <c r="P15" i="54"/>
  <c r="CP15" i="54" s="1"/>
  <c r="Q15" i="54"/>
  <c r="AS15" i="54" s="1"/>
  <c r="BR15" i="54" s="1"/>
  <c r="R15" i="54"/>
  <c r="S15" i="54"/>
  <c r="AU15" i="54" s="1"/>
  <c r="T15" i="54"/>
  <c r="CT15" i="54" s="1"/>
  <c r="U15" i="54"/>
  <c r="AW15" i="54" s="1"/>
  <c r="BV15" i="54" s="1"/>
  <c r="V15" i="54"/>
  <c r="CV15" i="54" s="1"/>
  <c r="W15" i="54"/>
  <c r="X15" i="54"/>
  <c r="CX15" i="54" s="1"/>
  <c r="Y15" i="54"/>
  <c r="BA15" i="54" s="1"/>
  <c r="BZ15" i="54" s="1"/>
  <c r="Z15" i="54"/>
  <c r="AA15" i="54"/>
  <c r="BC15" i="54" s="1"/>
  <c r="AB15" i="54"/>
  <c r="DB15" i="54" s="1"/>
  <c r="AC15" i="54"/>
  <c r="AD15" i="54"/>
  <c r="DD15" i="54" s="1"/>
  <c r="AE15" i="54"/>
  <c r="AF15" i="54"/>
  <c r="DF15" i="54" s="1"/>
  <c r="AG15" i="54"/>
  <c r="BI15" i="54" s="1"/>
  <c r="CH15" i="54" s="1"/>
  <c r="AH15" i="54"/>
  <c r="AI15" i="54"/>
  <c r="BK15" i="54" s="1"/>
  <c r="L16" i="54"/>
  <c r="AN16" i="54" s="1"/>
  <c r="BM16" i="54" s="1"/>
  <c r="M16" i="54"/>
  <c r="CM16" i="54" s="1"/>
  <c r="N16" i="54"/>
  <c r="O16" i="54"/>
  <c r="P16" i="54"/>
  <c r="AR16" i="54" s="1"/>
  <c r="BQ16" i="54" s="1"/>
  <c r="Q16" i="54"/>
  <c r="CQ16" i="54" s="1"/>
  <c r="R16" i="54"/>
  <c r="AT16" i="54" s="1"/>
  <c r="BS16" i="54" s="1"/>
  <c r="S16" i="54"/>
  <c r="CS16" i="54" s="1"/>
  <c r="T16" i="54"/>
  <c r="AV16" i="54" s="1"/>
  <c r="U16" i="54"/>
  <c r="CU16" i="54" s="1"/>
  <c r="V16" i="54"/>
  <c r="W16" i="54"/>
  <c r="X16" i="54"/>
  <c r="AZ16" i="54" s="1"/>
  <c r="BY16" i="54" s="1"/>
  <c r="Y16" i="54"/>
  <c r="CY16" i="54" s="1"/>
  <c r="Z16" i="54"/>
  <c r="BB16" i="54" s="1"/>
  <c r="CA16" i="54" s="1"/>
  <c r="AA16" i="54"/>
  <c r="DA16" i="54" s="1"/>
  <c r="AB16" i="54"/>
  <c r="BD16" i="54" s="1"/>
  <c r="AC16" i="54"/>
  <c r="DC16" i="54" s="1"/>
  <c r="AD16" i="54"/>
  <c r="AE16" i="54"/>
  <c r="AF16" i="54"/>
  <c r="BH16" i="54" s="1"/>
  <c r="CG16" i="54" s="1"/>
  <c r="AG16" i="54"/>
  <c r="DG16" i="54" s="1"/>
  <c r="AH16" i="54"/>
  <c r="BJ16" i="54" s="1"/>
  <c r="CI16" i="54" s="1"/>
  <c r="AI16" i="54"/>
  <c r="DI16" i="54" s="1"/>
  <c r="L17" i="54"/>
  <c r="CL17" i="54" s="1"/>
  <c r="M17" i="54"/>
  <c r="AO17" i="54" s="1"/>
  <c r="BN17" i="54" s="1"/>
  <c r="N17" i="54"/>
  <c r="O17" i="54"/>
  <c r="AQ17" i="54" s="1"/>
  <c r="BP17" i="54" s="1"/>
  <c r="P17" i="54"/>
  <c r="CP17" i="54" s="1"/>
  <c r="Q17" i="54"/>
  <c r="AS17" i="54" s="1"/>
  <c r="BR17" i="54" s="1"/>
  <c r="R17" i="54"/>
  <c r="CR17" i="54" s="1"/>
  <c r="S17" i="54"/>
  <c r="T17" i="54"/>
  <c r="CT17" i="54" s="1"/>
  <c r="U17" i="54"/>
  <c r="AW17" i="54" s="1"/>
  <c r="BV17" i="54" s="1"/>
  <c r="V17" i="54"/>
  <c r="W17" i="54"/>
  <c r="AY17" i="54" s="1"/>
  <c r="BX17" i="54" s="1"/>
  <c r="X17" i="54"/>
  <c r="CX17" i="54" s="1"/>
  <c r="Y17" i="54"/>
  <c r="BA17" i="54" s="1"/>
  <c r="BZ17" i="54" s="1"/>
  <c r="Z17" i="54"/>
  <c r="CZ17" i="54" s="1"/>
  <c r="AA17" i="54"/>
  <c r="AB17" i="54"/>
  <c r="DB17" i="54" s="1"/>
  <c r="AC17" i="54"/>
  <c r="BE17" i="54" s="1"/>
  <c r="CD17" i="54" s="1"/>
  <c r="AD17" i="54"/>
  <c r="AE17" i="54"/>
  <c r="BG17" i="54" s="1"/>
  <c r="CF17" i="54" s="1"/>
  <c r="AF17" i="54"/>
  <c r="DF17" i="54" s="1"/>
  <c r="AG17" i="54"/>
  <c r="BI17" i="54" s="1"/>
  <c r="CH17" i="54" s="1"/>
  <c r="AH17" i="54"/>
  <c r="DH17" i="54" s="1"/>
  <c r="AI17" i="54"/>
  <c r="L18" i="54"/>
  <c r="M18" i="54"/>
  <c r="CM18" i="54" s="1"/>
  <c r="N18" i="54"/>
  <c r="O18" i="54"/>
  <c r="CO18" i="54" s="1"/>
  <c r="P18" i="54"/>
  <c r="Q18" i="54"/>
  <c r="CQ18" i="54" s="1"/>
  <c r="R18" i="54"/>
  <c r="S18" i="54"/>
  <c r="AU18" i="54" s="1"/>
  <c r="BT18" i="54" s="1"/>
  <c r="T18" i="54"/>
  <c r="U18" i="54"/>
  <c r="CU18" i="54" s="1"/>
  <c r="V18" i="54"/>
  <c r="W18" i="54"/>
  <c r="CW18" i="54" s="1"/>
  <c r="X18" i="54"/>
  <c r="Y18" i="54"/>
  <c r="CY18" i="54" s="1"/>
  <c r="Z18" i="54"/>
  <c r="AA18" i="54"/>
  <c r="BC18" i="54" s="1"/>
  <c r="CB18" i="54" s="1"/>
  <c r="AB18" i="54"/>
  <c r="AC18" i="54"/>
  <c r="BE18" i="54" s="1"/>
  <c r="CD18" i="54" s="1"/>
  <c r="AD18" i="54"/>
  <c r="AE18" i="54"/>
  <c r="BG18" i="54" s="1"/>
  <c r="CF18" i="54" s="1"/>
  <c r="AF18" i="54"/>
  <c r="AG18" i="54"/>
  <c r="DG18" i="54" s="1"/>
  <c r="AH18" i="54"/>
  <c r="AI18" i="54"/>
  <c r="BK18" i="54" s="1"/>
  <c r="L19" i="54"/>
  <c r="M19" i="54"/>
  <c r="CM19" i="54" s="1"/>
  <c r="N19" i="54"/>
  <c r="O19" i="54"/>
  <c r="CO19" i="54" s="1"/>
  <c r="P19" i="54"/>
  <c r="Q19" i="54"/>
  <c r="R19" i="54"/>
  <c r="S19" i="54"/>
  <c r="CS19" i="54" s="1"/>
  <c r="T19" i="54"/>
  <c r="U19" i="54"/>
  <c r="CU19" i="54" s="1"/>
  <c r="V19" i="54"/>
  <c r="AX19" i="54" s="1"/>
  <c r="BW19" i="54" s="1"/>
  <c r="W19" i="54"/>
  <c r="CW19" i="54" s="1"/>
  <c r="X19" i="54"/>
  <c r="Y19" i="54"/>
  <c r="Z19" i="54"/>
  <c r="AA19" i="54"/>
  <c r="DA19" i="54" s="1"/>
  <c r="AB19" i="54"/>
  <c r="AC19" i="54"/>
  <c r="DC19" i="54" s="1"/>
  <c r="AD19" i="54"/>
  <c r="AE19" i="54"/>
  <c r="DE19" i="54" s="1"/>
  <c r="AF19" i="54"/>
  <c r="AG19" i="54"/>
  <c r="AH19" i="54"/>
  <c r="BJ19" i="54" s="1"/>
  <c r="AI19" i="54"/>
  <c r="DI19" i="54" s="1"/>
  <c r="L20" i="54"/>
  <c r="M20" i="54"/>
  <c r="N20" i="54"/>
  <c r="O20" i="54"/>
  <c r="P20" i="54"/>
  <c r="Q20" i="54"/>
  <c r="R20" i="54"/>
  <c r="S20" i="54"/>
  <c r="T20" i="54"/>
  <c r="U20" i="54"/>
  <c r="AW20" i="54" s="1"/>
  <c r="BV20" i="54" s="1"/>
  <c r="V20" i="54"/>
  <c r="W20" i="54"/>
  <c r="CW20" i="54" s="1"/>
  <c r="X20" i="54"/>
  <c r="Y20" i="54"/>
  <c r="Z20" i="54"/>
  <c r="AA20" i="54"/>
  <c r="AB20" i="54"/>
  <c r="AC20" i="54"/>
  <c r="AD20" i="54"/>
  <c r="AE20" i="54"/>
  <c r="AF20" i="54"/>
  <c r="AG20" i="54"/>
  <c r="BI20" i="54" s="1"/>
  <c r="CH20" i="54" s="1"/>
  <c r="AH20" i="54"/>
  <c r="AI20" i="54"/>
  <c r="DI20" i="54" s="1"/>
  <c r="L21" i="54"/>
  <c r="AN21" i="54" s="1"/>
  <c r="BM21" i="54" s="1"/>
  <c r="M21" i="54"/>
  <c r="N21" i="54"/>
  <c r="O21" i="54"/>
  <c r="P21" i="54"/>
  <c r="Q21" i="54"/>
  <c r="R21" i="54"/>
  <c r="S21" i="54"/>
  <c r="T21" i="54"/>
  <c r="U21" i="54"/>
  <c r="V21" i="54"/>
  <c r="W21" i="54"/>
  <c r="CW21" i="54" s="1"/>
  <c r="X21" i="54"/>
  <c r="AZ21" i="54" s="1"/>
  <c r="BY21" i="54" s="1"/>
  <c r="Y21" i="54"/>
  <c r="Z21" i="54"/>
  <c r="AA21" i="54"/>
  <c r="AB21" i="54"/>
  <c r="AC21" i="54"/>
  <c r="AD21" i="54"/>
  <c r="AE21" i="54"/>
  <c r="AF21" i="54"/>
  <c r="AG21" i="54"/>
  <c r="AH21" i="54"/>
  <c r="AI21" i="54"/>
  <c r="L22" i="54"/>
  <c r="M22" i="54"/>
  <c r="CM22" i="54" s="1"/>
  <c r="N22" i="54"/>
  <c r="O22" i="54"/>
  <c r="P22" i="54"/>
  <c r="Q22" i="54"/>
  <c r="R22" i="54"/>
  <c r="S22" i="54"/>
  <c r="T22" i="54"/>
  <c r="U22" i="54"/>
  <c r="V22" i="54"/>
  <c r="W22" i="54"/>
  <c r="AY22" i="54" s="1"/>
  <c r="BX22" i="54" s="1"/>
  <c r="X22" i="54"/>
  <c r="Y22" i="54"/>
  <c r="CY22" i="54" s="1"/>
  <c r="Z22" i="54"/>
  <c r="AA22" i="54"/>
  <c r="AB22" i="54"/>
  <c r="AC22" i="54"/>
  <c r="AD22" i="54"/>
  <c r="AE22" i="54"/>
  <c r="AF22" i="54"/>
  <c r="AG22" i="54"/>
  <c r="AH22" i="54"/>
  <c r="AI22" i="54"/>
  <c r="BK22" i="54" s="1"/>
  <c r="L23" i="54"/>
  <c r="M23" i="54"/>
  <c r="N23" i="54"/>
  <c r="O23" i="54"/>
  <c r="P23" i="54"/>
  <c r="Q23" i="54"/>
  <c r="R23" i="54"/>
  <c r="S23" i="54"/>
  <c r="T23" i="54"/>
  <c r="U23" i="54"/>
  <c r="V23" i="54"/>
  <c r="W23" i="54"/>
  <c r="X23" i="54"/>
  <c r="CX23" i="54" s="1"/>
  <c r="Y23" i="54"/>
  <c r="BA23" i="54" s="1"/>
  <c r="BZ23" i="54" s="1"/>
  <c r="Z23" i="54"/>
  <c r="AA23" i="54"/>
  <c r="AB23" i="54"/>
  <c r="AC23" i="54"/>
  <c r="AD23" i="54"/>
  <c r="AE23" i="54"/>
  <c r="AF23" i="54"/>
  <c r="AG23" i="54"/>
  <c r="AH23" i="54"/>
  <c r="AI23" i="54"/>
  <c r="L24" i="54"/>
  <c r="AN24" i="54" s="1"/>
  <c r="BM24" i="54" s="1"/>
  <c r="M24" i="54"/>
  <c r="N24" i="54"/>
  <c r="CN24" i="54" s="1"/>
  <c r="O24" i="54"/>
  <c r="P24" i="54"/>
  <c r="Q24" i="54"/>
  <c r="R24" i="54"/>
  <c r="S24" i="54"/>
  <c r="T24" i="54"/>
  <c r="U24" i="54"/>
  <c r="V24" i="54"/>
  <c r="W24" i="54"/>
  <c r="X24" i="54"/>
  <c r="AZ24" i="54" s="1"/>
  <c r="BY24" i="54" s="1"/>
  <c r="Y24" i="54"/>
  <c r="Z24" i="54"/>
  <c r="CZ24" i="54" s="1"/>
  <c r="AA24" i="54"/>
  <c r="AB24" i="54"/>
  <c r="AC24" i="54"/>
  <c r="AD24" i="54"/>
  <c r="AE24" i="54"/>
  <c r="AF24" i="54"/>
  <c r="AG24" i="54"/>
  <c r="AH24" i="54"/>
  <c r="AI24" i="54"/>
  <c r="L25" i="54"/>
  <c r="M25" i="54"/>
  <c r="N25" i="54"/>
  <c r="CN25" i="54" s="1"/>
  <c r="O25" i="54"/>
  <c r="P25" i="54"/>
  <c r="Q25" i="54"/>
  <c r="R25" i="54"/>
  <c r="S25" i="54"/>
  <c r="T25" i="54"/>
  <c r="U25" i="54"/>
  <c r="V25" i="54"/>
  <c r="W25" i="54"/>
  <c r="X25" i="54"/>
  <c r="Y25" i="54"/>
  <c r="Z25" i="54"/>
  <c r="AA25" i="54"/>
  <c r="DA25" i="54" s="1"/>
  <c r="AB25" i="54"/>
  <c r="AC25" i="54"/>
  <c r="AD25" i="54"/>
  <c r="AE25" i="54"/>
  <c r="AF25" i="54"/>
  <c r="AG25" i="54"/>
  <c r="AH25" i="54"/>
  <c r="AI25" i="54"/>
  <c r="L26" i="54"/>
  <c r="M26" i="54"/>
  <c r="N26" i="54"/>
  <c r="O26" i="54"/>
  <c r="P26" i="54"/>
  <c r="Q26" i="54"/>
  <c r="R26" i="54"/>
  <c r="S26" i="54"/>
  <c r="CS26" i="54" s="1"/>
  <c r="T26" i="54"/>
  <c r="U26" i="54"/>
  <c r="V26" i="54"/>
  <c r="W26" i="54"/>
  <c r="X26" i="54"/>
  <c r="Y26" i="54"/>
  <c r="Z26" i="54"/>
  <c r="BB26" i="54" s="1"/>
  <c r="AA26" i="54"/>
  <c r="AB26" i="54"/>
  <c r="AC26" i="54"/>
  <c r="AD26" i="54"/>
  <c r="AE26" i="54"/>
  <c r="AF26" i="54"/>
  <c r="AG26" i="54"/>
  <c r="AH26" i="54"/>
  <c r="AI26" i="54"/>
  <c r="DI26" i="54" s="1"/>
  <c r="L27" i="54"/>
  <c r="M27" i="54"/>
  <c r="N27" i="54"/>
  <c r="O27" i="54"/>
  <c r="P27" i="54"/>
  <c r="Q27" i="54"/>
  <c r="R27" i="54"/>
  <c r="CR27" i="54" s="1"/>
  <c r="S27" i="54"/>
  <c r="T27" i="54"/>
  <c r="U27" i="54"/>
  <c r="V27" i="54"/>
  <c r="AX27" i="54" s="1"/>
  <c r="BW27" i="54" s="1"/>
  <c r="W27" i="54"/>
  <c r="X27" i="54"/>
  <c r="Y27" i="54"/>
  <c r="Z27" i="54"/>
  <c r="AA27" i="54"/>
  <c r="AB27" i="54"/>
  <c r="AC27" i="54"/>
  <c r="AD27" i="54"/>
  <c r="AE27" i="54"/>
  <c r="AF27" i="54"/>
  <c r="AG27" i="54"/>
  <c r="AH27" i="54"/>
  <c r="DH27" i="54" s="1"/>
  <c r="AI27" i="54"/>
  <c r="L28" i="54"/>
  <c r="M28" i="54"/>
  <c r="AO28" i="54" s="1"/>
  <c r="BN28" i="54" s="1"/>
  <c r="N28" i="54"/>
  <c r="O28" i="54"/>
  <c r="CO28" i="54" s="1"/>
  <c r="P28" i="54"/>
  <c r="Q28" i="54"/>
  <c r="R28" i="54"/>
  <c r="S28" i="54"/>
  <c r="T28" i="54"/>
  <c r="U28" i="54"/>
  <c r="V28" i="54"/>
  <c r="W28" i="54"/>
  <c r="X28" i="54"/>
  <c r="Y28" i="54"/>
  <c r="Z28" i="54"/>
  <c r="AA28" i="54"/>
  <c r="AB28" i="54"/>
  <c r="AC28" i="54"/>
  <c r="AD28" i="54"/>
  <c r="AE28" i="54"/>
  <c r="AF28" i="54"/>
  <c r="AG28" i="54"/>
  <c r="AH28" i="54"/>
  <c r="AI28" i="54"/>
  <c r="L29" i="54"/>
  <c r="M29" i="54"/>
  <c r="N29" i="54"/>
  <c r="O29" i="54"/>
  <c r="P29" i="54"/>
  <c r="Q29" i="54"/>
  <c r="R29" i="54"/>
  <c r="S29" i="54"/>
  <c r="T29" i="54"/>
  <c r="U29" i="54"/>
  <c r="V29" i="54"/>
  <c r="CV29" i="54" s="1"/>
  <c r="W29" i="54"/>
  <c r="X29" i="54"/>
  <c r="Y29" i="54"/>
  <c r="Z29" i="54"/>
  <c r="AA29" i="54"/>
  <c r="AB29" i="54"/>
  <c r="AC29" i="54"/>
  <c r="AD29" i="54"/>
  <c r="AE29" i="54"/>
  <c r="AF29" i="54"/>
  <c r="AG29" i="54"/>
  <c r="AH29" i="54"/>
  <c r="AI29" i="54"/>
  <c r="L30" i="54"/>
  <c r="M30" i="54"/>
  <c r="N30" i="54"/>
  <c r="O30" i="54"/>
  <c r="P30" i="54"/>
  <c r="Q30" i="54"/>
  <c r="R30" i="54"/>
  <c r="S30" i="54"/>
  <c r="T30" i="54"/>
  <c r="U30" i="54"/>
  <c r="V30" i="54"/>
  <c r="W30" i="54"/>
  <c r="X30" i="54"/>
  <c r="Y30" i="54"/>
  <c r="Z30" i="54"/>
  <c r="AA30" i="54"/>
  <c r="AB30" i="54"/>
  <c r="AC30" i="54"/>
  <c r="AD30" i="54"/>
  <c r="AE30" i="54"/>
  <c r="AF30" i="54"/>
  <c r="AG30" i="54"/>
  <c r="AH30" i="54"/>
  <c r="AI30" i="54"/>
  <c r="L31" i="54"/>
  <c r="M31" i="54"/>
  <c r="N31" i="54"/>
  <c r="O31" i="54"/>
  <c r="P31" i="54"/>
  <c r="Q31" i="54"/>
  <c r="R31" i="54"/>
  <c r="S31" i="54"/>
  <c r="T31" i="54"/>
  <c r="U31" i="54"/>
  <c r="V31" i="54"/>
  <c r="W31" i="54"/>
  <c r="X31" i="54"/>
  <c r="Y31" i="54"/>
  <c r="Z31" i="54"/>
  <c r="AA31" i="54"/>
  <c r="AB31" i="54"/>
  <c r="AC31" i="54"/>
  <c r="AD31" i="54"/>
  <c r="AE31" i="54"/>
  <c r="AF31" i="54"/>
  <c r="AG31" i="54"/>
  <c r="AH31" i="54"/>
  <c r="AI31" i="54"/>
  <c r="L32" i="54"/>
  <c r="M32" i="54"/>
  <c r="N32" i="54"/>
  <c r="O32" i="54"/>
  <c r="P32" i="54"/>
  <c r="Q32" i="54"/>
  <c r="R32" i="54"/>
  <c r="S32" i="54"/>
  <c r="T32" i="54"/>
  <c r="U32" i="54"/>
  <c r="V32" i="54"/>
  <c r="W32" i="54"/>
  <c r="X32" i="54"/>
  <c r="Y32" i="54"/>
  <c r="Z32" i="54"/>
  <c r="AA32" i="54"/>
  <c r="AB32" i="54"/>
  <c r="AC32" i="54"/>
  <c r="AD32" i="54"/>
  <c r="AE32" i="54"/>
  <c r="AF32" i="54"/>
  <c r="AG32" i="54"/>
  <c r="AH32" i="54"/>
  <c r="AI32" i="54"/>
  <c r="L33" i="54"/>
  <c r="M33" i="54"/>
  <c r="N33" i="54"/>
  <c r="O33" i="54"/>
  <c r="P33" i="54"/>
  <c r="Q33" i="54"/>
  <c r="R33" i="54"/>
  <c r="S33" i="54"/>
  <c r="T33" i="54"/>
  <c r="U33" i="54"/>
  <c r="V33" i="54"/>
  <c r="W33" i="54"/>
  <c r="X33" i="54"/>
  <c r="Y33" i="54"/>
  <c r="Z33" i="54"/>
  <c r="AA33" i="54"/>
  <c r="AB33" i="54"/>
  <c r="AC33" i="54"/>
  <c r="AD33" i="54"/>
  <c r="AE33" i="54"/>
  <c r="AF33" i="54"/>
  <c r="AG33" i="54"/>
  <c r="AH33" i="54"/>
  <c r="AI33" i="54"/>
  <c r="L34" i="54"/>
  <c r="M34" i="54"/>
  <c r="N34" i="54"/>
  <c r="O34" i="54"/>
  <c r="P34" i="54"/>
  <c r="Q34" i="54"/>
  <c r="R34" i="54"/>
  <c r="S34" i="54"/>
  <c r="T34" i="54"/>
  <c r="U34" i="54"/>
  <c r="V34" i="54"/>
  <c r="W34" i="54"/>
  <c r="X34" i="54"/>
  <c r="Y34" i="54"/>
  <c r="Z34" i="54"/>
  <c r="AA34" i="54"/>
  <c r="AB34" i="54"/>
  <c r="AC34" i="54"/>
  <c r="AD34" i="54"/>
  <c r="AE34" i="54"/>
  <c r="AF34" i="54"/>
  <c r="AG34" i="54"/>
  <c r="AH34" i="54"/>
  <c r="AI34" i="54"/>
  <c r="L35" i="54"/>
  <c r="M35" i="54"/>
  <c r="N35" i="54"/>
  <c r="O35" i="54"/>
  <c r="P35" i="54"/>
  <c r="Q35" i="54"/>
  <c r="R35" i="54"/>
  <c r="S35" i="54"/>
  <c r="T35" i="54"/>
  <c r="U35" i="54"/>
  <c r="V35" i="54"/>
  <c r="W35" i="54"/>
  <c r="X35" i="54"/>
  <c r="Y35" i="54"/>
  <c r="Z35" i="54"/>
  <c r="AA35" i="54"/>
  <c r="AB35" i="54"/>
  <c r="AC35" i="54"/>
  <c r="AD35" i="54"/>
  <c r="AE35" i="54"/>
  <c r="AF35" i="54"/>
  <c r="AG35" i="54"/>
  <c r="AH35" i="54"/>
  <c r="AI35" i="54"/>
  <c r="L36" i="54"/>
  <c r="M36" i="54"/>
  <c r="N36" i="54"/>
  <c r="O36" i="54"/>
  <c r="P36" i="54"/>
  <c r="Q36" i="54"/>
  <c r="R36" i="54"/>
  <c r="S36" i="54"/>
  <c r="T36" i="54"/>
  <c r="U36" i="54"/>
  <c r="V36" i="54"/>
  <c r="W36" i="54"/>
  <c r="X36" i="54"/>
  <c r="Y36" i="54"/>
  <c r="Z36" i="54"/>
  <c r="AA36" i="54"/>
  <c r="AB36" i="54"/>
  <c r="AC36" i="54"/>
  <c r="AD36" i="54"/>
  <c r="AE36" i="54"/>
  <c r="AF36" i="54"/>
  <c r="AG36" i="54"/>
  <c r="AH36" i="54"/>
  <c r="AI36" i="54"/>
  <c r="L37" i="54"/>
  <c r="M37" i="54"/>
  <c r="N37" i="54"/>
  <c r="O37" i="54"/>
  <c r="P37" i="54"/>
  <c r="Q37" i="54"/>
  <c r="R37" i="54"/>
  <c r="S37" i="54"/>
  <c r="T37" i="54"/>
  <c r="U37" i="54"/>
  <c r="V37" i="54"/>
  <c r="W37" i="54"/>
  <c r="X37" i="54"/>
  <c r="Y37" i="54"/>
  <c r="Z37" i="54"/>
  <c r="AA37" i="54"/>
  <c r="AB37" i="54"/>
  <c r="AC37" i="54"/>
  <c r="AD37" i="54"/>
  <c r="AE37" i="54"/>
  <c r="AF37" i="54"/>
  <c r="AG37" i="54"/>
  <c r="AH37" i="54"/>
  <c r="AI37" i="54"/>
  <c r="L38" i="54"/>
  <c r="M38" i="54"/>
  <c r="N38" i="54"/>
  <c r="O38" i="54"/>
  <c r="P38" i="54"/>
  <c r="Q38" i="54"/>
  <c r="R38" i="54"/>
  <c r="S38" i="54"/>
  <c r="T38" i="54"/>
  <c r="U38" i="54"/>
  <c r="V38" i="54"/>
  <c r="W38" i="54"/>
  <c r="X38" i="54"/>
  <c r="Y38" i="54"/>
  <c r="Z38" i="54"/>
  <c r="AA38" i="54"/>
  <c r="AB38" i="54"/>
  <c r="AC38" i="54"/>
  <c r="AD38" i="54"/>
  <c r="AE38" i="54"/>
  <c r="AF38" i="54"/>
  <c r="AG38" i="54"/>
  <c r="AH38" i="54"/>
  <c r="AI38" i="54"/>
  <c r="L39" i="54"/>
  <c r="M39" i="54"/>
  <c r="N39" i="54"/>
  <c r="O39" i="54"/>
  <c r="P39" i="54"/>
  <c r="Q39" i="54"/>
  <c r="R39" i="54"/>
  <c r="S39" i="54"/>
  <c r="T39" i="54"/>
  <c r="U39" i="54"/>
  <c r="V39" i="54"/>
  <c r="W39" i="54"/>
  <c r="X39" i="54"/>
  <c r="Y39" i="54"/>
  <c r="Z39" i="54"/>
  <c r="AA39" i="54"/>
  <c r="AB39" i="54"/>
  <c r="AC39" i="54"/>
  <c r="AD39" i="54"/>
  <c r="AE39" i="54"/>
  <c r="AF39" i="54"/>
  <c r="AG39" i="54"/>
  <c r="AH39" i="54"/>
  <c r="AI39" i="54"/>
  <c r="L40" i="54"/>
  <c r="M40" i="54"/>
  <c r="N40" i="54"/>
  <c r="O40" i="54"/>
  <c r="P40" i="54"/>
  <c r="Q40" i="54"/>
  <c r="R40" i="54"/>
  <c r="S40" i="54"/>
  <c r="T40" i="54"/>
  <c r="U40" i="54"/>
  <c r="V40" i="54"/>
  <c r="W40" i="54"/>
  <c r="X40" i="54"/>
  <c r="Y40" i="54"/>
  <c r="Z40" i="54"/>
  <c r="AA40" i="54"/>
  <c r="AB40" i="54"/>
  <c r="AC40" i="54"/>
  <c r="AD40" i="54"/>
  <c r="AE40" i="54"/>
  <c r="AF40" i="54"/>
  <c r="AG40" i="54"/>
  <c r="AH40" i="54"/>
  <c r="AI40" i="54"/>
  <c r="L41" i="54"/>
  <c r="M41" i="54"/>
  <c r="N41" i="54"/>
  <c r="O41" i="54"/>
  <c r="P41" i="54"/>
  <c r="Q41" i="54"/>
  <c r="R41" i="54"/>
  <c r="S41" i="54"/>
  <c r="T41" i="54"/>
  <c r="U41" i="54"/>
  <c r="V41" i="54"/>
  <c r="W41" i="54"/>
  <c r="X41" i="54"/>
  <c r="Y41" i="54"/>
  <c r="Z41" i="54"/>
  <c r="AA41" i="54"/>
  <c r="AB41" i="54"/>
  <c r="AC41" i="54"/>
  <c r="AD41" i="54"/>
  <c r="AE41" i="54"/>
  <c r="AF41" i="54"/>
  <c r="AG41" i="54"/>
  <c r="AH41" i="54"/>
  <c r="AI41" i="54"/>
  <c r="L42" i="54"/>
  <c r="M42" i="54"/>
  <c r="N42" i="54"/>
  <c r="O42" i="54"/>
  <c r="P42" i="54"/>
  <c r="Q42" i="54"/>
  <c r="R42" i="54"/>
  <c r="S42" i="54"/>
  <c r="T42" i="54"/>
  <c r="U42" i="54"/>
  <c r="V42" i="54"/>
  <c r="W42" i="54"/>
  <c r="X42" i="54"/>
  <c r="Y42" i="54"/>
  <c r="Z42" i="54"/>
  <c r="AA42" i="54"/>
  <c r="AB42" i="54"/>
  <c r="AC42" i="54"/>
  <c r="AD42" i="54"/>
  <c r="AE42" i="54"/>
  <c r="AF42" i="54"/>
  <c r="AG42" i="54"/>
  <c r="AH42" i="54"/>
  <c r="AI42" i="54"/>
  <c r="L43" i="54"/>
  <c r="M43" i="54"/>
  <c r="N43" i="54"/>
  <c r="O43" i="54"/>
  <c r="P43" i="54"/>
  <c r="Q43" i="54"/>
  <c r="R43" i="54"/>
  <c r="S43" i="54"/>
  <c r="T43" i="54"/>
  <c r="U43" i="54"/>
  <c r="V43" i="54"/>
  <c r="W43" i="54"/>
  <c r="X43" i="54"/>
  <c r="Y43" i="54"/>
  <c r="Z43" i="54"/>
  <c r="AA43" i="54"/>
  <c r="AB43" i="54"/>
  <c r="AC43" i="54"/>
  <c r="AD43" i="54"/>
  <c r="AE43" i="54"/>
  <c r="AF43" i="54"/>
  <c r="AG43" i="54"/>
  <c r="AH43" i="54"/>
  <c r="AI43" i="54"/>
  <c r="L44" i="54"/>
  <c r="M44" i="54"/>
  <c r="N44" i="54"/>
  <c r="O44" i="54"/>
  <c r="P44" i="54"/>
  <c r="Q44" i="54"/>
  <c r="R44" i="54"/>
  <c r="S44" i="54"/>
  <c r="T44" i="54"/>
  <c r="U44" i="54"/>
  <c r="V44" i="54"/>
  <c r="W44" i="54"/>
  <c r="X44" i="54"/>
  <c r="Y44" i="54"/>
  <c r="Z44" i="54"/>
  <c r="AA44" i="54"/>
  <c r="AB44" i="54"/>
  <c r="AC44" i="54"/>
  <c r="AD44" i="54"/>
  <c r="AE44" i="54"/>
  <c r="AF44" i="54"/>
  <c r="AG44" i="54"/>
  <c r="AH44" i="54"/>
  <c r="AI44" i="54"/>
  <c r="L45" i="54"/>
  <c r="M45" i="54"/>
  <c r="N45" i="54"/>
  <c r="O45" i="54"/>
  <c r="P45" i="54"/>
  <c r="Q45" i="54"/>
  <c r="R45" i="54"/>
  <c r="S45" i="54"/>
  <c r="T45" i="54"/>
  <c r="U45" i="54"/>
  <c r="V45" i="54"/>
  <c r="W45" i="54"/>
  <c r="X45" i="54"/>
  <c r="Y45" i="54"/>
  <c r="Z45" i="54"/>
  <c r="AA45" i="54"/>
  <c r="AB45" i="54"/>
  <c r="AC45" i="54"/>
  <c r="AD45" i="54"/>
  <c r="AE45" i="54"/>
  <c r="AF45" i="54"/>
  <c r="AG45" i="54"/>
  <c r="AH45" i="54"/>
  <c r="AI45" i="54"/>
  <c r="L46" i="54"/>
  <c r="M46" i="54"/>
  <c r="N46" i="54"/>
  <c r="O46" i="54"/>
  <c r="P46" i="54"/>
  <c r="Q46" i="54"/>
  <c r="R46" i="54"/>
  <c r="S46" i="54"/>
  <c r="T46" i="54"/>
  <c r="U46" i="54"/>
  <c r="V46" i="54"/>
  <c r="W46" i="54"/>
  <c r="X46" i="54"/>
  <c r="Y46" i="54"/>
  <c r="Z46" i="54"/>
  <c r="AA46" i="54"/>
  <c r="AB46" i="54"/>
  <c r="AC46" i="54"/>
  <c r="AD46" i="54"/>
  <c r="AE46" i="54"/>
  <c r="AF46" i="54"/>
  <c r="AG46" i="54"/>
  <c r="AH46" i="54"/>
  <c r="AI46" i="54"/>
  <c r="L47" i="54"/>
  <c r="M47" i="54"/>
  <c r="N47" i="54"/>
  <c r="O47" i="54"/>
  <c r="P47" i="54"/>
  <c r="Q47" i="54"/>
  <c r="R47" i="54"/>
  <c r="S47" i="54"/>
  <c r="T47" i="54"/>
  <c r="U47" i="54"/>
  <c r="V47" i="54"/>
  <c r="W47" i="54"/>
  <c r="X47" i="54"/>
  <c r="Y47" i="54"/>
  <c r="Z47" i="54"/>
  <c r="AA47" i="54"/>
  <c r="AB47" i="54"/>
  <c r="AC47" i="54"/>
  <c r="AD47" i="54"/>
  <c r="AE47" i="54"/>
  <c r="AF47" i="54"/>
  <c r="AG47" i="54"/>
  <c r="AH47" i="54"/>
  <c r="AI47" i="54"/>
  <c r="L48" i="54"/>
  <c r="M48" i="54"/>
  <c r="N48" i="54"/>
  <c r="O48" i="54"/>
  <c r="P48" i="54"/>
  <c r="Q48" i="54"/>
  <c r="R48" i="54"/>
  <c r="S48" i="54"/>
  <c r="T48" i="54"/>
  <c r="U48" i="54"/>
  <c r="V48" i="54"/>
  <c r="W48" i="54"/>
  <c r="X48" i="54"/>
  <c r="Y48" i="54"/>
  <c r="Z48" i="54"/>
  <c r="AA48" i="54"/>
  <c r="AB48" i="54"/>
  <c r="AC48" i="54"/>
  <c r="AD48" i="54"/>
  <c r="AE48" i="54"/>
  <c r="AF48" i="54"/>
  <c r="AG48" i="54"/>
  <c r="AH48" i="54"/>
  <c r="AI48" i="54"/>
  <c r="L49" i="54"/>
  <c r="M49" i="54"/>
  <c r="N49" i="54"/>
  <c r="O49" i="54"/>
  <c r="P49" i="54"/>
  <c r="Q49" i="54"/>
  <c r="R49" i="54"/>
  <c r="S49" i="54"/>
  <c r="T49" i="54"/>
  <c r="U49" i="54"/>
  <c r="V49" i="54"/>
  <c r="W49" i="54"/>
  <c r="X49" i="54"/>
  <c r="Y49" i="54"/>
  <c r="Z49" i="54"/>
  <c r="AA49" i="54"/>
  <c r="AB49" i="54"/>
  <c r="AC49" i="54"/>
  <c r="AD49" i="54"/>
  <c r="AE49" i="54"/>
  <c r="AF49" i="54"/>
  <c r="AG49" i="54"/>
  <c r="AH49" i="54"/>
  <c r="AI49" i="54"/>
  <c r="L50" i="54"/>
  <c r="M50" i="54"/>
  <c r="N50" i="54"/>
  <c r="O50" i="54"/>
  <c r="P50" i="54"/>
  <c r="Q50" i="54"/>
  <c r="R50" i="54"/>
  <c r="S50" i="54"/>
  <c r="T50" i="54"/>
  <c r="U50" i="54"/>
  <c r="V50" i="54"/>
  <c r="W50" i="54"/>
  <c r="X50" i="54"/>
  <c r="Y50" i="54"/>
  <c r="Z50" i="54"/>
  <c r="AA50" i="54"/>
  <c r="AB50" i="54"/>
  <c r="AC50" i="54"/>
  <c r="AD50" i="54"/>
  <c r="AE50" i="54"/>
  <c r="AF50" i="54"/>
  <c r="AG50" i="54"/>
  <c r="AH50" i="54"/>
  <c r="AI50" i="54"/>
  <c r="L51" i="54"/>
  <c r="M51" i="54"/>
  <c r="N51" i="54"/>
  <c r="O51" i="54"/>
  <c r="P51" i="54"/>
  <c r="Q51" i="54"/>
  <c r="R51" i="54"/>
  <c r="S51" i="54"/>
  <c r="T51" i="54"/>
  <c r="U51" i="54"/>
  <c r="V51" i="54"/>
  <c r="W51" i="54"/>
  <c r="X51" i="54"/>
  <c r="Y51" i="54"/>
  <c r="Z51" i="54"/>
  <c r="AA51" i="54"/>
  <c r="AB51" i="54"/>
  <c r="AC51" i="54"/>
  <c r="AD51" i="54"/>
  <c r="AE51" i="54"/>
  <c r="AF51" i="54"/>
  <c r="AG51" i="54"/>
  <c r="AH51" i="54"/>
  <c r="AI51" i="54"/>
  <c r="L52" i="54"/>
  <c r="M52" i="54"/>
  <c r="N52" i="54"/>
  <c r="O52" i="54"/>
  <c r="P52" i="54"/>
  <c r="Q52" i="54"/>
  <c r="R52" i="54"/>
  <c r="S52" i="54"/>
  <c r="T52" i="54"/>
  <c r="U52" i="54"/>
  <c r="V52" i="54"/>
  <c r="W52" i="54"/>
  <c r="X52" i="54"/>
  <c r="Y52" i="54"/>
  <c r="Z52" i="54"/>
  <c r="AA52" i="54"/>
  <c r="AB52" i="54"/>
  <c r="AC52" i="54"/>
  <c r="AD52" i="54"/>
  <c r="AE52" i="54"/>
  <c r="AF52" i="54"/>
  <c r="AG52" i="54"/>
  <c r="AH52" i="54"/>
  <c r="AI52" i="54"/>
  <c r="L53" i="54"/>
  <c r="M53" i="54"/>
  <c r="N53" i="54"/>
  <c r="O53" i="54"/>
  <c r="P53" i="54"/>
  <c r="Q53" i="54"/>
  <c r="R53" i="54"/>
  <c r="S53" i="54"/>
  <c r="T53" i="54"/>
  <c r="U53" i="54"/>
  <c r="V53" i="54"/>
  <c r="W53" i="54"/>
  <c r="X53" i="54"/>
  <c r="Y53" i="54"/>
  <c r="Z53" i="54"/>
  <c r="AA53" i="54"/>
  <c r="AB53" i="54"/>
  <c r="AC53" i="54"/>
  <c r="AD53" i="54"/>
  <c r="AE53" i="54"/>
  <c r="AF53" i="54"/>
  <c r="AG53" i="54"/>
  <c r="AH53" i="54"/>
  <c r="AI53" i="54"/>
  <c r="L54" i="54"/>
  <c r="M54" i="54"/>
  <c r="N54" i="54"/>
  <c r="O54" i="54"/>
  <c r="P54" i="54"/>
  <c r="Q54" i="54"/>
  <c r="R54" i="54"/>
  <c r="S54" i="54"/>
  <c r="T54" i="54"/>
  <c r="U54" i="54"/>
  <c r="V54" i="54"/>
  <c r="W54" i="54"/>
  <c r="X54" i="54"/>
  <c r="Y54" i="54"/>
  <c r="Z54" i="54"/>
  <c r="AA54" i="54"/>
  <c r="AB54" i="54"/>
  <c r="AC54" i="54"/>
  <c r="AD54" i="54"/>
  <c r="AE54" i="54"/>
  <c r="AF54" i="54"/>
  <c r="AG54" i="54"/>
  <c r="AH54" i="54"/>
  <c r="AI54" i="54"/>
  <c r="L55" i="54"/>
  <c r="M55" i="54"/>
  <c r="N55" i="54"/>
  <c r="O55" i="54"/>
  <c r="P55" i="54"/>
  <c r="Q55" i="54"/>
  <c r="R55" i="54"/>
  <c r="S55" i="54"/>
  <c r="T55" i="54"/>
  <c r="U55" i="54"/>
  <c r="V55" i="54"/>
  <c r="W55" i="54"/>
  <c r="X55" i="54"/>
  <c r="Y55" i="54"/>
  <c r="Z55" i="54"/>
  <c r="AA55" i="54"/>
  <c r="AB55" i="54"/>
  <c r="AC55" i="54"/>
  <c r="AD55" i="54"/>
  <c r="AE55" i="54"/>
  <c r="AF55" i="54"/>
  <c r="AG55" i="54"/>
  <c r="AH55" i="54"/>
  <c r="AI55" i="54"/>
  <c r="L56" i="54"/>
  <c r="M56" i="54"/>
  <c r="N56" i="54"/>
  <c r="O56" i="54"/>
  <c r="P56" i="54"/>
  <c r="Q56" i="54"/>
  <c r="R56" i="54"/>
  <c r="S56" i="54"/>
  <c r="T56" i="54"/>
  <c r="U56" i="54"/>
  <c r="V56" i="54"/>
  <c r="W56" i="54"/>
  <c r="X56" i="54"/>
  <c r="Y56" i="54"/>
  <c r="Z56" i="54"/>
  <c r="AA56" i="54"/>
  <c r="AB56" i="54"/>
  <c r="AC56" i="54"/>
  <c r="AD56" i="54"/>
  <c r="AE56" i="54"/>
  <c r="AF56" i="54"/>
  <c r="AG56" i="54"/>
  <c r="AH56" i="54"/>
  <c r="AI56" i="54"/>
  <c r="L57" i="54"/>
  <c r="M57" i="54"/>
  <c r="N57" i="54"/>
  <c r="O57" i="54"/>
  <c r="P57" i="54"/>
  <c r="Q57" i="54"/>
  <c r="R57" i="54"/>
  <c r="S57" i="54"/>
  <c r="T57" i="54"/>
  <c r="U57" i="54"/>
  <c r="V57" i="54"/>
  <c r="W57" i="54"/>
  <c r="X57" i="54"/>
  <c r="Y57" i="54"/>
  <c r="Z57" i="54"/>
  <c r="AA57" i="54"/>
  <c r="AB57" i="54"/>
  <c r="AC57" i="54"/>
  <c r="AD57" i="54"/>
  <c r="AE57" i="54"/>
  <c r="AF57" i="54"/>
  <c r="AG57" i="54"/>
  <c r="AH57" i="54"/>
  <c r="AI57" i="54"/>
  <c r="L58" i="54"/>
  <c r="M58" i="54"/>
  <c r="N58" i="54"/>
  <c r="O58" i="54"/>
  <c r="P58" i="54"/>
  <c r="Q58" i="54"/>
  <c r="R58" i="54"/>
  <c r="S58" i="54"/>
  <c r="T58" i="54"/>
  <c r="U58" i="54"/>
  <c r="V58" i="54"/>
  <c r="W58" i="54"/>
  <c r="X58" i="54"/>
  <c r="Y58" i="54"/>
  <c r="Z58" i="54"/>
  <c r="AA58" i="54"/>
  <c r="AB58" i="54"/>
  <c r="AC58" i="54"/>
  <c r="AD58" i="54"/>
  <c r="AE58" i="54"/>
  <c r="AF58" i="54"/>
  <c r="AG58" i="54"/>
  <c r="AH58" i="54"/>
  <c r="AI58" i="54"/>
  <c r="L59" i="54"/>
  <c r="M59" i="54"/>
  <c r="N59" i="54"/>
  <c r="O59" i="54"/>
  <c r="P59" i="54"/>
  <c r="Q59" i="54"/>
  <c r="R59" i="54"/>
  <c r="S59" i="54"/>
  <c r="T59" i="54"/>
  <c r="U59" i="54"/>
  <c r="V59" i="54"/>
  <c r="W59" i="54"/>
  <c r="X59" i="54"/>
  <c r="Y59" i="54"/>
  <c r="Z59" i="54"/>
  <c r="AA59" i="54"/>
  <c r="AB59" i="54"/>
  <c r="AC59" i="54"/>
  <c r="AD59" i="54"/>
  <c r="AE59" i="54"/>
  <c r="AF59" i="54"/>
  <c r="AG59" i="54"/>
  <c r="AH59" i="54"/>
  <c r="AI59" i="54"/>
  <c r="L60" i="54"/>
  <c r="M60" i="54"/>
  <c r="N60" i="54"/>
  <c r="O60" i="54"/>
  <c r="P60" i="54"/>
  <c r="Q60" i="54"/>
  <c r="R60" i="54"/>
  <c r="S60" i="54"/>
  <c r="T60" i="54"/>
  <c r="U60" i="54"/>
  <c r="V60" i="54"/>
  <c r="W60" i="54"/>
  <c r="X60" i="54"/>
  <c r="Y60" i="54"/>
  <c r="Z60" i="54"/>
  <c r="AA60" i="54"/>
  <c r="AB60" i="54"/>
  <c r="AC60" i="54"/>
  <c r="AD60" i="54"/>
  <c r="AE60" i="54"/>
  <c r="AF60" i="54"/>
  <c r="AG60" i="54"/>
  <c r="AH60" i="54"/>
  <c r="AI60" i="54"/>
  <c r="L61" i="54"/>
  <c r="M61" i="54"/>
  <c r="N61" i="54"/>
  <c r="O61" i="54"/>
  <c r="P61" i="54"/>
  <c r="Q61" i="54"/>
  <c r="R61" i="54"/>
  <c r="S61" i="54"/>
  <c r="T61" i="54"/>
  <c r="U61" i="54"/>
  <c r="V61" i="54"/>
  <c r="W61" i="54"/>
  <c r="X61" i="54"/>
  <c r="Y61" i="54"/>
  <c r="Z61" i="54"/>
  <c r="AA61" i="54"/>
  <c r="AB61" i="54"/>
  <c r="AC61" i="54"/>
  <c r="AD61" i="54"/>
  <c r="AE61" i="54"/>
  <c r="AF61" i="54"/>
  <c r="AG61" i="54"/>
  <c r="AH61" i="54"/>
  <c r="AI61" i="54"/>
  <c r="L62" i="54"/>
  <c r="M62" i="54"/>
  <c r="N62" i="54"/>
  <c r="O62" i="54"/>
  <c r="P62" i="54"/>
  <c r="Q62" i="54"/>
  <c r="R62" i="54"/>
  <c r="S62" i="54"/>
  <c r="T62" i="54"/>
  <c r="U62" i="54"/>
  <c r="V62" i="54"/>
  <c r="W62" i="54"/>
  <c r="X62" i="54"/>
  <c r="Y62" i="54"/>
  <c r="Z62" i="54"/>
  <c r="AA62" i="54"/>
  <c r="AB62" i="54"/>
  <c r="AC62" i="54"/>
  <c r="AD62" i="54"/>
  <c r="AE62" i="54"/>
  <c r="AF62" i="54"/>
  <c r="AG62" i="54"/>
  <c r="AH62" i="54"/>
  <c r="AI62" i="54"/>
  <c r="L63" i="54"/>
  <c r="M63" i="54"/>
  <c r="N63" i="54"/>
  <c r="O63" i="54"/>
  <c r="P63" i="54"/>
  <c r="Q63" i="54"/>
  <c r="R63" i="54"/>
  <c r="S63" i="54"/>
  <c r="T63" i="54"/>
  <c r="U63" i="54"/>
  <c r="V63" i="54"/>
  <c r="W63" i="54"/>
  <c r="X63" i="54"/>
  <c r="Y63" i="54"/>
  <c r="Z63" i="54"/>
  <c r="AA63" i="54"/>
  <c r="AB63" i="54"/>
  <c r="AC63" i="54"/>
  <c r="AD63" i="54"/>
  <c r="AE63" i="54"/>
  <c r="AF63" i="54"/>
  <c r="AG63" i="54"/>
  <c r="AH63" i="54"/>
  <c r="AI63" i="54"/>
  <c r="L64" i="54"/>
  <c r="M64" i="54"/>
  <c r="N64" i="54"/>
  <c r="O64" i="54"/>
  <c r="P64" i="54"/>
  <c r="Q64" i="54"/>
  <c r="R64" i="54"/>
  <c r="S64" i="54"/>
  <c r="T64" i="54"/>
  <c r="U64" i="54"/>
  <c r="V64" i="54"/>
  <c r="W64" i="54"/>
  <c r="X64" i="54"/>
  <c r="Y64" i="54"/>
  <c r="Z64" i="54"/>
  <c r="AA64" i="54"/>
  <c r="AB64" i="54"/>
  <c r="AC64" i="54"/>
  <c r="AD64" i="54"/>
  <c r="AE64" i="54"/>
  <c r="AF64" i="54"/>
  <c r="AG64" i="54"/>
  <c r="AH64" i="54"/>
  <c r="AI64" i="54"/>
  <c r="L65" i="54"/>
  <c r="M65" i="54"/>
  <c r="N65" i="54"/>
  <c r="O65" i="54"/>
  <c r="P65" i="54"/>
  <c r="Q65" i="54"/>
  <c r="R65" i="54"/>
  <c r="S65" i="54"/>
  <c r="T65" i="54"/>
  <c r="U65" i="54"/>
  <c r="V65" i="54"/>
  <c r="W65" i="54"/>
  <c r="X65" i="54"/>
  <c r="Y65" i="54"/>
  <c r="Z65" i="54"/>
  <c r="AA65" i="54"/>
  <c r="AB65" i="54"/>
  <c r="AC65" i="54"/>
  <c r="AD65" i="54"/>
  <c r="AE65" i="54"/>
  <c r="AF65" i="54"/>
  <c r="AG65" i="54"/>
  <c r="AH65" i="54"/>
  <c r="AI65" i="54"/>
  <c r="L66" i="54"/>
  <c r="M66" i="54"/>
  <c r="N66" i="54"/>
  <c r="O66" i="54"/>
  <c r="P66" i="54"/>
  <c r="Q66" i="54"/>
  <c r="R66" i="54"/>
  <c r="S66" i="54"/>
  <c r="T66" i="54"/>
  <c r="U66" i="54"/>
  <c r="V66" i="54"/>
  <c r="W66" i="54"/>
  <c r="X66" i="54"/>
  <c r="Y66" i="54"/>
  <c r="Z66" i="54"/>
  <c r="AA66" i="54"/>
  <c r="AB66" i="54"/>
  <c r="AC66" i="54"/>
  <c r="AD66" i="54"/>
  <c r="AE66" i="54"/>
  <c r="AF66" i="54"/>
  <c r="AG66" i="54"/>
  <c r="AH66" i="54"/>
  <c r="AI66" i="54"/>
  <c r="L67" i="54"/>
  <c r="M67" i="54"/>
  <c r="N67" i="54"/>
  <c r="O67" i="54"/>
  <c r="P67" i="54"/>
  <c r="Q67" i="54"/>
  <c r="R67" i="54"/>
  <c r="S67" i="54"/>
  <c r="T67" i="54"/>
  <c r="U67" i="54"/>
  <c r="V67" i="54"/>
  <c r="W67" i="54"/>
  <c r="X67" i="54"/>
  <c r="Y67" i="54"/>
  <c r="Z67" i="54"/>
  <c r="AA67" i="54"/>
  <c r="AB67" i="54"/>
  <c r="AC67" i="54"/>
  <c r="AD67" i="54"/>
  <c r="AE67" i="54"/>
  <c r="AF67" i="54"/>
  <c r="AG67" i="54"/>
  <c r="AH67" i="54"/>
  <c r="AI67" i="54"/>
  <c r="L68" i="54"/>
  <c r="M68" i="54"/>
  <c r="N68" i="54"/>
  <c r="O68" i="54"/>
  <c r="P68" i="54"/>
  <c r="Q68" i="54"/>
  <c r="R68" i="54"/>
  <c r="S68" i="54"/>
  <c r="T68" i="54"/>
  <c r="U68" i="54"/>
  <c r="V68" i="54"/>
  <c r="W68" i="54"/>
  <c r="X68" i="54"/>
  <c r="Y68" i="54"/>
  <c r="Z68" i="54"/>
  <c r="AA68" i="54"/>
  <c r="AB68" i="54"/>
  <c r="AC68" i="54"/>
  <c r="AD68" i="54"/>
  <c r="AE68" i="54"/>
  <c r="AF68" i="54"/>
  <c r="AG68" i="54"/>
  <c r="AH68" i="54"/>
  <c r="AI68" i="54"/>
  <c r="L69" i="54"/>
  <c r="M69" i="54"/>
  <c r="N69" i="54"/>
  <c r="O69" i="54"/>
  <c r="P69" i="54"/>
  <c r="Q69" i="54"/>
  <c r="R69" i="54"/>
  <c r="S69" i="54"/>
  <c r="T69" i="54"/>
  <c r="U69" i="54"/>
  <c r="V69" i="54"/>
  <c r="W69" i="54"/>
  <c r="X69" i="54"/>
  <c r="Y69" i="54"/>
  <c r="Z69" i="54"/>
  <c r="AA69" i="54"/>
  <c r="AB69" i="54"/>
  <c r="AC69" i="54"/>
  <c r="AD69" i="54"/>
  <c r="AE69" i="54"/>
  <c r="AF69" i="54"/>
  <c r="AG69" i="54"/>
  <c r="AH69" i="54"/>
  <c r="AI69" i="54"/>
  <c r="L70" i="54"/>
  <c r="M70" i="54"/>
  <c r="N70" i="54"/>
  <c r="O70" i="54"/>
  <c r="P70" i="54"/>
  <c r="Q70" i="54"/>
  <c r="R70" i="54"/>
  <c r="S70" i="54"/>
  <c r="T70" i="54"/>
  <c r="U70" i="54"/>
  <c r="V70" i="54"/>
  <c r="W70" i="54"/>
  <c r="X70" i="54"/>
  <c r="Y70" i="54"/>
  <c r="Z70" i="54"/>
  <c r="AA70" i="54"/>
  <c r="AB70" i="54"/>
  <c r="AC70" i="54"/>
  <c r="AD70" i="54"/>
  <c r="AE70" i="54"/>
  <c r="AF70" i="54"/>
  <c r="AG70" i="54"/>
  <c r="AH70" i="54"/>
  <c r="AI70" i="54"/>
  <c r="L71" i="54"/>
  <c r="M71" i="54"/>
  <c r="N71" i="54"/>
  <c r="O71" i="54"/>
  <c r="P71" i="54"/>
  <c r="Q71" i="54"/>
  <c r="R71" i="54"/>
  <c r="S71" i="54"/>
  <c r="T71" i="54"/>
  <c r="U71" i="54"/>
  <c r="V71" i="54"/>
  <c r="W71" i="54"/>
  <c r="X71" i="54"/>
  <c r="Y71" i="54"/>
  <c r="Z71" i="54"/>
  <c r="AA71" i="54"/>
  <c r="AB71" i="54"/>
  <c r="AC71" i="54"/>
  <c r="AD71" i="54"/>
  <c r="AE71" i="54"/>
  <c r="AF71" i="54"/>
  <c r="AG71" i="54"/>
  <c r="AH71" i="54"/>
  <c r="AI71" i="54"/>
  <c r="L72" i="54"/>
  <c r="M72" i="54"/>
  <c r="N72" i="54"/>
  <c r="O72" i="54"/>
  <c r="P72" i="54"/>
  <c r="Q72" i="54"/>
  <c r="R72" i="54"/>
  <c r="S72" i="54"/>
  <c r="T72" i="54"/>
  <c r="U72" i="54"/>
  <c r="V72" i="54"/>
  <c r="W72" i="54"/>
  <c r="X72" i="54"/>
  <c r="Y72" i="54"/>
  <c r="Z72" i="54"/>
  <c r="AA72" i="54"/>
  <c r="AB72" i="54"/>
  <c r="AC72" i="54"/>
  <c r="AD72" i="54"/>
  <c r="AE72" i="54"/>
  <c r="AF72" i="54"/>
  <c r="AG72" i="54"/>
  <c r="AH72" i="54"/>
  <c r="AI72" i="54"/>
  <c r="L73" i="54"/>
  <c r="M73" i="54"/>
  <c r="N73" i="54"/>
  <c r="O73" i="54"/>
  <c r="P73" i="54"/>
  <c r="Q73" i="54"/>
  <c r="R73" i="54"/>
  <c r="S73" i="54"/>
  <c r="T73" i="54"/>
  <c r="U73" i="54"/>
  <c r="V73" i="54"/>
  <c r="W73" i="54"/>
  <c r="X73" i="54"/>
  <c r="Y73" i="54"/>
  <c r="Z73" i="54"/>
  <c r="AA73" i="54"/>
  <c r="AB73" i="54"/>
  <c r="AC73" i="54"/>
  <c r="AD73" i="54"/>
  <c r="AE73" i="54"/>
  <c r="AF73" i="54"/>
  <c r="AG73" i="54"/>
  <c r="AH73" i="54"/>
  <c r="AI73" i="54"/>
  <c r="L74" i="54"/>
  <c r="M74" i="54"/>
  <c r="N74" i="54"/>
  <c r="O74" i="54"/>
  <c r="P74" i="54"/>
  <c r="Q74" i="54"/>
  <c r="R74" i="54"/>
  <c r="S74" i="54"/>
  <c r="T74" i="54"/>
  <c r="U74" i="54"/>
  <c r="V74" i="54"/>
  <c r="W74" i="54"/>
  <c r="X74" i="54"/>
  <c r="Y74" i="54"/>
  <c r="Z74" i="54"/>
  <c r="AA74" i="54"/>
  <c r="AB74" i="54"/>
  <c r="AC74" i="54"/>
  <c r="AD74" i="54"/>
  <c r="AE74" i="54"/>
  <c r="AF74" i="54"/>
  <c r="AG74" i="54"/>
  <c r="AH74" i="54"/>
  <c r="AI74" i="54"/>
  <c r="L75" i="54"/>
  <c r="M75" i="54"/>
  <c r="N75" i="54"/>
  <c r="O75" i="54"/>
  <c r="P75" i="54"/>
  <c r="Q75" i="54"/>
  <c r="R75" i="54"/>
  <c r="S75" i="54"/>
  <c r="T75" i="54"/>
  <c r="U75" i="54"/>
  <c r="V75" i="54"/>
  <c r="W75" i="54"/>
  <c r="X75" i="54"/>
  <c r="Y75" i="54"/>
  <c r="Z75" i="54"/>
  <c r="AA75" i="54"/>
  <c r="AB75" i="54"/>
  <c r="AC75" i="54"/>
  <c r="AD75" i="54"/>
  <c r="AE75" i="54"/>
  <c r="AF75" i="54"/>
  <c r="AG75" i="54"/>
  <c r="AH75" i="54"/>
  <c r="AI75" i="54"/>
  <c r="L76" i="54"/>
  <c r="M76" i="54"/>
  <c r="N76" i="54"/>
  <c r="O76" i="54"/>
  <c r="P76" i="54"/>
  <c r="Q76" i="54"/>
  <c r="R76" i="54"/>
  <c r="S76" i="54"/>
  <c r="T76" i="54"/>
  <c r="U76" i="54"/>
  <c r="V76" i="54"/>
  <c r="W76" i="54"/>
  <c r="X76" i="54"/>
  <c r="Y76" i="54"/>
  <c r="Z76" i="54"/>
  <c r="AA76" i="54"/>
  <c r="AB76" i="54"/>
  <c r="AC76" i="54"/>
  <c r="AD76" i="54"/>
  <c r="AE76" i="54"/>
  <c r="AF76" i="54"/>
  <c r="AG76" i="54"/>
  <c r="AH76" i="54"/>
  <c r="AI76" i="54"/>
  <c r="L77" i="54"/>
  <c r="M77" i="54"/>
  <c r="N77" i="54"/>
  <c r="O77" i="54"/>
  <c r="P77" i="54"/>
  <c r="Q77" i="54"/>
  <c r="R77" i="54"/>
  <c r="S77" i="54"/>
  <c r="T77" i="54"/>
  <c r="U77" i="54"/>
  <c r="V77" i="54"/>
  <c r="W77" i="54"/>
  <c r="X77" i="54"/>
  <c r="Y77" i="54"/>
  <c r="Z77" i="54"/>
  <c r="AA77" i="54"/>
  <c r="AB77" i="54"/>
  <c r="AC77" i="54"/>
  <c r="AD77" i="54"/>
  <c r="AE77" i="54"/>
  <c r="AF77" i="54"/>
  <c r="AG77" i="54"/>
  <c r="AH77" i="54"/>
  <c r="AI77" i="54"/>
  <c r="L78" i="54"/>
  <c r="M78" i="54"/>
  <c r="N78" i="54"/>
  <c r="O78" i="54"/>
  <c r="P78" i="54"/>
  <c r="Q78" i="54"/>
  <c r="R78" i="54"/>
  <c r="S78" i="54"/>
  <c r="T78" i="54"/>
  <c r="U78" i="54"/>
  <c r="V78" i="54"/>
  <c r="W78" i="54"/>
  <c r="X78" i="54"/>
  <c r="Y78" i="54"/>
  <c r="Z78" i="54"/>
  <c r="AA78" i="54"/>
  <c r="AB78" i="54"/>
  <c r="AC78" i="54"/>
  <c r="AD78" i="54"/>
  <c r="AE78" i="54"/>
  <c r="AF78" i="54"/>
  <c r="AG78" i="54"/>
  <c r="AH78" i="54"/>
  <c r="AI78" i="54"/>
  <c r="L79" i="54"/>
  <c r="M79" i="54"/>
  <c r="N79" i="54"/>
  <c r="O79" i="54"/>
  <c r="P79" i="54"/>
  <c r="Q79" i="54"/>
  <c r="R79" i="54"/>
  <c r="S79" i="54"/>
  <c r="T79" i="54"/>
  <c r="U79" i="54"/>
  <c r="V79" i="54"/>
  <c r="W79" i="54"/>
  <c r="X79" i="54"/>
  <c r="Y79" i="54"/>
  <c r="Z79" i="54"/>
  <c r="AA79" i="54"/>
  <c r="AB79" i="54"/>
  <c r="AC79" i="54"/>
  <c r="AD79" i="54"/>
  <c r="AE79" i="54"/>
  <c r="AF79" i="54"/>
  <c r="AG79" i="54"/>
  <c r="AH79" i="54"/>
  <c r="AI79" i="54"/>
  <c r="L80" i="54"/>
  <c r="M80" i="54"/>
  <c r="N80" i="54"/>
  <c r="O80" i="54"/>
  <c r="P80" i="54"/>
  <c r="Q80" i="54"/>
  <c r="R80" i="54"/>
  <c r="S80" i="54"/>
  <c r="T80" i="54"/>
  <c r="U80" i="54"/>
  <c r="V80" i="54"/>
  <c r="W80" i="54"/>
  <c r="X80" i="54"/>
  <c r="Y80" i="54"/>
  <c r="Z80" i="54"/>
  <c r="AA80" i="54"/>
  <c r="AB80" i="54"/>
  <c r="AC80" i="54"/>
  <c r="AD80" i="54"/>
  <c r="AE80" i="54"/>
  <c r="AF80" i="54"/>
  <c r="AG80" i="54"/>
  <c r="AH80" i="54"/>
  <c r="AI80" i="54"/>
  <c r="L81" i="54"/>
  <c r="M81" i="54"/>
  <c r="N81" i="54"/>
  <c r="O81" i="54"/>
  <c r="P81" i="54"/>
  <c r="Q81" i="54"/>
  <c r="R81" i="54"/>
  <c r="S81" i="54"/>
  <c r="T81" i="54"/>
  <c r="U81" i="54"/>
  <c r="V81" i="54"/>
  <c r="W81" i="54"/>
  <c r="X81" i="54"/>
  <c r="Y81" i="54"/>
  <c r="Z81" i="54"/>
  <c r="AA81" i="54"/>
  <c r="AB81" i="54"/>
  <c r="AC81" i="54"/>
  <c r="AD81" i="54"/>
  <c r="AE81" i="54"/>
  <c r="AF81" i="54"/>
  <c r="AG81" i="54"/>
  <c r="AH81" i="54"/>
  <c r="AI81" i="54"/>
  <c r="L82" i="54"/>
  <c r="M82" i="54"/>
  <c r="N82" i="54"/>
  <c r="O82" i="54"/>
  <c r="P82" i="54"/>
  <c r="Q82" i="54"/>
  <c r="R82" i="54"/>
  <c r="S82" i="54"/>
  <c r="T82" i="54"/>
  <c r="U82" i="54"/>
  <c r="V82" i="54"/>
  <c r="W82" i="54"/>
  <c r="X82" i="54"/>
  <c r="Y82" i="54"/>
  <c r="Z82" i="54"/>
  <c r="AA82" i="54"/>
  <c r="AB82" i="54"/>
  <c r="AC82" i="54"/>
  <c r="AD82" i="54"/>
  <c r="AE82" i="54"/>
  <c r="AF82" i="54"/>
  <c r="AG82" i="54"/>
  <c r="AH82" i="54"/>
  <c r="AI82" i="54"/>
  <c r="L83" i="54"/>
  <c r="M83" i="54"/>
  <c r="N83" i="54"/>
  <c r="O83" i="54"/>
  <c r="P83" i="54"/>
  <c r="Q83" i="54"/>
  <c r="R83" i="54"/>
  <c r="S83" i="54"/>
  <c r="T83" i="54"/>
  <c r="U83" i="54"/>
  <c r="V83" i="54"/>
  <c r="W83" i="54"/>
  <c r="X83" i="54"/>
  <c r="Y83" i="54"/>
  <c r="Z83" i="54"/>
  <c r="AA83" i="54"/>
  <c r="AB83" i="54"/>
  <c r="AC83" i="54"/>
  <c r="AD83" i="54"/>
  <c r="AE83" i="54"/>
  <c r="AF83" i="54"/>
  <c r="AG83" i="54"/>
  <c r="AH83" i="54"/>
  <c r="AI83" i="54"/>
  <c r="L84" i="54"/>
  <c r="M84" i="54"/>
  <c r="N84" i="54"/>
  <c r="O84" i="54"/>
  <c r="P84" i="54"/>
  <c r="Q84" i="54"/>
  <c r="R84" i="54"/>
  <c r="S84" i="54"/>
  <c r="T84" i="54"/>
  <c r="U84" i="54"/>
  <c r="V84" i="54"/>
  <c r="W84" i="54"/>
  <c r="X84" i="54"/>
  <c r="Y84" i="54"/>
  <c r="Z84" i="54"/>
  <c r="AA84" i="54"/>
  <c r="AB84" i="54"/>
  <c r="AC84" i="54"/>
  <c r="AD84" i="54"/>
  <c r="AE84" i="54"/>
  <c r="AF84" i="54"/>
  <c r="AG84" i="54"/>
  <c r="AH84" i="54"/>
  <c r="AI84" i="54"/>
  <c r="L85" i="54"/>
  <c r="M85" i="54"/>
  <c r="N85" i="54"/>
  <c r="O85" i="54"/>
  <c r="P85" i="54"/>
  <c r="Q85" i="54"/>
  <c r="R85" i="54"/>
  <c r="S85" i="54"/>
  <c r="T85" i="54"/>
  <c r="U85" i="54"/>
  <c r="V85" i="54"/>
  <c r="W85" i="54"/>
  <c r="X85" i="54"/>
  <c r="Y85" i="54"/>
  <c r="Z85" i="54"/>
  <c r="AA85" i="54"/>
  <c r="AB85" i="54"/>
  <c r="AC85" i="54"/>
  <c r="AD85" i="54"/>
  <c r="AE85" i="54"/>
  <c r="AF85" i="54"/>
  <c r="AG85" i="54"/>
  <c r="AH85" i="54"/>
  <c r="AI85" i="54"/>
  <c r="L86" i="54"/>
  <c r="M86" i="54"/>
  <c r="N86" i="54"/>
  <c r="O86" i="54"/>
  <c r="P86" i="54"/>
  <c r="Q86" i="54"/>
  <c r="R86" i="54"/>
  <c r="S86" i="54"/>
  <c r="T86" i="54"/>
  <c r="U86" i="54"/>
  <c r="V86" i="54"/>
  <c r="W86" i="54"/>
  <c r="X86" i="54"/>
  <c r="Y86" i="54"/>
  <c r="Z86" i="54"/>
  <c r="AA86" i="54"/>
  <c r="AB86" i="54"/>
  <c r="AC86" i="54"/>
  <c r="AD86" i="54"/>
  <c r="AE86" i="54"/>
  <c r="AF86" i="54"/>
  <c r="AG86" i="54"/>
  <c r="AH86" i="54"/>
  <c r="AI86" i="54"/>
  <c r="L87" i="54"/>
  <c r="M87" i="54"/>
  <c r="N87" i="54"/>
  <c r="O87" i="54"/>
  <c r="P87" i="54"/>
  <c r="Q87" i="54"/>
  <c r="R87" i="54"/>
  <c r="S87" i="54"/>
  <c r="T87" i="54"/>
  <c r="U87" i="54"/>
  <c r="V87" i="54"/>
  <c r="W87" i="54"/>
  <c r="X87" i="54"/>
  <c r="Y87" i="54"/>
  <c r="Z87" i="54"/>
  <c r="AA87" i="54"/>
  <c r="AB87" i="54"/>
  <c r="AC87" i="54"/>
  <c r="AD87" i="54"/>
  <c r="AE87" i="54"/>
  <c r="AF87" i="54"/>
  <c r="AG87" i="54"/>
  <c r="AH87" i="54"/>
  <c r="AI87" i="54"/>
  <c r="L88" i="54"/>
  <c r="M88" i="54"/>
  <c r="N88" i="54"/>
  <c r="O88" i="54"/>
  <c r="P88" i="54"/>
  <c r="Q88" i="54"/>
  <c r="R88" i="54"/>
  <c r="S88" i="54"/>
  <c r="T88" i="54"/>
  <c r="U88" i="54"/>
  <c r="V88" i="54"/>
  <c r="W88" i="54"/>
  <c r="X88" i="54"/>
  <c r="Y88" i="54"/>
  <c r="Z88" i="54"/>
  <c r="AA88" i="54"/>
  <c r="AB88" i="54"/>
  <c r="AC88" i="54"/>
  <c r="AD88" i="54"/>
  <c r="AE88" i="54"/>
  <c r="AF88" i="54"/>
  <c r="AG88" i="54"/>
  <c r="AH88" i="54"/>
  <c r="AI88" i="54"/>
  <c r="L89" i="54"/>
  <c r="M89" i="54"/>
  <c r="N89" i="54"/>
  <c r="O89" i="54"/>
  <c r="P89" i="54"/>
  <c r="Q89" i="54"/>
  <c r="R89" i="54"/>
  <c r="S89" i="54"/>
  <c r="T89" i="54"/>
  <c r="U89" i="54"/>
  <c r="V89" i="54"/>
  <c r="W89" i="54"/>
  <c r="X89" i="54"/>
  <c r="Y89" i="54"/>
  <c r="Z89" i="54"/>
  <c r="AA89" i="54"/>
  <c r="AB89" i="54"/>
  <c r="AC89" i="54"/>
  <c r="AD89" i="54"/>
  <c r="AE89" i="54"/>
  <c r="AF89" i="54"/>
  <c r="AG89" i="54"/>
  <c r="AH89" i="54"/>
  <c r="AI89" i="54"/>
  <c r="L90" i="54"/>
  <c r="M90" i="54"/>
  <c r="N90" i="54"/>
  <c r="O90" i="54"/>
  <c r="P90" i="54"/>
  <c r="Q90" i="54"/>
  <c r="R90" i="54"/>
  <c r="S90" i="54"/>
  <c r="T90" i="54"/>
  <c r="U90" i="54"/>
  <c r="V90" i="54"/>
  <c r="W90" i="54"/>
  <c r="X90" i="54"/>
  <c r="Y90" i="54"/>
  <c r="Z90" i="54"/>
  <c r="AA90" i="54"/>
  <c r="AB90" i="54"/>
  <c r="AC90" i="54"/>
  <c r="AD90" i="54"/>
  <c r="AE90" i="54"/>
  <c r="AF90" i="54"/>
  <c r="AG90" i="54"/>
  <c r="AH90" i="54"/>
  <c r="AI90" i="54"/>
  <c r="L91" i="54"/>
  <c r="M91" i="54"/>
  <c r="N91" i="54"/>
  <c r="O91" i="54"/>
  <c r="P91" i="54"/>
  <c r="Q91" i="54"/>
  <c r="R91" i="54"/>
  <c r="S91" i="54"/>
  <c r="T91" i="54"/>
  <c r="U91" i="54"/>
  <c r="V91" i="54"/>
  <c r="W91" i="54"/>
  <c r="X91" i="54"/>
  <c r="Y91" i="54"/>
  <c r="Z91" i="54"/>
  <c r="AA91" i="54"/>
  <c r="AB91" i="54"/>
  <c r="AC91" i="54"/>
  <c r="AD91" i="54"/>
  <c r="AE91" i="54"/>
  <c r="AF91" i="54"/>
  <c r="AG91" i="54"/>
  <c r="AH91" i="54"/>
  <c r="AI91" i="54"/>
  <c r="L92" i="54"/>
  <c r="M92" i="54"/>
  <c r="N92" i="54"/>
  <c r="O92" i="54"/>
  <c r="P92" i="54"/>
  <c r="Q92" i="54"/>
  <c r="R92" i="54"/>
  <c r="S92" i="54"/>
  <c r="T92" i="54"/>
  <c r="U92" i="54"/>
  <c r="V92" i="54"/>
  <c r="W92" i="54"/>
  <c r="X92" i="54"/>
  <c r="Y92" i="54"/>
  <c r="Z92" i="54"/>
  <c r="AA92" i="54"/>
  <c r="AB92" i="54"/>
  <c r="AC92" i="54"/>
  <c r="AD92" i="54"/>
  <c r="AE92" i="54"/>
  <c r="AF92" i="54"/>
  <c r="AG92" i="54"/>
  <c r="AH92" i="54"/>
  <c r="AI92" i="54"/>
  <c r="L93" i="54"/>
  <c r="M93" i="54"/>
  <c r="N93" i="54"/>
  <c r="O93" i="54"/>
  <c r="P93" i="54"/>
  <c r="Q93" i="54"/>
  <c r="R93" i="54"/>
  <c r="S93" i="54"/>
  <c r="T93" i="54"/>
  <c r="U93" i="54"/>
  <c r="V93" i="54"/>
  <c r="W93" i="54"/>
  <c r="X93" i="54"/>
  <c r="Y93" i="54"/>
  <c r="Z93" i="54"/>
  <c r="AA93" i="54"/>
  <c r="AB93" i="54"/>
  <c r="AC93" i="54"/>
  <c r="AD93" i="54"/>
  <c r="AE93" i="54"/>
  <c r="AF93" i="54"/>
  <c r="AG93" i="54"/>
  <c r="AH93" i="54"/>
  <c r="AI93" i="54"/>
  <c r="L94" i="54"/>
  <c r="M94" i="54"/>
  <c r="N94" i="54"/>
  <c r="O94" i="54"/>
  <c r="P94" i="54"/>
  <c r="Q94" i="54"/>
  <c r="R94" i="54"/>
  <c r="S94" i="54"/>
  <c r="T94" i="54"/>
  <c r="U94" i="54"/>
  <c r="V94" i="54"/>
  <c r="W94" i="54"/>
  <c r="X94" i="54"/>
  <c r="Y94" i="54"/>
  <c r="Z94" i="54"/>
  <c r="AA94" i="54"/>
  <c r="AB94" i="54"/>
  <c r="AC94" i="54"/>
  <c r="AD94" i="54"/>
  <c r="AE94" i="54"/>
  <c r="AF94" i="54"/>
  <c r="AG94" i="54"/>
  <c r="AH94" i="54"/>
  <c r="AI94" i="54"/>
  <c r="L95" i="54"/>
  <c r="M95" i="54"/>
  <c r="N95" i="54"/>
  <c r="O95" i="54"/>
  <c r="P95" i="54"/>
  <c r="Q95" i="54"/>
  <c r="R95" i="54"/>
  <c r="S95" i="54"/>
  <c r="T95" i="54"/>
  <c r="U95" i="54"/>
  <c r="V95" i="54"/>
  <c r="W95" i="54"/>
  <c r="X95" i="54"/>
  <c r="Y95" i="54"/>
  <c r="Z95" i="54"/>
  <c r="AA95" i="54"/>
  <c r="AB95" i="54"/>
  <c r="AC95" i="54"/>
  <c r="AD95" i="54"/>
  <c r="AE95" i="54"/>
  <c r="AF95" i="54"/>
  <c r="AG95" i="54"/>
  <c r="AH95" i="54"/>
  <c r="AI95" i="54"/>
  <c r="L96" i="54"/>
  <c r="M96" i="54"/>
  <c r="N96" i="54"/>
  <c r="O96" i="54"/>
  <c r="P96" i="54"/>
  <c r="Q96" i="54"/>
  <c r="R96" i="54"/>
  <c r="S96" i="54"/>
  <c r="T96" i="54"/>
  <c r="U96" i="54"/>
  <c r="V96" i="54"/>
  <c r="W96" i="54"/>
  <c r="X96" i="54"/>
  <c r="Y96" i="54"/>
  <c r="Z96" i="54"/>
  <c r="AA96" i="54"/>
  <c r="AB96" i="54"/>
  <c r="AC96" i="54"/>
  <c r="AD96" i="54"/>
  <c r="AE96" i="54"/>
  <c r="AF96" i="54"/>
  <c r="AG96" i="54"/>
  <c r="AH96" i="54"/>
  <c r="AI96" i="54"/>
  <c r="L97" i="54"/>
  <c r="M97" i="54"/>
  <c r="N97" i="54"/>
  <c r="O97" i="54"/>
  <c r="P97" i="54"/>
  <c r="Q97" i="54"/>
  <c r="R97" i="54"/>
  <c r="S97" i="54"/>
  <c r="T97" i="54"/>
  <c r="U97" i="54"/>
  <c r="V97" i="54"/>
  <c r="W97" i="54"/>
  <c r="X97" i="54"/>
  <c r="Y97" i="54"/>
  <c r="Z97" i="54"/>
  <c r="AA97" i="54"/>
  <c r="AB97" i="54"/>
  <c r="AC97" i="54"/>
  <c r="AD97" i="54"/>
  <c r="AE97" i="54"/>
  <c r="AF97" i="54"/>
  <c r="AG97" i="54"/>
  <c r="AH97" i="54"/>
  <c r="AI97" i="54"/>
  <c r="L98" i="54"/>
  <c r="M98" i="54"/>
  <c r="N98" i="54"/>
  <c r="O98" i="54"/>
  <c r="P98" i="54"/>
  <c r="Q98" i="54"/>
  <c r="R98" i="54"/>
  <c r="S98" i="54"/>
  <c r="T98" i="54"/>
  <c r="U98" i="54"/>
  <c r="V98" i="54"/>
  <c r="W98" i="54"/>
  <c r="X98" i="54"/>
  <c r="Y98" i="54"/>
  <c r="Z98" i="54"/>
  <c r="AA98" i="54"/>
  <c r="AB98" i="54"/>
  <c r="AC98" i="54"/>
  <c r="AD98" i="54"/>
  <c r="AE98" i="54"/>
  <c r="AF98" i="54"/>
  <c r="AG98" i="54"/>
  <c r="AH98" i="54"/>
  <c r="AI98" i="54"/>
  <c r="L99" i="54"/>
  <c r="M99" i="54"/>
  <c r="N99" i="54"/>
  <c r="O99" i="54"/>
  <c r="P99" i="54"/>
  <c r="Q99" i="54"/>
  <c r="R99" i="54"/>
  <c r="S99" i="54"/>
  <c r="T99" i="54"/>
  <c r="U99" i="54"/>
  <c r="V99" i="54"/>
  <c r="W99" i="54"/>
  <c r="X99" i="54"/>
  <c r="Y99" i="54"/>
  <c r="Z99" i="54"/>
  <c r="AA99" i="54"/>
  <c r="AB99" i="54"/>
  <c r="AC99" i="54"/>
  <c r="AD99" i="54"/>
  <c r="AE99" i="54"/>
  <c r="AF99" i="54"/>
  <c r="AG99" i="54"/>
  <c r="AH99" i="54"/>
  <c r="AI99" i="54"/>
  <c r="L100" i="54"/>
  <c r="M100" i="54"/>
  <c r="N100" i="54"/>
  <c r="O100" i="54"/>
  <c r="P100" i="54"/>
  <c r="Q100" i="54"/>
  <c r="R100" i="54"/>
  <c r="S100" i="54"/>
  <c r="T100" i="54"/>
  <c r="U100" i="54"/>
  <c r="V100" i="54"/>
  <c r="W100" i="54"/>
  <c r="X100" i="54"/>
  <c r="Y100" i="54"/>
  <c r="Z100" i="54"/>
  <c r="AA100" i="54"/>
  <c r="AB100" i="54"/>
  <c r="AC100" i="54"/>
  <c r="AD100" i="54"/>
  <c r="AE100" i="54"/>
  <c r="AF100" i="54"/>
  <c r="AG100" i="54"/>
  <c r="AH100" i="54"/>
  <c r="AI100" i="54"/>
  <c r="L101" i="54"/>
  <c r="M101" i="54"/>
  <c r="N101" i="54"/>
  <c r="O101" i="54"/>
  <c r="P101" i="54"/>
  <c r="Q101" i="54"/>
  <c r="R101" i="54"/>
  <c r="S101" i="54"/>
  <c r="T101" i="54"/>
  <c r="U101" i="54"/>
  <c r="V101" i="54"/>
  <c r="W101" i="54"/>
  <c r="X101" i="54"/>
  <c r="Y101" i="54"/>
  <c r="Z101" i="54"/>
  <c r="AA101" i="54"/>
  <c r="AB101" i="54"/>
  <c r="AC101" i="54"/>
  <c r="AD101" i="54"/>
  <c r="AE101" i="54"/>
  <c r="AF101" i="54"/>
  <c r="AG101" i="54"/>
  <c r="AH101" i="54"/>
  <c r="AI101" i="54"/>
  <c r="L102" i="54"/>
  <c r="M102" i="54"/>
  <c r="N102" i="54"/>
  <c r="O102" i="54"/>
  <c r="P102" i="54"/>
  <c r="Q102" i="54"/>
  <c r="R102" i="54"/>
  <c r="S102" i="54"/>
  <c r="T102" i="54"/>
  <c r="U102" i="54"/>
  <c r="V102" i="54"/>
  <c r="W102" i="54"/>
  <c r="X102" i="54"/>
  <c r="Y102" i="54"/>
  <c r="Z102" i="54"/>
  <c r="AA102" i="54"/>
  <c r="AB102" i="54"/>
  <c r="AC102" i="54"/>
  <c r="AD102" i="54"/>
  <c r="AE102" i="54"/>
  <c r="AF102" i="54"/>
  <c r="AG102" i="54"/>
  <c r="AH102" i="54"/>
  <c r="AI102" i="54"/>
  <c r="L103" i="54"/>
  <c r="M103" i="54"/>
  <c r="N103" i="54"/>
  <c r="O103" i="54"/>
  <c r="P103" i="54"/>
  <c r="Q103" i="54"/>
  <c r="R103" i="54"/>
  <c r="S103" i="54"/>
  <c r="T103" i="54"/>
  <c r="U103" i="54"/>
  <c r="V103" i="54"/>
  <c r="W103" i="54"/>
  <c r="X103" i="54"/>
  <c r="Y103" i="54"/>
  <c r="Z103" i="54"/>
  <c r="AA103" i="54"/>
  <c r="AB103" i="54"/>
  <c r="AC103" i="54"/>
  <c r="AD103" i="54"/>
  <c r="AE103" i="54"/>
  <c r="AF103" i="54"/>
  <c r="AG103" i="54"/>
  <c r="AH103" i="54"/>
  <c r="AI103" i="54"/>
  <c r="M8" i="54"/>
  <c r="CM8" i="54" s="1"/>
  <c r="N8" i="54"/>
  <c r="CN8" i="54" s="1"/>
  <c r="O8" i="54"/>
  <c r="CO8" i="54" s="1"/>
  <c r="P8" i="54"/>
  <c r="AR8" i="54" s="1"/>
  <c r="BQ8" i="54" s="1"/>
  <c r="Q8" i="54"/>
  <c r="CQ8" i="54" s="1"/>
  <c r="R8" i="54"/>
  <c r="AT8" i="54" s="1"/>
  <c r="BS8" i="54" s="1"/>
  <c r="S8" i="54"/>
  <c r="AU8" i="54" s="1"/>
  <c r="T8" i="54"/>
  <c r="CT8" i="54" s="1"/>
  <c r="U8" i="54"/>
  <c r="CU8" i="54" s="1"/>
  <c r="V8" i="54"/>
  <c r="AX8" i="54" s="1"/>
  <c r="BW8" i="54" s="1"/>
  <c r="W8" i="54"/>
  <c r="CW8" i="54" s="1"/>
  <c r="X8" i="54"/>
  <c r="CX8" i="54" s="1"/>
  <c r="Y8" i="54"/>
  <c r="CY8" i="54" s="1"/>
  <c r="Z8" i="54"/>
  <c r="BB8" i="54" s="1"/>
  <c r="CA8" i="54" s="1"/>
  <c r="AA8" i="54"/>
  <c r="DA8" i="54" s="1"/>
  <c r="AB8" i="54"/>
  <c r="DB8" i="54" s="1"/>
  <c r="AC8" i="54"/>
  <c r="DC8" i="54" s="1"/>
  <c r="AD8" i="54"/>
  <c r="BF8" i="54" s="1"/>
  <c r="CE8" i="54" s="1"/>
  <c r="AE8" i="54"/>
  <c r="DE8" i="54" s="1"/>
  <c r="AF8" i="54"/>
  <c r="DF8" i="54" s="1"/>
  <c r="AG8" i="54"/>
  <c r="DG8" i="54" s="1"/>
  <c r="AH8" i="54"/>
  <c r="BJ8" i="54" s="1"/>
  <c r="CI8" i="54" s="1"/>
  <c r="AI8" i="54"/>
  <c r="DI8" i="54" s="1"/>
  <c r="L8" i="54"/>
  <c r="AN8" i="54" s="1"/>
  <c r="CU11" i="54" l="1"/>
  <c r="BE15" i="54"/>
  <c r="CD15" i="54" s="1"/>
  <c r="DC15" i="54"/>
  <c r="DC9" i="54"/>
  <c r="BE9" i="54"/>
  <c r="CD9" i="54" s="1"/>
  <c r="AO13" i="54"/>
  <c r="BN13" i="54" s="1"/>
  <c r="AZ14" i="54"/>
  <c r="BY14" i="54" s="1"/>
  <c r="DE9" i="54"/>
  <c r="CP14" i="54"/>
  <c r="BD10" i="54"/>
  <c r="CC10" i="54" s="1"/>
  <c r="CO10" i="54"/>
  <c r="CX16" i="54"/>
  <c r="AN11" i="54"/>
  <c r="BM11" i="54" s="1"/>
  <c r="CO17" i="54"/>
  <c r="AY11" i="54"/>
  <c r="BX11" i="54" s="1"/>
  <c r="BI103" i="54"/>
  <c r="DG103" i="54"/>
  <c r="CQ101" i="54"/>
  <c r="AS101" i="54"/>
  <c r="DG98" i="54"/>
  <c r="BI98" i="54"/>
  <c r="AS95" i="54"/>
  <c r="CQ95" i="54"/>
  <c r="DG92" i="54"/>
  <c r="BI92" i="54"/>
  <c r="BI89" i="54"/>
  <c r="DG89" i="54"/>
  <c r="DG87" i="54"/>
  <c r="BI87" i="54"/>
  <c r="DG86" i="54"/>
  <c r="BI86" i="54"/>
  <c r="BA85" i="54"/>
  <c r="CY85" i="54"/>
  <c r="BA84" i="54"/>
  <c r="CY84" i="54"/>
  <c r="CQ83" i="54"/>
  <c r="AS83" i="54"/>
  <c r="CQ81" i="54"/>
  <c r="AS81" i="54"/>
  <c r="CY79" i="54"/>
  <c r="BA79" i="54"/>
  <c r="BI77" i="54"/>
  <c r="DG77" i="54"/>
  <c r="DG76" i="54"/>
  <c r="BI76" i="54"/>
  <c r="BI75" i="54"/>
  <c r="DG75" i="54"/>
  <c r="DG74" i="54"/>
  <c r="BI74" i="54"/>
  <c r="BI73" i="54"/>
  <c r="DG73" i="54"/>
  <c r="CY72" i="54"/>
  <c r="BA72" i="54"/>
  <c r="CQ71" i="54"/>
  <c r="AS71" i="54"/>
  <c r="CQ70" i="54"/>
  <c r="AS70" i="54"/>
  <c r="AS69" i="54"/>
  <c r="CQ69" i="54"/>
  <c r="BI67" i="54"/>
  <c r="DG67" i="54"/>
  <c r="AS66" i="54"/>
  <c r="CQ66" i="54"/>
  <c r="CQ65" i="54"/>
  <c r="AS65" i="54"/>
  <c r="AS64" i="54"/>
  <c r="CQ64" i="54"/>
  <c r="CQ63" i="54"/>
  <c r="AS63" i="54"/>
  <c r="DG61" i="54"/>
  <c r="BI61" i="54"/>
  <c r="DG59" i="54"/>
  <c r="BI59" i="54"/>
  <c r="BI57" i="54"/>
  <c r="DG57" i="54"/>
  <c r="BI56" i="54"/>
  <c r="DG56" i="54"/>
  <c r="BI55" i="54"/>
  <c r="DG55" i="54"/>
  <c r="DG54" i="54"/>
  <c r="BI54" i="54"/>
  <c r="CQ54" i="54"/>
  <c r="AS54" i="54"/>
  <c r="CQ53" i="54"/>
  <c r="AS53" i="54"/>
  <c r="BI52" i="54"/>
  <c r="DG52" i="54"/>
  <c r="BA52" i="54"/>
  <c r="CY52" i="54"/>
  <c r="AS52" i="54"/>
  <c r="CQ52" i="54"/>
  <c r="DG51" i="54"/>
  <c r="BI51" i="54"/>
  <c r="CY51" i="54"/>
  <c r="BA51" i="54"/>
  <c r="DG50" i="54"/>
  <c r="BI50" i="54"/>
  <c r="CY50" i="54"/>
  <c r="BA50" i="54"/>
  <c r="CQ50" i="54"/>
  <c r="AS50" i="54"/>
  <c r="DG49" i="54"/>
  <c r="BI49" i="54"/>
  <c r="CY49" i="54"/>
  <c r="BA49" i="54"/>
  <c r="AS49" i="54"/>
  <c r="CQ49" i="54"/>
  <c r="DG48" i="54"/>
  <c r="BI48" i="54"/>
  <c r="CY48" i="54"/>
  <c r="BA48" i="54"/>
  <c r="CQ48" i="54"/>
  <c r="AS48" i="54"/>
  <c r="DG47" i="54"/>
  <c r="BI47" i="54"/>
  <c r="CY47" i="54"/>
  <c r="BA47" i="54"/>
  <c r="CQ47" i="54"/>
  <c r="AS47" i="54"/>
  <c r="BI46" i="54"/>
  <c r="DG46" i="54"/>
  <c r="BA46" i="54"/>
  <c r="CY46" i="54"/>
  <c r="CQ46" i="54"/>
  <c r="AS46" i="54"/>
  <c r="BI45" i="54"/>
  <c r="DG45" i="54"/>
  <c r="BA45" i="54"/>
  <c r="CY45" i="54"/>
  <c r="AS45" i="54"/>
  <c r="CQ45" i="54"/>
  <c r="DG44" i="54"/>
  <c r="BI44" i="54"/>
  <c r="CQ44" i="54"/>
  <c r="AS44" i="54"/>
  <c r="BI43" i="54"/>
  <c r="DG43" i="54"/>
  <c r="CY43" i="54"/>
  <c r="BA43" i="54"/>
  <c r="CQ43" i="54"/>
  <c r="AS43" i="54"/>
  <c r="DG42" i="54"/>
  <c r="BI42" i="54"/>
  <c r="CY42" i="54"/>
  <c r="BA42" i="54"/>
  <c r="CQ42" i="54"/>
  <c r="AS42" i="54"/>
  <c r="BI41" i="54"/>
  <c r="DG41" i="54"/>
  <c r="CY41" i="54"/>
  <c r="BA41" i="54"/>
  <c r="CQ41" i="54"/>
  <c r="AS41" i="54"/>
  <c r="DG40" i="54"/>
  <c r="BI40" i="54"/>
  <c r="CY40" i="54"/>
  <c r="BA40" i="54"/>
  <c r="AS40" i="54"/>
  <c r="CQ40" i="54"/>
  <c r="BI39" i="54"/>
  <c r="DG39" i="54"/>
  <c r="BA39" i="54"/>
  <c r="CY39" i="54"/>
  <c r="AS39" i="54"/>
  <c r="CQ39" i="54"/>
  <c r="CY38" i="54"/>
  <c r="BA38" i="54"/>
  <c r="CQ38" i="54"/>
  <c r="AS38" i="54"/>
  <c r="DG37" i="54"/>
  <c r="BI37" i="54"/>
  <c r="CY37" i="54"/>
  <c r="BA37" i="54"/>
  <c r="CQ37" i="54"/>
  <c r="AS37" i="54"/>
  <c r="DG36" i="54"/>
  <c r="BI36" i="54"/>
  <c r="CY36" i="54"/>
  <c r="BA36" i="54"/>
  <c r="CQ36" i="54"/>
  <c r="AS36" i="54"/>
  <c r="DG35" i="54"/>
  <c r="BI35" i="54"/>
  <c r="CY35" i="54"/>
  <c r="BA35" i="54"/>
  <c r="CQ35" i="54"/>
  <c r="AS35" i="54"/>
  <c r="BI34" i="54"/>
  <c r="DG34" i="54"/>
  <c r="BA34" i="54"/>
  <c r="CY34" i="54"/>
  <c r="AS34" i="54"/>
  <c r="CQ34" i="54"/>
  <c r="DG33" i="54"/>
  <c r="BI33" i="54"/>
  <c r="CY33" i="54"/>
  <c r="BA33" i="54"/>
  <c r="CQ33" i="54"/>
  <c r="AS33" i="54"/>
  <c r="BI32" i="54"/>
  <c r="DG32" i="54"/>
  <c r="BA32" i="54"/>
  <c r="CY32" i="54"/>
  <c r="CQ32" i="54"/>
  <c r="AS32" i="54"/>
  <c r="DG31" i="54"/>
  <c r="BI31" i="54"/>
  <c r="CH31" i="54" s="1"/>
  <c r="CY31" i="54"/>
  <c r="BA31" i="54"/>
  <c r="BZ31" i="54" s="1"/>
  <c r="CQ31" i="54"/>
  <c r="AS31" i="54"/>
  <c r="BR31" i="54" s="1"/>
  <c r="BI30" i="54"/>
  <c r="CH30" i="54" s="1"/>
  <c r="DG30" i="54"/>
  <c r="BA30" i="54"/>
  <c r="BZ30" i="54" s="1"/>
  <c r="CY30" i="54"/>
  <c r="AS30" i="54"/>
  <c r="BR30" i="54" s="1"/>
  <c r="CQ30" i="54"/>
  <c r="DG29" i="54"/>
  <c r="BI29" i="54"/>
  <c r="CH29" i="54" s="1"/>
  <c r="CY29" i="54"/>
  <c r="BA29" i="54"/>
  <c r="BZ29" i="54" s="1"/>
  <c r="CQ29" i="54"/>
  <c r="AS29" i="54"/>
  <c r="BR29" i="54" s="1"/>
  <c r="DG28" i="54"/>
  <c r="BI28" i="54"/>
  <c r="CH28" i="54" s="1"/>
  <c r="CY28" i="54"/>
  <c r="BA28" i="54"/>
  <c r="BZ28" i="54" s="1"/>
  <c r="CQ28" i="54"/>
  <c r="AS28" i="54"/>
  <c r="BR28" i="54" s="1"/>
  <c r="DG27" i="54"/>
  <c r="BI27" i="54"/>
  <c r="CH27" i="54" s="1"/>
  <c r="CY27" i="54"/>
  <c r="BA27" i="54"/>
  <c r="BZ27" i="54" s="1"/>
  <c r="CQ27" i="54"/>
  <c r="AS27" i="54"/>
  <c r="BR27" i="54" s="1"/>
  <c r="BI26" i="54"/>
  <c r="CH26" i="54" s="1"/>
  <c r="DG26" i="54"/>
  <c r="BA26" i="54"/>
  <c r="BZ26" i="54" s="1"/>
  <c r="CY26" i="54"/>
  <c r="AS26" i="54"/>
  <c r="BR26" i="54" s="1"/>
  <c r="CQ26" i="54"/>
  <c r="BI25" i="54"/>
  <c r="CH25" i="54" s="1"/>
  <c r="DG25" i="54"/>
  <c r="BA25" i="54"/>
  <c r="BZ25" i="54" s="1"/>
  <c r="CY25" i="54"/>
  <c r="AS25" i="54"/>
  <c r="BR25" i="54" s="1"/>
  <c r="CQ25" i="54"/>
  <c r="DG24" i="54"/>
  <c r="BI24" i="54"/>
  <c r="CH24" i="54" s="1"/>
  <c r="CY24" i="54"/>
  <c r="BA24" i="54"/>
  <c r="BZ24" i="54" s="1"/>
  <c r="CQ24" i="54"/>
  <c r="AS24" i="54"/>
  <c r="BR24" i="54" s="1"/>
  <c r="BI23" i="54"/>
  <c r="CH23" i="54" s="1"/>
  <c r="DG23" i="54"/>
  <c r="AS23" i="54"/>
  <c r="BR23" i="54" s="1"/>
  <c r="CQ23" i="54"/>
  <c r="DG22" i="54"/>
  <c r="BI22" i="54"/>
  <c r="CH22" i="54" s="1"/>
  <c r="CQ22" i="54"/>
  <c r="AS22" i="54"/>
  <c r="BR22" i="54" s="1"/>
  <c r="BI21" i="54"/>
  <c r="CH21" i="54" s="1"/>
  <c r="DG21" i="54"/>
  <c r="BA21" i="54"/>
  <c r="BZ21" i="54" s="1"/>
  <c r="CY21" i="54"/>
  <c r="AS21" i="54"/>
  <c r="BR21" i="54" s="1"/>
  <c r="CQ21" i="54"/>
  <c r="BA20" i="54"/>
  <c r="BZ20" i="54" s="1"/>
  <c r="CY20" i="54"/>
  <c r="AS20" i="54"/>
  <c r="BR20" i="54" s="1"/>
  <c r="CQ20" i="54"/>
  <c r="DG19" i="54"/>
  <c r="BI19" i="54"/>
  <c r="CH19" i="54" s="1"/>
  <c r="CY19" i="54"/>
  <c r="BA19" i="54"/>
  <c r="BZ19" i="54" s="1"/>
  <c r="CQ19" i="54"/>
  <c r="AS19" i="54"/>
  <c r="BR19" i="54" s="1"/>
  <c r="BI14" i="54"/>
  <c r="CH14" i="54" s="1"/>
  <c r="DG14" i="54"/>
  <c r="BA14" i="54"/>
  <c r="BZ14" i="54" s="1"/>
  <c r="CY14" i="54"/>
  <c r="AS14" i="54"/>
  <c r="BR14" i="54" s="1"/>
  <c r="CQ14" i="54"/>
  <c r="AV8" i="54"/>
  <c r="BU8" i="54" s="1"/>
  <c r="BG8" i="54"/>
  <c r="CF8" i="54" s="1"/>
  <c r="CS8" i="54"/>
  <c r="DD8" i="54"/>
  <c r="AS9" i="54"/>
  <c r="BR9" i="54" s="1"/>
  <c r="AS10" i="54"/>
  <c r="BR10" i="54" s="1"/>
  <c r="CY10" i="54"/>
  <c r="BI11" i="54"/>
  <c r="CH11" i="54" s="1"/>
  <c r="BA12" i="54"/>
  <c r="BZ12" i="54" s="1"/>
  <c r="CQ12" i="54"/>
  <c r="BI13" i="54"/>
  <c r="CH13" i="54" s="1"/>
  <c r="CZ13" i="54"/>
  <c r="AP15" i="54"/>
  <c r="BO15" i="54" s="1"/>
  <c r="BC16" i="54"/>
  <c r="CB16" i="54" s="1"/>
  <c r="AV17" i="54"/>
  <c r="BU17" i="54" s="1"/>
  <c r="AO18" i="54"/>
  <c r="BN18" i="54" s="1"/>
  <c r="BI18" i="54"/>
  <c r="CH18" i="54" s="1"/>
  <c r="DC18" i="54"/>
  <c r="BC19" i="54"/>
  <c r="CB19" i="54" s="1"/>
  <c r="BK20" i="54"/>
  <c r="CL24" i="54"/>
  <c r="CZ26" i="54"/>
  <c r="CY102" i="54"/>
  <c r="BA102" i="54"/>
  <c r="DG99" i="54"/>
  <c r="BI99" i="54"/>
  <c r="CQ98" i="54"/>
  <c r="AS98" i="54"/>
  <c r="BI95" i="54"/>
  <c r="DG95" i="54"/>
  <c r="CQ94" i="54"/>
  <c r="AS94" i="54"/>
  <c r="CQ93" i="54"/>
  <c r="AS93" i="54"/>
  <c r="CY90" i="54"/>
  <c r="BA90" i="54"/>
  <c r="CY89" i="54"/>
  <c r="BA89" i="54"/>
  <c r="CY88" i="54"/>
  <c r="BA88" i="54"/>
  <c r="BA87" i="54"/>
  <c r="CY87" i="54"/>
  <c r="BA86" i="54"/>
  <c r="CY86" i="54"/>
  <c r="BI85" i="54"/>
  <c r="DG85" i="54"/>
  <c r="BI84" i="54"/>
  <c r="DG84" i="54"/>
  <c r="DG83" i="54"/>
  <c r="BI83" i="54"/>
  <c r="AS82" i="54"/>
  <c r="CQ82" i="54"/>
  <c r="BI80" i="54"/>
  <c r="DG80" i="54"/>
  <c r="AS80" i="54"/>
  <c r="CQ80" i="54"/>
  <c r="CQ79" i="54"/>
  <c r="AS79" i="54"/>
  <c r="BA78" i="54"/>
  <c r="CY78" i="54"/>
  <c r="BA77" i="54"/>
  <c r="CY77" i="54"/>
  <c r="CY76" i="54"/>
  <c r="BA76" i="54"/>
  <c r="BA75" i="54"/>
  <c r="CY75" i="54"/>
  <c r="CY74" i="54"/>
  <c r="BA74" i="54"/>
  <c r="AS73" i="54"/>
  <c r="CQ73" i="54"/>
  <c r="CQ72" i="54"/>
  <c r="AS72" i="54"/>
  <c r="CY71" i="54"/>
  <c r="BA71" i="54"/>
  <c r="BA70" i="54"/>
  <c r="CY70" i="54"/>
  <c r="CY69" i="54"/>
  <c r="BA69" i="54"/>
  <c r="BA68" i="54"/>
  <c r="CY68" i="54"/>
  <c r="BA67" i="54"/>
  <c r="CY67" i="54"/>
  <c r="BI66" i="54"/>
  <c r="DG66" i="54"/>
  <c r="DG65" i="54"/>
  <c r="BI65" i="54"/>
  <c r="BI64" i="54"/>
  <c r="DG64" i="54"/>
  <c r="DG63" i="54"/>
  <c r="BI63" i="54"/>
  <c r="BA62" i="54"/>
  <c r="CY62" i="54"/>
  <c r="CY61" i="54"/>
  <c r="BA61" i="54"/>
  <c r="DG60" i="54"/>
  <c r="BI60" i="54"/>
  <c r="CQ60" i="54"/>
  <c r="AS60" i="54"/>
  <c r="CQ59" i="54"/>
  <c r="AS59" i="54"/>
  <c r="CY58" i="54"/>
  <c r="BA58" i="54"/>
  <c r="CY57" i="54"/>
  <c r="BA57" i="54"/>
  <c r="CY56" i="54"/>
  <c r="BA56" i="54"/>
  <c r="BA55" i="54"/>
  <c r="CY55" i="54"/>
  <c r="CY54" i="54"/>
  <c r="BA54" i="54"/>
  <c r="CY53" i="54"/>
  <c r="BA53" i="54"/>
  <c r="CQ51" i="54"/>
  <c r="AS51" i="54"/>
  <c r="DG38" i="54"/>
  <c r="BI38" i="54"/>
  <c r="DF103" i="54"/>
  <c r="BH103" i="54"/>
  <c r="CX103" i="54"/>
  <c r="AZ103" i="54"/>
  <c r="CP103" i="54"/>
  <c r="AR103" i="54"/>
  <c r="DF102" i="54"/>
  <c r="BH102" i="54"/>
  <c r="CX102" i="54"/>
  <c r="AZ102" i="54"/>
  <c r="CP102" i="54"/>
  <c r="AR102" i="54"/>
  <c r="BH101" i="54"/>
  <c r="DF101" i="54"/>
  <c r="AZ101" i="54"/>
  <c r="CX101" i="54"/>
  <c r="AR101" i="54"/>
  <c r="CP101" i="54"/>
  <c r="DF100" i="54"/>
  <c r="BH100" i="54"/>
  <c r="CX100" i="54"/>
  <c r="AZ100" i="54"/>
  <c r="CP100" i="54"/>
  <c r="AR100" i="54"/>
  <c r="DF99" i="54"/>
  <c r="BH99" i="54"/>
  <c r="CX99" i="54"/>
  <c r="AZ99" i="54"/>
  <c r="CP99" i="54"/>
  <c r="AR99" i="54"/>
  <c r="DF98" i="54"/>
  <c r="BH98" i="54"/>
  <c r="CX98" i="54"/>
  <c r="AZ98" i="54"/>
  <c r="CP98" i="54"/>
  <c r="AR98" i="54"/>
  <c r="BH97" i="54"/>
  <c r="DF97" i="54"/>
  <c r="AZ97" i="54"/>
  <c r="CX97" i="54"/>
  <c r="AR97" i="54"/>
  <c r="CP97" i="54"/>
  <c r="DF96" i="54"/>
  <c r="BH96" i="54"/>
  <c r="CX96" i="54"/>
  <c r="AZ96" i="54"/>
  <c r="CP96" i="54"/>
  <c r="AR96" i="54"/>
  <c r="BH95" i="54"/>
  <c r="DF95" i="54"/>
  <c r="AZ95" i="54"/>
  <c r="CX95" i="54"/>
  <c r="AR95" i="54"/>
  <c r="CP95" i="54"/>
  <c r="DF94" i="54"/>
  <c r="BH94" i="54"/>
  <c r="CX94" i="54"/>
  <c r="AZ94" i="54"/>
  <c r="CP94" i="54"/>
  <c r="AR94" i="54"/>
  <c r="BH93" i="54"/>
  <c r="DF93" i="54"/>
  <c r="AZ93" i="54"/>
  <c r="CX93" i="54"/>
  <c r="AR93" i="54"/>
  <c r="CP93" i="54"/>
  <c r="DF92" i="54"/>
  <c r="BH92" i="54"/>
  <c r="CX92" i="54"/>
  <c r="AZ92" i="54"/>
  <c r="CP92" i="54"/>
  <c r="AR92" i="54"/>
  <c r="DF91" i="54"/>
  <c r="BH91" i="54"/>
  <c r="CX91" i="54"/>
  <c r="AZ91" i="54"/>
  <c r="AR91" i="54"/>
  <c r="CP91" i="54"/>
  <c r="DF90" i="54"/>
  <c r="BH90" i="54"/>
  <c r="CX90" i="54"/>
  <c r="AZ90" i="54"/>
  <c r="CP90" i="54"/>
  <c r="AR90" i="54"/>
  <c r="BH89" i="54"/>
  <c r="DF89" i="54"/>
  <c r="CX89" i="54"/>
  <c r="AZ89" i="54"/>
  <c r="CP89" i="54"/>
  <c r="AR89" i="54"/>
  <c r="BH88" i="54"/>
  <c r="DF88" i="54"/>
  <c r="AZ88" i="54"/>
  <c r="CX88" i="54"/>
  <c r="AR88" i="54"/>
  <c r="CP88" i="54"/>
  <c r="DF87" i="54"/>
  <c r="BH87" i="54"/>
  <c r="CX87" i="54"/>
  <c r="AZ87" i="54"/>
  <c r="CP87" i="54"/>
  <c r="AR87" i="54"/>
  <c r="DF86" i="54"/>
  <c r="BH86" i="54"/>
  <c r="CX86" i="54"/>
  <c r="AZ86" i="54"/>
  <c r="AR86" i="54"/>
  <c r="CP86" i="54"/>
  <c r="BH85" i="54"/>
  <c r="DF85" i="54"/>
  <c r="AZ85" i="54"/>
  <c r="CX85" i="54"/>
  <c r="AR85" i="54"/>
  <c r="CP85" i="54"/>
  <c r="DF84" i="54"/>
  <c r="BH84" i="54"/>
  <c r="CX84" i="54"/>
  <c r="AZ84" i="54"/>
  <c r="CP84" i="54"/>
  <c r="AR84" i="54"/>
  <c r="BH83" i="54"/>
  <c r="DF83" i="54"/>
  <c r="CX83" i="54"/>
  <c r="AZ83" i="54"/>
  <c r="AR83" i="54"/>
  <c r="CP83" i="54"/>
  <c r="DF82" i="54"/>
  <c r="BH82" i="54"/>
  <c r="CX82" i="54"/>
  <c r="AZ82" i="54"/>
  <c r="AR82" i="54"/>
  <c r="CP82" i="54"/>
  <c r="BH81" i="54"/>
  <c r="DF81" i="54"/>
  <c r="AZ81" i="54"/>
  <c r="CX81" i="54"/>
  <c r="AR81" i="54"/>
  <c r="CP81" i="54"/>
  <c r="DF80" i="54"/>
  <c r="BH80" i="54"/>
  <c r="CX80" i="54"/>
  <c r="AZ80" i="54"/>
  <c r="CP80" i="54"/>
  <c r="AR80" i="54"/>
  <c r="DF79" i="54"/>
  <c r="BH79" i="54"/>
  <c r="CX79" i="54"/>
  <c r="AZ79" i="54"/>
  <c r="CP79" i="54"/>
  <c r="AR79" i="54"/>
  <c r="BH78" i="54"/>
  <c r="DF78" i="54"/>
  <c r="CX78" i="54"/>
  <c r="AZ78" i="54"/>
  <c r="AR78" i="54"/>
  <c r="CP78" i="54"/>
  <c r="BH77" i="54"/>
  <c r="DF77" i="54"/>
  <c r="AZ77" i="54"/>
  <c r="CX77" i="54"/>
  <c r="AR77" i="54"/>
  <c r="CP77" i="54"/>
  <c r="DF76" i="54"/>
  <c r="BH76" i="54"/>
  <c r="CX76" i="54"/>
  <c r="AZ76" i="54"/>
  <c r="AR76" i="54"/>
  <c r="CP76" i="54"/>
  <c r="BH75" i="54"/>
  <c r="DF75" i="54"/>
  <c r="CX75" i="54"/>
  <c r="AZ75" i="54"/>
  <c r="AR75" i="54"/>
  <c r="CP75" i="54"/>
  <c r="DF74" i="54"/>
  <c r="BH74" i="54"/>
  <c r="CX74" i="54"/>
  <c r="AZ74" i="54"/>
  <c r="CP74" i="54"/>
  <c r="AR74" i="54"/>
  <c r="DF73" i="54"/>
  <c r="BH73" i="54"/>
  <c r="AZ73" i="54"/>
  <c r="CX73" i="54"/>
  <c r="CP73" i="54"/>
  <c r="AR73" i="54"/>
  <c r="DF72" i="54"/>
  <c r="BH72" i="54"/>
  <c r="CX72" i="54"/>
  <c r="AZ72" i="54"/>
  <c r="CP72" i="54"/>
  <c r="AR72" i="54"/>
  <c r="BH71" i="54"/>
  <c r="DF71" i="54"/>
  <c r="AZ71" i="54"/>
  <c r="CX71" i="54"/>
  <c r="AR71" i="54"/>
  <c r="CP71" i="54"/>
  <c r="DF70" i="54"/>
  <c r="BH70" i="54"/>
  <c r="CX70" i="54"/>
  <c r="AZ70" i="54"/>
  <c r="CP70" i="54"/>
  <c r="AR70" i="54"/>
  <c r="BH69" i="54"/>
  <c r="DF69" i="54"/>
  <c r="AZ69" i="54"/>
  <c r="CX69" i="54"/>
  <c r="AR69" i="54"/>
  <c r="CP69" i="54"/>
  <c r="DF68" i="54"/>
  <c r="BH68" i="54"/>
  <c r="CX68" i="54"/>
  <c r="AZ68" i="54"/>
  <c r="CP68" i="54"/>
  <c r="AR68" i="54"/>
  <c r="BH67" i="54"/>
  <c r="DF67" i="54"/>
  <c r="AZ67" i="54"/>
  <c r="CX67" i="54"/>
  <c r="CP67" i="54"/>
  <c r="AR67" i="54"/>
  <c r="BH66" i="54"/>
  <c r="DF66" i="54"/>
  <c r="CX66" i="54"/>
  <c r="AZ66" i="54"/>
  <c r="CP66" i="54"/>
  <c r="AR66" i="54"/>
  <c r="DF65" i="54"/>
  <c r="BH65" i="54"/>
  <c r="CX65" i="54"/>
  <c r="AZ65" i="54"/>
  <c r="AR65" i="54"/>
  <c r="CP65" i="54"/>
  <c r="BH64" i="54"/>
  <c r="DF64" i="54"/>
  <c r="AZ64" i="54"/>
  <c r="CX64" i="54"/>
  <c r="AR64" i="54"/>
  <c r="CP64" i="54"/>
  <c r="BH63" i="54"/>
  <c r="DF63" i="54"/>
  <c r="AZ63" i="54"/>
  <c r="CX63" i="54"/>
  <c r="AR63" i="54"/>
  <c r="CP63" i="54"/>
  <c r="BH62" i="54"/>
  <c r="DF62" i="54"/>
  <c r="AZ62" i="54"/>
  <c r="CX62" i="54"/>
  <c r="AR62" i="54"/>
  <c r="CP62" i="54"/>
  <c r="DF61" i="54"/>
  <c r="BH61" i="54"/>
  <c r="CX61" i="54"/>
  <c r="AZ61" i="54"/>
  <c r="CP61" i="54"/>
  <c r="AR61" i="54"/>
  <c r="DF60" i="54"/>
  <c r="BH60" i="54"/>
  <c r="CX60" i="54"/>
  <c r="AZ60" i="54"/>
  <c r="CP60" i="54"/>
  <c r="AR60" i="54"/>
  <c r="DF59" i="54"/>
  <c r="BH59" i="54"/>
  <c r="AZ59" i="54"/>
  <c r="CX59" i="54"/>
  <c r="CP59" i="54"/>
  <c r="AR59" i="54"/>
  <c r="BH58" i="54"/>
  <c r="DF58" i="54"/>
  <c r="AZ58" i="54"/>
  <c r="CX58" i="54"/>
  <c r="AR58" i="54"/>
  <c r="CP58" i="54"/>
  <c r="DF57" i="54"/>
  <c r="BH57" i="54"/>
  <c r="CX57" i="54"/>
  <c r="AZ57" i="54"/>
  <c r="CP57" i="54"/>
  <c r="AR57" i="54"/>
  <c r="DF56" i="54"/>
  <c r="BH56" i="54"/>
  <c r="AZ56" i="54"/>
  <c r="CX56" i="54"/>
  <c r="CP56" i="54"/>
  <c r="AR56" i="54"/>
  <c r="DF55" i="54"/>
  <c r="BH55" i="54"/>
  <c r="CX55" i="54"/>
  <c r="AZ55" i="54"/>
  <c r="CP55" i="54"/>
  <c r="AR55" i="54"/>
  <c r="BH54" i="54"/>
  <c r="DF54" i="54"/>
  <c r="AZ54" i="54"/>
  <c r="CX54" i="54"/>
  <c r="CP54" i="54"/>
  <c r="AR54" i="54"/>
  <c r="BH53" i="54"/>
  <c r="DF53" i="54"/>
  <c r="AZ53" i="54"/>
  <c r="CX53" i="54"/>
  <c r="AR53" i="54"/>
  <c r="CP53" i="54"/>
  <c r="BH52" i="54"/>
  <c r="DF52" i="54"/>
  <c r="CX52" i="54"/>
  <c r="AZ52" i="54"/>
  <c r="CP52" i="54"/>
  <c r="AR52" i="54"/>
  <c r="DF51" i="54"/>
  <c r="BH51" i="54"/>
  <c r="CX51" i="54"/>
  <c r="AZ51" i="54"/>
  <c r="AR51" i="54"/>
  <c r="CP51" i="54"/>
  <c r="BH50" i="54"/>
  <c r="DF50" i="54"/>
  <c r="AZ50" i="54"/>
  <c r="CX50" i="54"/>
  <c r="AR50" i="54"/>
  <c r="CP50" i="54"/>
  <c r="DF49" i="54"/>
  <c r="BH49" i="54"/>
  <c r="CX49" i="54"/>
  <c r="AZ49" i="54"/>
  <c r="CP49" i="54"/>
  <c r="AR49" i="54"/>
  <c r="BH48" i="54"/>
  <c r="DF48" i="54"/>
  <c r="AZ48" i="54"/>
  <c r="CX48" i="54"/>
  <c r="AR48" i="54"/>
  <c r="CP48" i="54"/>
  <c r="DF47" i="54"/>
  <c r="BH47" i="54"/>
  <c r="CX47" i="54"/>
  <c r="AZ47" i="54"/>
  <c r="CP47" i="54"/>
  <c r="AR47" i="54"/>
  <c r="DF46" i="54"/>
  <c r="BH46" i="54"/>
  <c r="CX46" i="54"/>
  <c r="AZ46" i="54"/>
  <c r="CP46" i="54"/>
  <c r="AR46" i="54"/>
  <c r="BH45" i="54"/>
  <c r="DF45" i="54"/>
  <c r="AZ45" i="54"/>
  <c r="CX45" i="54"/>
  <c r="AR45" i="54"/>
  <c r="CP45" i="54"/>
  <c r="BH44" i="54"/>
  <c r="DF44" i="54"/>
  <c r="AZ44" i="54"/>
  <c r="CX44" i="54"/>
  <c r="CP44" i="54"/>
  <c r="AR44" i="54"/>
  <c r="BH43" i="54"/>
  <c r="DF43" i="54"/>
  <c r="CX43" i="54"/>
  <c r="AZ43" i="54"/>
  <c r="CP43" i="54"/>
  <c r="AR43" i="54"/>
  <c r="BH42" i="54"/>
  <c r="DF42" i="54"/>
  <c r="CX42" i="54"/>
  <c r="AZ42" i="54"/>
  <c r="AR42" i="54"/>
  <c r="CP42" i="54"/>
  <c r="DF41" i="54"/>
  <c r="BH41" i="54"/>
  <c r="CX41" i="54"/>
  <c r="AZ41" i="54"/>
  <c r="AR41" i="54"/>
  <c r="CP41" i="54"/>
  <c r="BH40" i="54"/>
  <c r="DF40" i="54"/>
  <c r="AZ40" i="54"/>
  <c r="CX40" i="54"/>
  <c r="AR40" i="54"/>
  <c r="CP40" i="54"/>
  <c r="DF39" i="54"/>
  <c r="BH39" i="54"/>
  <c r="CX39" i="54"/>
  <c r="AZ39" i="54"/>
  <c r="CP39" i="54"/>
  <c r="AR39" i="54"/>
  <c r="DF38" i="54"/>
  <c r="BH38" i="54"/>
  <c r="CX38" i="54"/>
  <c r="AZ38" i="54"/>
  <c r="CP38" i="54"/>
  <c r="AR38" i="54"/>
  <c r="BH37" i="54"/>
  <c r="DF37" i="54"/>
  <c r="AZ37" i="54"/>
  <c r="CX37" i="54"/>
  <c r="CP37" i="54"/>
  <c r="AR37" i="54"/>
  <c r="DF36" i="54"/>
  <c r="BH36" i="54"/>
  <c r="AZ36" i="54"/>
  <c r="CX36" i="54"/>
  <c r="CP36" i="54"/>
  <c r="AR36" i="54"/>
  <c r="BH35" i="54"/>
  <c r="DF35" i="54"/>
  <c r="AZ35" i="54"/>
  <c r="CX35" i="54"/>
  <c r="CP35" i="54"/>
  <c r="AR35" i="54"/>
  <c r="BH34" i="54"/>
  <c r="DF34" i="54"/>
  <c r="AZ34" i="54"/>
  <c r="CX34" i="54"/>
  <c r="AR34" i="54"/>
  <c r="CP34" i="54"/>
  <c r="DF33" i="54"/>
  <c r="BH33" i="54"/>
  <c r="CX33" i="54"/>
  <c r="AZ33" i="54"/>
  <c r="CP33" i="54"/>
  <c r="AR33" i="54"/>
  <c r="BH32" i="54"/>
  <c r="DF32" i="54"/>
  <c r="AZ32" i="54"/>
  <c r="CX32" i="54"/>
  <c r="CP32" i="54"/>
  <c r="AR32" i="54"/>
  <c r="DF31" i="54"/>
  <c r="BH31" i="54"/>
  <c r="CG31" i="54" s="1"/>
  <c r="CX31" i="54"/>
  <c r="AZ31" i="54"/>
  <c r="BY31" i="54" s="1"/>
  <c r="CP31" i="54"/>
  <c r="AR31" i="54"/>
  <c r="BQ31" i="54" s="1"/>
  <c r="BH30" i="54"/>
  <c r="CG30" i="54" s="1"/>
  <c r="DF30" i="54"/>
  <c r="AZ30" i="54"/>
  <c r="BY30" i="54" s="1"/>
  <c r="CX30" i="54"/>
  <c r="AR30" i="54"/>
  <c r="BQ30" i="54" s="1"/>
  <c r="CP30" i="54"/>
  <c r="DF29" i="54"/>
  <c r="BH29" i="54"/>
  <c r="CG29" i="54" s="1"/>
  <c r="CX29" i="54"/>
  <c r="AZ29" i="54"/>
  <c r="BY29" i="54" s="1"/>
  <c r="CP29" i="54"/>
  <c r="AR29" i="54"/>
  <c r="BQ29" i="54" s="1"/>
  <c r="DF28" i="54"/>
  <c r="BH28" i="54"/>
  <c r="CG28" i="54" s="1"/>
  <c r="CX28" i="54"/>
  <c r="AZ28" i="54"/>
  <c r="BY28" i="54" s="1"/>
  <c r="CP28" i="54"/>
  <c r="AR28" i="54"/>
  <c r="BQ28" i="54" s="1"/>
  <c r="DF27" i="54"/>
  <c r="BH27" i="54"/>
  <c r="CG27" i="54" s="1"/>
  <c r="CX27" i="54"/>
  <c r="AZ27" i="54"/>
  <c r="BY27" i="54" s="1"/>
  <c r="CP27" i="54"/>
  <c r="AR27" i="54"/>
  <c r="BQ27" i="54" s="1"/>
  <c r="BH26" i="54"/>
  <c r="CG26" i="54" s="1"/>
  <c r="DF26" i="54"/>
  <c r="AZ26" i="54"/>
  <c r="BY26" i="54" s="1"/>
  <c r="CX26" i="54"/>
  <c r="AR26" i="54"/>
  <c r="BQ26" i="54" s="1"/>
  <c r="CP26" i="54"/>
  <c r="DF25" i="54"/>
  <c r="BH25" i="54"/>
  <c r="CG25" i="54" s="1"/>
  <c r="CX25" i="54"/>
  <c r="AZ25" i="54"/>
  <c r="BY25" i="54" s="1"/>
  <c r="CP25" i="54"/>
  <c r="AR25" i="54"/>
  <c r="BQ25" i="54" s="1"/>
  <c r="BH24" i="54"/>
  <c r="CG24" i="54" s="1"/>
  <c r="DF24" i="54"/>
  <c r="AR24" i="54"/>
  <c r="BQ24" i="54" s="1"/>
  <c r="CP24" i="54"/>
  <c r="DF23" i="54"/>
  <c r="BH23" i="54"/>
  <c r="CG23" i="54" s="1"/>
  <c r="CP23" i="54"/>
  <c r="AR23" i="54"/>
  <c r="BQ23" i="54" s="1"/>
  <c r="DF22" i="54"/>
  <c r="BH22" i="54"/>
  <c r="CG22" i="54" s="1"/>
  <c r="AZ22" i="54"/>
  <c r="BY22" i="54" s="1"/>
  <c r="CX22" i="54"/>
  <c r="CP22" i="54"/>
  <c r="AR22" i="54"/>
  <c r="BQ22" i="54" s="1"/>
  <c r="BH21" i="54"/>
  <c r="CG21" i="54" s="1"/>
  <c r="DF21" i="54"/>
  <c r="AR21" i="54"/>
  <c r="BQ21" i="54" s="1"/>
  <c r="CP21" i="54"/>
  <c r="DF20" i="54"/>
  <c r="BH20" i="54"/>
  <c r="CG20" i="54" s="1"/>
  <c r="CX20" i="54"/>
  <c r="AZ20" i="54"/>
  <c r="BY20" i="54" s="1"/>
  <c r="CP20" i="54"/>
  <c r="AR20" i="54"/>
  <c r="BQ20" i="54" s="1"/>
  <c r="DF19" i="54"/>
  <c r="BH19" i="54"/>
  <c r="CG19" i="54" s="1"/>
  <c r="CX19" i="54"/>
  <c r="AZ19" i="54"/>
  <c r="BY19" i="54" s="1"/>
  <c r="CP19" i="54"/>
  <c r="AR19" i="54"/>
  <c r="BQ19" i="54" s="1"/>
  <c r="BH18" i="54"/>
  <c r="CG18" i="54" s="1"/>
  <c r="DF18" i="54"/>
  <c r="AZ18" i="54"/>
  <c r="BY18" i="54" s="1"/>
  <c r="CX18" i="54"/>
  <c r="AR18" i="54"/>
  <c r="BQ18" i="54" s="1"/>
  <c r="CP18" i="54"/>
  <c r="DF12" i="54"/>
  <c r="BH12" i="54"/>
  <c r="CG12" i="54" s="1"/>
  <c r="CX12" i="54"/>
  <c r="AZ12" i="54"/>
  <c r="BY12" i="54" s="1"/>
  <c r="CP12" i="54"/>
  <c r="AR12" i="54"/>
  <c r="BQ12" i="54" s="1"/>
  <c r="AW8" i="54"/>
  <c r="BV8" i="54" s="1"/>
  <c r="BH8" i="54"/>
  <c r="CG8" i="54" s="1"/>
  <c r="AT9" i="54"/>
  <c r="BS9" i="54" s="1"/>
  <c r="BH9" i="54"/>
  <c r="CG9" i="54" s="1"/>
  <c r="AU10" i="54"/>
  <c r="BT10" i="54" s="1"/>
  <c r="BE10" i="54"/>
  <c r="CD10" i="54" s="1"/>
  <c r="CP10" i="54"/>
  <c r="DA10" i="54"/>
  <c r="AO11" i="54"/>
  <c r="BN11" i="54" s="1"/>
  <c r="AZ11" i="54"/>
  <c r="BY11" i="54" s="1"/>
  <c r="BK11" i="54"/>
  <c r="AN12" i="54"/>
  <c r="BM12" i="54" s="1"/>
  <c r="BD12" i="54"/>
  <c r="CC12" i="54" s="1"/>
  <c r="CT12" i="54"/>
  <c r="AQ13" i="54"/>
  <c r="BP13" i="54" s="1"/>
  <c r="DB13" i="54"/>
  <c r="BB14" i="54"/>
  <c r="CA14" i="54" s="1"/>
  <c r="CT14" i="54"/>
  <c r="AR15" i="54"/>
  <c r="BQ15" i="54" s="1"/>
  <c r="DG15" i="54"/>
  <c r="BE16" i="54"/>
  <c r="CD16" i="54" s="1"/>
  <c r="DN16" i="54" s="1"/>
  <c r="DO16" i="54" s="1"/>
  <c r="CZ16" i="54"/>
  <c r="AZ17" i="54"/>
  <c r="BY17" i="54" s="1"/>
  <c r="CQ17" i="54"/>
  <c r="AQ18" i="54"/>
  <c r="BP18" i="54" s="1"/>
  <c r="DE18" i="54"/>
  <c r="BE19" i="54"/>
  <c r="CD19" i="54" s="1"/>
  <c r="CU20" i="54"/>
  <c r="CW22" i="54"/>
  <c r="CX24" i="54"/>
  <c r="AT27" i="54"/>
  <c r="BS27" i="54" s="1"/>
  <c r="DG102" i="54"/>
  <c r="BI102" i="54"/>
  <c r="AS100" i="54"/>
  <c r="CQ100" i="54"/>
  <c r="CY98" i="54"/>
  <c r="BA98" i="54"/>
  <c r="BI96" i="54"/>
  <c r="DG96" i="54"/>
  <c r="CY94" i="54"/>
  <c r="BA94" i="54"/>
  <c r="CY93" i="54"/>
  <c r="BA93" i="54"/>
  <c r="CY92" i="54"/>
  <c r="BA92" i="54"/>
  <c r="AS90" i="54"/>
  <c r="CQ90" i="54"/>
  <c r="AS89" i="54"/>
  <c r="CQ89" i="54"/>
  <c r="AS88" i="54"/>
  <c r="CQ88" i="54"/>
  <c r="AS87" i="54"/>
  <c r="CQ87" i="54"/>
  <c r="AS86" i="54"/>
  <c r="CQ86" i="54"/>
  <c r="AS85" i="54"/>
  <c r="CQ85" i="54"/>
  <c r="CY83" i="54"/>
  <c r="BA83" i="54"/>
  <c r="CY81" i="54"/>
  <c r="BA81" i="54"/>
  <c r="BA80" i="54"/>
  <c r="CY80" i="54"/>
  <c r="DG79" i="54"/>
  <c r="BI79" i="54"/>
  <c r="DG78" i="54"/>
  <c r="BI78" i="54"/>
  <c r="CQ78" i="54"/>
  <c r="AS78" i="54"/>
  <c r="AS77" i="54"/>
  <c r="CQ77" i="54"/>
  <c r="CQ76" i="54"/>
  <c r="AS76" i="54"/>
  <c r="AS75" i="54"/>
  <c r="CQ75" i="54"/>
  <c r="CQ74" i="54"/>
  <c r="AS74" i="54"/>
  <c r="CY73" i="54"/>
  <c r="BA73" i="54"/>
  <c r="DG72" i="54"/>
  <c r="BI72" i="54"/>
  <c r="DG71" i="54"/>
  <c r="BI71" i="54"/>
  <c r="BI70" i="54"/>
  <c r="DG70" i="54"/>
  <c r="DG69" i="54"/>
  <c r="BI69" i="54"/>
  <c r="DG68" i="54"/>
  <c r="BI68" i="54"/>
  <c r="AS68" i="54"/>
  <c r="CQ68" i="54"/>
  <c r="AS67" i="54"/>
  <c r="CQ67" i="54"/>
  <c r="BA66" i="54"/>
  <c r="CY66" i="54"/>
  <c r="CY65" i="54"/>
  <c r="BA65" i="54"/>
  <c r="BA64" i="54"/>
  <c r="CY64" i="54"/>
  <c r="CY63" i="54"/>
  <c r="BA63" i="54"/>
  <c r="BI62" i="54"/>
  <c r="DG62" i="54"/>
  <c r="AS62" i="54"/>
  <c r="CQ62" i="54"/>
  <c r="CQ61" i="54"/>
  <c r="AS61" i="54"/>
  <c r="BA60" i="54"/>
  <c r="CY60" i="54"/>
  <c r="CY59" i="54"/>
  <c r="BA59" i="54"/>
  <c r="BI58" i="54"/>
  <c r="DG58" i="54"/>
  <c r="AS58" i="54"/>
  <c r="CQ58" i="54"/>
  <c r="AS57" i="54"/>
  <c r="CQ57" i="54"/>
  <c r="CQ56" i="54"/>
  <c r="AS56" i="54"/>
  <c r="AS55" i="54"/>
  <c r="CQ55" i="54"/>
  <c r="DG53" i="54"/>
  <c r="BI53" i="54"/>
  <c r="CY44" i="54"/>
  <c r="BA44" i="54"/>
  <c r="DE103" i="54"/>
  <c r="BG103" i="54"/>
  <c r="CW103" i="54"/>
  <c r="AY103" i="54"/>
  <c r="CO103" i="54"/>
  <c r="AQ103" i="54"/>
  <c r="DE102" i="54"/>
  <c r="BG102" i="54"/>
  <c r="CW102" i="54"/>
  <c r="AY102" i="54"/>
  <c r="CO102" i="54"/>
  <c r="AQ102" i="54"/>
  <c r="BG101" i="54"/>
  <c r="DE101" i="54"/>
  <c r="AY101" i="54"/>
  <c r="CW101" i="54"/>
  <c r="AQ101" i="54"/>
  <c r="CO101" i="54"/>
  <c r="DE100" i="54"/>
  <c r="BG100" i="54"/>
  <c r="CW100" i="54"/>
  <c r="AY100" i="54"/>
  <c r="CO100" i="54"/>
  <c r="AQ100" i="54"/>
  <c r="DE99" i="54"/>
  <c r="BG99" i="54"/>
  <c r="CW99" i="54"/>
  <c r="AY99" i="54"/>
  <c r="CO99" i="54"/>
  <c r="AQ99" i="54"/>
  <c r="DE98" i="54"/>
  <c r="BG98" i="54"/>
  <c r="CW98" i="54"/>
  <c r="AY98" i="54"/>
  <c r="CO98" i="54"/>
  <c r="AQ98" i="54"/>
  <c r="BG97" i="54"/>
  <c r="DE97" i="54"/>
  <c r="AY97" i="54"/>
  <c r="CW97" i="54"/>
  <c r="AQ97" i="54"/>
  <c r="CO97" i="54"/>
  <c r="DE96" i="54"/>
  <c r="BG96" i="54"/>
  <c r="CW96" i="54"/>
  <c r="AY96" i="54"/>
  <c r="CO96" i="54"/>
  <c r="AQ96" i="54"/>
  <c r="DE95" i="54"/>
  <c r="BG95" i="54"/>
  <c r="CW95" i="54"/>
  <c r="AY95" i="54"/>
  <c r="CO95" i="54"/>
  <c r="AQ95" i="54"/>
  <c r="BG94" i="54"/>
  <c r="DE94" i="54"/>
  <c r="AY94" i="54"/>
  <c r="CW94" i="54"/>
  <c r="AQ94" i="54"/>
  <c r="CO94" i="54"/>
  <c r="DE93" i="54"/>
  <c r="BG93" i="54"/>
  <c r="CW93" i="54"/>
  <c r="AY93" i="54"/>
  <c r="CO93" i="54"/>
  <c r="AQ93" i="54"/>
  <c r="DE92" i="54"/>
  <c r="BG92" i="54"/>
  <c r="CW92" i="54"/>
  <c r="AY92" i="54"/>
  <c r="CO92" i="54"/>
  <c r="AQ92" i="54"/>
  <c r="DE91" i="54"/>
  <c r="BG91" i="54"/>
  <c r="CW91" i="54"/>
  <c r="AY91" i="54"/>
  <c r="CO91" i="54"/>
  <c r="AQ91" i="54"/>
  <c r="DE90" i="54"/>
  <c r="BG90" i="54"/>
  <c r="CW90" i="54"/>
  <c r="AY90" i="54"/>
  <c r="CO90" i="54"/>
  <c r="AQ90" i="54"/>
  <c r="BG89" i="54"/>
  <c r="DE89" i="54"/>
  <c r="AY89" i="54"/>
  <c r="CW89" i="54"/>
  <c r="AQ89" i="54"/>
  <c r="CO89" i="54"/>
  <c r="DE88" i="54"/>
  <c r="BG88" i="54"/>
  <c r="CW88" i="54"/>
  <c r="AY88" i="54"/>
  <c r="CO88" i="54"/>
  <c r="AQ88" i="54"/>
  <c r="DE87" i="54"/>
  <c r="BG87" i="54"/>
  <c r="CW87" i="54"/>
  <c r="AY87" i="54"/>
  <c r="CO87" i="54"/>
  <c r="AQ87" i="54"/>
  <c r="BG86" i="54"/>
  <c r="DE86" i="54"/>
  <c r="AY86" i="54"/>
  <c r="CW86" i="54"/>
  <c r="AQ86" i="54"/>
  <c r="CO86" i="54"/>
  <c r="DE85" i="54"/>
  <c r="BG85" i="54"/>
  <c r="CW85" i="54"/>
  <c r="AY85" i="54"/>
  <c r="CO85" i="54"/>
  <c r="AQ85" i="54"/>
  <c r="DE84" i="54"/>
  <c r="BG84" i="54"/>
  <c r="CW84" i="54"/>
  <c r="AY84" i="54"/>
  <c r="AQ84" i="54"/>
  <c r="CO84" i="54"/>
  <c r="BG83" i="54"/>
  <c r="DE83" i="54"/>
  <c r="AY83" i="54"/>
  <c r="CW83" i="54"/>
  <c r="AQ83" i="54"/>
  <c r="CO83" i="54"/>
  <c r="DE82" i="54"/>
  <c r="BG82" i="54"/>
  <c r="CW82" i="54"/>
  <c r="AY82" i="54"/>
  <c r="CO82" i="54"/>
  <c r="AQ82" i="54"/>
  <c r="BG81" i="54"/>
  <c r="DE81" i="54"/>
  <c r="AY81" i="54"/>
  <c r="CW81" i="54"/>
  <c r="AQ81" i="54"/>
  <c r="CO81" i="54"/>
  <c r="BG80" i="54"/>
  <c r="DE80" i="54"/>
  <c r="CW80" i="54"/>
  <c r="AY80" i="54"/>
  <c r="AQ80" i="54"/>
  <c r="CO80" i="54"/>
  <c r="DE79" i="54"/>
  <c r="BG79" i="54"/>
  <c r="CW79" i="54"/>
  <c r="AY79" i="54"/>
  <c r="CO79" i="54"/>
  <c r="AQ79" i="54"/>
  <c r="BG78" i="54"/>
  <c r="DE78" i="54"/>
  <c r="AY78" i="54"/>
  <c r="CW78" i="54"/>
  <c r="CO78" i="54"/>
  <c r="AQ78" i="54"/>
  <c r="DE77" i="54"/>
  <c r="BG77" i="54"/>
  <c r="AY77" i="54"/>
  <c r="CW77" i="54"/>
  <c r="CO77" i="54"/>
  <c r="AQ77" i="54"/>
  <c r="BG76" i="54"/>
  <c r="DE76" i="54"/>
  <c r="AY76" i="54"/>
  <c r="CW76" i="54"/>
  <c r="AQ76" i="54"/>
  <c r="CO76" i="54"/>
  <c r="DE75" i="54"/>
  <c r="BG75" i="54"/>
  <c r="CW75" i="54"/>
  <c r="AY75" i="54"/>
  <c r="CO75" i="54"/>
  <c r="AQ75" i="54"/>
  <c r="BG74" i="54"/>
  <c r="DE74" i="54"/>
  <c r="AY74" i="54"/>
  <c r="CW74" i="54"/>
  <c r="AQ74" i="54"/>
  <c r="CO74" i="54"/>
  <c r="DE73" i="54"/>
  <c r="BG73" i="54"/>
  <c r="CW73" i="54"/>
  <c r="AY73" i="54"/>
  <c r="CO73" i="54"/>
  <c r="AQ73" i="54"/>
  <c r="DE72" i="54"/>
  <c r="BG72" i="54"/>
  <c r="CW72" i="54"/>
  <c r="AY72" i="54"/>
  <c r="CO72" i="54"/>
  <c r="AQ72" i="54"/>
  <c r="DE71" i="54"/>
  <c r="BG71" i="54"/>
  <c r="AY71" i="54"/>
  <c r="CW71" i="54"/>
  <c r="AQ71" i="54"/>
  <c r="CO71" i="54"/>
  <c r="BG70" i="54"/>
  <c r="DE70" i="54"/>
  <c r="CW70" i="54"/>
  <c r="AY70" i="54"/>
  <c r="CO70" i="54"/>
  <c r="AQ70" i="54"/>
  <c r="DE69" i="54"/>
  <c r="BG69" i="54"/>
  <c r="CW69" i="54"/>
  <c r="AY69" i="54"/>
  <c r="CO69" i="54"/>
  <c r="AQ69" i="54"/>
  <c r="BG68" i="54"/>
  <c r="DE68" i="54"/>
  <c r="AY68" i="54"/>
  <c r="CW68" i="54"/>
  <c r="AQ68" i="54"/>
  <c r="CO68" i="54"/>
  <c r="DE67" i="54"/>
  <c r="BG67" i="54"/>
  <c r="CW67" i="54"/>
  <c r="AY67" i="54"/>
  <c r="CO67" i="54"/>
  <c r="AQ67" i="54"/>
  <c r="BG66" i="54"/>
  <c r="DE66" i="54"/>
  <c r="AY66" i="54"/>
  <c r="CW66" i="54"/>
  <c r="CO66" i="54"/>
  <c r="AQ66" i="54"/>
  <c r="DE65" i="54"/>
  <c r="BG65" i="54"/>
  <c r="CW65" i="54"/>
  <c r="AY65" i="54"/>
  <c r="CO65" i="54"/>
  <c r="AQ65" i="54"/>
  <c r="BG64" i="54"/>
  <c r="DE64" i="54"/>
  <c r="AY64" i="54"/>
  <c r="CW64" i="54"/>
  <c r="AQ64" i="54"/>
  <c r="CO64" i="54"/>
  <c r="DE63" i="54"/>
  <c r="BG63" i="54"/>
  <c r="CW63" i="54"/>
  <c r="AY63" i="54"/>
  <c r="AQ63" i="54"/>
  <c r="CO63" i="54"/>
  <c r="BG62" i="54"/>
  <c r="DE62" i="54"/>
  <c r="CW62" i="54"/>
  <c r="AY62" i="54"/>
  <c r="AQ62" i="54"/>
  <c r="CO62" i="54"/>
  <c r="DE61" i="54"/>
  <c r="BG61" i="54"/>
  <c r="CW61" i="54"/>
  <c r="AY61" i="54"/>
  <c r="AQ61" i="54"/>
  <c r="CO61" i="54"/>
  <c r="BG60" i="54"/>
  <c r="DE60" i="54"/>
  <c r="AY60" i="54"/>
  <c r="CW60" i="54"/>
  <c r="AQ60" i="54"/>
  <c r="CO60" i="54"/>
  <c r="DE59" i="54"/>
  <c r="BG59" i="54"/>
  <c r="CW59" i="54"/>
  <c r="AY59" i="54"/>
  <c r="CO59" i="54"/>
  <c r="AQ59" i="54"/>
  <c r="DE58" i="54"/>
  <c r="BG58" i="54"/>
  <c r="CW58" i="54"/>
  <c r="AY58" i="54"/>
  <c r="CO58" i="54"/>
  <c r="AQ58" i="54"/>
  <c r="BG57" i="54"/>
  <c r="DE57" i="54"/>
  <c r="AY57" i="54"/>
  <c r="CW57" i="54"/>
  <c r="AQ57" i="54"/>
  <c r="CO57" i="54"/>
  <c r="DE56" i="54"/>
  <c r="BG56" i="54"/>
  <c r="CW56" i="54"/>
  <c r="AY56" i="54"/>
  <c r="CO56" i="54"/>
  <c r="AQ56" i="54"/>
  <c r="DE55" i="54"/>
  <c r="BG55" i="54"/>
  <c r="CW55" i="54"/>
  <c r="AY55" i="54"/>
  <c r="CO55" i="54"/>
  <c r="AQ55" i="54"/>
  <c r="DE54" i="54"/>
  <c r="BG54" i="54"/>
  <c r="CW54" i="54"/>
  <c r="AY54" i="54"/>
  <c r="CO54" i="54"/>
  <c r="AQ54" i="54"/>
  <c r="BG53" i="54"/>
  <c r="DE53" i="54"/>
  <c r="AY53" i="54"/>
  <c r="CW53" i="54"/>
  <c r="AQ53" i="54"/>
  <c r="CO53" i="54"/>
  <c r="DE52" i="54"/>
  <c r="BG52" i="54"/>
  <c r="CW52" i="54"/>
  <c r="AY52" i="54"/>
  <c r="CO52" i="54"/>
  <c r="AQ52" i="54"/>
  <c r="BG51" i="54"/>
  <c r="DE51" i="54"/>
  <c r="CW51" i="54"/>
  <c r="AY51" i="54"/>
  <c r="AQ51" i="54"/>
  <c r="CO51" i="54"/>
  <c r="BG50" i="54"/>
  <c r="DE50" i="54"/>
  <c r="CW50" i="54"/>
  <c r="AY50" i="54"/>
  <c r="AQ50" i="54"/>
  <c r="CO50" i="54"/>
  <c r="BG49" i="54"/>
  <c r="DE49" i="54"/>
  <c r="AY49" i="54"/>
  <c r="CW49" i="54"/>
  <c r="AQ49" i="54"/>
  <c r="CO49" i="54"/>
  <c r="DE48" i="54"/>
  <c r="BG48" i="54"/>
  <c r="CW48" i="54"/>
  <c r="AY48" i="54"/>
  <c r="CO48" i="54"/>
  <c r="AQ48" i="54"/>
  <c r="DE47" i="54"/>
  <c r="BG47" i="54"/>
  <c r="CW47" i="54"/>
  <c r="AY47" i="54"/>
  <c r="CO47" i="54"/>
  <c r="AQ47" i="54"/>
  <c r="BG46" i="54"/>
  <c r="DE46" i="54"/>
  <c r="AY46" i="54"/>
  <c r="CW46" i="54"/>
  <c r="AQ46" i="54"/>
  <c r="CO46" i="54"/>
  <c r="BG45" i="54"/>
  <c r="DE45" i="54"/>
  <c r="AY45" i="54"/>
  <c r="CW45" i="54"/>
  <c r="AQ45" i="54"/>
  <c r="CO45" i="54"/>
  <c r="BG44" i="54"/>
  <c r="DE44" i="54"/>
  <c r="AY44" i="54"/>
  <c r="CW44" i="54"/>
  <c r="AQ44" i="54"/>
  <c r="CO44" i="54"/>
  <c r="DE43" i="54"/>
  <c r="BG43" i="54"/>
  <c r="CW43" i="54"/>
  <c r="AY43" i="54"/>
  <c r="CO43" i="54"/>
  <c r="AQ43" i="54"/>
  <c r="DE42" i="54"/>
  <c r="BG42" i="54"/>
  <c r="CW42" i="54"/>
  <c r="AY42" i="54"/>
  <c r="CO42" i="54"/>
  <c r="AQ42" i="54"/>
  <c r="BG41" i="54"/>
  <c r="DE41" i="54"/>
  <c r="AY41" i="54"/>
  <c r="CW41" i="54"/>
  <c r="AQ41" i="54"/>
  <c r="CO41" i="54"/>
  <c r="DE40" i="54"/>
  <c r="BG40" i="54"/>
  <c r="CW40" i="54"/>
  <c r="AY40" i="54"/>
  <c r="CO40" i="54"/>
  <c r="AQ40" i="54"/>
  <c r="DE39" i="54"/>
  <c r="BG39" i="54"/>
  <c r="CW39" i="54"/>
  <c r="AY39" i="54"/>
  <c r="CO39" i="54"/>
  <c r="AQ39" i="54"/>
  <c r="DE38" i="54"/>
  <c r="BG38" i="54"/>
  <c r="CW38" i="54"/>
  <c r="AY38" i="54"/>
  <c r="CO38" i="54"/>
  <c r="AQ38" i="54"/>
  <c r="DE37" i="54"/>
  <c r="BG37" i="54"/>
  <c r="AY37" i="54"/>
  <c r="CW37" i="54"/>
  <c r="CO37" i="54"/>
  <c r="AQ37" i="54"/>
  <c r="DE36" i="54"/>
  <c r="BG36" i="54"/>
  <c r="CW36" i="54"/>
  <c r="AY36" i="54"/>
  <c r="AQ36" i="54"/>
  <c r="CO36" i="54"/>
  <c r="BG35" i="54"/>
  <c r="DE35" i="54"/>
  <c r="AY35" i="54"/>
  <c r="CW35" i="54"/>
  <c r="AQ35" i="54"/>
  <c r="CO35" i="54"/>
  <c r="BG34" i="54"/>
  <c r="DE34" i="54"/>
  <c r="AY34" i="54"/>
  <c r="CW34" i="54"/>
  <c r="AQ34" i="54"/>
  <c r="CO34" i="54"/>
  <c r="DE33" i="54"/>
  <c r="BG33" i="54"/>
  <c r="CW33" i="54"/>
  <c r="AY33" i="54"/>
  <c r="CO33" i="54"/>
  <c r="AQ33" i="54"/>
  <c r="BG32" i="54"/>
  <c r="DE32" i="54"/>
  <c r="AY32" i="54"/>
  <c r="CW32" i="54"/>
  <c r="CO32" i="54"/>
  <c r="AQ32" i="54"/>
  <c r="DE31" i="54"/>
  <c r="BG31" i="54"/>
  <c r="CF31" i="54" s="1"/>
  <c r="CW31" i="54"/>
  <c r="AY31" i="54"/>
  <c r="BX31" i="54" s="1"/>
  <c r="CO31" i="54"/>
  <c r="AQ31" i="54"/>
  <c r="BP31" i="54" s="1"/>
  <c r="BG30" i="54"/>
  <c r="CF30" i="54" s="1"/>
  <c r="DE30" i="54"/>
  <c r="AY30" i="54"/>
  <c r="BX30" i="54" s="1"/>
  <c r="CW30" i="54"/>
  <c r="AQ30" i="54"/>
  <c r="BP30" i="54" s="1"/>
  <c r="CO30" i="54"/>
  <c r="DE29" i="54"/>
  <c r="BG29" i="54"/>
  <c r="CF29" i="54" s="1"/>
  <c r="CW29" i="54"/>
  <c r="AY29" i="54"/>
  <c r="BX29" i="54" s="1"/>
  <c r="DX29" i="54" s="1"/>
  <c r="CO29" i="54"/>
  <c r="AQ29" i="54"/>
  <c r="BP29" i="54" s="1"/>
  <c r="DE28" i="54"/>
  <c r="BG28" i="54"/>
  <c r="CF28" i="54" s="1"/>
  <c r="CW28" i="54"/>
  <c r="AY28" i="54"/>
  <c r="BX28" i="54" s="1"/>
  <c r="BG27" i="54"/>
  <c r="CF27" i="54" s="1"/>
  <c r="DE27" i="54"/>
  <c r="AY27" i="54"/>
  <c r="BX27" i="54" s="1"/>
  <c r="CW27" i="54"/>
  <c r="AQ27" i="54"/>
  <c r="BP27" i="54" s="1"/>
  <c r="CO27" i="54"/>
  <c r="DE26" i="54"/>
  <c r="BG26" i="54"/>
  <c r="CF26" i="54" s="1"/>
  <c r="CW26" i="54"/>
  <c r="AY26" i="54"/>
  <c r="BX26" i="54" s="1"/>
  <c r="CO26" i="54"/>
  <c r="AQ26" i="54"/>
  <c r="BP26" i="54" s="1"/>
  <c r="BG25" i="54"/>
  <c r="CF25" i="54" s="1"/>
  <c r="DE25" i="54"/>
  <c r="CW25" i="54"/>
  <c r="AY25" i="54"/>
  <c r="BX25" i="54" s="1"/>
  <c r="CO25" i="54"/>
  <c r="AQ25" i="54"/>
  <c r="BP25" i="54" s="1"/>
  <c r="DE24" i="54"/>
  <c r="BG24" i="54"/>
  <c r="CF24" i="54" s="1"/>
  <c r="CW24" i="54"/>
  <c r="AY24" i="54"/>
  <c r="BX24" i="54" s="1"/>
  <c r="CO24" i="54"/>
  <c r="AQ24" i="54"/>
  <c r="BP24" i="54" s="1"/>
  <c r="DE23" i="54"/>
  <c r="BG23" i="54"/>
  <c r="CF23" i="54" s="1"/>
  <c r="CW23" i="54"/>
  <c r="AY23" i="54"/>
  <c r="BX23" i="54" s="1"/>
  <c r="CO23" i="54"/>
  <c r="AQ23" i="54"/>
  <c r="BP23" i="54" s="1"/>
  <c r="DE22" i="54"/>
  <c r="BG22" i="54"/>
  <c r="CF22" i="54" s="1"/>
  <c r="CO22" i="54"/>
  <c r="AQ22" i="54"/>
  <c r="BP22" i="54" s="1"/>
  <c r="BG21" i="54"/>
  <c r="CF21" i="54" s="1"/>
  <c r="DE21" i="54"/>
  <c r="AQ21" i="54"/>
  <c r="BP21" i="54" s="1"/>
  <c r="CO21" i="54"/>
  <c r="DE20" i="54"/>
  <c r="BG20" i="54"/>
  <c r="CF20" i="54" s="1"/>
  <c r="CO20" i="54"/>
  <c r="AQ20" i="54"/>
  <c r="BP20" i="54" s="1"/>
  <c r="DE16" i="54"/>
  <c r="BG16" i="54"/>
  <c r="CF16" i="54" s="1"/>
  <c r="CW16" i="54"/>
  <c r="AY16" i="54"/>
  <c r="BX16" i="54" s="1"/>
  <c r="CO16" i="54"/>
  <c r="AQ16" i="54"/>
  <c r="BP16" i="54" s="1"/>
  <c r="BG15" i="54"/>
  <c r="CF15" i="54" s="1"/>
  <c r="DE15" i="54"/>
  <c r="AY15" i="54"/>
  <c r="BX15" i="54" s="1"/>
  <c r="CW15" i="54"/>
  <c r="AQ15" i="54"/>
  <c r="BP15" i="54" s="1"/>
  <c r="CO15" i="54"/>
  <c r="DE14" i="54"/>
  <c r="BG14" i="54"/>
  <c r="CF14" i="54" s="1"/>
  <c r="CW14" i="54"/>
  <c r="AY14" i="54"/>
  <c r="BX14" i="54" s="1"/>
  <c r="CO14" i="54"/>
  <c r="AQ14" i="54"/>
  <c r="BP14" i="54" s="1"/>
  <c r="AY8" i="54"/>
  <c r="BX8" i="54" s="1"/>
  <c r="BI8" i="54"/>
  <c r="CH8" i="54" s="1"/>
  <c r="CV8" i="54"/>
  <c r="AU9" i="54"/>
  <c r="BT9" i="54" s="1"/>
  <c r="BI9" i="54"/>
  <c r="CH9" i="54" s="1"/>
  <c r="CT9" i="54"/>
  <c r="AV10" i="54"/>
  <c r="BU10" i="54" s="1"/>
  <c r="BG10" i="54"/>
  <c r="CF10" i="54" s="1"/>
  <c r="AQ11" i="54"/>
  <c r="BP11" i="54" s="1"/>
  <c r="BA11" i="54"/>
  <c r="BZ11" i="54" s="1"/>
  <c r="AO12" i="54"/>
  <c r="BN12" i="54" s="1"/>
  <c r="BE12" i="54"/>
  <c r="CD12" i="54" s="1"/>
  <c r="CU12" i="54"/>
  <c r="AS13" i="54"/>
  <c r="BR13" i="54" s="1"/>
  <c r="DX13" i="54" s="1"/>
  <c r="DF13" i="54"/>
  <c r="BD14" i="54"/>
  <c r="CC14" i="54" s="1"/>
  <c r="CV14" i="54"/>
  <c r="AV15" i="54"/>
  <c r="BU15" i="54" s="1"/>
  <c r="CM15" i="54"/>
  <c r="DI15" i="54"/>
  <c r="BI16" i="54"/>
  <c r="CH16" i="54" s="1"/>
  <c r="DB16" i="54"/>
  <c r="BB17" i="54"/>
  <c r="CA17" i="54" s="1"/>
  <c r="CU17" i="54"/>
  <c r="AS18" i="54"/>
  <c r="BR18" i="54" s="1"/>
  <c r="DI18" i="54"/>
  <c r="BG19" i="54"/>
  <c r="CF19" i="54" s="1"/>
  <c r="DG20" i="54"/>
  <c r="DI22" i="54"/>
  <c r="AP25" i="54"/>
  <c r="BO25" i="54" s="1"/>
  <c r="BJ27" i="54"/>
  <c r="CI27" i="54" s="1"/>
  <c r="AS103" i="54"/>
  <c r="CQ103" i="54"/>
  <c r="BA100" i="54"/>
  <c r="CY100" i="54"/>
  <c r="DG97" i="54"/>
  <c r="BI97" i="54"/>
  <c r="DG94" i="54"/>
  <c r="BI94" i="54"/>
  <c r="DG91" i="54"/>
  <c r="BI91" i="54"/>
  <c r="AS84" i="54"/>
  <c r="CQ84" i="54"/>
  <c r="AP102" i="54"/>
  <c r="CN102" i="54"/>
  <c r="DD100" i="54"/>
  <c r="BF100" i="54"/>
  <c r="CV99" i="54"/>
  <c r="AX99" i="54"/>
  <c r="CV98" i="54"/>
  <c r="AX98" i="54"/>
  <c r="AX97" i="54"/>
  <c r="CV97" i="54"/>
  <c r="DD96" i="54"/>
  <c r="BF96" i="54"/>
  <c r="CN96" i="54"/>
  <c r="AP96" i="54"/>
  <c r="DD95" i="54"/>
  <c r="BF95" i="54"/>
  <c r="CV95" i="54"/>
  <c r="AX95" i="54"/>
  <c r="CN95" i="54"/>
  <c r="AP95" i="54"/>
  <c r="BF94" i="54"/>
  <c r="DD94" i="54"/>
  <c r="AX94" i="54"/>
  <c r="CV94" i="54"/>
  <c r="AP94" i="54"/>
  <c r="CN94" i="54"/>
  <c r="DD93" i="54"/>
  <c r="BF93" i="54"/>
  <c r="CV93" i="54"/>
  <c r="AX93" i="54"/>
  <c r="CN93" i="54"/>
  <c r="AP93" i="54"/>
  <c r="BF92" i="54"/>
  <c r="DD92" i="54"/>
  <c r="AX92" i="54"/>
  <c r="CV92" i="54"/>
  <c r="AP92" i="54"/>
  <c r="CN92" i="54"/>
  <c r="DD91" i="54"/>
  <c r="BF91" i="54"/>
  <c r="CV91" i="54"/>
  <c r="AX91" i="54"/>
  <c r="CN91" i="54"/>
  <c r="AP91" i="54"/>
  <c r="DD90" i="54"/>
  <c r="BF90" i="54"/>
  <c r="CV90" i="54"/>
  <c r="AX90" i="54"/>
  <c r="CN90" i="54"/>
  <c r="AP90" i="54"/>
  <c r="DD89" i="54"/>
  <c r="BF89" i="54"/>
  <c r="AX89" i="54"/>
  <c r="CV89" i="54"/>
  <c r="CN89" i="54"/>
  <c r="AP89" i="54"/>
  <c r="BF88" i="54"/>
  <c r="DD88" i="54"/>
  <c r="CV88" i="54"/>
  <c r="AX88" i="54"/>
  <c r="CN88" i="54"/>
  <c r="AP88" i="54"/>
  <c r="BF87" i="54"/>
  <c r="DD87" i="54"/>
  <c r="AX87" i="54"/>
  <c r="CV87" i="54"/>
  <c r="AP87" i="54"/>
  <c r="CN87" i="54"/>
  <c r="DD86" i="54"/>
  <c r="BF86" i="54"/>
  <c r="CV86" i="54"/>
  <c r="AX86" i="54"/>
  <c r="CN86" i="54"/>
  <c r="AP86" i="54"/>
  <c r="DD85" i="54"/>
  <c r="BF85" i="54"/>
  <c r="CV85" i="54"/>
  <c r="AX85" i="54"/>
  <c r="AP85" i="54"/>
  <c r="CN85" i="54"/>
  <c r="BF84" i="54"/>
  <c r="DD84" i="54"/>
  <c r="AX84" i="54"/>
  <c r="CV84" i="54"/>
  <c r="AP84" i="54"/>
  <c r="CN84" i="54"/>
  <c r="DD83" i="54"/>
  <c r="BF83" i="54"/>
  <c r="CV83" i="54"/>
  <c r="AX83" i="54"/>
  <c r="CN83" i="54"/>
  <c r="AP83" i="54"/>
  <c r="BF82" i="54"/>
  <c r="DD82" i="54"/>
  <c r="AX82" i="54"/>
  <c r="CV82" i="54"/>
  <c r="AP82" i="54"/>
  <c r="CN82" i="54"/>
  <c r="DD81" i="54"/>
  <c r="BF81" i="54"/>
  <c r="CV81" i="54"/>
  <c r="AX81" i="54"/>
  <c r="CN81" i="54"/>
  <c r="AP81" i="54"/>
  <c r="DD80" i="54"/>
  <c r="BF80" i="54"/>
  <c r="CV80" i="54"/>
  <c r="AX80" i="54"/>
  <c r="CN80" i="54"/>
  <c r="AP80" i="54"/>
  <c r="BF79" i="54"/>
  <c r="DD79" i="54"/>
  <c r="AX79" i="54"/>
  <c r="CV79" i="54"/>
  <c r="AP79" i="54"/>
  <c r="CN79" i="54"/>
  <c r="DD78" i="54"/>
  <c r="BF78" i="54"/>
  <c r="AX78" i="54"/>
  <c r="CV78" i="54"/>
  <c r="CN78" i="54"/>
  <c r="AP78" i="54"/>
  <c r="DD77" i="54"/>
  <c r="BF77" i="54"/>
  <c r="AX77" i="54"/>
  <c r="CV77" i="54"/>
  <c r="CN77" i="54"/>
  <c r="AP77" i="54"/>
  <c r="DD76" i="54"/>
  <c r="BF76" i="54"/>
  <c r="CV76" i="54"/>
  <c r="AX76" i="54"/>
  <c r="CN76" i="54"/>
  <c r="AP76" i="54"/>
  <c r="BF75" i="54"/>
  <c r="DD75" i="54"/>
  <c r="AX75" i="54"/>
  <c r="CV75" i="54"/>
  <c r="CN75" i="54"/>
  <c r="AP75" i="54"/>
  <c r="DD74" i="54"/>
  <c r="BF74" i="54"/>
  <c r="AX74" i="54"/>
  <c r="CV74" i="54"/>
  <c r="CN74" i="54"/>
  <c r="AP74" i="54"/>
  <c r="DD73" i="54"/>
  <c r="BF73" i="54"/>
  <c r="CV73" i="54"/>
  <c r="AX73" i="54"/>
  <c r="CN73" i="54"/>
  <c r="AP73" i="54"/>
  <c r="DD72" i="54"/>
  <c r="BF72" i="54"/>
  <c r="CV72" i="54"/>
  <c r="AX72" i="54"/>
  <c r="CN72" i="54"/>
  <c r="AP72" i="54"/>
  <c r="DD71" i="54"/>
  <c r="BF71" i="54"/>
  <c r="AX71" i="54"/>
  <c r="CV71" i="54"/>
  <c r="AP71" i="54"/>
  <c r="CN71" i="54"/>
  <c r="BF70" i="54"/>
  <c r="DD70" i="54"/>
  <c r="AX70" i="54"/>
  <c r="CV70" i="54"/>
  <c r="CN70" i="54"/>
  <c r="AP70" i="54"/>
  <c r="DD69" i="54"/>
  <c r="BF69" i="54"/>
  <c r="CV69" i="54"/>
  <c r="AX69" i="54"/>
  <c r="CN69" i="54"/>
  <c r="AP69" i="54"/>
  <c r="DD68" i="54"/>
  <c r="BF68" i="54"/>
  <c r="CV68" i="54"/>
  <c r="AX68" i="54"/>
  <c r="AP68" i="54"/>
  <c r="CN68" i="54"/>
  <c r="DD67" i="54"/>
  <c r="BF67" i="54"/>
  <c r="AX67" i="54"/>
  <c r="CV67" i="54"/>
  <c r="AP67" i="54"/>
  <c r="CN67" i="54"/>
  <c r="BF66" i="54"/>
  <c r="DD66" i="54"/>
  <c r="AX66" i="54"/>
  <c r="CV66" i="54"/>
  <c r="CN66" i="54"/>
  <c r="AP66" i="54"/>
  <c r="BF65" i="54"/>
  <c r="DD65" i="54"/>
  <c r="AX65" i="54"/>
  <c r="CV65" i="54"/>
  <c r="AP65" i="54"/>
  <c r="CN65" i="54"/>
  <c r="DD64" i="54"/>
  <c r="BF64" i="54"/>
  <c r="CV64" i="54"/>
  <c r="AX64" i="54"/>
  <c r="CN64" i="54"/>
  <c r="AP64" i="54"/>
  <c r="BF63" i="54"/>
  <c r="DD63" i="54"/>
  <c r="AX63" i="54"/>
  <c r="CV63" i="54"/>
  <c r="AP63" i="54"/>
  <c r="CN63" i="54"/>
  <c r="DD62" i="54"/>
  <c r="BF62" i="54"/>
  <c r="CV62" i="54"/>
  <c r="AX62" i="54"/>
  <c r="CN62" i="54"/>
  <c r="AP62" i="54"/>
  <c r="DD61" i="54"/>
  <c r="BF61" i="54"/>
  <c r="CV61" i="54"/>
  <c r="AX61" i="54"/>
  <c r="AP61" i="54"/>
  <c r="CN61" i="54"/>
  <c r="BF60" i="54"/>
  <c r="DD60" i="54"/>
  <c r="CV60" i="54"/>
  <c r="AX60" i="54"/>
  <c r="AP60" i="54"/>
  <c r="CN60" i="54"/>
  <c r="DD59" i="54"/>
  <c r="BF59" i="54"/>
  <c r="CV59" i="54"/>
  <c r="AX59" i="54"/>
  <c r="AP59" i="54"/>
  <c r="CN59" i="54"/>
  <c r="DD58" i="54"/>
  <c r="BF58" i="54"/>
  <c r="AX58" i="54"/>
  <c r="CV58" i="54"/>
  <c r="CN58" i="54"/>
  <c r="AP58" i="54"/>
  <c r="DD57" i="54"/>
  <c r="BF57" i="54"/>
  <c r="AX57" i="54"/>
  <c r="CV57" i="54"/>
  <c r="CN57" i="54"/>
  <c r="AP57" i="54"/>
  <c r="DD56" i="54"/>
  <c r="BF56" i="54"/>
  <c r="AX56" i="54"/>
  <c r="CV56" i="54"/>
  <c r="CN56" i="54"/>
  <c r="AP56" i="54"/>
  <c r="DD55" i="54"/>
  <c r="BF55" i="54"/>
  <c r="CV55" i="54"/>
  <c r="AX55" i="54"/>
  <c r="CN55" i="54"/>
  <c r="AP55" i="54"/>
  <c r="DD54" i="54"/>
  <c r="BF54" i="54"/>
  <c r="AX54" i="54"/>
  <c r="CV54" i="54"/>
  <c r="CN54" i="54"/>
  <c r="AP54" i="54"/>
  <c r="DD53" i="54"/>
  <c r="BF53" i="54"/>
  <c r="AX53" i="54"/>
  <c r="CV53" i="54"/>
  <c r="AP53" i="54"/>
  <c r="CN53" i="54"/>
  <c r="DD52" i="54"/>
  <c r="BF52" i="54"/>
  <c r="AX52" i="54"/>
  <c r="CV52" i="54"/>
  <c r="CN52" i="54"/>
  <c r="AP52" i="54"/>
  <c r="BF51" i="54"/>
  <c r="DD51" i="54"/>
  <c r="CV51" i="54"/>
  <c r="AX51" i="54"/>
  <c r="CN51" i="54"/>
  <c r="AP51" i="54"/>
  <c r="BF50" i="54"/>
  <c r="DD50" i="54"/>
  <c r="AX50" i="54"/>
  <c r="CV50" i="54"/>
  <c r="AP50" i="54"/>
  <c r="CN50" i="54"/>
  <c r="BF49" i="54"/>
  <c r="DD49" i="54"/>
  <c r="CV49" i="54"/>
  <c r="AX49" i="54"/>
  <c r="CN49" i="54"/>
  <c r="AP49" i="54"/>
  <c r="DD48" i="54"/>
  <c r="BF48" i="54"/>
  <c r="CV48" i="54"/>
  <c r="AX48" i="54"/>
  <c r="CN48" i="54"/>
  <c r="AP48" i="54"/>
  <c r="DD47" i="54"/>
  <c r="BF47" i="54"/>
  <c r="CV47" i="54"/>
  <c r="AX47" i="54"/>
  <c r="CN47" i="54"/>
  <c r="AP47" i="54"/>
  <c r="BF46" i="54"/>
  <c r="DD46" i="54"/>
  <c r="AX46" i="54"/>
  <c r="CV46" i="54"/>
  <c r="AP46" i="54"/>
  <c r="CN46" i="54"/>
  <c r="DD45" i="54"/>
  <c r="BF45" i="54"/>
  <c r="CV45" i="54"/>
  <c r="AX45" i="54"/>
  <c r="CN45" i="54"/>
  <c r="AP45" i="54"/>
  <c r="DD44" i="54"/>
  <c r="BF44" i="54"/>
  <c r="AX44" i="54"/>
  <c r="CV44" i="54"/>
  <c r="AP44" i="54"/>
  <c r="CN44" i="54"/>
  <c r="BF43" i="54"/>
  <c r="DD43" i="54"/>
  <c r="AX43" i="54"/>
  <c r="CV43" i="54"/>
  <c r="AP43" i="54"/>
  <c r="CN43" i="54"/>
  <c r="DD42" i="54"/>
  <c r="BF42" i="54"/>
  <c r="CV42" i="54"/>
  <c r="AX42" i="54"/>
  <c r="CN42" i="54"/>
  <c r="AP42" i="54"/>
  <c r="DD41" i="54"/>
  <c r="BF41" i="54"/>
  <c r="CV41" i="54"/>
  <c r="AX41" i="54"/>
  <c r="CN41" i="54"/>
  <c r="AP41" i="54"/>
  <c r="DD40" i="54"/>
  <c r="BF40" i="54"/>
  <c r="CV40" i="54"/>
  <c r="AX40" i="54"/>
  <c r="CN40" i="54"/>
  <c r="AP40" i="54"/>
  <c r="BF39" i="54"/>
  <c r="DD39" i="54"/>
  <c r="AX39" i="54"/>
  <c r="CV39" i="54"/>
  <c r="AP39" i="54"/>
  <c r="CN39" i="54"/>
  <c r="DD38" i="54"/>
  <c r="BF38" i="54"/>
  <c r="CV38" i="54"/>
  <c r="AX38" i="54"/>
  <c r="CN38" i="54"/>
  <c r="AP38" i="54"/>
  <c r="DD37" i="54"/>
  <c r="BF37" i="54"/>
  <c r="CV37" i="54"/>
  <c r="AX37" i="54"/>
  <c r="CN37" i="54"/>
  <c r="AP37" i="54"/>
  <c r="DD36" i="54"/>
  <c r="BF36" i="54"/>
  <c r="CV36" i="54"/>
  <c r="AX36" i="54"/>
  <c r="AP36" i="54"/>
  <c r="CN36" i="54"/>
  <c r="BF35" i="54"/>
  <c r="DD35" i="54"/>
  <c r="AX35" i="54"/>
  <c r="CV35" i="54"/>
  <c r="AP35" i="54"/>
  <c r="CN35" i="54"/>
  <c r="DD34" i="54"/>
  <c r="BF34" i="54"/>
  <c r="AX34" i="54"/>
  <c r="CV34" i="54"/>
  <c r="AP34" i="54"/>
  <c r="CN34" i="54"/>
  <c r="BF33" i="54"/>
  <c r="DD33" i="54"/>
  <c r="AX33" i="54"/>
  <c r="CV33" i="54"/>
  <c r="AP33" i="54"/>
  <c r="CN33" i="54"/>
  <c r="DD32" i="54"/>
  <c r="BF32" i="54"/>
  <c r="CV32" i="54"/>
  <c r="AX32" i="54"/>
  <c r="CN32" i="54"/>
  <c r="AP32" i="54"/>
  <c r="BF31" i="54"/>
  <c r="CE31" i="54" s="1"/>
  <c r="DD31" i="54"/>
  <c r="AX31" i="54"/>
  <c r="BW31" i="54" s="1"/>
  <c r="CV31" i="54"/>
  <c r="AP31" i="54"/>
  <c r="BO31" i="54" s="1"/>
  <c r="DN31" i="54" s="1"/>
  <c r="DO31" i="54" s="1"/>
  <c r="CN31" i="54"/>
  <c r="DD30" i="54"/>
  <c r="BF30" i="54"/>
  <c r="CE30" i="54" s="1"/>
  <c r="CV30" i="54"/>
  <c r="AX30" i="54"/>
  <c r="BW30" i="54" s="1"/>
  <c r="CN30" i="54"/>
  <c r="AP30" i="54"/>
  <c r="BO30" i="54" s="1"/>
  <c r="DD29" i="54"/>
  <c r="BF29" i="54"/>
  <c r="CE29" i="54" s="1"/>
  <c r="CN29" i="54"/>
  <c r="AP29" i="54"/>
  <c r="BO29" i="54" s="1"/>
  <c r="DD28" i="54"/>
  <c r="BF28" i="54"/>
  <c r="CE28" i="54" s="1"/>
  <c r="CV28" i="54"/>
  <c r="AX28" i="54"/>
  <c r="BW28" i="54" s="1"/>
  <c r="AP28" i="54"/>
  <c r="BO28" i="54" s="1"/>
  <c r="DL28" i="54" s="1"/>
  <c r="DM28" i="54" s="1"/>
  <c r="CN28" i="54"/>
  <c r="BF27" i="54"/>
  <c r="CE27" i="54" s="1"/>
  <c r="DD27" i="54"/>
  <c r="AP27" i="54"/>
  <c r="BO27" i="54" s="1"/>
  <c r="CN27" i="54"/>
  <c r="BF26" i="54"/>
  <c r="CE26" i="54" s="1"/>
  <c r="DD26" i="54"/>
  <c r="AX26" i="54"/>
  <c r="BW26" i="54" s="1"/>
  <c r="CV26" i="54"/>
  <c r="AP26" i="54"/>
  <c r="BO26" i="54" s="1"/>
  <c r="CN26" i="54"/>
  <c r="DD25" i="54"/>
  <c r="BF25" i="54"/>
  <c r="CE25" i="54" s="1"/>
  <c r="CV25" i="54"/>
  <c r="AX25" i="54"/>
  <c r="BW25" i="54" s="1"/>
  <c r="DD24" i="54"/>
  <c r="BF24" i="54"/>
  <c r="CE24" i="54" s="1"/>
  <c r="CV24" i="54"/>
  <c r="AX24" i="54"/>
  <c r="BW24" i="54" s="1"/>
  <c r="BF23" i="54"/>
  <c r="CE23" i="54" s="1"/>
  <c r="DD23" i="54"/>
  <c r="AX23" i="54"/>
  <c r="BW23" i="54" s="1"/>
  <c r="CV23" i="54"/>
  <c r="AP23" i="54"/>
  <c r="BO23" i="54" s="1"/>
  <c r="CN23" i="54"/>
  <c r="DD22" i="54"/>
  <c r="BF22" i="54"/>
  <c r="CE22" i="54" s="1"/>
  <c r="CV22" i="54"/>
  <c r="AX22" i="54"/>
  <c r="BW22" i="54" s="1"/>
  <c r="CN22" i="54"/>
  <c r="AP22" i="54"/>
  <c r="BO22" i="54" s="1"/>
  <c r="DD21" i="54"/>
  <c r="BF21" i="54"/>
  <c r="CE21" i="54" s="1"/>
  <c r="CV21" i="54"/>
  <c r="AX21" i="54"/>
  <c r="BW21" i="54" s="1"/>
  <c r="CN21" i="54"/>
  <c r="AP21" i="54"/>
  <c r="BO21" i="54" s="1"/>
  <c r="BF20" i="54"/>
  <c r="CE20" i="54" s="1"/>
  <c r="DD20" i="54"/>
  <c r="AX20" i="54"/>
  <c r="BW20" i="54" s="1"/>
  <c r="CV20" i="54"/>
  <c r="AP20" i="54"/>
  <c r="BO20" i="54" s="1"/>
  <c r="CN20" i="54"/>
  <c r="DD19" i="54"/>
  <c r="BF19" i="54"/>
  <c r="CE19" i="54" s="1"/>
  <c r="AP19" i="54"/>
  <c r="BO19" i="54" s="1"/>
  <c r="CN19" i="54"/>
  <c r="DD18" i="54"/>
  <c r="BF18" i="54"/>
  <c r="CE18" i="54" s="1"/>
  <c r="CV18" i="54"/>
  <c r="AX18" i="54"/>
  <c r="BW18" i="54" s="1"/>
  <c r="CN18" i="54"/>
  <c r="AP18" i="54"/>
  <c r="BO18" i="54" s="1"/>
  <c r="DD17" i="54"/>
  <c r="BF17" i="54"/>
  <c r="CE17" i="54" s="1"/>
  <c r="CV17" i="54"/>
  <c r="AX17" i="54"/>
  <c r="BW17" i="54" s="1"/>
  <c r="CN17" i="54"/>
  <c r="AP17" i="54"/>
  <c r="BO17" i="54" s="1"/>
  <c r="DD16" i="54"/>
  <c r="BF16" i="54"/>
  <c r="CE16" i="54" s="1"/>
  <c r="CV16" i="54"/>
  <c r="AX16" i="54"/>
  <c r="BW16" i="54" s="1"/>
  <c r="CN16" i="54"/>
  <c r="AP16" i="54"/>
  <c r="BO16" i="54" s="1"/>
  <c r="BF13" i="54"/>
  <c r="CE13" i="54" s="1"/>
  <c r="DD13" i="54"/>
  <c r="AX13" i="54"/>
  <c r="BW13" i="54" s="1"/>
  <c r="CV13" i="54"/>
  <c r="AP13" i="54"/>
  <c r="BO13" i="54" s="1"/>
  <c r="CN13" i="54"/>
  <c r="DD12" i="54"/>
  <c r="BF12" i="54"/>
  <c r="CE12" i="54" s="1"/>
  <c r="CV12" i="54"/>
  <c r="AX12" i="54"/>
  <c r="BW12" i="54" s="1"/>
  <c r="CN12" i="54"/>
  <c r="AP12" i="54"/>
  <c r="BO12" i="54" s="1"/>
  <c r="DD11" i="54"/>
  <c r="BF11" i="54"/>
  <c r="CE11" i="54" s="1"/>
  <c r="CV11" i="54"/>
  <c r="AX11" i="54"/>
  <c r="BW11" i="54" s="1"/>
  <c r="CN11" i="54"/>
  <c r="AP11" i="54"/>
  <c r="BO11" i="54" s="1"/>
  <c r="DD10" i="54"/>
  <c r="BF10" i="54"/>
  <c r="CE10" i="54" s="1"/>
  <c r="CV10" i="54"/>
  <c r="AX10" i="54"/>
  <c r="BW10" i="54" s="1"/>
  <c r="CN10" i="54"/>
  <c r="AP10" i="54"/>
  <c r="BO10" i="54" s="1"/>
  <c r="AZ8" i="54"/>
  <c r="BY8" i="54" s="1"/>
  <c r="BK8" i="54"/>
  <c r="DH8" i="54"/>
  <c r="AW9" i="54"/>
  <c r="BV9" i="54" s="1"/>
  <c r="BJ9" i="54"/>
  <c r="CI9" i="54" s="1"/>
  <c r="DI9" i="54"/>
  <c r="AW10" i="54"/>
  <c r="BV10" i="54" s="1"/>
  <c r="BH10" i="54"/>
  <c r="CG10" i="54" s="1"/>
  <c r="AR11" i="54"/>
  <c r="BQ11" i="54" s="1"/>
  <c r="BC11" i="54"/>
  <c r="CB11" i="54" s="1"/>
  <c r="AQ12" i="54"/>
  <c r="BP12" i="54" s="1"/>
  <c r="BG12" i="54"/>
  <c r="CF12" i="54" s="1"/>
  <c r="CW12" i="54"/>
  <c r="AW13" i="54"/>
  <c r="BV13" i="54" s="1"/>
  <c r="CL13" i="54"/>
  <c r="DH13" i="54"/>
  <c r="BH14" i="54"/>
  <c r="CG14" i="54" s="1"/>
  <c r="AX15" i="54"/>
  <c r="BW15" i="54" s="1"/>
  <c r="CQ15" i="54"/>
  <c r="AO16" i="54"/>
  <c r="BN16" i="54" s="1"/>
  <c r="BK16" i="54"/>
  <c r="DF16" i="54"/>
  <c r="BD17" i="54"/>
  <c r="CC17" i="54" s="1"/>
  <c r="CW17" i="54"/>
  <c r="AW18" i="54"/>
  <c r="BV18" i="54" s="1"/>
  <c r="AO19" i="54"/>
  <c r="BN19" i="54" s="1"/>
  <c r="BK19" i="54"/>
  <c r="AY21" i="54"/>
  <c r="BX21" i="54" s="1"/>
  <c r="AZ23" i="54"/>
  <c r="BY23" i="54" s="1"/>
  <c r="BC25" i="54"/>
  <c r="CB25" i="54" s="1"/>
  <c r="CV27" i="54"/>
  <c r="CQ102" i="54"/>
  <c r="AS102" i="54"/>
  <c r="CQ97" i="54"/>
  <c r="AS97" i="54"/>
  <c r="CQ91" i="54"/>
  <c r="AS91" i="54"/>
  <c r="BA82" i="54"/>
  <c r="CY82" i="54"/>
  <c r="DD103" i="54"/>
  <c r="BF103" i="54"/>
  <c r="BF102" i="54"/>
  <c r="DD102" i="54"/>
  <c r="CV101" i="54"/>
  <c r="AX101" i="54"/>
  <c r="CV100" i="54"/>
  <c r="AX100" i="54"/>
  <c r="DD98" i="54"/>
  <c r="BF98" i="54"/>
  <c r="CV96" i="54"/>
  <c r="AX96" i="54"/>
  <c r="CM103" i="54"/>
  <c r="AO103" i="54"/>
  <c r="AW102" i="54"/>
  <c r="CU102" i="54"/>
  <c r="CU101" i="54"/>
  <c r="AW101" i="54"/>
  <c r="DC100" i="54"/>
  <c r="BE100" i="54"/>
  <c r="DC99" i="54"/>
  <c r="BE99" i="54"/>
  <c r="CM99" i="54"/>
  <c r="AO99" i="54"/>
  <c r="AW98" i="54"/>
  <c r="CU98" i="54"/>
  <c r="AO98" i="54"/>
  <c r="CM98" i="54"/>
  <c r="DC97" i="54"/>
  <c r="BE97" i="54"/>
  <c r="CU97" i="54"/>
  <c r="AW97" i="54"/>
  <c r="CM97" i="54"/>
  <c r="AO97" i="54"/>
  <c r="DC96" i="54"/>
  <c r="BE96" i="54"/>
  <c r="AW96" i="54"/>
  <c r="CU96" i="54"/>
  <c r="AO96" i="54"/>
  <c r="CM96" i="54"/>
  <c r="BE95" i="54"/>
  <c r="DC95" i="54"/>
  <c r="AW95" i="54"/>
  <c r="CU95" i="54"/>
  <c r="AO95" i="54"/>
  <c r="CM95" i="54"/>
  <c r="DC94" i="54"/>
  <c r="BE94" i="54"/>
  <c r="CU94" i="54"/>
  <c r="AW94" i="54"/>
  <c r="CM94" i="54"/>
  <c r="AO94" i="54"/>
  <c r="BE93" i="54"/>
  <c r="DC93" i="54"/>
  <c r="CU93" i="54"/>
  <c r="AW93" i="54"/>
  <c r="AO93" i="54"/>
  <c r="CM93" i="54"/>
  <c r="BE92" i="54"/>
  <c r="DC92" i="54"/>
  <c r="AW92" i="54"/>
  <c r="CU92" i="54"/>
  <c r="AO92" i="54"/>
  <c r="CM92" i="54"/>
  <c r="DC91" i="54"/>
  <c r="BE91" i="54"/>
  <c r="CU91" i="54"/>
  <c r="AW91" i="54"/>
  <c r="CM91" i="54"/>
  <c r="AO91" i="54"/>
  <c r="DC90" i="54"/>
  <c r="BE90" i="54"/>
  <c r="CU90" i="54"/>
  <c r="AW90" i="54"/>
  <c r="AO90" i="54"/>
  <c r="CM90" i="54"/>
  <c r="DC89" i="54"/>
  <c r="BE89" i="54"/>
  <c r="AW89" i="54"/>
  <c r="CU89" i="54"/>
  <c r="CM89" i="54"/>
  <c r="AO89" i="54"/>
  <c r="DC88" i="54"/>
  <c r="BE88" i="54"/>
  <c r="AW88" i="54"/>
  <c r="CU88" i="54"/>
  <c r="CM88" i="54"/>
  <c r="AO88" i="54"/>
  <c r="BE87" i="54"/>
  <c r="DC87" i="54"/>
  <c r="CU87" i="54"/>
  <c r="AW87" i="54"/>
  <c r="CM87" i="54"/>
  <c r="AO87" i="54"/>
  <c r="BE86" i="54"/>
  <c r="DC86" i="54"/>
  <c r="CU86" i="54"/>
  <c r="AW86" i="54"/>
  <c r="AO86" i="54"/>
  <c r="CM86" i="54"/>
  <c r="BE85" i="54"/>
  <c r="DC85" i="54"/>
  <c r="AW85" i="54"/>
  <c r="CU85" i="54"/>
  <c r="AO85" i="54"/>
  <c r="CM85" i="54"/>
  <c r="DC84" i="54"/>
  <c r="BE84" i="54"/>
  <c r="CU84" i="54"/>
  <c r="AW84" i="54"/>
  <c r="CM84" i="54"/>
  <c r="AO84" i="54"/>
  <c r="BE83" i="54"/>
  <c r="DC83" i="54"/>
  <c r="AW83" i="54"/>
  <c r="CU83" i="54"/>
  <c r="CM83" i="54"/>
  <c r="AO83" i="54"/>
  <c r="DC82" i="54"/>
  <c r="BE82" i="54"/>
  <c r="AW82" i="54"/>
  <c r="CU82" i="54"/>
  <c r="CM82" i="54"/>
  <c r="AO82" i="54"/>
  <c r="DC81" i="54"/>
  <c r="BE81" i="54"/>
  <c r="AW81" i="54"/>
  <c r="CU81" i="54"/>
  <c r="CM81" i="54"/>
  <c r="AO81" i="54"/>
  <c r="DC80" i="54"/>
  <c r="BE80" i="54"/>
  <c r="CU80" i="54"/>
  <c r="AW80" i="54"/>
  <c r="CM80" i="54"/>
  <c r="AO80" i="54"/>
  <c r="BE79" i="54"/>
  <c r="DC79" i="54"/>
  <c r="AW79" i="54"/>
  <c r="CU79" i="54"/>
  <c r="AO79" i="54"/>
  <c r="CM79" i="54"/>
  <c r="DC78" i="54"/>
  <c r="BE78" i="54"/>
  <c r="CU78" i="54"/>
  <c r="AW78" i="54"/>
  <c r="CM78" i="54"/>
  <c r="AO78" i="54"/>
  <c r="BE77" i="54"/>
  <c r="DC77" i="54"/>
  <c r="AW77" i="54"/>
  <c r="CU77" i="54"/>
  <c r="AO77" i="54"/>
  <c r="CM77" i="54"/>
  <c r="DC76" i="54"/>
  <c r="BE76" i="54"/>
  <c r="AW76" i="54"/>
  <c r="CU76" i="54"/>
  <c r="CM76" i="54"/>
  <c r="AO76" i="54"/>
  <c r="BE75" i="54"/>
  <c r="DC75" i="54"/>
  <c r="AW75" i="54"/>
  <c r="CU75" i="54"/>
  <c r="AO75" i="54"/>
  <c r="CM75" i="54"/>
  <c r="DC74" i="54"/>
  <c r="BE74" i="54"/>
  <c r="CU74" i="54"/>
  <c r="AW74" i="54"/>
  <c r="CM74" i="54"/>
  <c r="AO74" i="54"/>
  <c r="BE73" i="54"/>
  <c r="DC73" i="54"/>
  <c r="AW73" i="54"/>
  <c r="CU73" i="54"/>
  <c r="AO73" i="54"/>
  <c r="CM73" i="54"/>
  <c r="DC72" i="54"/>
  <c r="BE72" i="54"/>
  <c r="CU72" i="54"/>
  <c r="AW72" i="54"/>
  <c r="CM72" i="54"/>
  <c r="AO72" i="54"/>
  <c r="DC71" i="54"/>
  <c r="BE71" i="54"/>
  <c r="CU71" i="54"/>
  <c r="AW71" i="54"/>
  <c r="CM71" i="54"/>
  <c r="AO71" i="54"/>
  <c r="BE70" i="54"/>
  <c r="DC70" i="54"/>
  <c r="AW70" i="54"/>
  <c r="CU70" i="54"/>
  <c r="AO70" i="54"/>
  <c r="CM70" i="54"/>
  <c r="DC69" i="54"/>
  <c r="BE69" i="54"/>
  <c r="CU69" i="54"/>
  <c r="AW69" i="54"/>
  <c r="CM69" i="54"/>
  <c r="AO69" i="54"/>
  <c r="DC68" i="54"/>
  <c r="BE68" i="54"/>
  <c r="CU68" i="54"/>
  <c r="AW68" i="54"/>
  <c r="AO68" i="54"/>
  <c r="CM68" i="54"/>
  <c r="BE67" i="54"/>
  <c r="DC67" i="54"/>
  <c r="AW67" i="54"/>
  <c r="CU67" i="54"/>
  <c r="AO67" i="54"/>
  <c r="CM67" i="54"/>
  <c r="DC66" i="54"/>
  <c r="BE66" i="54"/>
  <c r="CU66" i="54"/>
  <c r="AW66" i="54"/>
  <c r="CM66" i="54"/>
  <c r="AO66" i="54"/>
  <c r="DC65" i="54"/>
  <c r="BE65" i="54"/>
  <c r="CU65" i="54"/>
  <c r="AW65" i="54"/>
  <c r="CM65" i="54"/>
  <c r="AO65" i="54"/>
  <c r="BE64" i="54"/>
  <c r="DC64" i="54"/>
  <c r="AW64" i="54"/>
  <c r="CU64" i="54"/>
  <c r="AO64" i="54"/>
  <c r="CM64" i="54"/>
  <c r="DC63" i="54"/>
  <c r="BE63" i="54"/>
  <c r="CU63" i="54"/>
  <c r="AW63" i="54"/>
  <c r="CM63" i="54"/>
  <c r="AO63" i="54"/>
  <c r="DC62" i="54"/>
  <c r="BE62" i="54"/>
  <c r="AW62" i="54"/>
  <c r="CU62" i="54"/>
  <c r="CM62" i="54"/>
  <c r="AO62" i="54"/>
  <c r="DC61" i="54"/>
  <c r="BE61" i="54"/>
  <c r="CU61" i="54"/>
  <c r="AW61" i="54"/>
  <c r="CM61" i="54"/>
  <c r="AO61" i="54"/>
  <c r="BE60" i="54"/>
  <c r="DC60" i="54"/>
  <c r="CU60" i="54"/>
  <c r="AW60" i="54"/>
  <c r="AO60" i="54"/>
  <c r="CM60" i="54"/>
  <c r="DC59" i="54"/>
  <c r="BE59" i="54"/>
  <c r="CU59" i="54"/>
  <c r="AW59" i="54"/>
  <c r="CM59" i="54"/>
  <c r="AO59" i="54"/>
  <c r="DC58" i="54"/>
  <c r="BE58" i="54"/>
  <c r="AW58" i="54"/>
  <c r="CU58" i="54"/>
  <c r="CM58" i="54"/>
  <c r="AO58" i="54"/>
  <c r="BE57" i="54"/>
  <c r="DC57" i="54"/>
  <c r="AW57" i="54"/>
  <c r="CU57" i="54"/>
  <c r="AO57" i="54"/>
  <c r="CM57" i="54"/>
  <c r="BE56" i="54"/>
  <c r="DC56" i="54"/>
  <c r="CU56" i="54"/>
  <c r="AW56" i="54"/>
  <c r="CM56" i="54"/>
  <c r="AO56" i="54"/>
  <c r="BE55" i="54"/>
  <c r="DC55" i="54"/>
  <c r="AW55" i="54"/>
  <c r="CU55" i="54"/>
  <c r="AO55" i="54"/>
  <c r="CM55" i="54"/>
  <c r="DC54" i="54"/>
  <c r="BE54" i="54"/>
  <c r="CU54" i="54"/>
  <c r="AW54" i="54"/>
  <c r="CM54" i="54"/>
  <c r="AO54" i="54"/>
  <c r="DC53" i="54"/>
  <c r="BE53" i="54"/>
  <c r="CU53" i="54"/>
  <c r="AW53" i="54"/>
  <c r="CM53" i="54"/>
  <c r="AO53" i="54"/>
  <c r="BE52" i="54"/>
  <c r="DC52" i="54"/>
  <c r="AW52" i="54"/>
  <c r="CU52" i="54"/>
  <c r="AO52" i="54"/>
  <c r="CM52" i="54"/>
  <c r="BE51" i="54"/>
  <c r="DC51" i="54"/>
  <c r="AW51" i="54"/>
  <c r="CU51" i="54"/>
  <c r="AO51" i="54"/>
  <c r="CM51" i="54"/>
  <c r="DC50" i="54"/>
  <c r="BE50" i="54"/>
  <c r="CU50" i="54"/>
  <c r="AW50" i="54"/>
  <c r="CM50" i="54"/>
  <c r="AO50" i="54"/>
  <c r="BE49" i="54"/>
  <c r="DC49" i="54"/>
  <c r="CU49" i="54"/>
  <c r="AW49" i="54"/>
  <c r="CM49" i="54"/>
  <c r="AO49" i="54"/>
  <c r="DC48" i="54"/>
  <c r="BE48" i="54"/>
  <c r="CU48" i="54"/>
  <c r="AW48" i="54"/>
  <c r="AO48" i="54"/>
  <c r="CM48" i="54"/>
  <c r="DC47" i="54"/>
  <c r="BE47" i="54"/>
  <c r="CU47" i="54"/>
  <c r="AW47" i="54"/>
  <c r="CM47" i="54"/>
  <c r="AO47" i="54"/>
  <c r="DC46" i="54"/>
  <c r="BE46" i="54"/>
  <c r="AW46" i="54"/>
  <c r="CU46" i="54"/>
  <c r="AO46" i="54"/>
  <c r="CM46" i="54"/>
  <c r="BE45" i="54"/>
  <c r="DC45" i="54"/>
  <c r="AW45" i="54"/>
  <c r="CU45" i="54"/>
  <c r="AO45" i="54"/>
  <c r="CM45" i="54"/>
  <c r="DC44" i="54"/>
  <c r="BE44" i="54"/>
  <c r="CU44" i="54"/>
  <c r="AW44" i="54"/>
  <c r="CM44" i="54"/>
  <c r="AO44" i="54"/>
  <c r="DC43" i="54"/>
  <c r="BE43" i="54"/>
  <c r="AW43" i="54"/>
  <c r="CU43" i="54"/>
  <c r="AO43" i="54"/>
  <c r="CM43" i="54"/>
  <c r="BE42" i="54"/>
  <c r="DC42" i="54"/>
  <c r="CU42" i="54"/>
  <c r="AW42" i="54"/>
  <c r="CM42" i="54"/>
  <c r="AO42" i="54"/>
  <c r="DC41" i="54"/>
  <c r="BE41" i="54"/>
  <c r="CU41" i="54"/>
  <c r="AW41" i="54"/>
  <c r="AO41" i="54"/>
  <c r="CM41" i="54"/>
  <c r="DC40" i="54"/>
  <c r="BE40" i="54"/>
  <c r="AW40" i="54"/>
  <c r="CU40" i="54"/>
  <c r="AO40" i="54"/>
  <c r="CM40" i="54"/>
  <c r="DC39" i="54"/>
  <c r="BE39" i="54"/>
  <c r="CU39" i="54"/>
  <c r="AW39" i="54"/>
  <c r="CM39" i="54"/>
  <c r="AO39" i="54"/>
  <c r="DC38" i="54"/>
  <c r="BE38" i="54"/>
  <c r="CU38" i="54"/>
  <c r="AW38" i="54"/>
  <c r="CM38" i="54"/>
  <c r="AO38" i="54"/>
  <c r="DC37" i="54"/>
  <c r="BE37" i="54"/>
  <c r="AW37" i="54"/>
  <c r="CU37" i="54"/>
  <c r="CM37" i="54"/>
  <c r="AO37" i="54"/>
  <c r="DC36" i="54"/>
  <c r="BE36" i="54"/>
  <c r="CU36" i="54"/>
  <c r="AW36" i="54"/>
  <c r="CM36" i="54"/>
  <c r="AO36" i="54"/>
  <c r="DC35" i="54"/>
  <c r="BE35" i="54"/>
  <c r="AW35" i="54"/>
  <c r="CU35" i="54"/>
  <c r="AO35" i="54"/>
  <c r="CM35" i="54"/>
  <c r="DC34" i="54"/>
  <c r="BE34" i="54"/>
  <c r="CU34" i="54"/>
  <c r="AW34" i="54"/>
  <c r="AO34" i="54"/>
  <c r="CM34" i="54"/>
  <c r="BE33" i="54"/>
  <c r="DC33" i="54"/>
  <c r="AW33" i="54"/>
  <c r="CU33" i="54"/>
  <c r="AO33" i="54"/>
  <c r="CM33" i="54"/>
  <c r="DC32" i="54"/>
  <c r="BE32" i="54"/>
  <c r="CU32" i="54"/>
  <c r="AW32" i="54"/>
  <c r="CM32" i="54"/>
  <c r="AO32" i="54"/>
  <c r="BE31" i="54"/>
  <c r="CD31" i="54" s="1"/>
  <c r="DC31" i="54"/>
  <c r="AW31" i="54"/>
  <c r="BV31" i="54" s="1"/>
  <c r="CU31" i="54"/>
  <c r="AO31" i="54"/>
  <c r="BN31" i="54" s="1"/>
  <c r="CM31" i="54"/>
  <c r="DC30" i="54"/>
  <c r="BE30" i="54"/>
  <c r="CD30" i="54" s="1"/>
  <c r="CU30" i="54"/>
  <c r="AW30" i="54"/>
  <c r="BV30" i="54" s="1"/>
  <c r="CM30" i="54"/>
  <c r="AO30" i="54"/>
  <c r="BN30" i="54" s="1"/>
  <c r="BE29" i="54"/>
  <c r="CD29" i="54" s="1"/>
  <c r="DC29" i="54"/>
  <c r="AW29" i="54"/>
  <c r="BV29" i="54" s="1"/>
  <c r="CU29" i="54"/>
  <c r="AO29" i="54"/>
  <c r="BN29" i="54" s="1"/>
  <c r="CM29" i="54"/>
  <c r="DC28" i="54"/>
  <c r="BE28" i="54"/>
  <c r="CD28" i="54" s="1"/>
  <c r="CU28" i="54"/>
  <c r="AW28" i="54"/>
  <c r="BV28" i="54" s="1"/>
  <c r="BE27" i="54"/>
  <c r="CD27" i="54" s="1"/>
  <c r="DC27" i="54"/>
  <c r="AW27" i="54"/>
  <c r="BV27" i="54" s="1"/>
  <c r="CU27" i="54"/>
  <c r="AO27" i="54"/>
  <c r="BN27" i="54" s="1"/>
  <c r="CM27" i="54"/>
  <c r="DC26" i="54"/>
  <c r="BE26" i="54"/>
  <c r="CD26" i="54" s="1"/>
  <c r="CU26" i="54"/>
  <c r="AW26" i="54"/>
  <c r="BV26" i="54" s="1"/>
  <c r="DR26" i="54" s="1"/>
  <c r="DS26" i="54" s="1"/>
  <c r="CM26" i="54"/>
  <c r="AO26" i="54"/>
  <c r="BN26" i="54" s="1"/>
  <c r="DC25" i="54"/>
  <c r="BE25" i="54"/>
  <c r="CD25" i="54" s="1"/>
  <c r="CU25" i="54"/>
  <c r="AW25" i="54"/>
  <c r="BV25" i="54" s="1"/>
  <c r="CM25" i="54"/>
  <c r="AO25" i="54"/>
  <c r="BN25" i="54" s="1"/>
  <c r="DV25" i="54" s="1"/>
  <c r="BE24" i="54"/>
  <c r="CD24" i="54" s="1"/>
  <c r="DC24" i="54"/>
  <c r="AW24" i="54"/>
  <c r="BV24" i="54" s="1"/>
  <c r="CU24" i="54"/>
  <c r="AO24" i="54"/>
  <c r="BN24" i="54" s="1"/>
  <c r="CM24" i="54"/>
  <c r="DC23" i="54"/>
  <c r="BE23" i="54"/>
  <c r="CD23" i="54" s="1"/>
  <c r="CU23" i="54"/>
  <c r="AW23" i="54"/>
  <c r="BV23" i="54" s="1"/>
  <c r="CM23" i="54"/>
  <c r="AO23" i="54"/>
  <c r="BN23" i="54" s="1"/>
  <c r="DC22" i="54"/>
  <c r="BE22" i="54"/>
  <c r="CD22" i="54" s="1"/>
  <c r="CU22" i="54"/>
  <c r="AW22" i="54"/>
  <c r="BV22" i="54" s="1"/>
  <c r="BE21" i="54"/>
  <c r="CD21" i="54" s="1"/>
  <c r="DC21" i="54"/>
  <c r="AW21" i="54"/>
  <c r="BV21" i="54" s="1"/>
  <c r="CU21" i="54"/>
  <c r="AO21" i="54"/>
  <c r="BN21" i="54" s="1"/>
  <c r="CM21" i="54"/>
  <c r="BE20" i="54"/>
  <c r="CD20" i="54" s="1"/>
  <c r="DC20" i="54"/>
  <c r="AO20" i="54"/>
  <c r="BN20" i="54" s="1"/>
  <c r="CM20" i="54"/>
  <c r="DC14" i="54"/>
  <c r="BE14" i="54"/>
  <c r="CD14" i="54" s="1"/>
  <c r="CU14" i="54"/>
  <c r="AW14" i="54"/>
  <c r="BV14" i="54" s="1"/>
  <c r="CM14" i="54"/>
  <c r="AO14" i="54"/>
  <c r="BN14" i="54" s="1"/>
  <c r="DR14" i="54" s="1"/>
  <c r="DS14" i="54" s="1"/>
  <c r="AO8" i="54"/>
  <c r="BN8" i="54" s="1"/>
  <c r="BA8" i="54"/>
  <c r="BZ8" i="54" s="1"/>
  <c r="CL8" i="54"/>
  <c r="AY9" i="54"/>
  <c r="BX9" i="54" s="1"/>
  <c r="CL9" i="54"/>
  <c r="AN10" i="54"/>
  <c r="BM10" i="54" s="1"/>
  <c r="AY10" i="54"/>
  <c r="BX10" i="54" s="1"/>
  <c r="BI10" i="54"/>
  <c r="CH10" i="54" s="1"/>
  <c r="AS11" i="54"/>
  <c r="BR11" i="54" s="1"/>
  <c r="BD11" i="54"/>
  <c r="CC11" i="54" s="1"/>
  <c r="BI12" i="54"/>
  <c r="CH12" i="54" s="1"/>
  <c r="AY13" i="54"/>
  <c r="BX13" i="54" s="1"/>
  <c r="CP13" i="54"/>
  <c r="AN14" i="54"/>
  <c r="BM14" i="54" s="1"/>
  <c r="BJ14" i="54"/>
  <c r="CI14" i="54" s="1"/>
  <c r="AZ15" i="54"/>
  <c r="BY15" i="54" s="1"/>
  <c r="DT15" i="54" s="1"/>
  <c r="CS15" i="54"/>
  <c r="AS16" i="54"/>
  <c r="BR16" i="54" s="1"/>
  <c r="CL16" i="54"/>
  <c r="DH16" i="54"/>
  <c r="BH17" i="54"/>
  <c r="CG17" i="54" s="1"/>
  <c r="CY17" i="54"/>
  <c r="AY18" i="54"/>
  <c r="BX18" i="54" s="1"/>
  <c r="CS18" i="54"/>
  <c r="AQ19" i="54"/>
  <c r="BP19" i="54" s="1"/>
  <c r="CL21" i="54"/>
  <c r="AQ28" i="54"/>
  <c r="BP28" i="54" s="1"/>
  <c r="BA103" i="54"/>
  <c r="CY103" i="54"/>
  <c r="BI100" i="54"/>
  <c r="DG100" i="54"/>
  <c r="CQ99" i="54"/>
  <c r="AS99" i="54"/>
  <c r="CY97" i="54"/>
  <c r="BA97" i="54"/>
  <c r="BA95" i="54"/>
  <c r="CY95" i="54"/>
  <c r="DG93" i="54"/>
  <c r="BI93" i="54"/>
  <c r="CQ92" i="54"/>
  <c r="AS92" i="54"/>
  <c r="BI88" i="54"/>
  <c r="DG88" i="54"/>
  <c r="BI82" i="54"/>
  <c r="DG82" i="54"/>
  <c r="CN103" i="54"/>
  <c r="AP103" i="54"/>
  <c r="DD101" i="54"/>
  <c r="BF101" i="54"/>
  <c r="DD99" i="54"/>
  <c r="BF99" i="54"/>
  <c r="BF97" i="54"/>
  <c r="DD97" i="54"/>
  <c r="DC103" i="54"/>
  <c r="BE103" i="54"/>
  <c r="BE102" i="54"/>
  <c r="DC102" i="54"/>
  <c r="DC101" i="54"/>
  <c r="BE101" i="54"/>
  <c r="CM101" i="54"/>
  <c r="AO101" i="54"/>
  <c r="CU100" i="54"/>
  <c r="AW100" i="54"/>
  <c r="CU99" i="54"/>
  <c r="AW99" i="54"/>
  <c r="BE98" i="54"/>
  <c r="DC98" i="54"/>
  <c r="DB103" i="54"/>
  <c r="BD103" i="54"/>
  <c r="CT103" i="54"/>
  <c r="AV103" i="54"/>
  <c r="CL103" i="54"/>
  <c r="AN103" i="54"/>
  <c r="BD102" i="54"/>
  <c r="DB102" i="54"/>
  <c r="AV102" i="54"/>
  <c r="CT102" i="54"/>
  <c r="AN102" i="54"/>
  <c r="CL102" i="54"/>
  <c r="DB101" i="54"/>
  <c r="BD101" i="54"/>
  <c r="CT101" i="54"/>
  <c r="AV101" i="54"/>
  <c r="CL101" i="54"/>
  <c r="AN101" i="54"/>
  <c r="DB100" i="54"/>
  <c r="BD100" i="54"/>
  <c r="CT100" i="54"/>
  <c r="AV100" i="54"/>
  <c r="CL100" i="54"/>
  <c r="AN100" i="54"/>
  <c r="DB99" i="54"/>
  <c r="BD99" i="54"/>
  <c r="CT99" i="54"/>
  <c r="AV99" i="54"/>
  <c r="CL99" i="54"/>
  <c r="AN99" i="54"/>
  <c r="BD98" i="54"/>
  <c r="DB98" i="54"/>
  <c r="AV98" i="54"/>
  <c r="CT98" i="54"/>
  <c r="AN98" i="54"/>
  <c r="CL98" i="54"/>
  <c r="DB97" i="54"/>
  <c r="BD97" i="54"/>
  <c r="CT97" i="54"/>
  <c r="AV97" i="54"/>
  <c r="CL97" i="54"/>
  <c r="AN97" i="54"/>
  <c r="DB96" i="54"/>
  <c r="BD96" i="54"/>
  <c r="CT96" i="54"/>
  <c r="AV96" i="54"/>
  <c r="CL96" i="54"/>
  <c r="AN96" i="54"/>
  <c r="BD95" i="54"/>
  <c r="DB95" i="54"/>
  <c r="AV95" i="54"/>
  <c r="CT95" i="54"/>
  <c r="AN95" i="54"/>
  <c r="CL95" i="54"/>
  <c r="DB94" i="54"/>
  <c r="BD94" i="54"/>
  <c r="CT94" i="54"/>
  <c r="AV94" i="54"/>
  <c r="CL94" i="54"/>
  <c r="AN94" i="54"/>
  <c r="BD93" i="54"/>
  <c r="DB93" i="54"/>
  <c r="AV93" i="54"/>
  <c r="CT93" i="54"/>
  <c r="AN93" i="54"/>
  <c r="CL93" i="54"/>
  <c r="BD92" i="54"/>
  <c r="DB92" i="54"/>
  <c r="AV92" i="54"/>
  <c r="CT92" i="54"/>
  <c r="AN92" i="54"/>
  <c r="CL92" i="54"/>
  <c r="DB91" i="54"/>
  <c r="BD91" i="54"/>
  <c r="CT91" i="54"/>
  <c r="AV91" i="54"/>
  <c r="CL91" i="54"/>
  <c r="AN91" i="54"/>
  <c r="BD90" i="54"/>
  <c r="DB90" i="54"/>
  <c r="CT90" i="54"/>
  <c r="AV90" i="54"/>
  <c r="CL90" i="54"/>
  <c r="AN90" i="54"/>
  <c r="BD89" i="54"/>
  <c r="DB89" i="54"/>
  <c r="AV89" i="54"/>
  <c r="CT89" i="54"/>
  <c r="AN89" i="54"/>
  <c r="CL89" i="54"/>
  <c r="DB88" i="54"/>
  <c r="BD88" i="54"/>
  <c r="CT88" i="54"/>
  <c r="AV88" i="54"/>
  <c r="CL88" i="54"/>
  <c r="AN88" i="54"/>
  <c r="BD87" i="54"/>
  <c r="DB87" i="54"/>
  <c r="CT87" i="54"/>
  <c r="AV87" i="54"/>
  <c r="CL87" i="54"/>
  <c r="AN87" i="54"/>
  <c r="BD86" i="54"/>
  <c r="DB86" i="54"/>
  <c r="CT86" i="54"/>
  <c r="AV86" i="54"/>
  <c r="CL86" i="54"/>
  <c r="AN86" i="54"/>
  <c r="BD85" i="54"/>
  <c r="DB85" i="54"/>
  <c r="CT85" i="54"/>
  <c r="AV85" i="54"/>
  <c r="CL85" i="54"/>
  <c r="AN85" i="54"/>
  <c r="DB84" i="54"/>
  <c r="BD84" i="54"/>
  <c r="CT84" i="54"/>
  <c r="AV84" i="54"/>
  <c r="AN84" i="54"/>
  <c r="CL84" i="54"/>
  <c r="BD83" i="54"/>
  <c r="DB83" i="54"/>
  <c r="AV83" i="54"/>
  <c r="CT83" i="54"/>
  <c r="AN83" i="54"/>
  <c r="CL83" i="54"/>
  <c r="DB82" i="54"/>
  <c r="BD82" i="54"/>
  <c r="CT82" i="54"/>
  <c r="AV82" i="54"/>
  <c r="CL82" i="54"/>
  <c r="AN82" i="54"/>
  <c r="DB81" i="54"/>
  <c r="BD81" i="54"/>
  <c r="AV81" i="54"/>
  <c r="CT81" i="54"/>
  <c r="AN81" i="54"/>
  <c r="CL81" i="54"/>
  <c r="BD80" i="54"/>
  <c r="DB80" i="54"/>
  <c r="AV80" i="54"/>
  <c r="CT80" i="54"/>
  <c r="CL80" i="54"/>
  <c r="AN80" i="54"/>
  <c r="BD79" i="54"/>
  <c r="DB79" i="54"/>
  <c r="AV79" i="54"/>
  <c r="CT79" i="54"/>
  <c r="AN79" i="54"/>
  <c r="CL79" i="54"/>
  <c r="DB78" i="54"/>
  <c r="BD78" i="54"/>
  <c r="CT78" i="54"/>
  <c r="AV78" i="54"/>
  <c r="CL78" i="54"/>
  <c r="AN78" i="54"/>
  <c r="BD77" i="54"/>
  <c r="DB77" i="54"/>
  <c r="CT77" i="54"/>
  <c r="AV77" i="54"/>
  <c r="AN77" i="54"/>
  <c r="CL77" i="54"/>
  <c r="DB76" i="54"/>
  <c r="BD76" i="54"/>
  <c r="CT76" i="54"/>
  <c r="AV76" i="54"/>
  <c r="CL76" i="54"/>
  <c r="AN76" i="54"/>
  <c r="DB75" i="54"/>
  <c r="BD75" i="54"/>
  <c r="CT75" i="54"/>
  <c r="AV75" i="54"/>
  <c r="CL75" i="54"/>
  <c r="AN75" i="54"/>
  <c r="BD74" i="54"/>
  <c r="DB74" i="54"/>
  <c r="CT74" i="54"/>
  <c r="AV74" i="54"/>
  <c r="AN74" i="54"/>
  <c r="CL74" i="54"/>
  <c r="DB73" i="54"/>
  <c r="BD73" i="54"/>
  <c r="CT73" i="54"/>
  <c r="AV73" i="54"/>
  <c r="AN73" i="54"/>
  <c r="CL73" i="54"/>
  <c r="DB72" i="54"/>
  <c r="BD72" i="54"/>
  <c r="CT72" i="54"/>
  <c r="AV72" i="54"/>
  <c r="CL72" i="54"/>
  <c r="AN72" i="54"/>
  <c r="BD71" i="54"/>
  <c r="DB71" i="54"/>
  <c r="AV71" i="54"/>
  <c r="CT71" i="54"/>
  <c r="AN71" i="54"/>
  <c r="CL71" i="54"/>
  <c r="DB70" i="54"/>
  <c r="BD70" i="54"/>
  <c r="CT70" i="54"/>
  <c r="AV70" i="54"/>
  <c r="CL70" i="54"/>
  <c r="AN70" i="54"/>
  <c r="DB69" i="54"/>
  <c r="BD69" i="54"/>
  <c r="CT69" i="54"/>
  <c r="AV69" i="54"/>
  <c r="CL69" i="54"/>
  <c r="AN69" i="54"/>
  <c r="DB68" i="54"/>
  <c r="BD68" i="54"/>
  <c r="CT68" i="54"/>
  <c r="AV68" i="54"/>
  <c r="CL68" i="54"/>
  <c r="AN68" i="54"/>
  <c r="DB67" i="54"/>
  <c r="BD67" i="54"/>
  <c r="CT67" i="54"/>
  <c r="AV67" i="54"/>
  <c r="AN67" i="54"/>
  <c r="CL67" i="54"/>
  <c r="BD66" i="54"/>
  <c r="DB66" i="54"/>
  <c r="AV66" i="54"/>
  <c r="CT66" i="54"/>
  <c r="AN66" i="54"/>
  <c r="CL66" i="54"/>
  <c r="DB65" i="54"/>
  <c r="BD65" i="54"/>
  <c r="CT65" i="54"/>
  <c r="AV65" i="54"/>
  <c r="CL65" i="54"/>
  <c r="AN65" i="54"/>
  <c r="BD64" i="54"/>
  <c r="DB64" i="54"/>
  <c r="AV64" i="54"/>
  <c r="CT64" i="54"/>
  <c r="AN64" i="54"/>
  <c r="CL64" i="54"/>
  <c r="DB63" i="54"/>
  <c r="BD63" i="54"/>
  <c r="CT63" i="54"/>
  <c r="AV63" i="54"/>
  <c r="CL63" i="54"/>
  <c r="AN63" i="54"/>
  <c r="BD62" i="54"/>
  <c r="DB62" i="54"/>
  <c r="AV62" i="54"/>
  <c r="CT62" i="54"/>
  <c r="AN62" i="54"/>
  <c r="CL62" i="54"/>
  <c r="DB61" i="54"/>
  <c r="BD61" i="54"/>
  <c r="CT61" i="54"/>
  <c r="AV61" i="54"/>
  <c r="CL61" i="54"/>
  <c r="AN61" i="54"/>
  <c r="DB60" i="54"/>
  <c r="BD60" i="54"/>
  <c r="CT60" i="54"/>
  <c r="AV60" i="54"/>
  <c r="CL60" i="54"/>
  <c r="AN60" i="54"/>
  <c r="DB59" i="54"/>
  <c r="BD59" i="54"/>
  <c r="AV59" i="54"/>
  <c r="CT59" i="54"/>
  <c r="CL59" i="54"/>
  <c r="AN59" i="54"/>
  <c r="BD58" i="54"/>
  <c r="DB58" i="54"/>
  <c r="AV58" i="54"/>
  <c r="CT58" i="54"/>
  <c r="AN58" i="54"/>
  <c r="CL58" i="54"/>
  <c r="DB57" i="54"/>
  <c r="BD57" i="54"/>
  <c r="CT57" i="54"/>
  <c r="AV57" i="54"/>
  <c r="CL57" i="54"/>
  <c r="AN57" i="54"/>
  <c r="DB56" i="54"/>
  <c r="BD56" i="54"/>
  <c r="CT56" i="54"/>
  <c r="AV56" i="54"/>
  <c r="CL56" i="54"/>
  <c r="AN56" i="54"/>
  <c r="DB55" i="54"/>
  <c r="BD55" i="54"/>
  <c r="AV55" i="54"/>
  <c r="CT55" i="54"/>
  <c r="CL55" i="54"/>
  <c r="AN55" i="54"/>
  <c r="DB54" i="54"/>
  <c r="BD54" i="54"/>
  <c r="AV54" i="54"/>
  <c r="CT54" i="54"/>
  <c r="CL54" i="54"/>
  <c r="AN54" i="54"/>
  <c r="BD53" i="54"/>
  <c r="DB53" i="54"/>
  <c r="AV53" i="54"/>
  <c r="CT53" i="54"/>
  <c r="AN53" i="54"/>
  <c r="CL53" i="54"/>
  <c r="DB52" i="54"/>
  <c r="BD52" i="54"/>
  <c r="CT52" i="54"/>
  <c r="AV52" i="54"/>
  <c r="CL52" i="54"/>
  <c r="AN52" i="54"/>
  <c r="BD51" i="54"/>
  <c r="DB51" i="54"/>
  <c r="AV51" i="54"/>
  <c r="CT51" i="54"/>
  <c r="CL51" i="54"/>
  <c r="AN51" i="54"/>
  <c r="BD50" i="54"/>
  <c r="DB50" i="54"/>
  <c r="AV50" i="54"/>
  <c r="CT50" i="54"/>
  <c r="AN50" i="54"/>
  <c r="CL50" i="54"/>
  <c r="DB49" i="54"/>
  <c r="BD49" i="54"/>
  <c r="CT49" i="54"/>
  <c r="AV49" i="54"/>
  <c r="CL49" i="54"/>
  <c r="AN49" i="54"/>
  <c r="BD48" i="54"/>
  <c r="DB48" i="54"/>
  <c r="AV48" i="54"/>
  <c r="CT48" i="54"/>
  <c r="AN48" i="54"/>
  <c r="CL48" i="54"/>
  <c r="DB47" i="54"/>
  <c r="BD47" i="54"/>
  <c r="CT47" i="54"/>
  <c r="AV47" i="54"/>
  <c r="CL47" i="54"/>
  <c r="AN47" i="54"/>
  <c r="DB46" i="54"/>
  <c r="BD46" i="54"/>
  <c r="CT46" i="54"/>
  <c r="AV46" i="54"/>
  <c r="CL46" i="54"/>
  <c r="AN46" i="54"/>
  <c r="BD45" i="54"/>
  <c r="DB45" i="54"/>
  <c r="AV45" i="54"/>
  <c r="CT45" i="54"/>
  <c r="AN45" i="54"/>
  <c r="CL45" i="54"/>
  <c r="DB44" i="54"/>
  <c r="BD44" i="54"/>
  <c r="CT44" i="54"/>
  <c r="AV44" i="54"/>
  <c r="AN44" i="54"/>
  <c r="CL44" i="54"/>
  <c r="DB43" i="54"/>
  <c r="BD43" i="54"/>
  <c r="AV43" i="54"/>
  <c r="CT43" i="54"/>
  <c r="CL43" i="54"/>
  <c r="AN43" i="54"/>
  <c r="DB42" i="54"/>
  <c r="BD42" i="54"/>
  <c r="CT42" i="54"/>
  <c r="AV42" i="54"/>
  <c r="CL42" i="54"/>
  <c r="AN42" i="54"/>
  <c r="BD41" i="54"/>
  <c r="DB41" i="54"/>
  <c r="AV41" i="54"/>
  <c r="CT41" i="54"/>
  <c r="AN41" i="54"/>
  <c r="CL41" i="54"/>
  <c r="DB40" i="54"/>
  <c r="BD40" i="54"/>
  <c r="AV40" i="54"/>
  <c r="CT40" i="54"/>
  <c r="CL40" i="54"/>
  <c r="AN40" i="54"/>
  <c r="BD39" i="54"/>
  <c r="DB39" i="54"/>
  <c r="AV39" i="54"/>
  <c r="CT39" i="54"/>
  <c r="AN39" i="54"/>
  <c r="CL39" i="54"/>
  <c r="DB38" i="54"/>
  <c r="BD38" i="54"/>
  <c r="CT38" i="54"/>
  <c r="AV38" i="54"/>
  <c r="CL38" i="54"/>
  <c r="AN38" i="54"/>
  <c r="DB37" i="54"/>
  <c r="BD37" i="54"/>
  <c r="AV37" i="54"/>
  <c r="CT37" i="54"/>
  <c r="AN37" i="54"/>
  <c r="CL37" i="54"/>
  <c r="DB36" i="54"/>
  <c r="BD36" i="54"/>
  <c r="CT36" i="54"/>
  <c r="AV36" i="54"/>
  <c r="CL36" i="54"/>
  <c r="AN36" i="54"/>
  <c r="DB35" i="54"/>
  <c r="BD35" i="54"/>
  <c r="AV35" i="54"/>
  <c r="CT35" i="54"/>
  <c r="AN35" i="54"/>
  <c r="CL35" i="54"/>
  <c r="BD34" i="54"/>
  <c r="DB34" i="54"/>
  <c r="CT34" i="54"/>
  <c r="AV34" i="54"/>
  <c r="CL34" i="54"/>
  <c r="AN34" i="54"/>
  <c r="BD33" i="54"/>
  <c r="DB33" i="54"/>
  <c r="AV33" i="54"/>
  <c r="CT33" i="54"/>
  <c r="AN33" i="54"/>
  <c r="CL33" i="54"/>
  <c r="BD32" i="54"/>
  <c r="DB32" i="54"/>
  <c r="CT32" i="54"/>
  <c r="AV32" i="54"/>
  <c r="CL32" i="54"/>
  <c r="AN32" i="54"/>
  <c r="DB31" i="54"/>
  <c r="BD31" i="54"/>
  <c r="CC31" i="54" s="1"/>
  <c r="CT31" i="54"/>
  <c r="AV31" i="54"/>
  <c r="BU31" i="54" s="1"/>
  <c r="CL31" i="54"/>
  <c r="AN31" i="54"/>
  <c r="BM31" i="54" s="1"/>
  <c r="DB30" i="54"/>
  <c r="BD30" i="54"/>
  <c r="CC30" i="54" s="1"/>
  <c r="CT30" i="54"/>
  <c r="AV30" i="54"/>
  <c r="BU30" i="54" s="1"/>
  <c r="CL30" i="54"/>
  <c r="AN30" i="54"/>
  <c r="BM30" i="54" s="1"/>
  <c r="DB29" i="54"/>
  <c r="BD29" i="54"/>
  <c r="CC29" i="54" s="1"/>
  <c r="CT29" i="54"/>
  <c r="AV29" i="54"/>
  <c r="BU29" i="54" s="1"/>
  <c r="CL29" i="54"/>
  <c r="AN29" i="54"/>
  <c r="BM29" i="54" s="1"/>
  <c r="BD28" i="54"/>
  <c r="CC28" i="54" s="1"/>
  <c r="DB28" i="54"/>
  <c r="AV28" i="54"/>
  <c r="BU28" i="54" s="1"/>
  <c r="CT28" i="54"/>
  <c r="AN28" i="54"/>
  <c r="BM28" i="54" s="1"/>
  <c r="CL28" i="54"/>
  <c r="BD27" i="54"/>
  <c r="CC27" i="54" s="1"/>
  <c r="DB27" i="54"/>
  <c r="AV27" i="54"/>
  <c r="BU27" i="54" s="1"/>
  <c r="CT27" i="54"/>
  <c r="AN27" i="54"/>
  <c r="BM27" i="54" s="1"/>
  <c r="DJ27" i="54" s="1"/>
  <c r="DK27" i="54" s="1"/>
  <c r="CL27" i="54"/>
  <c r="DB26" i="54"/>
  <c r="BD26" i="54"/>
  <c r="CC26" i="54" s="1"/>
  <c r="CT26" i="54"/>
  <c r="AV26" i="54"/>
  <c r="BU26" i="54" s="1"/>
  <c r="CL26" i="54"/>
  <c r="AN26" i="54"/>
  <c r="BM26" i="54" s="1"/>
  <c r="DB25" i="54"/>
  <c r="BD25" i="54"/>
  <c r="CC25" i="54" s="1"/>
  <c r="CT25" i="54"/>
  <c r="AV25" i="54"/>
  <c r="BU25" i="54" s="1"/>
  <c r="AN25" i="54"/>
  <c r="BM25" i="54" s="1"/>
  <c r="CL25" i="54"/>
  <c r="BD24" i="54"/>
  <c r="CC24" i="54" s="1"/>
  <c r="DB24" i="54"/>
  <c r="AV24" i="54"/>
  <c r="BU24" i="54" s="1"/>
  <c r="CT24" i="54"/>
  <c r="DB23" i="54"/>
  <c r="BD23" i="54"/>
  <c r="CC23" i="54" s="1"/>
  <c r="CT23" i="54"/>
  <c r="AV23" i="54"/>
  <c r="BU23" i="54" s="1"/>
  <c r="CL23" i="54"/>
  <c r="AN23" i="54"/>
  <c r="BM23" i="54" s="1"/>
  <c r="DB22" i="54"/>
  <c r="BD22" i="54"/>
  <c r="CC22" i="54" s="1"/>
  <c r="CT22" i="54"/>
  <c r="AV22" i="54"/>
  <c r="BU22" i="54" s="1"/>
  <c r="AN22" i="54"/>
  <c r="BM22" i="54" s="1"/>
  <c r="CL22" i="54"/>
  <c r="BD21" i="54"/>
  <c r="CC21" i="54" s="1"/>
  <c r="DB21" i="54"/>
  <c r="AV21" i="54"/>
  <c r="BU21" i="54" s="1"/>
  <c r="CT21" i="54"/>
  <c r="DB20" i="54"/>
  <c r="BD20" i="54"/>
  <c r="CC20" i="54" s="1"/>
  <c r="CT20" i="54"/>
  <c r="AV20" i="54"/>
  <c r="BU20" i="54" s="1"/>
  <c r="CL20" i="54"/>
  <c r="AN20" i="54"/>
  <c r="BM20" i="54" s="1"/>
  <c r="DB19" i="54"/>
  <c r="BD19" i="54"/>
  <c r="CC19" i="54" s="1"/>
  <c r="CT19" i="54"/>
  <c r="AV19" i="54"/>
  <c r="BU19" i="54" s="1"/>
  <c r="CL19" i="54"/>
  <c r="AN19" i="54"/>
  <c r="BM19" i="54" s="1"/>
  <c r="DB18" i="54"/>
  <c r="BD18" i="54"/>
  <c r="CC18" i="54" s="1"/>
  <c r="CT18" i="54"/>
  <c r="AV18" i="54"/>
  <c r="BU18" i="54" s="1"/>
  <c r="CL18" i="54"/>
  <c r="AN18" i="54"/>
  <c r="BM18" i="54" s="1"/>
  <c r="AP8" i="54"/>
  <c r="BO8" i="54" s="1"/>
  <c r="BC8" i="54"/>
  <c r="CB8" i="54" s="1"/>
  <c r="CZ8" i="54"/>
  <c r="AO9" i="54"/>
  <c r="BN9" i="54" s="1"/>
  <c r="AZ9" i="54"/>
  <c r="BY9" i="54" s="1"/>
  <c r="CY9" i="54"/>
  <c r="AO10" i="54"/>
  <c r="BN10" i="54" s="1"/>
  <c r="AZ10" i="54"/>
  <c r="BY10" i="54" s="1"/>
  <c r="BK10" i="54"/>
  <c r="AU11" i="54"/>
  <c r="BT11" i="54" s="1"/>
  <c r="BE11" i="54"/>
  <c r="CD11" i="54" s="1"/>
  <c r="BA13" i="54"/>
  <c r="BZ13" i="54" s="1"/>
  <c r="CR13" i="54"/>
  <c r="DD14" i="54"/>
  <c r="BD15" i="54"/>
  <c r="CC15" i="54" s="1"/>
  <c r="CU15" i="54"/>
  <c r="AU16" i="54"/>
  <c r="BT16" i="54" s="1"/>
  <c r="CP16" i="54"/>
  <c r="AN17" i="54"/>
  <c r="BM17" i="54" s="1"/>
  <c r="BJ17" i="54"/>
  <c r="CI17" i="54" s="1"/>
  <c r="DC17" i="54"/>
  <c r="BA18" i="54"/>
  <c r="BZ18" i="54" s="1"/>
  <c r="AU19" i="54"/>
  <c r="BT19" i="54" s="1"/>
  <c r="CV19" i="54"/>
  <c r="CX21" i="54"/>
  <c r="CY23" i="54"/>
  <c r="CM28" i="54"/>
  <c r="CY101" i="54"/>
  <c r="BA101" i="54"/>
  <c r="AS96" i="54"/>
  <c r="CQ96" i="54"/>
  <c r="DG90" i="54"/>
  <c r="BI90" i="54"/>
  <c r="DG81" i="54"/>
  <c r="BI81" i="54"/>
  <c r="CV103" i="54"/>
  <c r="AX103" i="54"/>
  <c r="AX102" i="54"/>
  <c r="CV102" i="54"/>
  <c r="CN101" i="54"/>
  <c r="AP101" i="54"/>
  <c r="CN100" i="54"/>
  <c r="AP100" i="54"/>
  <c r="CN99" i="54"/>
  <c r="AP99" i="54"/>
  <c r="CN98" i="54"/>
  <c r="AP98" i="54"/>
  <c r="AP97" i="54"/>
  <c r="CN97" i="54"/>
  <c r="CU103" i="54"/>
  <c r="AW103" i="54"/>
  <c r="AO102" i="54"/>
  <c r="CM102" i="54"/>
  <c r="CM100" i="54"/>
  <c r="AO100" i="54"/>
  <c r="DI103" i="54"/>
  <c r="BK103" i="54"/>
  <c r="DA103" i="54"/>
  <c r="BC103" i="54"/>
  <c r="CS103" i="54"/>
  <c r="AU103" i="54"/>
  <c r="BK102" i="54"/>
  <c r="DI102" i="54"/>
  <c r="BC102" i="54"/>
  <c r="DA102" i="54"/>
  <c r="AU102" i="54"/>
  <c r="CS102" i="54"/>
  <c r="DI101" i="54"/>
  <c r="BK101" i="54"/>
  <c r="DA101" i="54"/>
  <c r="BC101" i="54"/>
  <c r="CS101" i="54"/>
  <c r="AU101" i="54"/>
  <c r="DI100" i="54"/>
  <c r="BK100" i="54"/>
  <c r="DA100" i="54"/>
  <c r="BC100" i="54"/>
  <c r="CS100" i="54"/>
  <c r="AU100" i="54"/>
  <c r="DI99" i="54"/>
  <c r="BK99" i="54"/>
  <c r="DA99" i="54"/>
  <c r="BC99" i="54"/>
  <c r="CS99" i="54"/>
  <c r="AU99" i="54"/>
  <c r="BK98" i="54"/>
  <c r="DI98" i="54"/>
  <c r="BC98" i="54"/>
  <c r="DA98" i="54"/>
  <c r="AU98" i="54"/>
  <c r="CS98" i="54"/>
  <c r="DI97" i="54"/>
  <c r="BK97" i="54"/>
  <c r="DA97" i="54"/>
  <c r="BC97" i="54"/>
  <c r="CS97" i="54"/>
  <c r="AU97" i="54"/>
  <c r="BK96" i="54"/>
  <c r="DI96" i="54"/>
  <c r="BC96" i="54"/>
  <c r="DA96" i="54"/>
  <c r="AU96" i="54"/>
  <c r="CS96" i="54"/>
  <c r="DI95" i="54"/>
  <c r="BK95" i="54"/>
  <c r="DA95" i="54"/>
  <c r="BC95" i="54"/>
  <c r="CS95" i="54"/>
  <c r="AU95" i="54"/>
  <c r="BK94" i="54"/>
  <c r="DI94" i="54"/>
  <c r="BC94" i="54"/>
  <c r="DA94" i="54"/>
  <c r="AU94" i="54"/>
  <c r="CS94" i="54"/>
  <c r="DI93" i="54"/>
  <c r="BK93" i="54"/>
  <c r="DA93" i="54"/>
  <c r="BC93" i="54"/>
  <c r="CS93" i="54"/>
  <c r="AU93" i="54"/>
  <c r="BK92" i="54"/>
  <c r="DI92" i="54"/>
  <c r="BC92" i="54"/>
  <c r="DA92" i="54"/>
  <c r="AU92" i="54"/>
  <c r="CS92" i="54"/>
  <c r="DI91" i="54"/>
  <c r="BK91" i="54"/>
  <c r="DA91" i="54"/>
  <c r="BC91" i="54"/>
  <c r="CS91" i="54"/>
  <c r="AU91" i="54"/>
  <c r="BK90" i="54"/>
  <c r="DI90" i="54"/>
  <c r="BC90" i="54"/>
  <c r="DA90" i="54"/>
  <c r="AU90" i="54"/>
  <c r="CS90" i="54"/>
  <c r="DI89" i="54"/>
  <c r="BK89" i="54"/>
  <c r="DA89" i="54"/>
  <c r="BC89" i="54"/>
  <c r="CS89" i="54"/>
  <c r="AU89" i="54"/>
  <c r="BK88" i="54"/>
  <c r="DI88" i="54"/>
  <c r="BC88" i="54"/>
  <c r="DA88" i="54"/>
  <c r="AU88" i="54"/>
  <c r="CS88" i="54"/>
  <c r="DI87" i="54"/>
  <c r="BK87" i="54"/>
  <c r="DA87" i="54"/>
  <c r="BC87" i="54"/>
  <c r="CS87" i="54"/>
  <c r="AU87" i="54"/>
  <c r="DI86" i="54"/>
  <c r="BK86" i="54"/>
  <c r="DA86" i="54"/>
  <c r="BC86" i="54"/>
  <c r="CS86" i="54"/>
  <c r="AU86" i="54"/>
  <c r="DI85" i="54"/>
  <c r="BK85" i="54"/>
  <c r="BC85" i="54"/>
  <c r="DA85" i="54"/>
  <c r="CS85" i="54"/>
  <c r="AU85" i="54"/>
  <c r="DI84" i="54"/>
  <c r="BK84" i="54"/>
  <c r="DA84" i="54"/>
  <c r="BC84" i="54"/>
  <c r="CS84" i="54"/>
  <c r="AU84" i="54"/>
  <c r="DI83" i="54"/>
  <c r="BK83" i="54"/>
  <c r="DA83" i="54"/>
  <c r="BC83" i="54"/>
  <c r="CS83" i="54"/>
  <c r="AU83" i="54"/>
  <c r="DI82" i="54"/>
  <c r="BK82" i="54"/>
  <c r="BC82" i="54"/>
  <c r="DA82" i="54"/>
  <c r="CS82" i="54"/>
  <c r="AU82" i="54"/>
  <c r="BK81" i="54"/>
  <c r="DI81" i="54"/>
  <c r="BC81" i="54"/>
  <c r="DA81" i="54"/>
  <c r="AU81" i="54"/>
  <c r="CS81" i="54"/>
  <c r="DI80" i="54"/>
  <c r="BK80" i="54"/>
  <c r="DA80" i="54"/>
  <c r="BC80" i="54"/>
  <c r="CS80" i="54"/>
  <c r="AU80" i="54"/>
  <c r="DI79" i="54"/>
  <c r="BK79" i="54"/>
  <c r="BC79" i="54"/>
  <c r="DA79" i="54"/>
  <c r="CS79" i="54"/>
  <c r="AU79" i="54"/>
  <c r="BK78" i="54"/>
  <c r="DI78" i="54"/>
  <c r="BC78" i="54"/>
  <c r="DA78" i="54"/>
  <c r="AU78" i="54"/>
  <c r="CS78" i="54"/>
  <c r="DI77" i="54"/>
  <c r="BK77" i="54"/>
  <c r="DA77" i="54"/>
  <c r="BC77" i="54"/>
  <c r="CS77" i="54"/>
  <c r="AU77" i="54"/>
  <c r="BK76" i="54"/>
  <c r="DI76" i="54"/>
  <c r="BC76" i="54"/>
  <c r="DA76" i="54"/>
  <c r="AU76" i="54"/>
  <c r="CS76" i="54"/>
  <c r="DI75" i="54"/>
  <c r="BK75" i="54"/>
  <c r="DA75" i="54"/>
  <c r="BC75" i="54"/>
  <c r="CS75" i="54"/>
  <c r="AU75" i="54"/>
  <c r="BK74" i="54"/>
  <c r="DI74" i="54"/>
  <c r="BC74" i="54"/>
  <c r="DA74" i="54"/>
  <c r="AU74" i="54"/>
  <c r="CS74" i="54"/>
  <c r="DI73" i="54"/>
  <c r="BK73" i="54"/>
  <c r="DA73" i="54"/>
  <c r="BC73" i="54"/>
  <c r="CS73" i="54"/>
  <c r="AU73" i="54"/>
  <c r="DI72" i="54"/>
  <c r="BK72" i="54"/>
  <c r="DA72" i="54"/>
  <c r="BC72" i="54"/>
  <c r="CS72" i="54"/>
  <c r="AU72" i="54"/>
  <c r="BK71" i="54"/>
  <c r="DI71" i="54"/>
  <c r="DA71" i="54"/>
  <c r="BC71" i="54"/>
  <c r="CS71" i="54"/>
  <c r="AU71" i="54"/>
  <c r="DI70" i="54"/>
  <c r="BK70" i="54"/>
  <c r="DA70" i="54"/>
  <c r="BC70" i="54"/>
  <c r="AU70" i="54"/>
  <c r="CS70" i="54"/>
  <c r="DI69" i="54"/>
  <c r="BK69" i="54"/>
  <c r="DA69" i="54"/>
  <c r="BC69" i="54"/>
  <c r="CS69" i="54"/>
  <c r="AU69" i="54"/>
  <c r="BK68" i="54"/>
  <c r="DI68" i="54"/>
  <c r="BC68" i="54"/>
  <c r="DA68" i="54"/>
  <c r="AU68" i="54"/>
  <c r="CS68" i="54"/>
  <c r="DI67" i="54"/>
  <c r="BK67" i="54"/>
  <c r="DA67" i="54"/>
  <c r="BC67" i="54"/>
  <c r="CS67" i="54"/>
  <c r="AU67" i="54"/>
  <c r="DI66" i="54"/>
  <c r="BK66" i="54"/>
  <c r="DA66" i="54"/>
  <c r="BC66" i="54"/>
  <c r="AU66" i="54"/>
  <c r="CS66" i="54"/>
  <c r="DI65" i="54"/>
  <c r="BK65" i="54"/>
  <c r="BC65" i="54"/>
  <c r="DA65" i="54"/>
  <c r="CS65" i="54"/>
  <c r="AU65" i="54"/>
  <c r="BK64" i="54"/>
  <c r="DI64" i="54"/>
  <c r="BC64" i="54"/>
  <c r="DA64" i="54"/>
  <c r="CS64" i="54"/>
  <c r="AU64" i="54"/>
  <c r="BK63" i="54"/>
  <c r="DI63" i="54"/>
  <c r="BC63" i="54"/>
  <c r="DA63" i="54"/>
  <c r="CS63" i="54"/>
  <c r="AU63" i="54"/>
  <c r="BK62" i="54"/>
  <c r="DI62" i="54"/>
  <c r="BC62" i="54"/>
  <c r="DA62" i="54"/>
  <c r="CS62" i="54"/>
  <c r="AU62" i="54"/>
  <c r="DI61" i="54"/>
  <c r="BK61" i="54"/>
  <c r="DA61" i="54"/>
  <c r="BC61" i="54"/>
  <c r="AU61" i="54"/>
  <c r="CS61" i="54"/>
  <c r="BK60" i="54"/>
  <c r="DI60" i="54"/>
  <c r="BC60" i="54"/>
  <c r="DA60" i="54"/>
  <c r="AU60" i="54"/>
  <c r="CS60" i="54"/>
  <c r="DI59" i="54"/>
  <c r="BK59" i="54"/>
  <c r="DA59" i="54"/>
  <c r="BC59" i="54"/>
  <c r="CS59" i="54"/>
  <c r="AU59" i="54"/>
  <c r="DI58" i="54"/>
  <c r="BK58" i="54"/>
  <c r="DA58" i="54"/>
  <c r="BC58" i="54"/>
  <c r="CS58" i="54"/>
  <c r="AU58" i="54"/>
  <c r="BK57" i="54"/>
  <c r="DI57" i="54"/>
  <c r="BC57" i="54"/>
  <c r="DA57" i="54"/>
  <c r="AU57" i="54"/>
  <c r="CS57" i="54"/>
  <c r="DI56" i="54"/>
  <c r="BK56" i="54"/>
  <c r="DA56" i="54"/>
  <c r="BC56" i="54"/>
  <c r="CS56" i="54"/>
  <c r="AU56" i="54"/>
  <c r="DI55" i="54"/>
  <c r="BK55" i="54"/>
  <c r="DA55" i="54"/>
  <c r="BC55" i="54"/>
  <c r="CS55" i="54"/>
  <c r="AU55" i="54"/>
  <c r="BK54" i="54"/>
  <c r="DI54" i="54"/>
  <c r="BC54" i="54"/>
  <c r="DA54" i="54"/>
  <c r="AU54" i="54"/>
  <c r="CS54" i="54"/>
  <c r="BK53" i="54"/>
  <c r="DI53" i="54"/>
  <c r="BC53" i="54"/>
  <c r="DA53" i="54"/>
  <c r="AU53" i="54"/>
  <c r="CS53" i="54"/>
  <c r="DI52" i="54"/>
  <c r="BK52" i="54"/>
  <c r="DA52" i="54"/>
  <c r="BC52" i="54"/>
  <c r="CS52" i="54"/>
  <c r="AU52" i="54"/>
  <c r="DI51" i="54"/>
  <c r="BK51" i="54"/>
  <c r="BC51" i="54"/>
  <c r="DA51" i="54"/>
  <c r="AU51" i="54"/>
  <c r="CS51" i="54"/>
  <c r="BK50" i="54"/>
  <c r="DI50" i="54"/>
  <c r="BC50" i="54"/>
  <c r="DA50" i="54"/>
  <c r="AU50" i="54"/>
  <c r="CS50" i="54"/>
  <c r="BK49" i="54"/>
  <c r="DI49" i="54"/>
  <c r="BC49" i="54"/>
  <c r="DA49" i="54"/>
  <c r="AU49" i="54"/>
  <c r="CS49" i="54"/>
  <c r="DI48" i="54"/>
  <c r="BK48" i="54"/>
  <c r="DA48" i="54"/>
  <c r="BC48" i="54"/>
  <c r="CS48" i="54"/>
  <c r="AU48" i="54"/>
  <c r="DI47" i="54"/>
  <c r="BK47" i="54"/>
  <c r="DA47" i="54"/>
  <c r="BC47" i="54"/>
  <c r="CS47" i="54"/>
  <c r="AU47" i="54"/>
  <c r="BK46" i="54"/>
  <c r="DI46" i="54"/>
  <c r="BC46" i="54"/>
  <c r="DA46" i="54"/>
  <c r="AU46" i="54"/>
  <c r="CS46" i="54"/>
  <c r="BK45" i="54"/>
  <c r="DI45" i="54"/>
  <c r="BC45" i="54"/>
  <c r="DA45" i="54"/>
  <c r="CS45" i="54"/>
  <c r="AU45" i="54"/>
  <c r="BK44" i="54"/>
  <c r="DI44" i="54"/>
  <c r="BC44" i="54"/>
  <c r="DA44" i="54"/>
  <c r="AU44" i="54"/>
  <c r="CS44" i="54"/>
  <c r="DI43" i="54"/>
  <c r="BK43" i="54"/>
  <c r="DA43" i="54"/>
  <c r="BC43" i="54"/>
  <c r="CS43" i="54"/>
  <c r="AU43" i="54"/>
  <c r="DI42" i="54"/>
  <c r="BK42" i="54"/>
  <c r="BC42" i="54"/>
  <c r="DA42" i="54"/>
  <c r="AU42" i="54"/>
  <c r="CS42" i="54"/>
  <c r="BK41" i="54"/>
  <c r="DI41" i="54"/>
  <c r="BC41" i="54"/>
  <c r="DA41" i="54"/>
  <c r="AU41" i="54"/>
  <c r="CS41" i="54"/>
  <c r="DI40" i="54"/>
  <c r="BK40" i="54"/>
  <c r="DA40" i="54"/>
  <c r="BC40" i="54"/>
  <c r="CS40" i="54"/>
  <c r="AU40" i="54"/>
  <c r="BK39" i="54"/>
  <c r="DI39" i="54"/>
  <c r="BC39" i="54"/>
  <c r="DA39" i="54"/>
  <c r="AU39" i="54"/>
  <c r="CS39" i="54"/>
  <c r="DI38" i="54"/>
  <c r="BK38" i="54"/>
  <c r="DA38" i="54"/>
  <c r="BC38" i="54"/>
  <c r="CS38" i="54"/>
  <c r="AU38" i="54"/>
  <c r="DI37" i="54"/>
  <c r="BK37" i="54"/>
  <c r="DA37" i="54"/>
  <c r="BC37" i="54"/>
  <c r="CS37" i="54"/>
  <c r="AU37" i="54"/>
  <c r="DI36" i="54"/>
  <c r="BK36" i="54"/>
  <c r="DA36" i="54"/>
  <c r="BC36" i="54"/>
  <c r="CS36" i="54"/>
  <c r="AU36" i="54"/>
  <c r="DI35" i="54"/>
  <c r="BK35" i="54"/>
  <c r="DA35" i="54"/>
  <c r="BC35" i="54"/>
  <c r="CS35" i="54"/>
  <c r="AU35" i="54"/>
  <c r="BK34" i="54"/>
  <c r="DI34" i="54"/>
  <c r="BC34" i="54"/>
  <c r="DA34" i="54"/>
  <c r="AU34" i="54"/>
  <c r="CS34" i="54"/>
  <c r="DI33" i="54"/>
  <c r="BK33" i="54"/>
  <c r="DA33" i="54"/>
  <c r="BC33" i="54"/>
  <c r="CS33" i="54"/>
  <c r="AU33" i="54"/>
  <c r="BK32" i="54"/>
  <c r="DI32" i="54"/>
  <c r="BC32" i="54"/>
  <c r="DA32" i="54"/>
  <c r="CS32" i="54"/>
  <c r="AU32" i="54"/>
  <c r="DI31" i="54"/>
  <c r="BK31" i="54"/>
  <c r="DA31" i="54"/>
  <c r="BC31" i="54"/>
  <c r="CB31" i="54" s="1"/>
  <c r="CS31" i="54"/>
  <c r="AU31" i="54"/>
  <c r="BT31" i="54" s="1"/>
  <c r="DI30" i="54"/>
  <c r="BK30" i="54"/>
  <c r="DA30" i="54"/>
  <c r="BC30" i="54"/>
  <c r="CB30" i="54" s="1"/>
  <c r="CS30" i="54"/>
  <c r="AU30" i="54"/>
  <c r="BT30" i="54" s="1"/>
  <c r="DI29" i="54"/>
  <c r="BK29" i="54"/>
  <c r="DA29" i="54"/>
  <c r="BC29" i="54"/>
  <c r="CB29" i="54" s="1"/>
  <c r="CS29" i="54"/>
  <c r="AU29" i="54"/>
  <c r="BT29" i="54" s="1"/>
  <c r="BK28" i="54"/>
  <c r="DI28" i="54"/>
  <c r="BC28" i="54"/>
  <c r="CB28" i="54" s="1"/>
  <c r="DA28" i="54"/>
  <c r="AU28" i="54"/>
  <c r="BT28" i="54" s="1"/>
  <c r="CS28" i="54"/>
  <c r="DI27" i="54"/>
  <c r="BK27" i="54"/>
  <c r="DA27" i="54"/>
  <c r="BC27" i="54"/>
  <c r="CB27" i="54" s="1"/>
  <c r="CS27" i="54"/>
  <c r="AU27" i="54"/>
  <c r="BT27" i="54" s="1"/>
  <c r="BC26" i="54"/>
  <c r="CB26" i="54" s="1"/>
  <c r="DA26" i="54"/>
  <c r="BK25" i="54"/>
  <c r="DI25" i="54"/>
  <c r="CS25" i="54"/>
  <c r="AU25" i="54"/>
  <c r="BT25" i="54" s="1"/>
  <c r="DI24" i="54"/>
  <c r="BK24" i="54"/>
  <c r="DA24" i="54"/>
  <c r="BC24" i="54"/>
  <c r="CB24" i="54" s="1"/>
  <c r="CS24" i="54"/>
  <c r="AU24" i="54"/>
  <c r="BT24" i="54" s="1"/>
  <c r="DI23" i="54"/>
  <c r="BK23" i="54"/>
  <c r="DA23" i="54"/>
  <c r="BC23" i="54"/>
  <c r="CB23" i="54" s="1"/>
  <c r="CS23" i="54"/>
  <c r="AU23" i="54"/>
  <c r="BT23" i="54" s="1"/>
  <c r="BC22" i="54"/>
  <c r="CB22" i="54" s="1"/>
  <c r="DA22" i="54"/>
  <c r="AU22" i="54"/>
  <c r="BT22" i="54" s="1"/>
  <c r="CS22" i="54"/>
  <c r="DI21" i="54"/>
  <c r="BK21" i="54"/>
  <c r="DA21" i="54"/>
  <c r="BC21" i="54"/>
  <c r="CB21" i="54" s="1"/>
  <c r="CS21" i="54"/>
  <c r="AU21" i="54"/>
  <c r="BT21" i="54" s="1"/>
  <c r="DA20" i="54"/>
  <c r="BC20" i="54"/>
  <c r="CB20" i="54" s="1"/>
  <c r="CS20" i="54"/>
  <c r="AU20" i="54"/>
  <c r="BT20" i="54" s="1"/>
  <c r="BK17" i="54"/>
  <c r="DI17" i="54"/>
  <c r="BC17" i="54"/>
  <c r="CB17" i="54" s="1"/>
  <c r="DT17" i="54" s="1"/>
  <c r="DA17" i="54"/>
  <c r="AU17" i="54"/>
  <c r="BT17" i="54" s="1"/>
  <c r="CS17" i="54"/>
  <c r="BK14" i="54"/>
  <c r="DI14" i="54"/>
  <c r="BC14" i="54"/>
  <c r="CB14" i="54" s="1"/>
  <c r="DA14" i="54"/>
  <c r="AU14" i="54"/>
  <c r="BT14" i="54" s="1"/>
  <c r="CS14" i="54"/>
  <c r="DI13" i="54"/>
  <c r="BK13" i="54"/>
  <c r="DA13" i="54"/>
  <c r="BC13" i="54"/>
  <c r="CB13" i="54" s="1"/>
  <c r="CS13" i="54"/>
  <c r="AU13" i="54"/>
  <c r="BT13" i="54" s="1"/>
  <c r="DI12" i="54"/>
  <c r="BK12" i="54"/>
  <c r="DA12" i="54"/>
  <c r="BC12" i="54"/>
  <c r="CB12" i="54" s="1"/>
  <c r="CS12" i="54"/>
  <c r="AU12" i="54"/>
  <c r="BT12" i="54" s="1"/>
  <c r="AS8" i="54"/>
  <c r="BR8" i="54" s="1"/>
  <c r="BD8" i="54"/>
  <c r="CC8" i="54" s="1"/>
  <c r="AP9" i="54"/>
  <c r="BO9" i="54" s="1"/>
  <c r="BC9" i="54"/>
  <c r="CB9" i="54" s="1"/>
  <c r="AV11" i="54"/>
  <c r="BU11" i="54" s="1"/>
  <c r="BG11" i="54"/>
  <c r="CF11" i="54" s="1"/>
  <c r="BE13" i="54"/>
  <c r="CD13" i="54" s="1"/>
  <c r="CT13" i="54"/>
  <c r="AT14" i="54"/>
  <c r="BS14" i="54" s="1"/>
  <c r="BF15" i="54"/>
  <c r="CE15" i="54" s="1"/>
  <c r="CY15" i="54"/>
  <c r="AW16" i="54"/>
  <c r="BV16" i="54" s="1"/>
  <c r="CR16" i="54"/>
  <c r="AR17" i="54"/>
  <c r="BQ17" i="54" s="1"/>
  <c r="DE17" i="54"/>
  <c r="AW19" i="54"/>
  <c r="BV19" i="54" s="1"/>
  <c r="DR19" i="54" s="1"/>
  <c r="DS19" i="54" s="1"/>
  <c r="DH19" i="54"/>
  <c r="AO22" i="54"/>
  <c r="BN22" i="54" s="1"/>
  <c r="AP24" i="54"/>
  <c r="BO24" i="54" s="1"/>
  <c r="AU26" i="54"/>
  <c r="BT26" i="54" s="1"/>
  <c r="AX29" i="54"/>
  <c r="BW29" i="54" s="1"/>
  <c r="DG101" i="54"/>
  <c r="BI101" i="54"/>
  <c r="CY99" i="54"/>
  <c r="BA99" i="54"/>
  <c r="BA96" i="54"/>
  <c r="CY96" i="54"/>
  <c r="CY91" i="54"/>
  <c r="BA91" i="54"/>
  <c r="BJ103" i="54"/>
  <c r="DH103" i="54"/>
  <c r="BB103" i="54"/>
  <c r="CZ103" i="54"/>
  <c r="AT103" i="54"/>
  <c r="CR103" i="54"/>
  <c r="DH102" i="54"/>
  <c r="BJ102" i="54"/>
  <c r="CZ102" i="54"/>
  <c r="BB102" i="54"/>
  <c r="CR102" i="54"/>
  <c r="AT102" i="54"/>
  <c r="DH101" i="54"/>
  <c r="BJ101" i="54"/>
  <c r="CZ101" i="54"/>
  <c r="BB101" i="54"/>
  <c r="CR101" i="54"/>
  <c r="AT101" i="54"/>
  <c r="BJ100" i="54"/>
  <c r="DH100" i="54"/>
  <c r="BB100" i="54"/>
  <c r="CZ100" i="54"/>
  <c r="AT100" i="54"/>
  <c r="CR100" i="54"/>
  <c r="DH99" i="54"/>
  <c r="BJ99" i="54"/>
  <c r="CZ99" i="54"/>
  <c r="BB99" i="54"/>
  <c r="CR99" i="54"/>
  <c r="AT99" i="54"/>
  <c r="DH98" i="54"/>
  <c r="BJ98" i="54"/>
  <c r="CZ98" i="54"/>
  <c r="BB98" i="54"/>
  <c r="CR98" i="54"/>
  <c r="AT98" i="54"/>
  <c r="DH97" i="54"/>
  <c r="BJ97" i="54"/>
  <c r="CZ97" i="54"/>
  <c r="BB97" i="54"/>
  <c r="CR97" i="54"/>
  <c r="AT97" i="54"/>
  <c r="BJ96" i="54"/>
  <c r="DH96" i="54"/>
  <c r="BB96" i="54"/>
  <c r="CZ96" i="54"/>
  <c r="AT96" i="54"/>
  <c r="CR96" i="54"/>
  <c r="DH95" i="54"/>
  <c r="BJ95" i="54"/>
  <c r="CZ95" i="54"/>
  <c r="BB95" i="54"/>
  <c r="CR95" i="54"/>
  <c r="AT95" i="54"/>
  <c r="BJ94" i="54"/>
  <c r="DH94" i="54"/>
  <c r="BB94" i="54"/>
  <c r="CZ94" i="54"/>
  <c r="AT94" i="54"/>
  <c r="CR94" i="54"/>
  <c r="DH93" i="54"/>
  <c r="BJ93" i="54"/>
  <c r="CZ93" i="54"/>
  <c r="BB93" i="54"/>
  <c r="CR93" i="54"/>
  <c r="AT93" i="54"/>
  <c r="DH92" i="54"/>
  <c r="BJ92" i="54"/>
  <c r="CZ92" i="54"/>
  <c r="BB92" i="54"/>
  <c r="CR92" i="54"/>
  <c r="AT92" i="54"/>
  <c r="DH91" i="54"/>
  <c r="BJ91" i="54"/>
  <c r="CZ91" i="54"/>
  <c r="BB91" i="54"/>
  <c r="AT91" i="54"/>
  <c r="CR91" i="54"/>
  <c r="DH90" i="54"/>
  <c r="BJ90" i="54"/>
  <c r="CZ90" i="54"/>
  <c r="BB90" i="54"/>
  <c r="CR90" i="54"/>
  <c r="AT90" i="54"/>
  <c r="DH89" i="54"/>
  <c r="BJ89" i="54"/>
  <c r="CZ89" i="54"/>
  <c r="BB89" i="54"/>
  <c r="CR89" i="54"/>
  <c r="AT89" i="54"/>
  <c r="DH88" i="54"/>
  <c r="BJ88" i="54"/>
  <c r="CZ88" i="54"/>
  <c r="BB88" i="54"/>
  <c r="CR88" i="54"/>
  <c r="AT88" i="54"/>
  <c r="DH87" i="54"/>
  <c r="BJ87" i="54"/>
  <c r="CZ87" i="54"/>
  <c r="BB87" i="54"/>
  <c r="AT87" i="54"/>
  <c r="CR87" i="54"/>
  <c r="BJ86" i="54"/>
  <c r="DH86" i="54"/>
  <c r="BB86" i="54"/>
  <c r="CZ86" i="54"/>
  <c r="AT86" i="54"/>
  <c r="CR86" i="54"/>
  <c r="DH85" i="54"/>
  <c r="BJ85" i="54"/>
  <c r="CZ85" i="54"/>
  <c r="BB85" i="54"/>
  <c r="CR85" i="54"/>
  <c r="AT85" i="54"/>
  <c r="BJ84" i="54"/>
  <c r="DH84" i="54"/>
  <c r="BB84" i="54"/>
  <c r="CZ84" i="54"/>
  <c r="AT84" i="54"/>
  <c r="CR84" i="54"/>
  <c r="DH83" i="54"/>
  <c r="BJ83" i="54"/>
  <c r="CZ83" i="54"/>
  <c r="BB83" i="54"/>
  <c r="CR83" i="54"/>
  <c r="AT83" i="54"/>
  <c r="DH82" i="54"/>
  <c r="BJ82" i="54"/>
  <c r="BB82" i="54"/>
  <c r="CZ82" i="54"/>
  <c r="CR82" i="54"/>
  <c r="AT82" i="54"/>
  <c r="DH81" i="54"/>
  <c r="BJ81" i="54"/>
  <c r="CZ81" i="54"/>
  <c r="BB81" i="54"/>
  <c r="CR81" i="54"/>
  <c r="AT81" i="54"/>
  <c r="DH80" i="54"/>
  <c r="BJ80" i="54"/>
  <c r="BB80" i="54"/>
  <c r="CZ80" i="54"/>
  <c r="AT80" i="54"/>
  <c r="CR80" i="54"/>
  <c r="BJ79" i="54"/>
  <c r="DH79" i="54"/>
  <c r="BB79" i="54"/>
  <c r="CZ79" i="54"/>
  <c r="CR79" i="54"/>
  <c r="AT79" i="54"/>
  <c r="BJ78" i="54"/>
  <c r="DH78" i="54"/>
  <c r="BB78" i="54"/>
  <c r="CZ78" i="54"/>
  <c r="AT78" i="54"/>
  <c r="CR78" i="54"/>
  <c r="DH77" i="54"/>
  <c r="BJ77" i="54"/>
  <c r="CZ77" i="54"/>
  <c r="BB77" i="54"/>
  <c r="CR77" i="54"/>
  <c r="AT77" i="54"/>
  <c r="DH76" i="54"/>
  <c r="BJ76" i="54"/>
  <c r="CZ76" i="54"/>
  <c r="BB76" i="54"/>
  <c r="CR76" i="54"/>
  <c r="AT76" i="54"/>
  <c r="DH75" i="54"/>
  <c r="BJ75" i="54"/>
  <c r="CZ75" i="54"/>
  <c r="BB75" i="54"/>
  <c r="CR75" i="54"/>
  <c r="AT75" i="54"/>
  <c r="DH74" i="54"/>
  <c r="BJ74" i="54"/>
  <c r="CZ74" i="54"/>
  <c r="BB74" i="54"/>
  <c r="CR74" i="54"/>
  <c r="AT74" i="54"/>
  <c r="DH73" i="54"/>
  <c r="BJ73" i="54"/>
  <c r="BB73" i="54"/>
  <c r="CZ73" i="54"/>
  <c r="CR73" i="54"/>
  <c r="AT73" i="54"/>
  <c r="DH72" i="54"/>
  <c r="BJ72" i="54"/>
  <c r="CZ72" i="54"/>
  <c r="BB72" i="54"/>
  <c r="CR72" i="54"/>
  <c r="AT72" i="54"/>
  <c r="BJ71" i="54"/>
  <c r="DH71" i="54"/>
  <c r="BB71" i="54"/>
  <c r="CZ71" i="54"/>
  <c r="CR71" i="54"/>
  <c r="AT71" i="54"/>
  <c r="DH70" i="54"/>
  <c r="BJ70" i="54"/>
  <c r="CZ70" i="54"/>
  <c r="BB70" i="54"/>
  <c r="CR70" i="54"/>
  <c r="AT70" i="54"/>
  <c r="DH69" i="54"/>
  <c r="BJ69" i="54"/>
  <c r="CZ69" i="54"/>
  <c r="BB69" i="54"/>
  <c r="CR69" i="54"/>
  <c r="AT69" i="54"/>
  <c r="BJ68" i="54"/>
  <c r="DH68" i="54"/>
  <c r="BB68" i="54"/>
  <c r="CZ68" i="54"/>
  <c r="CR68" i="54"/>
  <c r="AT68" i="54"/>
  <c r="BJ67" i="54"/>
  <c r="DH67" i="54"/>
  <c r="CZ67" i="54"/>
  <c r="BB67" i="54"/>
  <c r="CR67" i="54"/>
  <c r="AT67" i="54"/>
  <c r="BJ66" i="54"/>
  <c r="DH66" i="54"/>
  <c r="CZ66" i="54"/>
  <c r="BB66" i="54"/>
  <c r="AT66" i="54"/>
  <c r="CR66" i="54"/>
  <c r="BJ65" i="54"/>
  <c r="DH65" i="54"/>
  <c r="BB65" i="54"/>
  <c r="CZ65" i="54"/>
  <c r="AT65" i="54"/>
  <c r="CR65" i="54"/>
  <c r="DH64" i="54"/>
  <c r="BJ64" i="54"/>
  <c r="CZ64" i="54"/>
  <c r="BB64" i="54"/>
  <c r="CR64" i="54"/>
  <c r="AT64" i="54"/>
  <c r="BJ63" i="54"/>
  <c r="DH63" i="54"/>
  <c r="BB63" i="54"/>
  <c r="CZ63" i="54"/>
  <c r="AT63" i="54"/>
  <c r="CR63" i="54"/>
  <c r="DH62" i="54"/>
  <c r="BJ62" i="54"/>
  <c r="CZ62" i="54"/>
  <c r="BB62" i="54"/>
  <c r="CR62" i="54"/>
  <c r="AT62" i="54"/>
  <c r="DH61" i="54"/>
  <c r="BJ61" i="54"/>
  <c r="CZ61" i="54"/>
  <c r="BB61" i="54"/>
  <c r="CR61" i="54"/>
  <c r="AT61" i="54"/>
  <c r="BJ60" i="54"/>
  <c r="DH60" i="54"/>
  <c r="CZ60" i="54"/>
  <c r="BB60" i="54"/>
  <c r="AT60" i="54"/>
  <c r="CR60" i="54"/>
  <c r="DH59" i="54"/>
  <c r="BJ59" i="54"/>
  <c r="CZ59" i="54"/>
  <c r="BB59" i="54"/>
  <c r="AT59" i="54"/>
  <c r="CR59" i="54"/>
  <c r="DH58" i="54"/>
  <c r="BJ58" i="54"/>
  <c r="BB58" i="54"/>
  <c r="CZ58" i="54"/>
  <c r="CR58" i="54"/>
  <c r="AT58" i="54"/>
  <c r="BJ57" i="54"/>
  <c r="DH57" i="54"/>
  <c r="CZ57" i="54"/>
  <c r="BB57" i="54"/>
  <c r="AT57" i="54"/>
  <c r="CR57" i="54"/>
  <c r="BJ56" i="54"/>
  <c r="DH56" i="54"/>
  <c r="CZ56" i="54"/>
  <c r="BB56" i="54"/>
  <c r="CR56" i="54"/>
  <c r="AT56" i="54"/>
  <c r="DH55" i="54"/>
  <c r="BJ55" i="54"/>
  <c r="BB55" i="54"/>
  <c r="CZ55" i="54"/>
  <c r="CR55" i="54"/>
  <c r="AT55" i="54"/>
  <c r="DH54" i="54"/>
  <c r="BJ54" i="54"/>
  <c r="BB54" i="54"/>
  <c r="CZ54" i="54"/>
  <c r="CR54" i="54"/>
  <c r="AT54" i="54"/>
  <c r="BJ53" i="54"/>
  <c r="DH53" i="54"/>
  <c r="BB53" i="54"/>
  <c r="CZ53" i="54"/>
  <c r="CR53" i="54"/>
  <c r="AT53" i="54"/>
  <c r="DH52" i="54"/>
  <c r="BJ52" i="54"/>
  <c r="CZ52" i="54"/>
  <c r="BB52" i="54"/>
  <c r="CR52" i="54"/>
  <c r="AT52" i="54"/>
  <c r="DH51" i="54"/>
  <c r="BJ51" i="54"/>
  <c r="BB51" i="54"/>
  <c r="CZ51" i="54"/>
  <c r="AT51" i="54"/>
  <c r="CR51" i="54"/>
  <c r="DH50" i="54"/>
  <c r="BJ50" i="54"/>
  <c r="BB50" i="54"/>
  <c r="CZ50" i="54"/>
  <c r="AT50" i="54"/>
  <c r="CR50" i="54"/>
  <c r="DH49" i="54"/>
  <c r="BJ49" i="54"/>
  <c r="BB49" i="54"/>
  <c r="CZ49" i="54"/>
  <c r="AT49" i="54"/>
  <c r="CR49" i="54"/>
  <c r="BJ48" i="54"/>
  <c r="DH48" i="54"/>
  <c r="CZ48" i="54"/>
  <c r="BB48" i="54"/>
  <c r="CR48" i="54"/>
  <c r="AT48" i="54"/>
  <c r="DH47" i="54"/>
  <c r="BJ47" i="54"/>
  <c r="CZ47" i="54"/>
  <c r="BB47" i="54"/>
  <c r="CR47" i="54"/>
  <c r="AT47" i="54"/>
  <c r="BJ46" i="54"/>
  <c r="DH46" i="54"/>
  <c r="BB46" i="54"/>
  <c r="CZ46" i="54"/>
  <c r="AT46" i="54"/>
  <c r="CR46" i="54"/>
  <c r="DH45" i="54"/>
  <c r="BJ45" i="54"/>
  <c r="CZ45" i="54"/>
  <c r="BB45" i="54"/>
  <c r="CR45" i="54"/>
  <c r="AT45" i="54"/>
  <c r="BJ44" i="54"/>
  <c r="DH44" i="54"/>
  <c r="CZ44" i="54"/>
  <c r="BB44" i="54"/>
  <c r="CR44" i="54"/>
  <c r="AT44" i="54"/>
  <c r="BJ43" i="54"/>
  <c r="DH43" i="54"/>
  <c r="BB43" i="54"/>
  <c r="CZ43" i="54"/>
  <c r="AT43" i="54"/>
  <c r="CR43" i="54"/>
  <c r="DH42" i="54"/>
  <c r="BJ42" i="54"/>
  <c r="CZ42" i="54"/>
  <c r="BB42" i="54"/>
  <c r="CR42" i="54"/>
  <c r="AT42" i="54"/>
  <c r="DH41" i="54"/>
  <c r="BJ41" i="54"/>
  <c r="CZ41" i="54"/>
  <c r="BB41" i="54"/>
  <c r="CR41" i="54"/>
  <c r="AT41" i="54"/>
  <c r="BJ40" i="54"/>
  <c r="DH40" i="54"/>
  <c r="BB40" i="54"/>
  <c r="CZ40" i="54"/>
  <c r="CR40" i="54"/>
  <c r="AT40" i="54"/>
  <c r="DH39" i="54"/>
  <c r="BJ39" i="54"/>
  <c r="CZ39" i="54"/>
  <c r="BB39" i="54"/>
  <c r="CR39" i="54"/>
  <c r="AT39" i="54"/>
  <c r="DH38" i="54"/>
  <c r="BJ38" i="54"/>
  <c r="CZ38" i="54"/>
  <c r="BB38" i="54"/>
  <c r="CR38" i="54"/>
  <c r="AT38" i="54"/>
  <c r="BJ37" i="54"/>
  <c r="DH37" i="54"/>
  <c r="CZ37" i="54"/>
  <c r="BB37" i="54"/>
  <c r="CR37" i="54"/>
  <c r="AT37" i="54"/>
  <c r="DH36" i="54"/>
  <c r="BJ36" i="54"/>
  <c r="BB36" i="54"/>
  <c r="CZ36" i="54"/>
  <c r="CR36" i="54"/>
  <c r="AT36" i="54"/>
  <c r="DR36" i="54" s="1"/>
  <c r="DS36" i="54" s="1"/>
  <c r="BJ35" i="54"/>
  <c r="DH35" i="54"/>
  <c r="BB35" i="54"/>
  <c r="CZ35" i="54"/>
  <c r="AT35" i="54"/>
  <c r="CR35" i="54"/>
  <c r="DH34" i="54"/>
  <c r="BJ34" i="54"/>
  <c r="CZ34" i="54"/>
  <c r="BB34" i="54"/>
  <c r="CR34" i="54"/>
  <c r="AT34" i="54"/>
  <c r="DH33" i="54"/>
  <c r="BJ33" i="54"/>
  <c r="CZ33" i="54"/>
  <c r="BB33" i="54"/>
  <c r="CR33" i="54"/>
  <c r="AT33" i="54"/>
  <c r="BJ32" i="54"/>
  <c r="DH32" i="54"/>
  <c r="BB32" i="54"/>
  <c r="CZ32" i="54"/>
  <c r="CR32" i="54"/>
  <c r="AT32" i="54"/>
  <c r="DH31" i="54"/>
  <c r="BJ31" i="54"/>
  <c r="CI31" i="54" s="1"/>
  <c r="CZ31" i="54"/>
  <c r="BB31" i="54"/>
  <c r="CA31" i="54" s="1"/>
  <c r="CR31" i="54"/>
  <c r="AT31" i="54"/>
  <c r="BS31" i="54" s="1"/>
  <c r="DH30" i="54"/>
  <c r="BJ30" i="54"/>
  <c r="CI30" i="54" s="1"/>
  <c r="CZ30" i="54"/>
  <c r="BB30" i="54"/>
  <c r="CA30" i="54" s="1"/>
  <c r="CR30" i="54"/>
  <c r="AT30" i="54"/>
  <c r="BJ29" i="54"/>
  <c r="CI29" i="54" s="1"/>
  <c r="DH29" i="54"/>
  <c r="BB29" i="54"/>
  <c r="CA29" i="54" s="1"/>
  <c r="CZ29" i="54"/>
  <c r="AT29" i="54"/>
  <c r="BS29" i="54" s="1"/>
  <c r="CR29" i="54"/>
  <c r="DH28" i="54"/>
  <c r="BJ28" i="54"/>
  <c r="CI28" i="54" s="1"/>
  <c r="CZ28" i="54"/>
  <c r="BB28" i="54"/>
  <c r="CA28" i="54" s="1"/>
  <c r="CR28" i="54"/>
  <c r="AT28" i="54"/>
  <c r="BS28" i="54" s="1"/>
  <c r="BB27" i="54"/>
  <c r="CA27" i="54" s="1"/>
  <c r="CZ27" i="54"/>
  <c r="BJ26" i="54"/>
  <c r="CI26" i="54" s="1"/>
  <c r="DH26" i="54"/>
  <c r="AT26" i="54"/>
  <c r="BS26" i="54" s="1"/>
  <c r="DL26" i="54" s="1"/>
  <c r="DM26" i="54" s="1"/>
  <c r="CR26" i="54"/>
  <c r="BJ25" i="54"/>
  <c r="CI25" i="54" s="1"/>
  <c r="DH25" i="54"/>
  <c r="BB25" i="54"/>
  <c r="CA25" i="54" s="1"/>
  <c r="CZ25" i="54"/>
  <c r="AT25" i="54"/>
  <c r="BS25" i="54" s="1"/>
  <c r="CR25" i="54"/>
  <c r="DH24" i="54"/>
  <c r="BJ24" i="54"/>
  <c r="CI24" i="54" s="1"/>
  <c r="CR24" i="54"/>
  <c r="AT24" i="54"/>
  <c r="DH23" i="54"/>
  <c r="BJ23" i="54"/>
  <c r="CI23" i="54" s="1"/>
  <c r="CZ23" i="54"/>
  <c r="BB23" i="54"/>
  <c r="CR23" i="54"/>
  <c r="AT23" i="54"/>
  <c r="BS23" i="54" s="1"/>
  <c r="BJ22" i="54"/>
  <c r="CI22" i="54" s="1"/>
  <c r="DH22" i="54"/>
  <c r="BB22" i="54"/>
  <c r="CA22" i="54" s="1"/>
  <c r="CZ22" i="54"/>
  <c r="AT22" i="54"/>
  <c r="BS22" i="54" s="1"/>
  <c r="CR22" i="54"/>
  <c r="DH21" i="54"/>
  <c r="BJ21" i="54"/>
  <c r="CI21" i="54" s="1"/>
  <c r="CZ21" i="54"/>
  <c r="BB21" i="54"/>
  <c r="CR21" i="54"/>
  <c r="AT21" i="54"/>
  <c r="BS21" i="54" s="1"/>
  <c r="DH20" i="54"/>
  <c r="BJ20" i="54"/>
  <c r="CI20" i="54" s="1"/>
  <c r="CZ20" i="54"/>
  <c r="BB20" i="54"/>
  <c r="CA20" i="54" s="1"/>
  <c r="CR20" i="54"/>
  <c r="AT20" i="54"/>
  <c r="CZ19" i="54"/>
  <c r="BB19" i="54"/>
  <c r="CA19" i="54" s="1"/>
  <c r="CR19" i="54"/>
  <c r="AT19" i="54"/>
  <c r="BS19" i="54" s="1"/>
  <c r="DH18" i="54"/>
  <c r="BJ18" i="54"/>
  <c r="CI18" i="54" s="1"/>
  <c r="CZ18" i="54"/>
  <c r="BB18" i="54"/>
  <c r="CR18" i="54"/>
  <c r="AT18" i="54"/>
  <c r="BS18" i="54" s="1"/>
  <c r="DH15" i="54"/>
  <c r="BJ15" i="54"/>
  <c r="CI15" i="54" s="1"/>
  <c r="CZ15" i="54"/>
  <c r="BB15" i="54"/>
  <c r="CA15" i="54" s="1"/>
  <c r="CR15" i="54"/>
  <c r="AT15" i="54"/>
  <c r="BS15" i="54" s="1"/>
  <c r="DH12" i="54"/>
  <c r="BJ12" i="54"/>
  <c r="CI12" i="54" s="1"/>
  <c r="CZ12" i="54"/>
  <c r="BB12" i="54"/>
  <c r="CA12" i="54" s="1"/>
  <c r="CR12" i="54"/>
  <c r="AT12" i="54"/>
  <c r="BS12" i="54" s="1"/>
  <c r="DH11" i="54"/>
  <c r="BJ11" i="54"/>
  <c r="CI11" i="54" s="1"/>
  <c r="CZ11" i="54"/>
  <c r="BB11" i="54"/>
  <c r="CA11" i="54" s="1"/>
  <c r="CR11" i="54"/>
  <c r="AT11" i="54"/>
  <c r="BS11" i="54" s="1"/>
  <c r="DH10" i="54"/>
  <c r="BJ10" i="54"/>
  <c r="CI10" i="54" s="1"/>
  <c r="CZ10" i="54"/>
  <c r="BB10" i="54"/>
  <c r="CR10" i="54"/>
  <c r="AT10" i="54"/>
  <c r="BS10" i="54" s="1"/>
  <c r="BE8" i="54"/>
  <c r="CD8" i="54" s="1"/>
  <c r="CR8" i="54"/>
  <c r="AQ9" i="54"/>
  <c r="BP9" i="54" s="1"/>
  <c r="BD9" i="54"/>
  <c r="CC9" i="54" s="1"/>
  <c r="CP9" i="54"/>
  <c r="BH11" i="54"/>
  <c r="CG11" i="54" s="1"/>
  <c r="BG13" i="54"/>
  <c r="CF13" i="54" s="1"/>
  <c r="CX13" i="54"/>
  <c r="CN14" i="54"/>
  <c r="AN15" i="54"/>
  <c r="BM15" i="54" s="1"/>
  <c r="BH15" i="54"/>
  <c r="CG15" i="54" s="1"/>
  <c r="DA15" i="54"/>
  <c r="BA16" i="54"/>
  <c r="BZ16" i="54" s="1"/>
  <c r="CT16" i="54"/>
  <c r="AT17" i="54"/>
  <c r="BS17" i="54" s="1"/>
  <c r="CM17" i="54"/>
  <c r="DG17" i="54"/>
  <c r="DA18" i="54"/>
  <c r="AY19" i="54"/>
  <c r="BX19" i="54" s="1"/>
  <c r="AY20" i="54"/>
  <c r="BX20" i="54" s="1"/>
  <c r="BA22" i="54"/>
  <c r="BB24" i="54"/>
  <c r="CA24" i="54" s="1"/>
  <c r="BK26" i="54"/>
  <c r="CP8" i="54"/>
  <c r="AQ8" i="54"/>
  <c r="BP8" i="54" s="1"/>
  <c r="DD9" i="54"/>
  <c r="CZ9" i="54"/>
  <c r="AX9" i="54"/>
  <c r="BW9" i="54" s="1"/>
  <c r="DN80" i="54"/>
  <c r="DN32" i="54"/>
  <c r="DO32" i="54" s="1"/>
  <c r="EB34" i="54"/>
  <c r="EI34" i="54" s="1"/>
  <c r="DN42" i="54"/>
  <c r="EB50" i="54"/>
  <c r="DT58" i="54"/>
  <c r="EE58" i="54" s="1"/>
  <c r="DL63" i="54"/>
  <c r="DV100" i="54"/>
  <c r="DP95" i="54"/>
  <c r="DN97" i="54"/>
  <c r="DN50" i="54"/>
  <c r="DO50" i="54" s="1"/>
  <c r="DJ67" i="54"/>
  <c r="DK67" i="54" s="1"/>
  <c r="DJ73" i="54"/>
  <c r="DK73" i="54" s="1"/>
  <c r="DT51" i="54"/>
  <c r="EE51" i="54" s="1"/>
  <c r="DT65" i="54"/>
  <c r="DT52" i="54"/>
  <c r="DP69" i="54"/>
  <c r="DL80" i="54"/>
  <c r="DV32" i="54"/>
  <c r="EF32" i="54" s="1"/>
  <c r="DJ41" i="54"/>
  <c r="DK41" i="54" s="1"/>
  <c r="DZ73" i="54"/>
  <c r="DP76" i="54"/>
  <c r="EB80" i="54"/>
  <c r="DV42" i="54"/>
  <c r="EF42" i="54" s="1"/>
  <c r="DZ90" i="54"/>
  <c r="DX90" i="54"/>
  <c r="DR45" i="54"/>
  <c r="DS45" i="54" s="1"/>
  <c r="DN61" i="54"/>
  <c r="DJ101" i="54"/>
  <c r="DX39" i="54"/>
  <c r="EG39" i="54" s="1"/>
  <c r="EB68" i="54"/>
  <c r="DP98" i="54"/>
  <c r="DV36" i="54"/>
  <c r="DN36" i="54"/>
  <c r="DO36" i="54" s="1"/>
  <c r="DZ36" i="54"/>
  <c r="DP36" i="54"/>
  <c r="DQ36" i="54" s="1"/>
  <c r="DX36" i="54"/>
  <c r="DT36" i="54"/>
  <c r="EB36" i="54"/>
  <c r="DJ36" i="54"/>
  <c r="DK36" i="54" s="1"/>
  <c r="DT11" i="54"/>
  <c r="DJ11" i="54"/>
  <c r="DK11" i="54" s="1"/>
  <c r="DX14" i="54"/>
  <c r="DV13" i="54"/>
  <c r="DT28" i="54"/>
  <c r="DR27" i="54"/>
  <c r="DS27" i="54" s="1"/>
  <c r="DL27" i="54"/>
  <c r="DM27" i="54" s="1"/>
  <c r="DZ29" i="54"/>
  <c r="EB33" i="54"/>
  <c r="DT33" i="54"/>
  <c r="DL33" i="54"/>
  <c r="DM33" i="54" s="1"/>
  <c r="DZ33" i="54"/>
  <c r="DR33" i="54"/>
  <c r="DS33" i="54" s="1"/>
  <c r="DJ33" i="54"/>
  <c r="DK33" i="54" s="1"/>
  <c r="DX33" i="54"/>
  <c r="DP33" i="54"/>
  <c r="DQ33" i="54" s="1"/>
  <c r="DV33" i="54"/>
  <c r="DN33" i="54"/>
  <c r="DO33" i="54" s="1"/>
  <c r="DX37" i="54"/>
  <c r="DP37" i="54"/>
  <c r="DQ37" i="54" s="1"/>
  <c r="EB37" i="54"/>
  <c r="DT37" i="54"/>
  <c r="DL37" i="54"/>
  <c r="DM37" i="54" s="1"/>
  <c r="DJ37" i="54"/>
  <c r="DK37" i="54" s="1"/>
  <c r="DV37" i="54"/>
  <c r="DR37" i="54"/>
  <c r="DS37" i="54" s="1"/>
  <c r="DZ37" i="54"/>
  <c r="DN37" i="54"/>
  <c r="DO37" i="54" s="1"/>
  <c r="EB49" i="54"/>
  <c r="DT49" i="54"/>
  <c r="DL49" i="54"/>
  <c r="DM49" i="54" s="1"/>
  <c r="DJ49" i="54"/>
  <c r="DK49" i="54" s="1"/>
  <c r="DV49" i="54"/>
  <c r="DR49" i="54"/>
  <c r="DS49" i="54" s="1"/>
  <c r="DP49" i="54"/>
  <c r="DQ49" i="54" s="1"/>
  <c r="DZ49" i="54"/>
  <c r="DN49" i="54"/>
  <c r="DO49" i="54" s="1"/>
  <c r="DX49" i="54"/>
  <c r="DL85" i="54"/>
  <c r="DM85" i="54" s="1"/>
  <c r="DZ94" i="54"/>
  <c r="DR94" i="54"/>
  <c r="DS94" i="54" s="1"/>
  <c r="DJ94" i="54"/>
  <c r="DK94" i="54" s="1"/>
  <c r="DX94" i="54"/>
  <c r="DP94" i="54"/>
  <c r="DQ94" i="54" s="1"/>
  <c r="DV94" i="54"/>
  <c r="DN94" i="54"/>
  <c r="DO94" i="54" s="1"/>
  <c r="DT94" i="54"/>
  <c r="DL94" i="54"/>
  <c r="DM94" i="54" s="1"/>
  <c r="EB94" i="54"/>
  <c r="DQ95" i="54"/>
  <c r="EB99" i="54"/>
  <c r="DL99" i="54"/>
  <c r="DM99" i="54" s="1"/>
  <c r="EF100" i="54"/>
  <c r="DW100" i="54"/>
  <c r="EI50" i="54"/>
  <c r="EC50" i="54"/>
  <c r="DZ14" i="54"/>
  <c r="DL34" i="54"/>
  <c r="DM34" i="54" s="1"/>
  <c r="EB16" i="54"/>
  <c r="DT16" i="54"/>
  <c r="DL16" i="54"/>
  <c r="DM16" i="54" s="1"/>
  <c r="DZ16" i="54"/>
  <c r="DR16" i="54"/>
  <c r="DS16" i="54" s="1"/>
  <c r="DJ16" i="54"/>
  <c r="DK16" i="54" s="1"/>
  <c r="DX16" i="54"/>
  <c r="DP16" i="54"/>
  <c r="DQ16" i="54" s="1"/>
  <c r="DV16" i="54"/>
  <c r="EB32" i="54"/>
  <c r="DT32" i="54"/>
  <c r="DL32" i="54"/>
  <c r="DM32" i="54" s="1"/>
  <c r="DZ32" i="54"/>
  <c r="DR32" i="54"/>
  <c r="DS32" i="54" s="1"/>
  <c r="DJ32" i="54"/>
  <c r="DK32" i="54" s="1"/>
  <c r="DX32" i="54"/>
  <c r="DP32" i="54"/>
  <c r="DQ32" i="54" s="1"/>
  <c r="DT34" i="54"/>
  <c r="EB38" i="54"/>
  <c r="DT38" i="54"/>
  <c r="DL38" i="54"/>
  <c r="DM38" i="54" s="1"/>
  <c r="DX38" i="54"/>
  <c r="DJ38" i="54"/>
  <c r="DK38" i="54" s="1"/>
  <c r="DV38" i="54"/>
  <c r="DR38" i="54"/>
  <c r="DS38" i="54" s="1"/>
  <c r="DP38" i="54"/>
  <c r="DQ38" i="54" s="1"/>
  <c r="DN38" i="54"/>
  <c r="DO38" i="54" s="1"/>
  <c r="DX40" i="54"/>
  <c r="DX25" i="54"/>
  <c r="DZ38" i="54"/>
  <c r="DZ26" i="54"/>
  <c r="DV31" i="54"/>
  <c r="DX31" i="54"/>
  <c r="DZ35" i="54"/>
  <c r="DR35" i="54"/>
  <c r="DS35" i="54" s="1"/>
  <c r="DJ35" i="54"/>
  <c r="DK35" i="54" s="1"/>
  <c r="DX35" i="54"/>
  <c r="DP35" i="54"/>
  <c r="DQ35" i="54" s="1"/>
  <c r="DV35" i="54"/>
  <c r="DN35" i="54"/>
  <c r="DO35" i="54" s="1"/>
  <c r="EB35" i="54"/>
  <c r="DT35" i="54"/>
  <c r="DL35" i="54"/>
  <c r="DM35" i="54" s="1"/>
  <c r="DP39" i="54"/>
  <c r="DQ39" i="54" s="1"/>
  <c r="DP40" i="54"/>
  <c r="DQ40" i="54" s="1"/>
  <c r="EB56" i="54"/>
  <c r="DV41" i="54"/>
  <c r="DN41" i="54"/>
  <c r="DO41" i="54" s="1"/>
  <c r="EB41" i="54"/>
  <c r="DT41" i="54"/>
  <c r="DL41" i="54"/>
  <c r="DM41" i="54" s="1"/>
  <c r="DZ41" i="54"/>
  <c r="DR41" i="54"/>
  <c r="DS41" i="54" s="1"/>
  <c r="DX41" i="54"/>
  <c r="DP41" i="54"/>
  <c r="DQ41" i="54" s="1"/>
  <c r="DO42" i="54"/>
  <c r="DN19" i="54"/>
  <c r="DO19" i="54" s="1"/>
  <c r="DZ34" i="54"/>
  <c r="DR34" i="54"/>
  <c r="DS34" i="54" s="1"/>
  <c r="DJ34" i="54"/>
  <c r="DK34" i="54" s="1"/>
  <c r="DX34" i="54"/>
  <c r="DP34" i="54"/>
  <c r="DQ34" i="54" s="1"/>
  <c r="DV34" i="54"/>
  <c r="DN34" i="54"/>
  <c r="DO34" i="54" s="1"/>
  <c r="DX47" i="54"/>
  <c r="DN47" i="54"/>
  <c r="DO47" i="54" s="1"/>
  <c r="DL47" i="54"/>
  <c r="DM47" i="54" s="1"/>
  <c r="DV47" i="54"/>
  <c r="DJ47" i="54"/>
  <c r="DK47" i="54" s="1"/>
  <c r="DT47" i="54"/>
  <c r="DR47" i="54"/>
  <c r="DS47" i="54" s="1"/>
  <c r="EB47" i="54"/>
  <c r="DZ47" i="54"/>
  <c r="DP47" i="54"/>
  <c r="DQ47" i="54" s="1"/>
  <c r="DZ44" i="54"/>
  <c r="DR44" i="54"/>
  <c r="DS44" i="54" s="1"/>
  <c r="DJ44" i="54"/>
  <c r="DK44" i="54" s="1"/>
  <c r="DX44" i="54"/>
  <c r="DP44" i="54"/>
  <c r="DQ44" i="54" s="1"/>
  <c r="DV44" i="54"/>
  <c r="DN44" i="54"/>
  <c r="DO44" i="54" s="1"/>
  <c r="EB44" i="54"/>
  <c r="DT44" i="54"/>
  <c r="DL44" i="54"/>
  <c r="DM44" i="54" s="1"/>
  <c r="EE52" i="54"/>
  <c r="DU52" i="54"/>
  <c r="DL39" i="54"/>
  <c r="DM39" i="54" s="1"/>
  <c r="EB39" i="54"/>
  <c r="EB43" i="54"/>
  <c r="DT43" i="54"/>
  <c r="DL43" i="54"/>
  <c r="DM43" i="54" s="1"/>
  <c r="DZ43" i="54"/>
  <c r="DR43" i="54"/>
  <c r="DS43" i="54" s="1"/>
  <c r="DJ43" i="54"/>
  <c r="DK43" i="54" s="1"/>
  <c r="DX43" i="54"/>
  <c r="DP43" i="54"/>
  <c r="DQ43" i="54" s="1"/>
  <c r="DV43" i="54"/>
  <c r="DN43" i="54"/>
  <c r="DO43" i="54" s="1"/>
  <c r="DP48" i="54"/>
  <c r="DQ48" i="54" s="1"/>
  <c r="DL50" i="54"/>
  <c r="DM50" i="54" s="1"/>
  <c r="DX60" i="54"/>
  <c r="DP60" i="54"/>
  <c r="DQ60" i="54" s="1"/>
  <c r="DN60" i="54"/>
  <c r="DO60" i="54" s="1"/>
  <c r="DL60" i="54"/>
  <c r="DM60" i="54" s="1"/>
  <c r="EB60" i="54"/>
  <c r="DJ60" i="54"/>
  <c r="DK60" i="54" s="1"/>
  <c r="DZ60" i="54"/>
  <c r="DV60" i="54"/>
  <c r="DT60" i="54"/>
  <c r="DR60" i="54"/>
  <c r="DS60" i="54" s="1"/>
  <c r="DV62" i="54"/>
  <c r="DN62" i="54"/>
  <c r="DO62" i="54" s="1"/>
  <c r="DT62" i="54"/>
  <c r="DR62" i="54"/>
  <c r="DS62" i="54" s="1"/>
  <c r="DP62" i="54"/>
  <c r="DQ62" i="54" s="1"/>
  <c r="EB62" i="54"/>
  <c r="DX62" i="54"/>
  <c r="DL62" i="54"/>
  <c r="DM62" i="54" s="1"/>
  <c r="DJ62" i="54"/>
  <c r="DK62" i="54" s="1"/>
  <c r="DZ62" i="54"/>
  <c r="EB51" i="54"/>
  <c r="DV53" i="54"/>
  <c r="DN53" i="54"/>
  <c r="DO53" i="54" s="1"/>
  <c r="DX53" i="54"/>
  <c r="DL53" i="54"/>
  <c r="DM53" i="54" s="1"/>
  <c r="DT53" i="54"/>
  <c r="DJ53" i="54"/>
  <c r="DK53" i="54" s="1"/>
  <c r="EB53" i="54"/>
  <c r="DZ53" i="54"/>
  <c r="DR53" i="54"/>
  <c r="DS53" i="54" s="1"/>
  <c r="DP53" i="54"/>
  <c r="DQ53" i="54" s="1"/>
  <c r="DO61" i="54"/>
  <c r="EB42" i="54"/>
  <c r="DT42" i="54"/>
  <c r="DL42" i="54"/>
  <c r="DM42" i="54" s="1"/>
  <c r="DZ42" i="54"/>
  <c r="DR42" i="54"/>
  <c r="DS42" i="54" s="1"/>
  <c r="DJ42" i="54"/>
  <c r="DK42" i="54" s="1"/>
  <c r="DX42" i="54"/>
  <c r="DP42" i="54"/>
  <c r="DQ42" i="54" s="1"/>
  <c r="DN51" i="54"/>
  <c r="DO51" i="54" s="1"/>
  <c r="DN55" i="54"/>
  <c r="DO55" i="54" s="1"/>
  <c r="DL56" i="54"/>
  <c r="DM56" i="54" s="1"/>
  <c r="DV40" i="54"/>
  <c r="DN40" i="54"/>
  <c r="DO40" i="54" s="1"/>
  <c r="EB40" i="54"/>
  <c r="DT40" i="54"/>
  <c r="DL40" i="54"/>
  <c r="DM40" i="54" s="1"/>
  <c r="DZ40" i="54"/>
  <c r="DR40" i="54"/>
  <c r="DS40" i="54" s="1"/>
  <c r="DJ40" i="54"/>
  <c r="DK40" i="54" s="1"/>
  <c r="DP57" i="54"/>
  <c r="DQ57" i="54" s="1"/>
  <c r="DV39" i="54"/>
  <c r="DN39" i="54"/>
  <c r="DO39" i="54" s="1"/>
  <c r="DZ39" i="54"/>
  <c r="DR39" i="54"/>
  <c r="DS39" i="54" s="1"/>
  <c r="DJ39" i="54"/>
  <c r="DK39" i="54" s="1"/>
  <c r="DT39" i="54"/>
  <c r="DZ45" i="54"/>
  <c r="DP45" i="54"/>
  <c r="DQ45" i="54" s="1"/>
  <c r="DN45" i="54"/>
  <c r="DO45" i="54" s="1"/>
  <c r="DX45" i="54"/>
  <c r="DL45" i="54"/>
  <c r="DM45" i="54" s="1"/>
  <c r="DV45" i="54"/>
  <c r="DT45" i="54"/>
  <c r="DJ45" i="54"/>
  <c r="DK45" i="54" s="1"/>
  <c r="EB45" i="54"/>
  <c r="DV46" i="54"/>
  <c r="DN46" i="54"/>
  <c r="DO46" i="54" s="1"/>
  <c r="EB46" i="54"/>
  <c r="DT46" i="54"/>
  <c r="DL46" i="54"/>
  <c r="DM46" i="54" s="1"/>
  <c r="DJ46" i="54"/>
  <c r="DK46" i="54" s="1"/>
  <c r="DR46" i="54"/>
  <c r="DS46" i="54" s="1"/>
  <c r="DZ46" i="54"/>
  <c r="DP46" i="54"/>
  <c r="DQ46" i="54" s="1"/>
  <c r="DX46" i="54"/>
  <c r="DZ55" i="54"/>
  <c r="DX55" i="54"/>
  <c r="DZ64" i="54"/>
  <c r="DX48" i="54"/>
  <c r="DJ52" i="54"/>
  <c r="DK52" i="54" s="1"/>
  <c r="DV56" i="54"/>
  <c r="DX58" i="54"/>
  <c r="DP58" i="54"/>
  <c r="DQ58" i="54" s="1"/>
  <c r="DR58" i="54"/>
  <c r="DS58" i="54" s="1"/>
  <c r="EB58" i="54"/>
  <c r="DN58" i="54"/>
  <c r="DO58" i="54" s="1"/>
  <c r="DZ58" i="54"/>
  <c r="DL58" i="54"/>
  <c r="DM58" i="54" s="1"/>
  <c r="DV58" i="54"/>
  <c r="DJ58" i="54"/>
  <c r="DK58" i="54" s="1"/>
  <c r="EH73" i="54"/>
  <c r="EA73" i="54"/>
  <c r="DN48" i="54"/>
  <c r="DO48" i="54" s="1"/>
  <c r="DV51" i="54"/>
  <c r="DV59" i="54"/>
  <c r="DP61" i="54"/>
  <c r="DQ61" i="54" s="1"/>
  <c r="DX61" i="54"/>
  <c r="DT50" i="54"/>
  <c r="DM63" i="54"/>
  <c r="DL51" i="54"/>
  <c r="DM51" i="54" s="1"/>
  <c r="DX56" i="54"/>
  <c r="EI68" i="54"/>
  <c r="EC68" i="54"/>
  <c r="DV50" i="54"/>
  <c r="DZ51" i="54"/>
  <c r="DR51" i="54"/>
  <c r="DS51" i="54" s="1"/>
  <c r="DJ51" i="54"/>
  <c r="DK51" i="54" s="1"/>
  <c r="DX51" i="54"/>
  <c r="DP51" i="54"/>
  <c r="DQ51" i="54" s="1"/>
  <c r="EB54" i="54"/>
  <c r="DT54" i="54"/>
  <c r="DL54" i="54"/>
  <c r="DM54" i="54" s="1"/>
  <c r="DV54" i="54"/>
  <c r="DJ54" i="54"/>
  <c r="DK54" i="54" s="1"/>
  <c r="DR54" i="54"/>
  <c r="DS54" i="54" s="1"/>
  <c r="DZ54" i="54"/>
  <c r="DP54" i="54"/>
  <c r="DQ54" i="54" s="1"/>
  <c r="DX54" i="54"/>
  <c r="DN54" i="54"/>
  <c r="DO54" i="54" s="1"/>
  <c r="EB55" i="54"/>
  <c r="DT55" i="54"/>
  <c r="DL55" i="54"/>
  <c r="DM55" i="54" s="1"/>
  <c r="DV55" i="54"/>
  <c r="DJ55" i="54"/>
  <c r="DK55" i="54" s="1"/>
  <c r="DR55" i="54"/>
  <c r="DS55" i="54" s="1"/>
  <c r="DP55" i="54"/>
  <c r="DQ55" i="54" s="1"/>
  <c r="DN57" i="54"/>
  <c r="DO57" i="54" s="1"/>
  <c r="DV64" i="54"/>
  <c r="DV57" i="54"/>
  <c r="EE65" i="54"/>
  <c r="DU65" i="54"/>
  <c r="EB48" i="54"/>
  <c r="DT48" i="54"/>
  <c r="DL48" i="54"/>
  <c r="DM48" i="54" s="1"/>
  <c r="DZ48" i="54"/>
  <c r="DR48" i="54"/>
  <c r="DS48" i="54" s="1"/>
  <c r="DJ48" i="54"/>
  <c r="DK48" i="54" s="1"/>
  <c r="DV48" i="54"/>
  <c r="DZ50" i="54"/>
  <c r="DR50" i="54"/>
  <c r="DS50" i="54" s="1"/>
  <c r="DJ50" i="54"/>
  <c r="DK50" i="54" s="1"/>
  <c r="DX50" i="54"/>
  <c r="DP50" i="54"/>
  <c r="DQ50" i="54" s="1"/>
  <c r="DV52" i="54"/>
  <c r="DN52" i="54"/>
  <c r="DO52" i="54" s="1"/>
  <c r="DX52" i="54"/>
  <c r="DL52" i="54"/>
  <c r="DM52" i="54" s="1"/>
  <c r="EB52" i="54"/>
  <c r="DR52" i="54"/>
  <c r="DS52" i="54" s="1"/>
  <c r="DZ52" i="54"/>
  <c r="DP52" i="54"/>
  <c r="DQ52" i="54" s="1"/>
  <c r="DN66" i="54"/>
  <c r="DO66" i="54" s="1"/>
  <c r="DP56" i="54"/>
  <c r="DQ56" i="54" s="1"/>
  <c r="EB61" i="54"/>
  <c r="DT61" i="54"/>
  <c r="DL61" i="54"/>
  <c r="DM61" i="54" s="1"/>
  <c r="DJ61" i="54"/>
  <c r="DK61" i="54" s="1"/>
  <c r="DR61" i="54"/>
  <c r="DS61" i="54" s="1"/>
  <c r="DV61" i="54"/>
  <c r="DV65" i="54"/>
  <c r="DN65" i="54"/>
  <c r="DO65" i="54" s="1"/>
  <c r="DZ65" i="54"/>
  <c r="DR65" i="54"/>
  <c r="DS65" i="54" s="1"/>
  <c r="DJ65" i="54"/>
  <c r="DK65" i="54" s="1"/>
  <c r="DX65" i="54"/>
  <c r="DP65" i="54"/>
  <c r="DQ65" i="54" s="1"/>
  <c r="EB65" i="54"/>
  <c r="DL65" i="54"/>
  <c r="DM65" i="54" s="1"/>
  <c r="DL68" i="54"/>
  <c r="DM68" i="54" s="1"/>
  <c r="DQ76" i="54"/>
  <c r="EI80" i="54"/>
  <c r="EC80" i="54"/>
  <c r="DZ59" i="54"/>
  <c r="DR59" i="54"/>
  <c r="DS59" i="54" s="1"/>
  <c r="DJ59" i="54"/>
  <c r="DK59" i="54" s="1"/>
  <c r="DX59" i="54"/>
  <c r="DP59" i="54"/>
  <c r="DQ59" i="54" s="1"/>
  <c r="DL59" i="54"/>
  <c r="DM59" i="54" s="1"/>
  <c r="DX63" i="54"/>
  <c r="DP63" i="54"/>
  <c r="DQ63" i="54" s="1"/>
  <c r="DZ63" i="54"/>
  <c r="DR63" i="54"/>
  <c r="DS63" i="54" s="1"/>
  <c r="DJ63" i="54"/>
  <c r="DK63" i="54" s="1"/>
  <c r="DN63" i="54"/>
  <c r="DO63" i="54" s="1"/>
  <c r="DV63" i="54"/>
  <c r="DT63" i="54"/>
  <c r="DX70" i="54"/>
  <c r="DP70" i="54"/>
  <c r="DQ70" i="54" s="1"/>
  <c r="DV70" i="54"/>
  <c r="DN70" i="54"/>
  <c r="DO70" i="54" s="1"/>
  <c r="EB70" i="54"/>
  <c r="DT70" i="54"/>
  <c r="DL70" i="54"/>
  <c r="DM70" i="54" s="1"/>
  <c r="DR70" i="54"/>
  <c r="DS70" i="54" s="1"/>
  <c r="DJ70" i="54"/>
  <c r="DK70" i="54" s="1"/>
  <c r="DZ70" i="54"/>
  <c r="DT56" i="54"/>
  <c r="DN59" i="54"/>
  <c r="DO59" i="54" s="1"/>
  <c r="EB59" i="54"/>
  <c r="DZ61" i="54"/>
  <c r="EB63" i="54"/>
  <c r="DQ69" i="54"/>
  <c r="DN71" i="54"/>
  <c r="DO71" i="54" s="1"/>
  <c r="DP78" i="54"/>
  <c r="DQ78" i="54" s="1"/>
  <c r="EB57" i="54"/>
  <c r="DT57" i="54"/>
  <c r="DL57" i="54"/>
  <c r="DM57" i="54" s="1"/>
  <c r="DZ57" i="54"/>
  <c r="DR57" i="54"/>
  <c r="DS57" i="54" s="1"/>
  <c r="DJ57" i="54"/>
  <c r="DK57" i="54" s="1"/>
  <c r="DX57" i="54"/>
  <c r="EB64" i="54"/>
  <c r="DT64" i="54"/>
  <c r="DL64" i="54"/>
  <c r="DM64" i="54" s="1"/>
  <c r="DX64" i="54"/>
  <c r="DR64" i="54"/>
  <c r="DS64" i="54" s="1"/>
  <c r="DP64" i="54"/>
  <c r="DQ64" i="54" s="1"/>
  <c r="DN64" i="54"/>
  <c r="DO64" i="54" s="1"/>
  <c r="DJ64" i="54"/>
  <c r="DK64" i="54" s="1"/>
  <c r="EB66" i="54"/>
  <c r="DT66" i="54"/>
  <c r="DL66" i="54"/>
  <c r="DM66" i="54" s="1"/>
  <c r="DZ66" i="54"/>
  <c r="DR66" i="54"/>
  <c r="DS66" i="54" s="1"/>
  <c r="DJ66" i="54"/>
  <c r="DK66" i="54" s="1"/>
  <c r="DX66" i="54"/>
  <c r="DP66" i="54"/>
  <c r="DQ66" i="54" s="1"/>
  <c r="DV66" i="54"/>
  <c r="EB67" i="54"/>
  <c r="DT67" i="54"/>
  <c r="DL67" i="54"/>
  <c r="DM67" i="54" s="1"/>
  <c r="DX67" i="54"/>
  <c r="DP67" i="54"/>
  <c r="DQ67" i="54" s="1"/>
  <c r="DV67" i="54"/>
  <c r="DN67" i="54"/>
  <c r="DO67" i="54" s="1"/>
  <c r="DZ67" i="54"/>
  <c r="DR67" i="54"/>
  <c r="DS67" i="54" s="1"/>
  <c r="DX74" i="54"/>
  <c r="DP74" i="54"/>
  <c r="DQ74" i="54" s="1"/>
  <c r="DV74" i="54"/>
  <c r="DN74" i="54"/>
  <c r="DO74" i="54" s="1"/>
  <c r="DT74" i="54"/>
  <c r="EB74" i="54"/>
  <c r="DL74" i="54"/>
  <c r="DM74" i="54" s="1"/>
  <c r="DZ74" i="54"/>
  <c r="DJ74" i="54"/>
  <c r="DK74" i="54" s="1"/>
  <c r="DR74" i="54"/>
  <c r="DS74" i="54" s="1"/>
  <c r="DX75" i="54"/>
  <c r="DZ56" i="54"/>
  <c r="DR56" i="54"/>
  <c r="DS56" i="54" s="1"/>
  <c r="DJ56" i="54"/>
  <c r="DK56" i="54" s="1"/>
  <c r="DN56" i="54"/>
  <c r="DO56" i="54" s="1"/>
  <c r="DT59" i="54"/>
  <c r="DZ72" i="54"/>
  <c r="DR72" i="54"/>
  <c r="DS72" i="54" s="1"/>
  <c r="DX72" i="54"/>
  <c r="DP72" i="54"/>
  <c r="DQ72" i="54" s="1"/>
  <c r="EB72" i="54"/>
  <c r="DL72" i="54"/>
  <c r="DM72" i="54" s="1"/>
  <c r="DV72" i="54"/>
  <c r="DJ72" i="54"/>
  <c r="DK72" i="54" s="1"/>
  <c r="DT72" i="54"/>
  <c r="DN72" i="54"/>
  <c r="DO72" i="54" s="1"/>
  <c r="EB82" i="54"/>
  <c r="DT82" i="54"/>
  <c r="DL82" i="54"/>
  <c r="DM82" i="54" s="1"/>
  <c r="DR82" i="54"/>
  <c r="DS82" i="54" s="1"/>
  <c r="DZ82" i="54"/>
  <c r="DP82" i="54"/>
  <c r="DQ82" i="54" s="1"/>
  <c r="DX82" i="54"/>
  <c r="DN82" i="54"/>
  <c r="DO82" i="54" s="1"/>
  <c r="DV82" i="54"/>
  <c r="DJ82" i="54"/>
  <c r="DK82" i="54" s="1"/>
  <c r="DZ69" i="54"/>
  <c r="DR69" i="54"/>
  <c r="DS69" i="54" s="1"/>
  <c r="DJ69" i="54"/>
  <c r="DK69" i="54" s="1"/>
  <c r="DV69" i="54"/>
  <c r="DN69" i="54"/>
  <c r="DO69" i="54" s="1"/>
  <c r="EB69" i="54"/>
  <c r="DT69" i="54"/>
  <c r="DL69" i="54"/>
  <c r="DM69" i="54" s="1"/>
  <c r="DR81" i="54"/>
  <c r="DS81" i="54" s="1"/>
  <c r="DX69" i="54"/>
  <c r="DX71" i="54"/>
  <c r="DP71" i="54"/>
  <c r="DQ71" i="54" s="1"/>
  <c r="EB71" i="54"/>
  <c r="DT71" i="54"/>
  <c r="DL71" i="54"/>
  <c r="DM71" i="54" s="1"/>
  <c r="DZ71" i="54"/>
  <c r="DR71" i="54"/>
  <c r="DS71" i="54" s="1"/>
  <c r="DJ71" i="54"/>
  <c r="DK71" i="54" s="1"/>
  <c r="DV71" i="54"/>
  <c r="DX73" i="54"/>
  <c r="DP73" i="54"/>
  <c r="DQ73" i="54" s="1"/>
  <c r="EB73" i="54"/>
  <c r="DT73" i="54"/>
  <c r="DL73" i="54"/>
  <c r="DM73" i="54" s="1"/>
  <c r="DV73" i="54"/>
  <c r="DR73" i="54"/>
  <c r="DS73" i="54" s="1"/>
  <c r="DN73" i="54"/>
  <c r="DO73" i="54" s="1"/>
  <c r="DP75" i="54"/>
  <c r="DQ75" i="54" s="1"/>
  <c r="DM80" i="54"/>
  <c r="DV76" i="54"/>
  <c r="DN76" i="54"/>
  <c r="DO76" i="54" s="1"/>
  <c r="EB76" i="54"/>
  <c r="DT76" i="54"/>
  <c r="DL76" i="54"/>
  <c r="DM76" i="54" s="1"/>
  <c r="DR76" i="54"/>
  <c r="DS76" i="54" s="1"/>
  <c r="DZ76" i="54"/>
  <c r="DJ76" i="54"/>
  <c r="DK76" i="54" s="1"/>
  <c r="DX76" i="54"/>
  <c r="EB77" i="54"/>
  <c r="DT77" i="54"/>
  <c r="DL77" i="54"/>
  <c r="DM77" i="54" s="1"/>
  <c r="DZ77" i="54"/>
  <c r="DR77" i="54"/>
  <c r="DS77" i="54" s="1"/>
  <c r="DX77" i="54"/>
  <c r="DP77" i="54"/>
  <c r="DQ77" i="54" s="1"/>
  <c r="DV77" i="54"/>
  <c r="DN77" i="54"/>
  <c r="DO77" i="54" s="1"/>
  <c r="DJ77" i="54"/>
  <c r="DK77" i="54" s="1"/>
  <c r="EB78" i="54"/>
  <c r="DT78" i="54"/>
  <c r="DL78" i="54"/>
  <c r="DM78" i="54" s="1"/>
  <c r="DZ78" i="54"/>
  <c r="DR78" i="54"/>
  <c r="DS78" i="54" s="1"/>
  <c r="DJ78" i="54"/>
  <c r="DK78" i="54" s="1"/>
  <c r="DN78" i="54"/>
  <c r="DO78" i="54" s="1"/>
  <c r="DX78" i="54"/>
  <c r="DV78" i="54"/>
  <c r="DO80" i="54"/>
  <c r="DZ68" i="54"/>
  <c r="DR68" i="54"/>
  <c r="DS68" i="54" s="1"/>
  <c r="DJ68" i="54"/>
  <c r="DK68" i="54" s="1"/>
  <c r="DX68" i="54"/>
  <c r="DP68" i="54"/>
  <c r="DQ68" i="54" s="1"/>
  <c r="DV68" i="54"/>
  <c r="DN68" i="54"/>
  <c r="DO68" i="54" s="1"/>
  <c r="DT68" i="54"/>
  <c r="DN83" i="54"/>
  <c r="DO83" i="54" s="1"/>
  <c r="DV81" i="54"/>
  <c r="DN81" i="54"/>
  <c r="DO81" i="54" s="1"/>
  <c r="DX81" i="54"/>
  <c r="DL81" i="54"/>
  <c r="DM81" i="54" s="1"/>
  <c r="DT81" i="54"/>
  <c r="DJ81" i="54"/>
  <c r="DK81" i="54" s="1"/>
  <c r="EB84" i="54"/>
  <c r="EH90" i="54"/>
  <c r="EA90" i="54"/>
  <c r="DY90" i="54"/>
  <c r="EG90" i="54"/>
  <c r="DO97" i="54"/>
  <c r="DZ102" i="54"/>
  <c r="DR102" i="54"/>
  <c r="DS102" i="54" s="1"/>
  <c r="DJ102" i="54"/>
  <c r="DK102" i="54" s="1"/>
  <c r="DX102" i="54"/>
  <c r="DP102" i="54"/>
  <c r="DQ102" i="54" s="1"/>
  <c r="DV102" i="54"/>
  <c r="DN102" i="54"/>
  <c r="DO102" i="54" s="1"/>
  <c r="DL102" i="54"/>
  <c r="DM102" i="54" s="1"/>
  <c r="EB102" i="54"/>
  <c r="DT102" i="54"/>
  <c r="DL75" i="54"/>
  <c r="DM75" i="54" s="1"/>
  <c r="EB75" i="54"/>
  <c r="DX91" i="54"/>
  <c r="DP91" i="54"/>
  <c r="DQ91" i="54" s="1"/>
  <c r="DJ91" i="54"/>
  <c r="DK91" i="54" s="1"/>
  <c r="DV91" i="54"/>
  <c r="DT91" i="54"/>
  <c r="DR91" i="54"/>
  <c r="DS91" i="54" s="1"/>
  <c r="EB91" i="54"/>
  <c r="DZ91" i="54"/>
  <c r="DN91" i="54"/>
  <c r="DO91" i="54" s="1"/>
  <c r="DL91" i="54"/>
  <c r="DM91" i="54" s="1"/>
  <c r="DK101" i="54"/>
  <c r="DP81" i="54"/>
  <c r="DQ81" i="54" s="1"/>
  <c r="DX86" i="54"/>
  <c r="DP86" i="54"/>
  <c r="DQ86" i="54" s="1"/>
  <c r="DZ86" i="54"/>
  <c r="DL86" i="54"/>
  <c r="DM86" i="54" s="1"/>
  <c r="DV86" i="54"/>
  <c r="DJ86" i="54"/>
  <c r="DK86" i="54" s="1"/>
  <c r="DT86" i="54"/>
  <c r="DR86" i="54"/>
  <c r="DS86" i="54" s="1"/>
  <c r="EB86" i="54"/>
  <c r="DN86" i="54"/>
  <c r="DO86" i="54" s="1"/>
  <c r="DT87" i="54"/>
  <c r="DL87" i="54"/>
  <c r="DM87" i="54" s="1"/>
  <c r="EB87" i="54"/>
  <c r="DX89" i="54"/>
  <c r="DP89" i="54"/>
  <c r="DQ89" i="54" s="1"/>
  <c r="DV89" i="54"/>
  <c r="DN89" i="54"/>
  <c r="DO89" i="54" s="1"/>
  <c r="EB89" i="54"/>
  <c r="DT89" i="54"/>
  <c r="DL89" i="54"/>
  <c r="DM89" i="54" s="1"/>
  <c r="DJ89" i="54"/>
  <c r="DK89" i="54" s="1"/>
  <c r="DZ89" i="54"/>
  <c r="DR89" i="54"/>
  <c r="DS89" i="54" s="1"/>
  <c r="DP92" i="54"/>
  <c r="DQ92" i="54" s="1"/>
  <c r="DN92" i="54"/>
  <c r="DO92" i="54" s="1"/>
  <c r="DX92" i="54"/>
  <c r="DV92" i="54"/>
  <c r="DX96" i="54"/>
  <c r="DP96" i="54"/>
  <c r="DQ96" i="54" s="1"/>
  <c r="DV96" i="54"/>
  <c r="DN96" i="54"/>
  <c r="DO96" i="54" s="1"/>
  <c r="EB96" i="54"/>
  <c r="DT96" i="54"/>
  <c r="DL96" i="54"/>
  <c r="DM96" i="54" s="1"/>
  <c r="DR96" i="54"/>
  <c r="DS96" i="54" s="1"/>
  <c r="DJ96" i="54"/>
  <c r="DK96" i="54" s="1"/>
  <c r="DZ96" i="54"/>
  <c r="DV85" i="54"/>
  <c r="EB85" i="54"/>
  <c r="DN85" i="54"/>
  <c r="DO85" i="54" s="1"/>
  <c r="DV75" i="54"/>
  <c r="DN75" i="54"/>
  <c r="DO75" i="54" s="1"/>
  <c r="DZ75" i="54"/>
  <c r="DR75" i="54"/>
  <c r="DS75" i="54" s="1"/>
  <c r="DJ75" i="54"/>
  <c r="DK75" i="54" s="1"/>
  <c r="DZ80" i="54"/>
  <c r="DR80" i="54"/>
  <c r="DS80" i="54" s="1"/>
  <c r="DJ80" i="54"/>
  <c r="DK80" i="54" s="1"/>
  <c r="DX80" i="54"/>
  <c r="DP80" i="54"/>
  <c r="DQ80" i="54" s="1"/>
  <c r="DT80" i="54"/>
  <c r="DZ81" i="54"/>
  <c r="DT75" i="54"/>
  <c r="EB79" i="54"/>
  <c r="DT79" i="54"/>
  <c r="DL79" i="54"/>
  <c r="DM79" i="54" s="1"/>
  <c r="DZ79" i="54"/>
  <c r="DR79" i="54"/>
  <c r="DS79" i="54" s="1"/>
  <c r="DJ79" i="54"/>
  <c r="DK79" i="54" s="1"/>
  <c r="DX79" i="54"/>
  <c r="DP79" i="54"/>
  <c r="DQ79" i="54" s="1"/>
  <c r="DV79" i="54"/>
  <c r="DN79" i="54"/>
  <c r="DO79" i="54" s="1"/>
  <c r="DV80" i="54"/>
  <c r="EB81" i="54"/>
  <c r="EB83" i="54"/>
  <c r="DT83" i="54"/>
  <c r="DL83" i="54"/>
  <c r="DM83" i="54" s="1"/>
  <c r="DV83" i="54"/>
  <c r="DJ83" i="54"/>
  <c r="DK83" i="54" s="1"/>
  <c r="DR83" i="54"/>
  <c r="DS83" i="54" s="1"/>
  <c r="DZ83" i="54"/>
  <c r="DP83" i="54"/>
  <c r="DQ83" i="54" s="1"/>
  <c r="DX83" i="54"/>
  <c r="DV88" i="54"/>
  <c r="DN88" i="54"/>
  <c r="DO88" i="54" s="1"/>
  <c r="EB88" i="54"/>
  <c r="DT88" i="54"/>
  <c r="DL88" i="54"/>
  <c r="DM88" i="54" s="1"/>
  <c r="DR88" i="54"/>
  <c r="DS88" i="54" s="1"/>
  <c r="DP88" i="54"/>
  <c r="DQ88" i="54" s="1"/>
  <c r="DJ88" i="54"/>
  <c r="DK88" i="54" s="1"/>
  <c r="DZ88" i="54"/>
  <c r="DX88" i="54"/>
  <c r="DZ84" i="54"/>
  <c r="DR84" i="54"/>
  <c r="DS84" i="54" s="1"/>
  <c r="DJ84" i="54"/>
  <c r="DK84" i="54" s="1"/>
  <c r="DT84" i="54"/>
  <c r="DN100" i="54"/>
  <c r="DO100" i="54" s="1"/>
  <c r="DQ98" i="54"/>
  <c r="DL84" i="54"/>
  <c r="DM84" i="54" s="1"/>
  <c r="DV84" i="54"/>
  <c r="DX98" i="54"/>
  <c r="DN84" i="54"/>
  <c r="DO84" i="54" s="1"/>
  <c r="DX84" i="54"/>
  <c r="DZ85" i="54"/>
  <c r="DR85" i="54"/>
  <c r="DS85" i="54" s="1"/>
  <c r="DJ85" i="54"/>
  <c r="DK85" i="54" s="1"/>
  <c r="DX85" i="54"/>
  <c r="DP85" i="54"/>
  <c r="DQ85" i="54" s="1"/>
  <c r="DT85" i="54"/>
  <c r="DZ87" i="54"/>
  <c r="DR87" i="54"/>
  <c r="DS87" i="54" s="1"/>
  <c r="DJ87" i="54"/>
  <c r="DK87" i="54" s="1"/>
  <c r="DX87" i="54"/>
  <c r="DP87" i="54"/>
  <c r="DQ87" i="54" s="1"/>
  <c r="DV87" i="54"/>
  <c r="DN87" i="54"/>
  <c r="DO87" i="54" s="1"/>
  <c r="EB93" i="54"/>
  <c r="DT93" i="54"/>
  <c r="DL93" i="54"/>
  <c r="DM93" i="54" s="1"/>
  <c r="DV93" i="54"/>
  <c r="DN93" i="54"/>
  <c r="DO93" i="54" s="1"/>
  <c r="DR93" i="54"/>
  <c r="DS93" i="54" s="1"/>
  <c r="DP93" i="54"/>
  <c r="DQ93" i="54" s="1"/>
  <c r="DZ93" i="54"/>
  <c r="DJ93" i="54"/>
  <c r="DK93" i="54" s="1"/>
  <c r="DX93" i="54"/>
  <c r="EB101" i="54"/>
  <c r="DT101" i="54"/>
  <c r="DL101" i="54"/>
  <c r="DM101" i="54" s="1"/>
  <c r="DX101" i="54"/>
  <c r="DP101" i="54"/>
  <c r="DQ101" i="54" s="1"/>
  <c r="DV101" i="54"/>
  <c r="DN101" i="54"/>
  <c r="DO101" i="54" s="1"/>
  <c r="DZ101" i="54"/>
  <c r="DR101" i="54"/>
  <c r="DS101" i="54" s="1"/>
  <c r="EB90" i="54"/>
  <c r="DT90" i="54"/>
  <c r="DL90" i="54"/>
  <c r="DM90" i="54" s="1"/>
  <c r="DV90" i="54"/>
  <c r="DJ90" i="54"/>
  <c r="DK90" i="54" s="1"/>
  <c r="DR90" i="54"/>
  <c r="DS90" i="54" s="1"/>
  <c r="DP90" i="54"/>
  <c r="DQ90" i="54" s="1"/>
  <c r="DN90" i="54"/>
  <c r="DO90" i="54" s="1"/>
  <c r="DP84" i="54"/>
  <c r="DQ84" i="54" s="1"/>
  <c r="DX103" i="54"/>
  <c r="DP103" i="54"/>
  <c r="DQ103" i="54" s="1"/>
  <c r="DZ95" i="54"/>
  <c r="DR95" i="54"/>
  <c r="DS95" i="54" s="1"/>
  <c r="DJ95" i="54"/>
  <c r="DK95" i="54" s="1"/>
  <c r="DV95" i="54"/>
  <c r="DN95" i="54"/>
  <c r="DO95" i="54" s="1"/>
  <c r="EB95" i="54"/>
  <c r="DT95" i="54"/>
  <c r="DL95" i="54"/>
  <c r="DM95" i="54" s="1"/>
  <c r="DX95" i="54"/>
  <c r="DX97" i="54"/>
  <c r="DP97" i="54"/>
  <c r="DQ97" i="54" s="1"/>
  <c r="EB97" i="54"/>
  <c r="DT97" i="54"/>
  <c r="DL97" i="54"/>
  <c r="DM97" i="54" s="1"/>
  <c r="DZ97" i="54"/>
  <c r="DR97" i="54"/>
  <c r="DS97" i="54" s="1"/>
  <c r="DJ97" i="54"/>
  <c r="DK97" i="54" s="1"/>
  <c r="DV97" i="54"/>
  <c r="DV99" i="54"/>
  <c r="DN99" i="54"/>
  <c r="DO99" i="54" s="1"/>
  <c r="DZ99" i="54"/>
  <c r="DR99" i="54"/>
  <c r="DS99" i="54" s="1"/>
  <c r="DJ99" i="54"/>
  <c r="DK99" i="54" s="1"/>
  <c r="DX99" i="54"/>
  <c r="DP99" i="54"/>
  <c r="DQ99" i="54" s="1"/>
  <c r="DT99" i="54"/>
  <c r="DZ103" i="54"/>
  <c r="DR103" i="54"/>
  <c r="DS103" i="54" s="1"/>
  <c r="DJ103" i="54"/>
  <c r="DK103" i="54" s="1"/>
  <c r="DV103" i="54"/>
  <c r="DN103" i="54"/>
  <c r="DO103" i="54" s="1"/>
  <c r="EB103" i="54"/>
  <c r="DT103" i="54"/>
  <c r="DL103" i="54"/>
  <c r="DM103" i="54" s="1"/>
  <c r="EB92" i="54"/>
  <c r="DT92" i="54"/>
  <c r="DL92" i="54"/>
  <c r="DM92" i="54" s="1"/>
  <c r="DZ92" i="54"/>
  <c r="DR92" i="54"/>
  <c r="DS92" i="54" s="1"/>
  <c r="DJ92" i="54"/>
  <c r="DK92" i="54" s="1"/>
  <c r="DV98" i="54"/>
  <c r="DN98" i="54"/>
  <c r="DO98" i="54" s="1"/>
  <c r="EB98" i="54"/>
  <c r="DT98" i="54"/>
  <c r="DL98" i="54"/>
  <c r="DM98" i="54" s="1"/>
  <c r="DZ98" i="54"/>
  <c r="DR98" i="54"/>
  <c r="DS98" i="54" s="1"/>
  <c r="DJ98" i="54"/>
  <c r="DK98" i="54" s="1"/>
  <c r="EB100" i="54"/>
  <c r="DT100" i="54"/>
  <c r="DL100" i="54"/>
  <c r="DM100" i="54" s="1"/>
  <c r="DZ100" i="54"/>
  <c r="DR100" i="54"/>
  <c r="DS100" i="54" s="1"/>
  <c r="DJ100" i="54"/>
  <c r="DK100" i="54" s="1"/>
  <c r="DX100" i="54"/>
  <c r="DP100" i="54"/>
  <c r="DQ100" i="54" s="1"/>
  <c r="M10" i="51"/>
  <c r="M11" i="51"/>
  <c r="M12" i="51"/>
  <c r="M13" i="51"/>
  <c r="M14" i="51"/>
  <c r="M15" i="51"/>
  <c r="M16" i="51"/>
  <c r="M17" i="51"/>
  <c r="M18" i="51"/>
  <c r="M19" i="51"/>
  <c r="M20" i="51"/>
  <c r="M21" i="51"/>
  <c r="M22" i="51"/>
  <c r="M23" i="51"/>
  <c r="M24" i="51"/>
  <c r="M25" i="51"/>
  <c r="M26" i="51"/>
  <c r="M27" i="51"/>
  <c r="M28" i="51"/>
  <c r="M29" i="51"/>
  <c r="M30" i="51"/>
  <c r="M31" i="51"/>
  <c r="M32" i="51"/>
  <c r="M33" i="51"/>
  <c r="M34" i="51"/>
  <c r="M35" i="51"/>
  <c r="M36" i="51"/>
  <c r="M37" i="51"/>
  <c r="M38" i="51"/>
  <c r="M39" i="51"/>
  <c r="M40" i="51"/>
  <c r="M41" i="51"/>
  <c r="M42" i="51"/>
  <c r="M43" i="51"/>
  <c r="M44" i="51"/>
  <c r="M45" i="51"/>
  <c r="M46" i="51"/>
  <c r="M47" i="51"/>
  <c r="M48" i="51"/>
  <c r="M49" i="51"/>
  <c r="M50" i="51"/>
  <c r="M51" i="51"/>
  <c r="M52" i="51"/>
  <c r="M53" i="51"/>
  <c r="M54" i="51"/>
  <c r="M55" i="51"/>
  <c r="M56" i="51"/>
  <c r="M57" i="51"/>
  <c r="M58" i="51"/>
  <c r="M59" i="51"/>
  <c r="M60" i="51"/>
  <c r="M61" i="51"/>
  <c r="M62" i="51"/>
  <c r="M63" i="51"/>
  <c r="M64" i="51"/>
  <c r="M65" i="51"/>
  <c r="M66" i="51"/>
  <c r="M67" i="51"/>
  <c r="M68" i="51"/>
  <c r="M69" i="51"/>
  <c r="M70" i="51"/>
  <c r="M71" i="51"/>
  <c r="M72" i="51"/>
  <c r="M73" i="51"/>
  <c r="M74" i="51"/>
  <c r="M75" i="51"/>
  <c r="M76" i="51"/>
  <c r="M77" i="51"/>
  <c r="M78" i="51"/>
  <c r="M79" i="51"/>
  <c r="M80" i="51"/>
  <c r="M81" i="51"/>
  <c r="M82" i="51"/>
  <c r="M83" i="51"/>
  <c r="M84" i="51"/>
  <c r="M85" i="51"/>
  <c r="M86" i="51"/>
  <c r="M87" i="51"/>
  <c r="M88" i="51"/>
  <c r="M89" i="51"/>
  <c r="M90" i="51"/>
  <c r="M91" i="51"/>
  <c r="M92" i="51"/>
  <c r="M93" i="51"/>
  <c r="M94" i="51"/>
  <c r="M95"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9" i="51"/>
  <c r="AW15" i="53"/>
  <c r="DL24" i="54" l="1"/>
  <c r="DM24" i="54" s="1"/>
  <c r="DV19" i="54"/>
  <c r="DN17" i="54"/>
  <c r="DO17" i="54" s="1"/>
  <c r="DJ31" i="54"/>
  <c r="DK31" i="54" s="1"/>
  <c r="DT26" i="54"/>
  <c r="DJ25" i="54"/>
  <c r="DK25" i="54" s="1"/>
  <c r="DL14" i="54"/>
  <c r="DM14" i="54" s="1"/>
  <c r="DL29" i="54"/>
  <c r="DM29" i="54" s="1"/>
  <c r="DT27" i="54"/>
  <c r="DZ27" i="54"/>
  <c r="EB28" i="54"/>
  <c r="DZ13" i="54"/>
  <c r="DZ20" i="54"/>
  <c r="DN10" i="54"/>
  <c r="DO10" i="54" s="1"/>
  <c r="EB26" i="54"/>
  <c r="EC26" i="54" s="1"/>
  <c r="DN11" i="54"/>
  <c r="DO11" i="54" s="1"/>
  <c r="DP19" i="54"/>
  <c r="DQ19" i="54" s="1"/>
  <c r="DR31" i="54"/>
  <c r="DS31" i="54" s="1"/>
  <c r="DN26" i="54"/>
  <c r="DO26" i="54" s="1"/>
  <c r="DP24" i="54"/>
  <c r="DQ24" i="54" s="1"/>
  <c r="DX22" i="54"/>
  <c r="DR25" i="54"/>
  <c r="DS25" i="54" s="1"/>
  <c r="DT14" i="54"/>
  <c r="DT29" i="54"/>
  <c r="EB27" i="54"/>
  <c r="DN28" i="54"/>
  <c r="DO28" i="54" s="1"/>
  <c r="DJ13" i="54"/>
  <c r="DK13" i="54" s="1"/>
  <c r="DL17" i="54"/>
  <c r="DM17" i="54" s="1"/>
  <c r="DJ9" i="54"/>
  <c r="DX19" i="54"/>
  <c r="DZ31" i="54"/>
  <c r="DV26" i="54"/>
  <c r="DX24" i="54"/>
  <c r="DZ25" i="54"/>
  <c r="EB14" i="54"/>
  <c r="EB29" i="54"/>
  <c r="DN27" i="54"/>
  <c r="DO27" i="54" s="1"/>
  <c r="DL19" i="54"/>
  <c r="DM19" i="54" s="1"/>
  <c r="DV28" i="54"/>
  <c r="EF28" i="54" s="1"/>
  <c r="DL13" i="54"/>
  <c r="DM13" i="54" s="1"/>
  <c r="DP10" i="54"/>
  <c r="DQ10" i="54" s="1"/>
  <c r="DL10" i="54"/>
  <c r="DM10" i="54" s="1"/>
  <c r="CA10" i="54"/>
  <c r="EB10" i="54" s="1"/>
  <c r="DX15" i="54"/>
  <c r="EB20" i="54"/>
  <c r="EC20" i="54" s="1"/>
  <c r="BS20" i="54"/>
  <c r="DJ20" i="54" s="1"/>
  <c r="DK20" i="54" s="1"/>
  <c r="CA21" i="54"/>
  <c r="DP21" i="54" s="1"/>
  <c r="DQ21" i="54" s="1"/>
  <c r="BS24" i="54"/>
  <c r="DX12" i="54"/>
  <c r="DN25" i="54"/>
  <c r="DO25" i="54" s="1"/>
  <c r="DJ19" i="54"/>
  <c r="DK19" i="54" s="1"/>
  <c r="DL31" i="54"/>
  <c r="DM31" i="54" s="1"/>
  <c r="DP26" i="54"/>
  <c r="DQ26" i="54" s="1"/>
  <c r="DJ24" i="54"/>
  <c r="DK24" i="54" s="1"/>
  <c r="DJ15" i="54"/>
  <c r="DK15" i="54" s="1"/>
  <c r="DL25" i="54"/>
  <c r="DM25" i="54" s="1"/>
  <c r="DN14" i="54"/>
  <c r="DO14" i="54" s="1"/>
  <c r="DN29" i="54"/>
  <c r="DO29" i="54" s="1"/>
  <c r="DV27" i="54"/>
  <c r="DJ28" i="54"/>
  <c r="DK28" i="54" s="1"/>
  <c r="DP28" i="54"/>
  <c r="DQ28" i="54" s="1"/>
  <c r="DT13" i="54"/>
  <c r="DJ10" i="54"/>
  <c r="DK10" i="54" s="1"/>
  <c r="DL21" i="54"/>
  <c r="DM21" i="54" s="1"/>
  <c r="DP22" i="54"/>
  <c r="DQ22" i="54" s="1"/>
  <c r="BZ22" i="54"/>
  <c r="EB22" i="54" s="1"/>
  <c r="DR10" i="54"/>
  <c r="DS10" i="54" s="1"/>
  <c r="DT31" i="54"/>
  <c r="DT25" i="54"/>
  <c r="EB19" i="54"/>
  <c r="DP27" i="54"/>
  <c r="DQ27" i="54" s="1"/>
  <c r="DX28" i="54"/>
  <c r="DY28" i="54" s="1"/>
  <c r="EB13" i="54"/>
  <c r="DT21" i="54"/>
  <c r="DT19" i="54"/>
  <c r="DZ19" i="54"/>
  <c r="EB31" i="54"/>
  <c r="DJ26" i="54"/>
  <c r="DK26" i="54" s="1"/>
  <c r="DL22" i="54"/>
  <c r="DM22" i="54" s="1"/>
  <c r="DP14" i="54"/>
  <c r="DQ14" i="54" s="1"/>
  <c r="EB25" i="54"/>
  <c r="DJ14" i="54"/>
  <c r="DK14" i="54" s="1"/>
  <c r="DJ29" i="54"/>
  <c r="DK29" i="54" s="1"/>
  <c r="DP29" i="54"/>
  <c r="DQ29" i="54" s="1"/>
  <c r="DX27" i="54"/>
  <c r="DZ28" i="54"/>
  <c r="DN13" i="54"/>
  <c r="DO13" i="54" s="1"/>
  <c r="DP13" i="54"/>
  <c r="DQ13" i="54" s="1"/>
  <c r="DP20" i="54"/>
  <c r="DQ20" i="54" s="1"/>
  <c r="EB21" i="54"/>
  <c r="DX26" i="54"/>
  <c r="DZ22" i="54"/>
  <c r="DV14" i="54"/>
  <c r="DW14" i="54" s="1"/>
  <c r="EF14" i="54" s="1"/>
  <c r="DV29" i="54"/>
  <c r="EF29" i="54" s="1"/>
  <c r="DR28" i="54"/>
  <c r="DS28" i="54" s="1"/>
  <c r="DP31" i="54"/>
  <c r="DQ31" i="54" s="1"/>
  <c r="DP25" i="54"/>
  <c r="DQ25" i="54" s="1"/>
  <c r="DR29" i="54"/>
  <c r="DS29" i="54" s="1"/>
  <c r="DR13" i="54"/>
  <c r="DS13" i="54" s="1"/>
  <c r="CA23" i="54"/>
  <c r="DR23" i="54" s="1"/>
  <c r="DS23" i="54" s="1"/>
  <c r="DX30" i="54"/>
  <c r="EG30" i="54" s="1"/>
  <c r="BS30" i="54"/>
  <c r="CA18" i="54"/>
  <c r="DP17" i="54"/>
  <c r="DQ17" i="54" s="1"/>
  <c r="DX17" i="54"/>
  <c r="EG17" i="54" s="1"/>
  <c r="DJ17" i="54"/>
  <c r="DK17" i="54" s="1"/>
  <c r="DV17" i="54"/>
  <c r="DW17" i="54" s="1"/>
  <c r="DR17" i="54"/>
  <c r="DS17" i="54" s="1"/>
  <c r="DZ17" i="54"/>
  <c r="EH17" i="54" s="1"/>
  <c r="EB17" i="54"/>
  <c r="DZ15" i="54"/>
  <c r="EH15" i="54" s="1"/>
  <c r="DL15" i="54"/>
  <c r="DM15" i="54" s="1"/>
  <c r="EB15" i="54"/>
  <c r="DN15" i="54"/>
  <c r="DO15" i="54" s="1"/>
  <c r="DV15" i="54"/>
  <c r="DR15" i="54"/>
  <c r="DS15" i="54" s="1"/>
  <c r="DP15" i="54"/>
  <c r="DQ15" i="54" s="1"/>
  <c r="DZ12" i="54"/>
  <c r="EA12" i="54" s="1"/>
  <c r="DR12" i="54"/>
  <c r="DS12" i="54" s="1"/>
  <c r="EB12" i="54"/>
  <c r="DT12" i="54"/>
  <c r="DL12" i="54"/>
  <c r="DM12" i="54" s="1"/>
  <c r="DV12" i="54"/>
  <c r="DN12" i="54"/>
  <c r="DO12" i="54" s="1"/>
  <c r="DJ12" i="54"/>
  <c r="DK12" i="54" s="1"/>
  <c r="EB11" i="54"/>
  <c r="DL11" i="54"/>
  <c r="DM11" i="54" s="1"/>
  <c r="DV11" i="54"/>
  <c r="DX11" i="54"/>
  <c r="DY11" i="54" s="1"/>
  <c r="DZ11" i="54"/>
  <c r="DR11" i="54"/>
  <c r="DS11" i="54" s="1"/>
  <c r="DP12" i="54"/>
  <c r="DQ12" i="54" s="1"/>
  <c r="DR20" i="54"/>
  <c r="DS20" i="54" s="1"/>
  <c r="DX20" i="54"/>
  <c r="DP11" i="54"/>
  <c r="DQ11" i="54" s="1"/>
  <c r="DX10" i="54"/>
  <c r="DY10" i="54" s="1"/>
  <c r="DV10" i="54"/>
  <c r="DW10" i="54" s="1"/>
  <c r="EF10" i="54" s="1"/>
  <c r="DY39" i="54"/>
  <c r="DN21" i="54"/>
  <c r="DO21" i="54" s="1"/>
  <c r="DL36" i="54"/>
  <c r="DM36" i="54" s="1"/>
  <c r="DW42" i="54"/>
  <c r="EI26" i="54"/>
  <c r="EC34" i="54"/>
  <c r="DU58" i="54"/>
  <c r="DW32" i="54"/>
  <c r="DU51" i="54"/>
  <c r="EF69" i="54"/>
  <c r="DW69" i="54"/>
  <c r="EE64" i="54"/>
  <c r="DU64" i="54"/>
  <c r="EI57" i="54"/>
  <c r="EC57" i="54"/>
  <c r="DU56" i="54"/>
  <c r="EE56" i="54"/>
  <c r="EF70" i="54"/>
  <c r="DW70" i="54"/>
  <c r="EA63" i="54"/>
  <c r="EH63" i="54"/>
  <c r="DU48" i="54"/>
  <c r="EE48" i="54"/>
  <c r="DU54" i="54"/>
  <c r="EE54" i="54"/>
  <c r="EF59" i="54"/>
  <c r="DW59" i="54"/>
  <c r="EA58" i="54"/>
  <c r="EH58" i="54"/>
  <c r="EG48" i="54"/>
  <c r="DY48" i="54"/>
  <c r="EC45" i="54"/>
  <c r="EI45" i="54"/>
  <c r="EA45" i="54"/>
  <c r="EH45" i="54"/>
  <c r="EF62" i="54"/>
  <c r="DW62" i="54"/>
  <c r="DY43" i="54"/>
  <c r="EG43" i="54"/>
  <c r="EF17" i="54"/>
  <c r="DY34" i="54"/>
  <c r="EG34" i="54"/>
  <c r="EA41" i="54"/>
  <c r="EH41" i="54"/>
  <c r="DY35" i="54"/>
  <c r="EG35" i="54"/>
  <c r="EA31" i="54"/>
  <c r="EH31" i="54"/>
  <c r="EF26" i="54"/>
  <c r="DW26" i="54"/>
  <c r="DY24" i="54"/>
  <c r="EG24" i="54"/>
  <c r="DY16" i="54"/>
  <c r="EG16" i="54"/>
  <c r="EI14" i="54"/>
  <c r="EC14" i="54"/>
  <c r="EC99" i="54"/>
  <c r="EI99" i="54"/>
  <c r="EG94" i="54"/>
  <c r="DY94" i="54"/>
  <c r="EH37" i="54"/>
  <c r="EA37" i="54"/>
  <c r="EG37" i="54"/>
  <c r="DY37" i="54"/>
  <c r="EC29" i="54"/>
  <c r="EI29" i="54"/>
  <c r="DY17" i="54"/>
  <c r="EH12" i="54"/>
  <c r="EC11" i="54"/>
  <c r="EI11" i="54" s="1"/>
  <c r="EA11" i="54"/>
  <c r="EI101" i="54"/>
  <c r="EC101" i="54"/>
  <c r="EH51" i="54"/>
  <c r="EA51" i="54"/>
  <c r="EA46" i="54"/>
  <c r="EH46" i="54"/>
  <c r="EF39" i="54"/>
  <c r="DW39" i="54"/>
  <c r="EC37" i="54"/>
  <c r="EI37" i="54"/>
  <c r="EC92" i="54"/>
  <c r="EI92" i="54"/>
  <c r="EI93" i="54"/>
  <c r="EC93" i="54"/>
  <c r="EI87" i="54"/>
  <c r="EC87" i="54"/>
  <c r="EG91" i="54"/>
  <c r="DY91" i="54"/>
  <c r="DW81" i="54"/>
  <c r="EF81" i="54"/>
  <c r="EA78" i="54"/>
  <c r="EH78" i="54"/>
  <c r="EH76" i="54"/>
  <c r="EA76" i="54"/>
  <c r="DY73" i="54"/>
  <c r="EG73" i="54"/>
  <c r="EA74" i="54"/>
  <c r="EH74" i="54"/>
  <c r="DU66" i="54"/>
  <c r="EE66" i="54"/>
  <c r="EG65" i="54"/>
  <c r="DY65" i="54"/>
  <c r="DU100" i="54"/>
  <c r="EE100" i="54"/>
  <c r="EE99" i="54"/>
  <c r="DU99" i="54"/>
  <c r="EF97" i="54"/>
  <c r="DW97" i="54"/>
  <c r="EG97" i="54"/>
  <c r="DY97" i="54"/>
  <c r="EF101" i="54"/>
  <c r="DW101" i="54"/>
  <c r="EA93" i="54"/>
  <c r="EH93" i="54"/>
  <c r="DW84" i="54"/>
  <c r="EF84" i="54"/>
  <c r="DY88" i="54"/>
  <c r="EG88" i="54"/>
  <c r="DY79" i="54"/>
  <c r="EG79" i="54"/>
  <c r="EH81" i="54"/>
  <c r="EA81" i="54"/>
  <c r="DY96" i="54"/>
  <c r="EG96" i="54"/>
  <c r="EA91" i="54"/>
  <c r="EH91" i="54"/>
  <c r="EC75" i="54"/>
  <c r="EI75" i="54"/>
  <c r="EG102" i="54"/>
  <c r="DY102" i="54"/>
  <c r="EA68" i="54"/>
  <c r="EH68" i="54"/>
  <c r="DW71" i="54"/>
  <c r="EF71" i="54"/>
  <c r="EG71" i="54"/>
  <c r="DY71" i="54"/>
  <c r="EA82" i="54"/>
  <c r="EH82" i="54"/>
  <c r="DW72" i="54"/>
  <c r="EF72" i="54"/>
  <c r="EA67" i="54"/>
  <c r="EH67" i="54"/>
  <c r="EF66" i="54"/>
  <c r="DW66" i="54"/>
  <c r="EC66" i="54"/>
  <c r="EI66" i="54"/>
  <c r="EI64" i="54"/>
  <c r="EC64" i="54"/>
  <c r="EH70" i="54"/>
  <c r="EA70" i="54"/>
  <c r="EI52" i="54"/>
  <c r="EC52" i="54"/>
  <c r="EC48" i="54"/>
  <c r="EI48" i="54"/>
  <c r="EG54" i="54"/>
  <c r="DY54" i="54"/>
  <c r="EC54" i="54"/>
  <c r="EI54" i="54"/>
  <c r="EF51" i="54"/>
  <c r="DW51" i="54"/>
  <c r="EA64" i="54"/>
  <c r="EH64" i="54"/>
  <c r="EE39" i="54"/>
  <c r="DU39" i="54"/>
  <c r="DU42" i="54"/>
  <c r="EE42" i="54"/>
  <c r="EE53" i="54"/>
  <c r="DU53" i="54"/>
  <c r="DY44" i="54"/>
  <c r="EG44" i="54"/>
  <c r="DW47" i="54"/>
  <c r="EF47" i="54"/>
  <c r="EA38" i="54"/>
  <c r="EH38" i="54"/>
  <c r="DW15" i="54"/>
  <c r="EF15" i="54" s="1"/>
  <c r="EE25" i="54"/>
  <c r="DU25" i="54"/>
  <c r="DY38" i="54"/>
  <c r="EG38" i="54"/>
  <c r="EE33" i="54"/>
  <c r="DU33" i="54"/>
  <c r="EF27" i="54"/>
  <c r="DW27" i="54"/>
  <c r="DU11" i="54"/>
  <c r="EE11" i="54" s="1"/>
  <c r="EC10" i="54"/>
  <c r="EI10" i="54" s="1"/>
  <c r="EA99" i="54"/>
  <c r="EH99" i="54"/>
  <c r="DY81" i="54"/>
  <c r="EG81" i="54"/>
  <c r="EI73" i="54"/>
  <c r="EC73" i="54"/>
  <c r="DY64" i="54"/>
  <c r="EG64" i="54"/>
  <c r="EC70" i="54"/>
  <c r="EI70" i="54"/>
  <c r="EF61" i="54"/>
  <c r="DW61" i="54"/>
  <c r="DU55" i="54"/>
  <c r="EE55" i="54"/>
  <c r="DW56" i="54"/>
  <c r="EF56" i="54"/>
  <c r="EE62" i="54"/>
  <c r="DU62" i="54"/>
  <c r="EI43" i="54"/>
  <c r="EC43" i="54"/>
  <c r="EF34" i="54"/>
  <c r="DW34" i="54"/>
  <c r="DY41" i="54"/>
  <c r="EG41" i="54"/>
  <c r="EE26" i="54"/>
  <c r="DU26" i="54"/>
  <c r="EF16" i="54"/>
  <c r="DW16" i="54"/>
  <c r="EF94" i="54"/>
  <c r="DW94" i="54"/>
  <c r="EI49" i="54"/>
  <c r="EC49" i="54"/>
  <c r="EE27" i="54"/>
  <c r="DU27" i="54"/>
  <c r="EH103" i="54"/>
  <c r="EA103" i="54"/>
  <c r="DU85" i="54"/>
  <c r="EE85" i="54"/>
  <c r="EC88" i="54"/>
  <c r="EI88" i="54"/>
  <c r="EF86" i="54"/>
  <c r="DW86" i="54"/>
  <c r="EG77" i="54"/>
  <c r="DY77" i="54"/>
  <c r="EE59" i="54"/>
  <c r="DU59" i="54"/>
  <c r="EI67" i="54"/>
  <c r="EC67" i="54"/>
  <c r="EH59" i="54"/>
  <c r="EA59" i="54"/>
  <c r="EC100" i="54"/>
  <c r="EI100" i="54"/>
  <c r="EF98" i="54"/>
  <c r="DW98" i="54"/>
  <c r="EE103" i="54"/>
  <c r="DU103" i="54"/>
  <c r="DY95" i="54"/>
  <c r="EG95" i="54"/>
  <c r="EH95" i="54"/>
  <c r="EA95" i="54"/>
  <c r="DW90" i="54"/>
  <c r="EF90" i="54"/>
  <c r="EF87" i="54"/>
  <c r="DW87" i="54"/>
  <c r="DY85" i="54"/>
  <c r="EG85" i="54"/>
  <c r="EH88" i="54"/>
  <c r="EA88" i="54"/>
  <c r="EF88" i="54"/>
  <c r="DW88" i="54"/>
  <c r="DU83" i="54"/>
  <c r="EE83" i="54"/>
  <c r="DU80" i="54"/>
  <c r="EE80" i="54"/>
  <c r="EA75" i="54"/>
  <c r="EH75" i="54"/>
  <c r="EF92" i="54"/>
  <c r="DW92" i="54"/>
  <c r="EE89" i="54"/>
  <c r="DU89" i="54"/>
  <c r="EE87" i="54"/>
  <c r="DU87" i="54"/>
  <c r="EH86" i="54"/>
  <c r="EA86" i="54"/>
  <c r="EC91" i="54"/>
  <c r="EI91" i="54"/>
  <c r="EI84" i="54"/>
  <c r="EC84" i="54"/>
  <c r="EE68" i="54"/>
  <c r="DU68" i="54"/>
  <c r="DU78" i="54"/>
  <c r="EE78" i="54"/>
  <c r="EA77" i="54"/>
  <c r="EH77" i="54"/>
  <c r="DY69" i="54"/>
  <c r="EG69" i="54"/>
  <c r="EC74" i="54"/>
  <c r="EI74" i="54"/>
  <c r="DY57" i="54"/>
  <c r="EG57" i="54"/>
  <c r="DY70" i="54"/>
  <c r="EG70" i="54"/>
  <c r="EG63" i="54"/>
  <c r="DY63" i="54"/>
  <c r="DU61" i="54"/>
  <c r="EE61" i="54"/>
  <c r="EA50" i="54"/>
  <c r="EH50" i="54"/>
  <c r="DY56" i="54"/>
  <c r="EG56" i="54"/>
  <c r="EI58" i="54"/>
  <c r="EC58" i="54"/>
  <c r="DY55" i="54"/>
  <c r="EG55" i="54"/>
  <c r="EE46" i="54"/>
  <c r="DU46" i="54"/>
  <c r="DU45" i="54"/>
  <c r="EE45" i="54"/>
  <c r="EH40" i="54"/>
  <c r="EA40" i="54"/>
  <c r="EC42" i="54"/>
  <c r="EI42" i="54"/>
  <c r="DY62" i="54"/>
  <c r="EG62" i="54"/>
  <c r="DU60" i="54"/>
  <c r="EE60" i="54"/>
  <c r="EG60" i="54"/>
  <c r="DY60" i="54"/>
  <c r="EH19" i="54"/>
  <c r="EA19" i="54"/>
  <c r="EE41" i="54"/>
  <c r="DU41" i="54"/>
  <c r="EE31" i="54"/>
  <c r="DU31" i="54"/>
  <c r="DY26" i="54"/>
  <c r="EG26" i="54"/>
  <c r="EA22" i="54"/>
  <c r="EH22" i="54"/>
  <c r="EI25" i="54"/>
  <c r="EC25" i="54"/>
  <c r="EA32" i="54"/>
  <c r="EH32" i="54"/>
  <c r="EI19" i="54"/>
  <c r="EC19" i="54"/>
  <c r="EI94" i="54"/>
  <c r="EC94" i="54"/>
  <c r="DW49" i="54"/>
  <c r="EF49" i="54"/>
  <c r="DW37" i="54"/>
  <c r="EF37" i="54"/>
  <c r="EF33" i="54"/>
  <c r="DW33" i="54"/>
  <c r="EI33" i="54"/>
  <c r="EC33" i="54"/>
  <c r="DW29" i="54"/>
  <c r="DU13" i="54"/>
  <c r="EE13" i="54"/>
  <c r="DY12" i="54"/>
  <c r="EG12" i="54"/>
  <c r="DW11" i="54"/>
  <c r="EF11" i="54" s="1"/>
  <c r="EC36" i="54"/>
  <c r="EI36" i="54"/>
  <c r="DW36" i="54"/>
  <c r="EF36" i="54"/>
  <c r="DU97" i="54"/>
  <c r="EE97" i="54"/>
  <c r="DY84" i="54"/>
  <c r="EG84" i="54"/>
  <c r="EF77" i="54"/>
  <c r="DW77" i="54"/>
  <c r="EE71" i="54"/>
  <c r="DU71" i="54"/>
  <c r="EI59" i="54"/>
  <c r="EC59" i="54"/>
  <c r="EF54" i="54"/>
  <c r="DW54" i="54"/>
  <c r="EI51" i="54"/>
  <c r="EC51" i="54"/>
  <c r="EF25" i="54"/>
  <c r="DW25" i="54"/>
  <c r="DY98" i="54"/>
  <c r="EG98" i="54"/>
  <c r="DW83" i="54"/>
  <c r="EF83" i="54"/>
  <c r="EH96" i="54"/>
  <c r="EA96" i="54"/>
  <c r="EI103" i="54"/>
  <c r="EC103" i="54"/>
  <c r="DY99" i="54"/>
  <c r="EG99" i="54"/>
  <c r="DY101" i="54"/>
  <c r="EG101" i="54"/>
  <c r="EG83" i="54"/>
  <c r="DY83" i="54"/>
  <c r="EC83" i="54"/>
  <c r="EI83" i="54"/>
  <c r="EG92" i="54"/>
  <c r="DY92" i="54"/>
  <c r="EC89" i="54"/>
  <c r="EI89" i="54"/>
  <c r="EE102" i="54"/>
  <c r="DU102" i="54"/>
  <c r="EF78" i="54"/>
  <c r="DW78" i="54"/>
  <c r="EI78" i="54"/>
  <c r="EC78" i="54"/>
  <c r="EE76" i="54"/>
  <c r="DU76" i="54"/>
  <c r="EF73" i="54"/>
  <c r="DW73" i="54"/>
  <c r="EH69" i="54"/>
  <c r="EA69" i="54"/>
  <c r="EI72" i="54"/>
  <c r="EC72" i="54"/>
  <c r="EE74" i="54"/>
  <c r="DU74" i="54"/>
  <c r="EF67" i="54"/>
  <c r="DW67" i="54"/>
  <c r="DY66" i="54"/>
  <c r="EG66" i="54"/>
  <c r="DU63" i="54"/>
  <c r="EE63" i="54"/>
  <c r="EA65" i="54"/>
  <c r="EH65" i="54"/>
  <c r="EC61" i="54"/>
  <c r="EI61" i="54"/>
  <c r="EG52" i="54"/>
  <c r="DY52" i="54"/>
  <c r="EF48" i="54"/>
  <c r="DW48" i="54"/>
  <c r="EA54" i="54"/>
  <c r="EH54" i="54"/>
  <c r="EG51" i="54"/>
  <c r="DY51" i="54"/>
  <c r="EA55" i="54"/>
  <c r="EH55" i="54"/>
  <c r="EC46" i="54"/>
  <c r="EI46" i="54"/>
  <c r="EF45" i="54"/>
  <c r="DW45" i="54"/>
  <c r="DY53" i="54"/>
  <c r="EG53" i="54"/>
  <c r="EC62" i="54"/>
  <c r="EI62" i="54"/>
  <c r="DW60" i="54"/>
  <c r="EF60" i="54"/>
  <c r="EA43" i="54"/>
  <c r="EH43" i="54"/>
  <c r="EA34" i="54"/>
  <c r="EH34" i="54"/>
  <c r="EC41" i="54"/>
  <c r="EI41" i="54"/>
  <c r="EE35" i="54"/>
  <c r="DU35" i="54"/>
  <c r="EH35" i="54"/>
  <c r="EA35" i="54"/>
  <c r="EC31" i="54"/>
  <c r="EI31" i="54"/>
  <c r="DY40" i="54"/>
  <c r="EG40" i="54"/>
  <c r="DU38" i="54"/>
  <c r="EE38" i="54"/>
  <c r="EA16" i="54"/>
  <c r="EH16" i="54"/>
  <c r="EA94" i="54"/>
  <c r="EH94" i="54"/>
  <c r="DY27" i="54"/>
  <c r="EG27" i="54"/>
  <c r="EA17" i="54"/>
  <c r="EC13" i="54"/>
  <c r="EI13" i="54"/>
  <c r="DY20" i="54"/>
  <c r="EG20" i="54"/>
  <c r="EE36" i="54"/>
  <c r="DU36" i="54"/>
  <c r="DU86" i="54"/>
  <c r="EE86" i="54"/>
  <c r="EF76" i="54"/>
  <c r="DW76" i="54"/>
  <c r="EH48" i="54"/>
  <c r="EA48" i="54"/>
  <c r="EG61" i="54"/>
  <c r="DY61" i="54"/>
  <c r="EA53" i="54"/>
  <c r="EH53" i="54"/>
  <c r="EF35" i="54"/>
  <c r="DW35" i="54"/>
  <c r="DU15" i="54"/>
  <c r="EE15" i="54" s="1"/>
  <c r="EI98" i="54"/>
  <c r="EC98" i="54"/>
  <c r="EF99" i="54"/>
  <c r="DW99" i="54"/>
  <c r="EA84" i="54"/>
  <c r="EH84" i="54"/>
  <c r="EE75" i="54"/>
  <c r="DU75" i="54"/>
  <c r="DY100" i="54"/>
  <c r="EG100" i="54"/>
  <c r="EA97" i="54"/>
  <c r="EH97" i="54"/>
  <c r="EE95" i="54"/>
  <c r="DU95" i="54"/>
  <c r="DY103" i="54"/>
  <c r="EG103" i="54"/>
  <c r="DU90" i="54"/>
  <c r="EE90" i="54"/>
  <c r="EG87" i="54"/>
  <c r="DY87" i="54"/>
  <c r="EC81" i="54"/>
  <c r="EI81" i="54"/>
  <c r="EA79" i="54"/>
  <c r="EH79" i="54"/>
  <c r="DY80" i="54"/>
  <c r="EG80" i="54"/>
  <c r="EF75" i="54"/>
  <c r="DW75" i="54"/>
  <c r="EE96" i="54"/>
  <c r="DU96" i="54"/>
  <c r="EI86" i="54"/>
  <c r="EC86" i="54"/>
  <c r="DY86" i="54"/>
  <c r="EG86" i="54"/>
  <c r="DU91" i="54"/>
  <c r="EE91" i="54"/>
  <c r="EI102" i="54"/>
  <c r="EC102" i="54"/>
  <c r="EA102" i="54"/>
  <c r="EH102" i="54"/>
  <c r="EE81" i="54"/>
  <c r="DU81" i="54"/>
  <c r="EF68" i="54"/>
  <c r="DW68" i="54"/>
  <c r="DY78" i="54"/>
  <c r="EG78" i="54"/>
  <c r="DU77" i="54"/>
  <c r="EE77" i="54"/>
  <c r="EC76" i="54"/>
  <c r="EI76" i="54"/>
  <c r="EH71" i="54"/>
  <c r="EA71" i="54"/>
  <c r="DU82" i="54"/>
  <c r="EE82" i="54"/>
  <c r="EA56" i="54"/>
  <c r="EH56" i="54"/>
  <c r="EC63" i="54"/>
  <c r="EI63" i="54"/>
  <c r="EF63" i="54"/>
  <c r="DW63" i="54"/>
  <c r="DW57" i="54"/>
  <c r="EF57" i="54"/>
  <c r="DW55" i="54"/>
  <c r="EF55" i="54"/>
  <c r="EG46" i="54"/>
  <c r="DY46" i="54"/>
  <c r="EA39" i="54"/>
  <c r="EH39" i="54"/>
  <c r="EE40" i="54"/>
  <c r="DU40" i="54"/>
  <c r="DY42" i="54"/>
  <c r="EG42" i="54"/>
  <c r="EA60" i="54"/>
  <c r="EH60" i="54"/>
  <c r="EE44" i="54"/>
  <c r="DU44" i="54"/>
  <c r="EA44" i="54"/>
  <c r="EH44" i="54"/>
  <c r="EA47" i="54"/>
  <c r="EH47" i="54"/>
  <c r="DY47" i="54"/>
  <c r="EG47" i="54"/>
  <c r="EI35" i="54"/>
  <c r="EC35" i="54"/>
  <c r="EA15" i="54"/>
  <c r="DY25" i="54"/>
  <c r="EG25" i="54"/>
  <c r="EI38" i="54"/>
  <c r="EC38" i="54"/>
  <c r="DU32" i="54"/>
  <c r="EE32" i="54"/>
  <c r="EE94" i="54"/>
  <c r="DU94" i="54"/>
  <c r="DY33" i="54"/>
  <c r="EG33" i="54"/>
  <c r="EG29" i="54"/>
  <c r="DY29" i="54"/>
  <c r="EH28" i="54"/>
  <c r="EA28" i="54"/>
  <c r="EC12" i="54"/>
  <c r="EI12" i="54"/>
  <c r="EH20" i="54"/>
  <c r="EA20" i="54"/>
  <c r="EG68" i="54"/>
  <c r="DY68" i="54"/>
  <c r="EH66" i="54"/>
  <c r="EA66" i="54"/>
  <c r="EI65" i="54"/>
  <c r="EC65" i="54"/>
  <c r="EF43" i="54"/>
  <c r="DW43" i="54"/>
  <c r="EA98" i="54"/>
  <c r="EH98" i="54"/>
  <c r="EH92" i="54"/>
  <c r="EA92" i="54"/>
  <c r="EF103" i="54"/>
  <c r="DW103" i="54"/>
  <c r="EI95" i="54"/>
  <c r="EC95" i="54"/>
  <c r="EI90" i="54"/>
  <c r="EC90" i="54"/>
  <c r="EE101" i="54"/>
  <c r="DU101" i="54"/>
  <c r="EF93" i="54"/>
  <c r="DW93" i="54"/>
  <c r="EH85" i="54"/>
  <c r="EA85" i="54"/>
  <c r="DU84" i="54"/>
  <c r="EE84" i="54"/>
  <c r="EA83" i="54"/>
  <c r="EH83" i="54"/>
  <c r="EF80" i="54"/>
  <c r="DW80" i="54"/>
  <c r="EC96" i="54"/>
  <c r="EI96" i="54"/>
  <c r="EF89" i="54"/>
  <c r="DW89" i="54"/>
  <c r="DW91" i="54"/>
  <c r="EF91" i="54"/>
  <c r="EC77" i="54"/>
  <c r="EI77" i="54"/>
  <c r="DU73" i="54"/>
  <c r="EE73" i="54"/>
  <c r="EE69" i="54"/>
  <c r="DU69" i="54"/>
  <c r="EF82" i="54"/>
  <c r="DW82" i="54"/>
  <c r="EC82" i="54"/>
  <c r="EI82" i="54"/>
  <c r="EG72" i="54"/>
  <c r="DY72" i="54"/>
  <c r="EG75" i="54"/>
  <c r="DY75" i="54"/>
  <c r="EF74" i="54"/>
  <c r="DW74" i="54"/>
  <c r="DY67" i="54"/>
  <c r="EG67" i="54"/>
  <c r="EH57" i="54"/>
  <c r="EA57" i="54"/>
  <c r="EA61" i="54"/>
  <c r="EH61" i="54"/>
  <c r="EE70" i="54"/>
  <c r="DU70" i="54"/>
  <c r="EG59" i="54"/>
  <c r="DY59" i="54"/>
  <c r="DW65" i="54"/>
  <c r="EF65" i="54"/>
  <c r="EF52" i="54"/>
  <c r="DW52" i="54"/>
  <c r="DU50" i="54"/>
  <c r="EE50" i="54"/>
  <c r="DY58" i="54"/>
  <c r="EG58" i="54"/>
  <c r="EF46" i="54"/>
  <c r="DW46" i="54"/>
  <c r="DY45" i="54"/>
  <c r="EG45" i="54"/>
  <c r="EC40" i="54"/>
  <c r="EI40" i="54"/>
  <c r="DW53" i="54"/>
  <c r="EF53" i="54"/>
  <c r="EE43" i="54"/>
  <c r="DU43" i="54"/>
  <c r="EI44" i="54"/>
  <c r="EC44" i="54"/>
  <c r="EC47" i="54"/>
  <c r="EI47" i="54"/>
  <c r="EF19" i="54"/>
  <c r="DW19" i="54"/>
  <c r="EF41" i="54"/>
  <c r="DW41" i="54"/>
  <c r="DY31" i="54"/>
  <c r="EG31" i="54"/>
  <c r="EF31" i="54"/>
  <c r="DW31" i="54"/>
  <c r="EA26" i="54"/>
  <c r="EH26" i="54"/>
  <c r="EC22" i="54"/>
  <c r="EI22" i="54"/>
  <c r="EE34" i="54"/>
  <c r="DU34" i="54"/>
  <c r="EC32" i="54"/>
  <c r="EI32" i="54"/>
  <c r="DU16" i="54"/>
  <c r="EE16" i="54" s="1"/>
  <c r="EA14" i="54"/>
  <c r="EH14" i="54"/>
  <c r="DY49" i="54"/>
  <c r="EG49" i="54"/>
  <c r="DU49" i="54"/>
  <c r="EE49" i="54"/>
  <c r="DU37" i="54"/>
  <c r="EE37" i="54"/>
  <c r="EA29" i="54"/>
  <c r="EH29" i="54"/>
  <c r="DU17" i="54"/>
  <c r="EE17" i="54" s="1"/>
  <c r="EG13" i="54"/>
  <c r="DY13" i="54"/>
  <c r="DY15" i="54"/>
  <c r="EG15" i="54"/>
  <c r="DY36" i="54"/>
  <c r="EG36" i="54"/>
  <c r="EE79" i="54"/>
  <c r="DU79" i="54"/>
  <c r="EI85" i="54"/>
  <c r="EC85" i="54"/>
  <c r="DY76" i="54"/>
  <c r="EG76" i="54"/>
  <c r="EI69" i="54"/>
  <c r="EC69" i="54"/>
  <c r="DW58" i="54"/>
  <c r="EF58" i="54"/>
  <c r="EC60" i="54"/>
  <c r="EI60" i="54"/>
  <c r="EC16" i="54"/>
  <c r="EI16" i="54"/>
  <c r="EH27" i="54"/>
  <c r="EA27" i="54"/>
  <c r="EI17" i="54"/>
  <c r="EC17" i="54"/>
  <c r="EE28" i="54"/>
  <c r="DU28" i="54"/>
  <c r="EF13" i="54"/>
  <c r="DW13" i="54"/>
  <c r="DU12" i="54"/>
  <c r="EE12" i="54" s="1"/>
  <c r="EE21" i="54"/>
  <c r="DU21" i="54"/>
  <c r="EH100" i="54"/>
  <c r="EA100" i="54"/>
  <c r="EE98" i="54"/>
  <c r="DU98" i="54"/>
  <c r="DU92" i="54"/>
  <c r="EE92" i="54"/>
  <c r="EC97" i="54"/>
  <c r="EI97" i="54"/>
  <c r="EF95" i="54"/>
  <c r="DW95" i="54"/>
  <c r="EA101" i="54"/>
  <c r="EH101" i="54"/>
  <c r="DY93" i="54"/>
  <c r="EG93" i="54"/>
  <c r="EE93" i="54"/>
  <c r="DU93" i="54"/>
  <c r="EH87" i="54"/>
  <c r="EA87" i="54"/>
  <c r="EE88" i="54"/>
  <c r="DU88" i="54"/>
  <c r="DW79" i="54"/>
  <c r="EF79" i="54"/>
  <c r="EI79" i="54"/>
  <c r="EC79" i="54"/>
  <c r="EA80" i="54"/>
  <c r="EH80" i="54"/>
  <c r="EF85" i="54"/>
  <c r="DW85" i="54"/>
  <c r="DW96" i="54"/>
  <c r="EF96" i="54"/>
  <c r="EA89" i="54"/>
  <c r="EH89" i="54"/>
  <c r="EG89" i="54"/>
  <c r="DY89" i="54"/>
  <c r="EF102" i="54"/>
  <c r="DW102" i="54"/>
  <c r="EI71" i="54"/>
  <c r="EC71" i="54"/>
  <c r="DY82" i="54"/>
  <c r="EG82" i="54"/>
  <c r="DU72" i="54"/>
  <c r="EE72" i="54"/>
  <c r="EH72" i="54"/>
  <c r="EA72" i="54"/>
  <c r="EG74" i="54"/>
  <c r="DY74" i="54"/>
  <c r="EE67" i="54"/>
  <c r="DU67" i="54"/>
  <c r="DU57" i="54"/>
  <c r="EE57" i="54"/>
  <c r="EA52" i="54"/>
  <c r="EH52" i="54"/>
  <c r="EG50" i="54"/>
  <c r="DY50" i="54"/>
  <c r="EF64" i="54"/>
  <c r="DW64" i="54"/>
  <c r="EC55" i="54"/>
  <c r="EI55" i="54"/>
  <c r="DW50" i="54"/>
  <c r="EF50" i="54"/>
  <c r="EF40" i="54"/>
  <c r="DW40" i="54"/>
  <c r="EA42" i="54"/>
  <c r="EH42" i="54"/>
  <c r="EC53" i="54"/>
  <c r="EI53" i="54"/>
  <c r="EH62" i="54"/>
  <c r="EA62" i="54"/>
  <c r="EC39" i="54"/>
  <c r="EI39" i="54"/>
  <c r="EF44" i="54"/>
  <c r="DW44" i="54"/>
  <c r="EE19" i="54"/>
  <c r="DU19" i="54"/>
  <c r="DU47" i="54"/>
  <c r="EE47" i="54"/>
  <c r="DY19" i="54"/>
  <c r="EG19" i="54"/>
  <c r="EC56" i="54"/>
  <c r="EI56" i="54"/>
  <c r="EG22" i="54"/>
  <c r="DY22" i="54"/>
  <c r="EC15" i="54"/>
  <c r="EI15" i="54"/>
  <c r="EA25" i="54"/>
  <c r="EH25" i="54"/>
  <c r="EF38" i="54"/>
  <c r="DW38" i="54"/>
  <c r="DY32" i="54"/>
  <c r="EG32" i="54"/>
  <c r="DU14" i="54"/>
  <c r="EE14" i="54" s="1"/>
  <c r="EA49" i="54"/>
  <c r="EH49" i="54"/>
  <c r="EA33" i="54"/>
  <c r="EH33" i="54"/>
  <c r="EE29" i="54"/>
  <c r="DU29" i="54"/>
  <c r="EI27" i="54"/>
  <c r="EC27" i="54"/>
  <c r="EC28" i="54"/>
  <c r="EI28" i="54"/>
  <c r="EA13" i="54"/>
  <c r="EH13" i="54"/>
  <c r="EI20" i="54"/>
  <c r="DY14" i="54"/>
  <c r="EG14" i="54"/>
  <c r="EC21" i="54"/>
  <c r="EI21" i="54"/>
  <c r="EA36" i="54"/>
  <c r="EH36" i="54"/>
  <c r="D8" i="70"/>
  <c r="B7" i="70"/>
  <c r="B6" i="70"/>
  <c r="H4" i="53"/>
  <c r="AA7" i="53"/>
  <c r="DZ23" i="54" l="1"/>
  <c r="DX23" i="54"/>
  <c r="DN23" i="54"/>
  <c r="DO23" i="54" s="1"/>
  <c r="EB23" i="54"/>
  <c r="EG28" i="54"/>
  <c r="DN20" i="54"/>
  <c r="DO20" i="54" s="1"/>
  <c r="DN22" i="54"/>
  <c r="DO22" i="54" s="1"/>
  <c r="DT10" i="54"/>
  <c r="DU10" i="54" s="1"/>
  <c r="EE10" i="54" s="1"/>
  <c r="DW28" i="54"/>
  <c r="DZ24" i="54"/>
  <c r="DR24" i="54"/>
  <c r="DS24" i="54" s="1"/>
  <c r="DT24" i="54"/>
  <c r="EB24" i="54"/>
  <c r="DT22" i="54"/>
  <c r="DP23" i="54"/>
  <c r="DQ23" i="54" s="1"/>
  <c r="DR22" i="54"/>
  <c r="DS22" i="54" s="1"/>
  <c r="DN24" i="54"/>
  <c r="DO24" i="54" s="1"/>
  <c r="DJ21" i="54"/>
  <c r="DK21" i="54" s="1"/>
  <c r="DV24" i="54"/>
  <c r="DV20" i="54"/>
  <c r="DY30" i="54"/>
  <c r="DT23" i="54"/>
  <c r="DL23" i="54"/>
  <c r="DM23" i="54" s="1"/>
  <c r="DJ23" i="54"/>
  <c r="DK23" i="54" s="1"/>
  <c r="DV30" i="54"/>
  <c r="DN30" i="54"/>
  <c r="DO30" i="54" s="1"/>
  <c r="EB30" i="54"/>
  <c r="DP30" i="54"/>
  <c r="DQ30" i="54" s="1"/>
  <c r="DT30" i="54"/>
  <c r="DL30" i="54"/>
  <c r="DM30" i="54" s="1"/>
  <c r="DZ30" i="54"/>
  <c r="DR30" i="54"/>
  <c r="DS30" i="54" s="1"/>
  <c r="DJ30" i="54"/>
  <c r="DK30" i="54" s="1"/>
  <c r="DV23" i="54"/>
  <c r="DR21" i="54"/>
  <c r="DS21" i="54" s="1"/>
  <c r="DT20" i="54"/>
  <c r="DZ21" i="54"/>
  <c r="DZ10" i="54"/>
  <c r="EA10" i="54" s="1"/>
  <c r="EH10" i="54" s="1"/>
  <c r="DJ22" i="54"/>
  <c r="DK22" i="54" s="1"/>
  <c r="DL20" i="54"/>
  <c r="DM20" i="54" s="1"/>
  <c r="DV22" i="54"/>
  <c r="DX21" i="54"/>
  <c r="DV21" i="54"/>
  <c r="DR18" i="54"/>
  <c r="DS18" i="54" s="1"/>
  <c r="DJ18" i="54"/>
  <c r="DK18" i="54" s="1"/>
  <c r="DX18" i="54"/>
  <c r="DP18" i="54"/>
  <c r="DQ18" i="54" s="1"/>
  <c r="EB18" i="54"/>
  <c r="DZ18" i="54"/>
  <c r="DV18" i="54"/>
  <c r="DN18" i="54"/>
  <c r="DO18" i="54" s="1"/>
  <c r="DT18" i="54"/>
  <c r="DL18" i="54"/>
  <c r="DM18" i="54" s="1"/>
  <c r="DW12" i="54"/>
  <c r="EF12" i="54" s="1"/>
  <c r="EH11" i="54"/>
  <c r="EG11" i="54"/>
  <c r="EG10" i="54"/>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O69" i="53"/>
  <c r="O70" i="53"/>
  <c r="O71" i="53"/>
  <c r="O72" i="53"/>
  <c r="O73" i="53"/>
  <c r="O74" i="53"/>
  <c r="O75" i="53"/>
  <c r="O76" i="53"/>
  <c r="O77" i="53"/>
  <c r="O78" i="53"/>
  <c r="O79" i="53"/>
  <c r="O80" i="53"/>
  <c r="O81" i="53"/>
  <c r="O82" i="53"/>
  <c r="O83" i="53"/>
  <c r="O84" i="53"/>
  <c r="O85" i="53"/>
  <c r="O86" i="53"/>
  <c r="O87" i="53"/>
  <c r="J15" i="70"/>
  <c r="EA30" i="54" l="1"/>
  <c r="EH30" i="54"/>
  <c r="EE22" i="54"/>
  <c r="DU22" i="54"/>
  <c r="EA21" i="54"/>
  <c r="EH21" i="54"/>
  <c r="EC24" i="54"/>
  <c r="EI24" i="54"/>
  <c r="EE30" i="54"/>
  <c r="DU30" i="54"/>
  <c r="EE20" i="54"/>
  <c r="DU20" i="54"/>
  <c r="EF20" i="54"/>
  <c r="DW20" i="54"/>
  <c r="EE24" i="54"/>
  <c r="DU24" i="54"/>
  <c r="EC23" i="54"/>
  <c r="EI23" i="54"/>
  <c r="EF21" i="54"/>
  <c r="DW21" i="54"/>
  <c r="EI30" i="54"/>
  <c r="EC30" i="54"/>
  <c r="EF24" i="54"/>
  <c r="DW24" i="54"/>
  <c r="DU23" i="54"/>
  <c r="EE23" i="54"/>
  <c r="EG21" i="54"/>
  <c r="DY21" i="54"/>
  <c r="EF23" i="54"/>
  <c r="DW23" i="54"/>
  <c r="EH24" i="54"/>
  <c r="EA24" i="54"/>
  <c r="DY23" i="54"/>
  <c r="EG23" i="54"/>
  <c r="DW22" i="54"/>
  <c r="EF22" i="54"/>
  <c r="EF30" i="54"/>
  <c r="DW30" i="54"/>
  <c r="EA23" i="54"/>
  <c r="EH23" i="54"/>
  <c r="DW18" i="54"/>
  <c r="EF18" i="54" s="1"/>
  <c r="EA18" i="54"/>
  <c r="EH18" i="54"/>
  <c r="EC18" i="54"/>
  <c r="EI18" i="54"/>
  <c r="DY18" i="54"/>
  <c r="EG18" i="54" s="1"/>
  <c r="DU18" i="54"/>
  <c r="EE18" i="54" s="1"/>
  <c r="O15" i="53"/>
  <c r="M15" i="53"/>
  <c r="K16" i="53"/>
  <c r="K17" i="53"/>
  <c r="K18" i="53"/>
  <c r="K19" i="53"/>
  <c r="K20" i="53"/>
  <c r="K21" i="53"/>
  <c r="K22" i="53"/>
  <c r="K23" i="53"/>
  <c r="K24" i="53"/>
  <c r="K25" i="53"/>
  <c r="K26" i="53"/>
  <c r="K27" i="53"/>
  <c r="K28" i="53"/>
  <c r="K29" i="53"/>
  <c r="K30" i="53"/>
  <c r="K31" i="53"/>
  <c r="K32" i="53"/>
  <c r="K33" i="53"/>
  <c r="K34" i="53"/>
  <c r="K35" i="53"/>
  <c r="K36" i="53"/>
  <c r="K37" i="53"/>
  <c r="K38" i="53"/>
  <c r="K39" i="53"/>
  <c r="K40" i="53"/>
  <c r="K41" i="53"/>
  <c r="K42" i="53"/>
  <c r="K43" i="53"/>
  <c r="K44" i="53"/>
  <c r="K45" i="53"/>
  <c r="K46" i="53"/>
  <c r="K47" i="53"/>
  <c r="K48" i="53"/>
  <c r="K49" i="53"/>
  <c r="K50" i="53"/>
  <c r="K51" i="53"/>
  <c r="K52" i="53"/>
  <c r="K53" i="53"/>
  <c r="K54" i="53"/>
  <c r="K55" i="53"/>
  <c r="K56" i="53"/>
  <c r="K57" i="53"/>
  <c r="K58" i="53"/>
  <c r="K59" i="53"/>
  <c r="K60" i="53"/>
  <c r="K61" i="53"/>
  <c r="K62" i="53"/>
  <c r="K63" i="53"/>
  <c r="K64" i="53"/>
  <c r="K65" i="53"/>
  <c r="K66" i="53"/>
  <c r="K67" i="53"/>
  <c r="K68" i="53"/>
  <c r="K69" i="53"/>
  <c r="K70" i="53"/>
  <c r="K71" i="53"/>
  <c r="K72" i="53"/>
  <c r="K73" i="53"/>
  <c r="K74" i="53"/>
  <c r="K75" i="53"/>
  <c r="K76" i="53"/>
  <c r="K77" i="53"/>
  <c r="K78" i="53"/>
  <c r="K79" i="53"/>
  <c r="K80" i="53"/>
  <c r="K81" i="53"/>
  <c r="K82" i="53"/>
  <c r="K83" i="53"/>
  <c r="K84" i="53"/>
  <c r="K85" i="53"/>
  <c r="K86" i="53"/>
  <c r="K87" i="53"/>
  <c r="K88" i="53"/>
  <c r="K89" i="53"/>
  <c r="K90" i="53"/>
  <c r="K91" i="53"/>
  <c r="K92" i="53"/>
  <c r="K93" i="53"/>
  <c r="K94" i="53"/>
  <c r="K95" i="53"/>
  <c r="K96" i="53"/>
  <c r="K97" i="53"/>
  <c r="K98" i="53"/>
  <c r="K99" i="53"/>
  <c r="K100" i="53"/>
  <c r="K101" i="53"/>
  <c r="K102" i="53"/>
  <c r="K103" i="53"/>
  <c r="K104" i="53"/>
  <c r="K105" i="53"/>
  <c r="K106" i="53"/>
  <c r="K107" i="53"/>
  <c r="K108" i="53"/>
  <c r="K109" i="53"/>
  <c r="K110" i="53"/>
  <c r="I18" i="53"/>
  <c r="I19" i="53"/>
  <c r="I20" i="53"/>
  <c r="I21" i="53"/>
  <c r="I22" i="53"/>
  <c r="I23" i="53"/>
  <c r="I24" i="53"/>
  <c r="I25" i="53"/>
  <c r="I26" i="53"/>
  <c r="I27" i="53"/>
  <c r="I28" i="53"/>
  <c r="I29" i="53"/>
  <c r="I30" i="53"/>
  <c r="I31" i="53"/>
  <c r="I32" i="53"/>
  <c r="I33" i="53"/>
  <c r="I34" i="53"/>
  <c r="I35" i="53"/>
  <c r="I36" i="53"/>
  <c r="I37" i="53"/>
  <c r="I38" i="53"/>
  <c r="I39" i="53"/>
  <c r="I40" i="53"/>
  <c r="I41" i="53"/>
  <c r="I42" i="53"/>
  <c r="I43" i="53"/>
  <c r="I44" i="53"/>
  <c r="I45" i="53"/>
  <c r="I46" i="53"/>
  <c r="I47" i="53"/>
  <c r="I48" i="53"/>
  <c r="I49" i="53"/>
  <c r="I50" i="53"/>
  <c r="I51" i="53"/>
  <c r="I52" i="53"/>
  <c r="I53" i="53"/>
  <c r="I54" i="53"/>
  <c r="I55" i="53"/>
  <c r="I56" i="53"/>
  <c r="I57" i="53"/>
  <c r="I58" i="53"/>
  <c r="I59" i="53"/>
  <c r="I60" i="53"/>
  <c r="I61" i="53"/>
  <c r="I62" i="53"/>
  <c r="I63" i="53"/>
  <c r="I64" i="53"/>
  <c r="I65" i="53"/>
  <c r="I66" i="53"/>
  <c r="I67" i="53"/>
  <c r="I68" i="53"/>
  <c r="I69" i="53"/>
  <c r="I70" i="53"/>
  <c r="I71" i="53"/>
  <c r="I72" i="53"/>
  <c r="I73" i="53"/>
  <c r="I74" i="53"/>
  <c r="I75" i="53"/>
  <c r="I76" i="53"/>
  <c r="I77" i="53"/>
  <c r="I78" i="53"/>
  <c r="I79" i="53"/>
  <c r="I80" i="53"/>
  <c r="I81" i="53"/>
  <c r="I82" i="53"/>
  <c r="I83" i="53"/>
  <c r="I84" i="53"/>
  <c r="I85" i="53"/>
  <c r="I86" i="53"/>
  <c r="I87" i="53"/>
  <c r="I88" i="53"/>
  <c r="I89" i="53"/>
  <c r="I90" i="53"/>
  <c r="I91" i="53"/>
  <c r="I92" i="53"/>
  <c r="I93" i="53"/>
  <c r="I94" i="53"/>
  <c r="I95" i="53"/>
  <c r="I96" i="53"/>
  <c r="I97" i="53"/>
  <c r="I98" i="53"/>
  <c r="I99" i="53"/>
  <c r="I100" i="53"/>
  <c r="I101" i="53"/>
  <c r="I102" i="53"/>
  <c r="I103" i="53"/>
  <c r="I104" i="53"/>
  <c r="I105" i="53"/>
  <c r="I106" i="53"/>
  <c r="I107" i="53"/>
  <c r="I108" i="53"/>
  <c r="I109" i="53"/>
  <c r="I110" i="53"/>
  <c r="I16" i="53"/>
  <c r="I17" i="53"/>
  <c r="K15" i="53"/>
  <c r="A13" i="53" l="1"/>
  <c r="AS19" i="53"/>
  <c r="AV19" i="53"/>
  <c r="AW19" i="53"/>
  <c r="AS20" i="53"/>
  <c r="AV20" i="53"/>
  <c r="AW20" i="53"/>
  <c r="AS21" i="53"/>
  <c r="AV21" i="53"/>
  <c r="AW21" i="53"/>
  <c r="AS22" i="53"/>
  <c r="AV22" i="53"/>
  <c r="AW22" i="53"/>
  <c r="AS23" i="53"/>
  <c r="AV23" i="53"/>
  <c r="AW23" i="53"/>
  <c r="AS24" i="53"/>
  <c r="AV24" i="53"/>
  <c r="AW24" i="53"/>
  <c r="AS25" i="53"/>
  <c r="AV25" i="53"/>
  <c r="AW25" i="53"/>
  <c r="AS26" i="53"/>
  <c r="AV26" i="53"/>
  <c r="AW26" i="53"/>
  <c r="AS27" i="53"/>
  <c r="AV27" i="53"/>
  <c r="AW27" i="53"/>
  <c r="AS28" i="53"/>
  <c r="AV28" i="53"/>
  <c r="AW28" i="53"/>
  <c r="AS29" i="53"/>
  <c r="AV29" i="53"/>
  <c r="AW29" i="53"/>
  <c r="AS30" i="53"/>
  <c r="AV30" i="53"/>
  <c r="AW30" i="53"/>
  <c r="AS31" i="53"/>
  <c r="AV31" i="53"/>
  <c r="AW31" i="53"/>
  <c r="AS32" i="53"/>
  <c r="AV32" i="53"/>
  <c r="AW32" i="53"/>
  <c r="AS33" i="53"/>
  <c r="AV33" i="53"/>
  <c r="AW33" i="53"/>
  <c r="AS34" i="53"/>
  <c r="AV34" i="53"/>
  <c r="AW34" i="53"/>
  <c r="AS35" i="53"/>
  <c r="AV35" i="53"/>
  <c r="AW35" i="53"/>
  <c r="AS36" i="53"/>
  <c r="AV36" i="53"/>
  <c r="AW36" i="53"/>
  <c r="AS37" i="53"/>
  <c r="AV37" i="53"/>
  <c r="AW37" i="53"/>
  <c r="AS38" i="53"/>
  <c r="AV38" i="53"/>
  <c r="AW38" i="53"/>
  <c r="AS39" i="53"/>
  <c r="AT39" i="53" s="1"/>
  <c r="AV39" i="53"/>
  <c r="AW39" i="53"/>
  <c r="AS40" i="53"/>
  <c r="AT40" i="53" s="1"/>
  <c r="AV40" i="53"/>
  <c r="AW40" i="53"/>
  <c r="AS41" i="53"/>
  <c r="AT41" i="53" s="1"/>
  <c r="AV41" i="53"/>
  <c r="AW41" i="53"/>
  <c r="AS42" i="53"/>
  <c r="AT42" i="53" s="1"/>
  <c r="AV42" i="53"/>
  <c r="AW42" i="53"/>
  <c r="AS43" i="53"/>
  <c r="AT43" i="53" s="1"/>
  <c r="AV43" i="53"/>
  <c r="AW43" i="53"/>
  <c r="AS44" i="53"/>
  <c r="AT44" i="53" s="1"/>
  <c r="AV44" i="53"/>
  <c r="AW44" i="53"/>
  <c r="AS45" i="53"/>
  <c r="AT45" i="53" s="1"/>
  <c r="AV45" i="53"/>
  <c r="AW45" i="53"/>
  <c r="AS46" i="53"/>
  <c r="AT46" i="53" s="1"/>
  <c r="AV46" i="53"/>
  <c r="AW46" i="53"/>
  <c r="AS47" i="53"/>
  <c r="AT47" i="53" s="1"/>
  <c r="AV47" i="53"/>
  <c r="AW47" i="53"/>
  <c r="AS48" i="53"/>
  <c r="AT48" i="53" s="1"/>
  <c r="AV48" i="53"/>
  <c r="AW48" i="53"/>
  <c r="AS49" i="53"/>
  <c r="AT49" i="53" s="1"/>
  <c r="AV49" i="53"/>
  <c r="AW49" i="53"/>
  <c r="AS50" i="53"/>
  <c r="AT50" i="53" s="1"/>
  <c r="AV50" i="53"/>
  <c r="AW50" i="53"/>
  <c r="AS51" i="53"/>
  <c r="AT51" i="53" s="1"/>
  <c r="AV51" i="53"/>
  <c r="AW51" i="53"/>
  <c r="AS52" i="53"/>
  <c r="AT52" i="53" s="1"/>
  <c r="AV52" i="53"/>
  <c r="AW52" i="53"/>
  <c r="AS53" i="53"/>
  <c r="AT53" i="53" s="1"/>
  <c r="AV53" i="53"/>
  <c r="AW53" i="53"/>
  <c r="AS54" i="53"/>
  <c r="AT54" i="53" s="1"/>
  <c r="AV54" i="53"/>
  <c r="AW54" i="53"/>
  <c r="AS55" i="53"/>
  <c r="AT55" i="53" s="1"/>
  <c r="AV55" i="53"/>
  <c r="AW55" i="53"/>
  <c r="AS56" i="53"/>
  <c r="AT56" i="53" s="1"/>
  <c r="AV56" i="53"/>
  <c r="AW56" i="53"/>
  <c r="AS57" i="53"/>
  <c r="AT57" i="53" s="1"/>
  <c r="AV57" i="53"/>
  <c r="AW57" i="53"/>
  <c r="AS58" i="53"/>
  <c r="AT58" i="53" s="1"/>
  <c r="AV58" i="53"/>
  <c r="AW58" i="53"/>
  <c r="AS59" i="53"/>
  <c r="AT59" i="53" s="1"/>
  <c r="AV59" i="53"/>
  <c r="AW59" i="53"/>
  <c r="AS60" i="53"/>
  <c r="AT60" i="53" s="1"/>
  <c r="AV60" i="53"/>
  <c r="AW60" i="53"/>
  <c r="AS61" i="53"/>
  <c r="AT61" i="53" s="1"/>
  <c r="AV61" i="53"/>
  <c r="AW61" i="53"/>
  <c r="AS62" i="53"/>
  <c r="AT62" i="53" s="1"/>
  <c r="AV62" i="53"/>
  <c r="AW62" i="53"/>
  <c r="AS63" i="53"/>
  <c r="AT63" i="53" s="1"/>
  <c r="AV63" i="53"/>
  <c r="AW63" i="53"/>
  <c r="AS64" i="53"/>
  <c r="AT64" i="53" s="1"/>
  <c r="AV64" i="53"/>
  <c r="AW64" i="53"/>
  <c r="AS65" i="53"/>
  <c r="AT65" i="53" s="1"/>
  <c r="AV65" i="53"/>
  <c r="AW65" i="53"/>
  <c r="AS66" i="53"/>
  <c r="AT66" i="53" s="1"/>
  <c r="AV66" i="53"/>
  <c r="AW66" i="53"/>
  <c r="AS67" i="53"/>
  <c r="AT67" i="53" s="1"/>
  <c r="AV67" i="53"/>
  <c r="AW67" i="53"/>
  <c r="AS68" i="53"/>
  <c r="AT68" i="53" s="1"/>
  <c r="AV68" i="53"/>
  <c r="AW68" i="53"/>
  <c r="AS69" i="53"/>
  <c r="AT69" i="53" s="1"/>
  <c r="AV69" i="53"/>
  <c r="AW69" i="53"/>
  <c r="AS70" i="53"/>
  <c r="AT70" i="53" s="1"/>
  <c r="AV70" i="53"/>
  <c r="AW70" i="53"/>
  <c r="AS71" i="53"/>
  <c r="AT71" i="53" s="1"/>
  <c r="AV71" i="53"/>
  <c r="AW71" i="53"/>
  <c r="AS72" i="53"/>
  <c r="AT72" i="53" s="1"/>
  <c r="AV72" i="53"/>
  <c r="AW72" i="53"/>
  <c r="AS73" i="53"/>
  <c r="AT73" i="53" s="1"/>
  <c r="AV73" i="53"/>
  <c r="AW73" i="53"/>
  <c r="AS74" i="53"/>
  <c r="AT74" i="53" s="1"/>
  <c r="AV74" i="53"/>
  <c r="AW74" i="53"/>
  <c r="AS75" i="53"/>
  <c r="AT75" i="53" s="1"/>
  <c r="AV75" i="53"/>
  <c r="AW75" i="53"/>
  <c r="AS76" i="53"/>
  <c r="AT76" i="53" s="1"/>
  <c r="AV76" i="53"/>
  <c r="AW76" i="53"/>
  <c r="AS77" i="53"/>
  <c r="AT77" i="53" s="1"/>
  <c r="AV77" i="53"/>
  <c r="AW77" i="53"/>
  <c r="AS78" i="53"/>
  <c r="AT78" i="53" s="1"/>
  <c r="AV78" i="53"/>
  <c r="AW78" i="53"/>
  <c r="AS79" i="53"/>
  <c r="AT79" i="53" s="1"/>
  <c r="AV79" i="53"/>
  <c r="AW79" i="53"/>
  <c r="AS80" i="53"/>
  <c r="AT80" i="53" s="1"/>
  <c r="AV80" i="53"/>
  <c r="AW80" i="53"/>
  <c r="AS81" i="53"/>
  <c r="AT81" i="53" s="1"/>
  <c r="AV81" i="53"/>
  <c r="AW81" i="53"/>
  <c r="AS82" i="53"/>
  <c r="AT82" i="53" s="1"/>
  <c r="AV82" i="53"/>
  <c r="AW82" i="53"/>
  <c r="AS83" i="53"/>
  <c r="AT83" i="53" s="1"/>
  <c r="AV83" i="53"/>
  <c r="AW83" i="53"/>
  <c r="AS84" i="53"/>
  <c r="AT84" i="53" s="1"/>
  <c r="AV84" i="53"/>
  <c r="AW84" i="53"/>
  <c r="AS85" i="53"/>
  <c r="AT85" i="53" s="1"/>
  <c r="AV85" i="53"/>
  <c r="AW85" i="53"/>
  <c r="AS86" i="53"/>
  <c r="AT86" i="53" s="1"/>
  <c r="AV86" i="53"/>
  <c r="AW86" i="53"/>
  <c r="AS87" i="53"/>
  <c r="AT87" i="53" s="1"/>
  <c r="AV87" i="53"/>
  <c r="AW87" i="53"/>
  <c r="AS88" i="53"/>
  <c r="AT88" i="53" s="1"/>
  <c r="AV88" i="53"/>
  <c r="AW88" i="53"/>
  <c r="AS89" i="53"/>
  <c r="AT89" i="53" s="1"/>
  <c r="AV89" i="53"/>
  <c r="AW89" i="53"/>
  <c r="AS90" i="53"/>
  <c r="AT90" i="53" s="1"/>
  <c r="AV90" i="53"/>
  <c r="AW90" i="53"/>
  <c r="AS91" i="53"/>
  <c r="AT91" i="53" s="1"/>
  <c r="AV91" i="53"/>
  <c r="AW91" i="53"/>
  <c r="AS92" i="53"/>
  <c r="AT92" i="53" s="1"/>
  <c r="AV92" i="53"/>
  <c r="AW92" i="53"/>
  <c r="AS93" i="53"/>
  <c r="AT93" i="53" s="1"/>
  <c r="AV93" i="53"/>
  <c r="AW93" i="53"/>
  <c r="AS94" i="53"/>
  <c r="AT94" i="53" s="1"/>
  <c r="AV94" i="53"/>
  <c r="AW94" i="53"/>
  <c r="AS95" i="53"/>
  <c r="AT95" i="53" s="1"/>
  <c r="AV95" i="53"/>
  <c r="AW95" i="53"/>
  <c r="AS96" i="53"/>
  <c r="AT96" i="53" s="1"/>
  <c r="AV96" i="53"/>
  <c r="AW96" i="53"/>
  <c r="AS97" i="53"/>
  <c r="AT97" i="53" s="1"/>
  <c r="AV97" i="53"/>
  <c r="AW97" i="53"/>
  <c r="AS98" i="53"/>
  <c r="AT98" i="53" s="1"/>
  <c r="AV98" i="53"/>
  <c r="AW98" i="53"/>
  <c r="AS99" i="53"/>
  <c r="AT99" i="53" s="1"/>
  <c r="AV99" i="53"/>
  <c r="AW99" i="53"/>
  <c r="AS100" i="53"/>
  <c r="AT100" i="53" s="1"/>
  <c r="AV100" i="53"/>
  <c r="AW100" i="53"/>
  <c r="AS101" i="53"/>
  <c r="AT101" i="53" s="1"/>
  <c r="AV101" i="53"/>
  <c r="AW101" i="53"/>
  <c r="AS102" i="53"/>
  <c r="AT102" i="53" s="1"/>
  <c r="AV102" i="53"/>
  <c r="AW102" i="53"/>
  <c r="AS103" i="53"/>
  <c r="AT103" i="53" s="1"/>
  <c r="AV103" i="53"/>
  <c r="AW103" i="53"/>
  <c r="AS104" i="53"/>
  <c r="AT104" i="53" s="1"/>
  <c r="AV104" i="53"/>
  <c r="AW104" i="53"/>
  <c r="AS105" i="53"/>
  <c r="AT105" i="53" s="1"/>
  <c r="AV105" i="53"/>
  <c r="AW105" i="53"/>
  <c r="AS106" i="53"/>
  <c r="AT106" i="53" s="1"/>
  <c r="AV106" i="53"/>
  <c r="AW106" i="53"/>
  <c r="AS107" i="53"/>
  <c r="AT107" i="53" s="1"/>
  <c r="AV107" i="53"/>
  <c r="AW107" i="53"/>
  <c r="AS108" i="53"/>
  <c r="AT108" i="53" s="1"/>
  <c r="AV108" i="53"/>
  <c r="AW108" i="53"/>
  <c r="AS109" i="53"/>
  <c r="AT109" i="53" s="1"/>
  <c r="AV109" i="53"/>
  <c r="AW109" i="53"/>
  <c r="AS110" i="53"/>
  <c r="AT110" i="53" s="1"/>
  <c r="AV110" i="53"/>
  <c r="AW110" i="53"/>
  <c r="AS17" i="53"/>
  <c r="AV17" i="53"/>
  <c r="AW17" i="53"/>
  <c r="AS18" i="53"/>
  <c r="AV18" i="53"/>
  <c r="AW18" i="53"/>
  <c r="AS16" i="53"/>
  <c r="AV16" i="53"/>
  <c r="AW16" i="53"/>
  <c r="P10" i="51"/>
  <c r="Q11" i="51"/>
  <c r="Q12" i="51"/>
  <c r="P13" i="51"/>
  <c r="O14" i="51"/>
  <c r="R15" i="51"/>
  <c r="O16" i="51"/>
  <c r="P17" i="51"/>
  <c r="R18" i="51"/>
  <c r="P19" i="51"/>
  <c r="Q20" i="51"/>
  <c r="N23" i="51"/>
  <c r="Q24" i="51"/>
  <c r="R25" i="51"/>
  <c r="P26" i="51"/>
  <c r="O27" i="51"/>
  <c r="P33" i="51"/>
  <c r="O34" i="51"/>
  <c r="P35" i="51"/>
  <c r="R38" i="51"/>
  <c r="N39" i="51"/>
  <c r="Q40" i="51"/>
  <c r="N41" i="51"/>
  <c r="P42" i="51"/>
  <c r="Q43" i="51"/>
  <c r="N44" i="51"/>
  <c r="O50" i="51"/>
  <c r="P51" i="51"/>
  <c r="Q57" i="51"/>
  <c r="O58" i="51"/>
  <c r="P59" i="51"/>
  <c r="N65" i="51"/>
  <c r="N66" i="51"/>
  <c r="P67" i="51"/>
  <c r="N73" i="51"/>
  <c r="N74" i="51"/>
  <c r="N75" i="51"/>
  <c r="N81" i="51"/>
  <c r="N82" i="51"/>
  <c r="P83" i="51"/>
  <c r="N89" i="51"/>
  <c r="N90" i="51"/>
  <c r="N91" i="51"/>
  <c r="Q97" i="51"/>
  <c r="N98" i="51"/>
  <c r="P99" i="51"/>
  <c r="N105" i="51"/>
  <c r="N106" i="51"/>
  <c r="O107" i="51"/>
  <c r="N113" i="51"/>
  <c r="N114" i="51"/>
  <c r="Q115" i="51"/>
  <c r="P121" i="51"/>
  <c r="Q122" i="51"/>
  <c r="N123" i="51"/>
  <c r="Q129" i="51"/>
  <c r="N130" i="51"/>
  <c r="O131" i="51"/>
  <c r="R137" i="51"/>
  <c r="N138" i="51"/>
  <c r="N139" i="51"/>
  <c r="N9" i="51"/>
  <c r="N16" i="51"/>
  <c r="O18" i="51"/>
  <c r="R20" i="51"/>
  <c r="N20" i="51"/>
  <c r="O20" i="51"/>
  <c r="P20" i="51"/>
  <c r="N21" i="51"/>
  <c r="P21" i="51"/>
  <c r="R21" i="51"/>
  <c r="O22" i="51"/>
  <c r="P22" i="51"/>
  <c r="R22" i="51"/>
  <c r="P23" i="51"/>
  <c r="O23" i="51"/>
  <c r="Q23" i="51"/>
  <c r="R23" i="51"/>
  <c r="R24" i="51"/>
  <c r="N24" i="51"/>
  <c r="O24" i="51"/>
  <c r="P24" i="51"/>
  <c r="N25" i="51"/>
  <c r="R28" i="51"/>
  <c r="N28" i="51"/>
  <c r="O28" i="51"/>
  <c r="P28" i="51"/>
  <c r="Q28" i="51"/>
  <c r="N29" i="51"/>
  <c r="P29" i="51"/>
  <c r="R29" i="51"/>
  <c r="O30" i="51"/>
  <c r="P30" i="51"/>
  <c r="R30" i="51"/>
  <c r="P31" i="51"/>
  <c r="N31" i="51"/>
  <c r="O31" i="51"/>
  <c r="Q31" i="51"/>
  <c r="R31" i="51"/>
  <c r="R32" i="51"/>
  <c r="N32" i="51"/>
  <c r="O32" i="51"/>
  <c r="P32" i="51"/>
  <c r="Q32" i="51"/>
  <c r="R36" i="51"/>
  <c r="N36" i="51"/>
  <c r="O36" i="51"/>
  <c r="P36" i="51"/>
  <c r="Q36" i="51"/>
  <c r="N37" i="51"/>
  <c r="P37" i="51"/>
  <c r="O38" i="51"/>
  <c r="P38" i="51"/>
  <c r="P39" i="51"/>
  <c r="O39" i="51"/>
  <c r="Q39" i="51"/>
  <c r="R39" i="51"/>
  <c r="R40" i="51"/>
  <c r="N40" i="51"/>
  <c r="P40" i="51"/>
  <c r="O42" i="51"/>
  <c r="R44" i="51"/>
  <c r="N45" i="51"/>
  <c r="P45" i="51"/>
  <c r="R45" i="51"/>
  <c r="O46" i="51"/>
  <c r="P46" i="51"/>
  <c r="P47" i="51"/>
  <c r="N47" i="51"/>
  <c r="O47" i="51"/>
  <c r="Q47" i="51"/>
  <c r="R47" i="51"/>
  <c r="R48" i="51"/>
  <c r="N48" i="51"/>
  <c r="O48" i="51"/>
  <c r="P48" i="51"/>
  <c r="Q48" i="51"/>
  <c r="N49" i="51"/>
  <c r="R52" i="51"/>
  <c r="N52" i="51"/>
  <c r="O52" i="51"/>
  <c r="P52" i="51"/>
  <c r="Q52" i="51"/>
  <c r="O53" i="51"/>
  <c r="P53" i="51"/>
  <c r="P55" i="51"/>
  <c r="N55" i="51"/>
  <c r="R55" i="51"/>
  <c r="R56" i="51"/>
  <c r="N56" i="51"/>
  <c r="O56" i="51"/>
  <c r="P56" i="51"/>
  <c r="Q56" i="51"/>
  <c r="P57" i="51"/>
  <c r="R60" i="51"/>
  <c r="N60" i="51"/>
  <c r="O60" i="51"/>
  <c r="P60" i="51"/>
  <c r="Q60" i="51"/>
  <c r="N61" i="51"/>
  <c r="N62" i="51"/>
  <c r="O62" i="51"/>
  <c r="P62" i="51"/>
  <c r="Q62" i="51"/>
  <c r="P63" i="51"/>
  <c r="N63" i="51"/>
  <c r="R63" i="51"/>
  <c r="R64" i="51"/>
  <c r="R65" i="51"/>
  <c r="R68" i="51"/>
  <c r="O68" i="51"/>
  <c r="P68" i="51"/>
  <c r="Q68" i="51"/>
  <c r="N69" i="51"/>
  <c r="O69" i="51"/>
  <c r="P69" i="51"/>
  <c r="Q69" i="51"/>
  <c r="R69" i="51"/>
  <c r="N70" i="51"/>
  <c r="P71" i="51"/>
  <c r="O71" i="51"/>
  <c r="Q71" i="51"/>
  <c r="R71" i="51"/>
  <c r="R72" i="51"/>
  <c r="N72" i="51"/>
  <c r="O72" i="51"/>
  <c r="P72" i="51"/>
  <c r="Q72" i="51"/>
  <c r="R76" i="51"/>
  <c r="R77" i="51"/>
  <c r="P77" i="51"/>
  <c r="Q77" i="51"/>
  <c r="N78" i="51"/>
  <c r="O78" i="51"/>
  <c r="P78" i="51"/>
  <c r="Q78" i="51"/>
  <c r="P79" i="51"/>
  <c r="R80" i="51"/>
  <c r="P80" i="51"/>
  <c r="Q80" i="51"/>
  <c r="R84" i="51"/>
  <c r="P84" i="51"/>
  <c r="N85" i="51"/>
  <c r="O85" i="51"/>
  <c r="P85" i="51"/>
  <c r="Q85" i="51"/>
  <c r="R85" i="51"/>
  <c r="N86" i="51"/>
  <c r="Q86" i="51"/>
  <c r="R86" i="51"/>
  <c r="P87" i="51"/>
  <c r="Q87" i="51"/>
  <c r="R88" i="51"/>
  <c r="N88" i="51"/>
  <c r="O88" i="51"/>
  <c r="P88" i="51"/>
  <c r="Q88" i="51"/>
  <c r="O89" i="51"/>
  <c r="R92" i="51"/>
  <c r="N92" i="51"/>
  <c r="Q92" i="51"/>
  <c r="N93" i="51"/>
  <c r="N94" i="51"/>
  <c r="O94" i="51"/>
  <c r="P94" i="51"/>
  <c r="Q94" i="51"/>
  <c r="P95" i="51"/>
  <c r="N95" i="51"/>
  <c r="R95" i="51"/>
  <c r="R96" i="51"/>
  <c r="P97" i="51"/>
  <c r="R100" i="51"/>
  <c r="O100" i="51"/>
  <c r="P100" i="51"/>
  <c r="Q100" i="51"/>
  <c r="N101" i="51"/>
  <c r="O101" i="51"/>
  <c r="P101" i="51"/>
  <c r="Q101" i="51"/>
  <c r="R101" i="51"/>
  <c r="N102" i="51"/>
  <c r="P103" i="51"/>
  <c r="O103" i="51"/>
  <c r="Q103" i="51"/>
  <c r="R103" i="51"/>
  <c r="R104" i="51"/>
  <c r="N104" i="51"/>
  <c r="O104" i="51"/>
  <c r="P104" i="51"/>
  <c r="Q104" i="51"/>
  <c r="R108" i="51"/>
  <c r="R109" i="51"/>
  <c r="P109" i="51"/>
  <c r="Q109" i="51"/>
  <c r="N110" i="51"/>
  <c r="O110" i="51"/>
  <c r="P110" i="51"/>
  <c r="Q110" i="51"/>
  <c r="P111" i="51"/>
  <c r="R112" i="51"/>
  <c r="P112" i="51"/>
  <c r="Q112" i="51"/>
  <c r="R116" i="51"/>
  <c r="P116" i="51"/>
  <c r="N117" i="51"/>
  <c r="O117" i="51"/>
  <c r="P117" i="51"/>
  <c r="Q117" i="51"/>
  <c r="R117" i="51"/>
  <c r="N118" i="51"/>
  <c r="Q118" i="51"/>
  <c r="R118" i="51"/>
  <c r="P119" i="51"/>
  <c r="Q119" i="51"/>
  <c r="R120" i="51"/>
  <c r="N120" i="51"/>
  <c r="O120" i="51"/>
  <c r="P120" i="51"/>
  <c r="Q120" i="51"/>
  <c r="Q121" i="51"/>
  <c r="R121" i="51"/>
  <c r="R124" i="51"/>
  <c r="P124" i="51"/>
  <c r="Q124" i="51"/>
  <c r="Q125" i="51"/>
  <c r="N125" i="51"/>
  <c r="O125" i="51"/>
  <c r="P125" i="51"/>
  <c r="R125" i="51"/>
  <c r="N126" i="51"/>
  <c r="Q127" i="51"/>
  <c r="N127" i="51"/>
  <c r="O127" i="51"/>
  <c r="P127" i="51"/>
  <c r="R127" i="51"/>
  <c r="R128" i="51"/>
  <c r="P128" i="51"/>
  <c r="Q128" i="51"/>
  <c r="R132" i="51"/>
  <c r="P132" i="51"/>
  <c r="Q132" i="51"/>
  <c r="Q133" i="51"/>
  <c r="N133" i="51"/>
  <c r="O133" i="51"/>
  <c r="P133" i="51"/>
  <c r="R133" i="51"/>
  <c r="N134" i="51"/>
  <c r="Q135" i="51"/>
  <c r="N135" i="51"/>
  <c r="O135" i="51"/>
  <c r="P135" i="51"/>
  <c r="R135" i="51"/>
  <c r="R136" i="51"/>
  <c r="P136" i="51"/>
  <c r="Q136" i="51"/>
  <c r="O137" i="51"/>
  <c r="P137" i="51"/>
  <c r="R140" i="51"/>
  <c r="P140" i="51"/>
  <c r="Q140" i="51"/>
  <c r="Q141" i="51"/>
  <c r="N141" i="51"/>
  <c r="O141" i="51"/>
  <c r="P141" i="51"/>
  <c r="R141" i="51"/>
  <c r="B6" i="52"/>
  <c r="B7" i="52"/>
  <c r="D8" i="52"/>
  <c r="F8" i="55" s="1"/>
  <c r="J17" i="70"/>
  <c r="J18" i="70"/>
  <c r="J12" i="70"/>
  <c r="J20" i="70"/>
  <c r="J16" i="70"/>
  <c r="J14" i="70"/>
  <c r="J24" i="70"/>
  <c r="J22" i="70"/>
  <c r="J11" i="70"/>
  <c r="J13" i="70"/>
  <c r="J23" i="70"/>
  <c r="J21" i="70"/>
  <c r="J19" i="70"/>
  <c r="J25" i="70"/>
  <c r="J26" i="70"/>
  <c r="J27" i="70"/>
  <c r="J28" i="70"/>
  <c r="J29" i="70"/>
  <c r="J30" i="70"/>
  <c r="J31" i="70"/>
  <c r="J32" i="70"/>
  <c r="J33" i="70"/>
  <c r="J34" i="70"/>
  <c r="J35" i="70"/>
  <c r="J36" i="70"/>
  <c r="J37" i="70"/>
  <c r="J38" i="70"/>
  <c r="J39" i="70"/>
  <c r="J40" i="70"/>
  <c r="J41" i="70"/>
  <c r="J42" i="70"/>
  <c r="J43" i="70"/>
  <c r="J44" i="70"/>
  <c r="J45" i="70"/>
  <c r="J46" i="70"/>
  <c r="J47" i="70"/>
  <c r="J48" i="70"/>
  <c r="J49" i="70"/>
  <c r="J50" i="70"/>
  <c r="J51" i="70"/>
  <c r="J52" i="70"/>
  <c r="J53" i="70"/>
  <c r="J54" i="70"/>
  <c r="J55" i="70"/>
  <c r="J56" i="70"/>
  <c r="J57" i="70"/>
  <c r="J58" i="70"/>
  <c r="J59" i="70"/>
  <c r="J60" i="70"/>
  <c r="J61" i="70"/>
  <c r="J62" i="70"/>
  <c r="J63" i="70"/>
  <c r="J64" i="70"/>
  <c r="J65" i="70"/>
  <c r="J66" i="70"/>
  <c r="J67" i="70"/>
  <c r="J68" i="70"/>
  <c r="J69" i="70"/>
  <c r="J70" i="70"/>
  <c r="J71" i="70"/>
  <c r="J72" i="70"/>
  <c r="J73" i="70"/>
  <c r="J74" i="70"/>
  <c r="J75" i="70"/>
  <c r="J76" i="70"/>
  <c r="J77" i="70"/>
  <c r="J78" i="70"/>
  <c r="J79" i="70"/>
  <c r="J80" i="70"/>
  <c r="J81" i="70"/>
  <c r="J82" i="70"/>
  <c r="J83" i="70"/>
  <c r="J84" i="70"/>
  <c r="J85" i="70"/>
  <c r="J86" i="70"/>
  <c r="J87" i="70"/>
  <c r="J88" i="70"/>
  <c r="J89" i="70"/>
  <c r="J90" i="70"/>
  <c r="J91" i="70"/>
  <c r="J92" i="70"/>
  <c r="J93" i="70"/>
  <c r="J94" i="70"/>
  <c r="J95" i="70"/>
  <c r="J96" i="70"/>
  <c r="J97" i="70"/>
  <c r="J98" i="70"/>
  <c r="J99" i="70"/>
  <c r="J100" i="70"/>
  <c r="J101" i="70"/>
  <c r="J102" i="70"/>
  <c r="J103" i="70"/>
  <c r="J104" i="70"/>
  <c r="J105" i="70"/>
  <c r="J106" i="70"/>
  <c r="J107" i="70"/>
  <c r="J108" i="70"/>
  <c r="J109" i="70"/>
  <c r="J110" i="70"/>
  <c r="J111" i="70"/>
  <c r="J112" i="70"/>
  <c r="J113" i="70"/>
  <c r="J114"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AT34" i="53" l="1"/>
  <c r="AJ27" i="54"/>
  <c r="AT26" i="53"/>
  <c r="AJ19" i="54"/>
  <c r="AT31" i="53"/>
  <c r="AJ24" i="54"/>
  <c r="AT36" i="53"/>
  <c r="AJ29" i="54"/>
  <c r="AT28" i="53"/>
  <c r="AJ21" i="54"/>
  <c r="AT33" i="53"/>
  <c r="AJ26" i="54"/>
  <c r="AT37" i="53"/>
  <c r="AJ30" i="54"/>
  <c r="AT38" i="53"/>
  <c r="AJ31" i="54"/>
  <c r="AT30" i="53"/>
  <c r="AJ23" i="54"/>
  <c r="AT35" i="53"/>
  <c r="AJ28" i="54"/>
  <c r="AT27" i="53"/>
  <c r="AJ20" i="54"/>
  <c r="AT29" i="53"/>
  <c r="AJ22" i="54"/>
  <c r="AT32" i="53"/>
  <c r="AJ25" i="54"/>
  <c r="AT25" i="53"/>
  <c r="AJ18" i="54"/>
  <c r="AT24" i="53"/>
  <c r="AJ17" i="54"/>
  <c r="AT23" i="53"/>
  <c r="AJ16" i="54"/>
  <c r="AT22" i="53"/>
  <c r="AJ15" i="54"/>
  <c r="AT21" i="53"/>
  <c r="AJ14" i="54"/>
  <c r="AT20" i="53"/>
  <c r="AJ13" i="54"/>
  <c r="AT19" i="53"/>
  <c r="AJ12" i="54"/>
  <c r="AT18" i="53"/>
  <c r="AJ11" i="54"/>
  <c r="AT17" i="53"/>
  <c r="AJ10" i="54"/>
  <c r="AT16" i="53"/>
  <c r="AJ9" i="54"/>
  <c r="R14" i="51"/>
  <c r="P14" i="51"/>
  <c r="R13" i="51"/>
  <c r="N13" i="51"/>
  <c r="O12" i="51"/>
  <c r="N122" i="51"/>
  <c r="P12" i="51"/>
  <c r="Q15" i="51"/>
  <c r="N15" i="51"/>
  <c r="O26" i="51"/>
  <c r="R34" i="51"/>
  <c r="O10" i="51"/>
  <c r="B5" i="55"/>
  <c r="BZ5" i="55"/>
  <c r="BG5" i="55"/>
  <c r="U5" i="55"/>
  <c r="AN5" i="55"/>
  <c r="N107" i="51"/>
  <c r="R98" i="51"/>
  <c r="Q90" i="51"/>
  <c r="R66" i="51"/>
  <c r="N131" i="51"/>
  <c r="R106" i="51"/>
  <c r="O98" i="51"/>
  <c r="R74" i="51"/>
  <c r="O66" i="51"/>
  <c r="P115" i="51"/>
  <c r="Q106" i="51"/>
  <c r="Q74" i="51"/>
  <c r="P58" i="51"/>
  <c r="P106" i="51"/>
  <c r="P74" i="51"/>
  <c r="Q139" i="51"/>
  <c r="Q123" i="51"/>
  <c r="R50" i="51"/>
  <c r="O43" i="51"/>
  <c r="Q44" i="51"/>
  <c r="P44" i="51"/>
  <c r="O44" i="51"/>
  <c r="O40" i="51"/>
  <c r="P91" i="51"/>
  <c r="R139" i="51"/>
  <c r="R123" i="51"/>
  <c r="P75" i="51"/>
  <c r="P139" i="51"/>
  <c r="R131" i="51"/>
  <c r="P123" i="51"/>
  <c r="O139" i="51"/>
  <c r="P131" i="51"/>
  <c r="O123" i="51"/>
  <c r="R115" i="51"/>
  <c r="Q107" i="51"/>
  <c r="N27" i="51"/>
  <c r="Q131" i="51"/>
  <c r="P107" i="51"/>
  <c r="N43" i="51"/>
  <c r="R35" i="51"/>
  <c r="P27" i="51"/>
  <c r="R51" i="51"/>
  <c r="P43" i="51"/>
  <c r="Q35" i="51"/>
  <c r="R19" i="51"/>
  <c r="R59" i="51"/>
  <c r="Q51" i="51"/>
  <c r="O35" i="51"/>
  <c r="Q19" i="51"/>
  <c r="Q59" i="51"/>
  <c r="O51" i="51"/>
  <c r="N35" i="51"/>
  <c r="O19" i="51"/>
  <c r="Q91" i="51"/>
  <c r="R83" i="51"/>
  <c r="Q75" i="51"/>
  <c r="O59" i="51"/>
  <c r="N51" i="51"/>
  <c r="R27" i="51"/>
  <c r="N19" i="51"/>
  <c r="O91" i="51"/>
  <c r="Q83" i="51"/>
  <c r="O75" i="51"/>
  <c r="N59" i="51"/>
  <c r="R43" i="51"/>
  <c r="Q27" i="51"/>
  <c r="R16" i="51"/>
  <c r="Q16" i="51"/>
  <c r="P16" i="51"/>
  <c r="O15" i="51"/>
  <c r="P15" i="51"/>
  <c r="N12" i="51"/>
  <c r="R12" i="51"/>
  <c r="N11" i="51"/>
  <c r="P11" i="51"/>
  <c r="O11" i="51"/>
  <c r="R11" i="51"/>
  <c r="N137" i="51"/>
  <c r="O121" i="51"/>
  <c r="P113" i="51"/>
  <c r="O97" i="51"/>
  <c r="O57" i="51"/>
  <c r="N33" i="51"/>
  <c r="Q137" i="51"/>
  <c r="R129" i="51"/>
  <c r="N121" i="51"/>
  <c r="R97" i="51"/>
  <c r="P129" i="51"/>
  <c r="O129" i="51"/>
  <c r="Q65" i="51"/>
  <c r="R41" i="51"/>
  <c r="N129" i="51"/>
  <c r="R89" i="51"/>
  <c r="P65" i="51"/>
  <c r="N17" i="51"/>
  <c r="Q89" i="51"/>
  <c r="P81" i="51"/>
  <c r="O65" i="51"/>
  <c r="R57" i="51"/>
  <c r="R9" i="51"/>
  <c r="Q9" i="51"/>
  <c r="P9" i="51"/>
  <c r="O9" i="51"/>
  <c r="N54" i="51"/>
  <c r="Q54" i="51"/>
  <c r="O140" i="51"/>
  <c r="O136" i="51"/>
  <c r="O132" i="51"/>
  <c r="O128" i="51"/>
  <c r="O124" i="51"/>
  <c r="P118" i="51"/>
  <c r="O115" i="51"/>
  <c r="R113" i="51"/>
  <c r="O112" i="51"/>
  <c r="R110" i="51"/>
  <c r="O109" i="51"/>
  <c r="R107" i="51"/>
  <c r="O106" i="51"/>
  <c r="N103" i="51"/>
  <c r="N100" i="51"/>
  <c r="Q98" i="51"/>
  <c r="N97" i="51"/>
  <c r="Q95" i="51"/>
  <c r="P92" i="51"/>
  <c r="P89" i="51"/>
  <c r="P86" i="51"/>
  <c r="O83" i="51"/>
  <c r="R81" i="51"/>
  <c r="O80" i="51"/>
  <c r="R78" i="51"/>
  <c r="O77" i="51"/>
  <c r="R75" i="51"/>
  <c r="O74" i="51"/>
  <c r="N71" i="51"/>
  <c r="N68" i="51"/>
  <c r="Q66" i="51"/>
  <c r="Q63" i="51"/>
  <c r="N57" i="51"/>
  <c r="Q55" i="51"/>
  <c r="R53" i="51"/>
  <c r="P50" i="51"/>
  <c r="O45" i="51"/>
  <c r="Q45" i="51"/>
  <c r="P41" i="51"/>
  <c r="N38" i="51"/>
  <c r="Q38" i="51"/>
  <c r="P34" i="51"/>
  <c r="O29" i="51"/>
  <c r="Q29" i="51"/>
  <c r="P25" i="51"/>
  <c r="N22" i="51"/>
  <c r="Q22" i="51"/>
  <c r="P18" i="51"/>
  <c r="O13" i="51"/>
  <c r="Q13" i="51"/>
  <c r="N140" i="51"/>
  <c r="R138" i="51"/>
  <c r="N136" i="51"/>
  <c r="R134" i="51"/>
  <c r="N132" i="51"/>
  <c r="R130" i="51"/>
  <c r="N128" i="51"/>
  <c r="R126" i="51"/>
  <c r="N124" i="51"/>
  <c r="R122" i="51"/>
  <c r="R119" i="51"/>
  <c r="O118" i="51"/>
  <c r="Q116" i="51"/>
  <c r="N115" i="51"/>
  <c r="Q113" i="51"/>
  <c r="N112" i="51"/>
  <c r="N109" i="51"/>
  <c r="P98" i="51"/>
  <c r="O95" i="51"/>
  <c r="R93" i="51"/>
  <c r="O92" i="51"/>
  <c r="R90" i="51"/>
  <c r="R87" i="51"/>
  <c r="O86" i="51"/>
  <c r="Q84" i="51"/>
  <c r="N83" i="51"/>
  <c r="Q81" i="51"/>
  <c r="N80" i="51"/>
  <c r="N77" i="51"/>
  <c r="P66" i="51"/>
  <c r="O63" i="51"/>
  <c r="R61" i="51"/>
  <c r="R58" i="51"/>
  <c r="O55" i="51"/>
  <c r="Q53" i="51"/>
  <c r="R46" i="51"/>
  <c r="R37" i="51"/>
  <c r="Q134" i="51"/>
  <c r="R105" i="51"/>
  <c r="R102" i="51"/>
  <c r="R99" i="51"/>
  <c r="Q96" i="51"/>
  <c r="Q93" i="51"/>
  <c r="R73" i="51"/>
  <c r="R70" i="51"/>
  <c r="R67" i="51"/>
  <c r="Q64" i="51"/>
  <c r="Q61" i="51"/>
  <c r="N50" i="51"/>
  <c r="Q50" i="51"/>
  <c r="O41" i="51"/>
  <c r="Q41" i="51"/>
  <c r="N34" i="51"/>
  <c r="Q34" i="51"/>
  <c r="O25" i="51"/>
  <c r="Q25" i="51"/>
  <c r="N18" i="51"/>
  <c r="Q18" i="51"/>
  <c r="Q138" i="51"/>
  <c r="P138" i="51"/>
  <c r="P134" i="51"/>
  <c r="P130" i="51"/>
  <c r="P126" i="51"/>
  <c r="P122" i="51"/>
  <c r="O119" i="51"/>
  <c r="O116" i="51"/>
  <c r="R114" i="51"/>
  <c r="O113" i="51"/>
  <c r="R111" i="51"/>
  <c r="Q108" i="51"/>
  <c r="Q105" i="51"/>
  <c r="Q102" i="51"/>
  <c r="Q99" i="51"/>
  <c r="P96" i="51"/>
  <c r="P93" i="51"/>
  <c r="P90" i="51"/>
  <c r="O87" i="51"/>
  <c r="O84" i="51"/>
  <c r="R82" i="51"/>
  <c r="O81" i="51"/>
  <c r="R79" i="51"/>
  <c r="Q76" i="51"/>
  <c r="Q73" i="51"/>
  <c r="Q70" i="51"/>
  <c r="Q67" i="51"/>
  <c r="P64" i="51"/>
  <c r="P61" i="51"/>
  <c r="N53" i="51"/>
  <c r="R49" i="51"/>
  <c r="R42" i="51"/>
  <c r="R33" i="51"/>
  <c r="R26" i="51"/>
  <c r="R17" i="51"/>
  <c r="R10" i="51"/>
  <c r="Q130" i="51"/>
  <c r="Q126" i="51"/>
  <c r="O138" i="51"/>
  <c r="O134" i="51"/>
  <c r="O130" i="51"/>
  <c r="O126" i="51"/>
  <c r="O122" i="51"/>
  <c r="N119" i="51"/>
  <c r="N116" i="51"/>
  <c r="Q114" i="51"/>
  <c r="Q111" i="51"/>
  <c r="P108" i="51"/>
  <c r="P105" i="51"/>
  <c r="P102" i="51"/>
  <c r="O99" i="51"/>
  <c r="O96" i="51"/>
  <c r="R94" i="51"/>
  <c r="O93" i="51"/>
  <c r="R91" i="51"/>
  <c r="O90" i="51"/>
  <c r="N87" i="51"/>
  <c r="N84" i="51"/>
  <c r="Q82" i="51"/>
  <c r="Q79" i="51"/>
  <c r="P76" i="51"/>
  <c r="P73" i="51"/>
  <c r="P70" i="51"/>
  <c r="O67" i="51"/>
  <c r="O64" i="51"/>
  <c r="R62" i="51"/>
  <c r="O61" i="51"/>
  <c r="N58" i="51"/>
  <c r="Q58" i="51"/>
  <c r="R54" i="51"/>
  <c r="P49" i="51"/>
  <c r="N46" i="51"/>
  <c r="Q46" i="51"/>
  <c r="O37" i="51"/>
  <c r="Q37" i="51"/>
  <c r="N30" i="51"/>
  <c r="Q30" i="51"/>
  <c r="O21" i="51"/>
  <c r="Q21" i="51"/>
  <c r="N14" i="51"/>
  <c r="Q14" i="51"/>
  <c r="P114" i="51"/>
  <c r="O111" i="51"/>
  <c r="O108" i="51"/>
  <c r="O105" i="51"/>
  <c r="O102" i="51"/>
  <c r="N99" i="51"/>
  <c r="N96" i="51"/>
  <c r="P82" i="51"/>
  <c r="O79" i="51"/>
  <c r="O76" i="51"/>
  <c r="O73" i="51"/>
  <c r="O70" i="51"/>
  <c r="N67" i="51"/>
  <c r="N64" i="51"/>
  <c r="P54" i="51"/>
  <c r="O114" i="51"/>
  <c r="N111" i="51"/>
  <c r="N108" i="51"/>
  <c r="O82" i="51"/>
  <c r="N79" i="51"/>
  <c r="N76" i="51"/>
  <c r="O54" i="51"/>
  <c r="O49" i="51"/>
  <c r="Q49" i="51"/>
  <c r="N42" i="51"/>
  <c r="Q42" i="51"/>
  <c r="O33" i="51"/>
  <c r="Q33" i="51"/>
  <c r="N26" i="51"/>
  <c r="Q26" i="51"/>
  <c r="O17" i="51"/>
  <c r="Q17" i="51"/>
  <c r="N10" i="51"/>
  <c r="Q10" i="51"/>
  <c r="M20" i="53"/>
  <c r="M16" i="53" l="1"/>
  <c r="M17" i="53"/>
  <c r="M18" i="53"/>
  <c r="M19" i="53"/>
  <c r="M21" i="53"/>
  <c r="M22" i="53"/>
  <c r="M23" i="53"/>
  <c r="M24" i="53"/>
  <c r="M25" i="53"/>
  <c r="M26" i="53"/>
  <c r="M27" i="53"/>
  <c r="M28" i="53"/>
  <c r="M29" i="53"/>
  <c r="M30" i="53"/>
  <c r="M31" i="53"/>
  <c r="M32" i="53"/>
  <c r="M33" i="53"/>
  <c r="M34" i="53"/>
  <c r="M35" i="53"/>
  <c r="M36" i="53"/>
  <c r="M37" i="53"/>
  <c r="M38" i="53"/>
  <c r="M39" i="53"/>
  <c r="M40" i="53"/>
  <c r="M41" i="53"/>
  <c r="M42" i="53"/>
  <c r="M43" i="53"/>
  <c r="M44" i="53"/>
  <c r="M45" i="53"/>
  <c r="M46" i="53"/>
  <c r="M47" i="53"/>
  <c r="M48" i="53"/>
  <c r="M49" i="53"/>
  <c r="M50" i="53"/>
  <c r="M51" i="53"/>
  <c r="M52" i="53"/>
  <c r="M53" i="53"/>
  <c r="M54" i="53"/>
  <c r="M55" i="53"/>
  <c r="M56" i="53"/>
  <c r="M57" i="53"/>
  <c r="M58" i="53"/>
  <c r="M59" i="53"/>
  <c r="M60" i="53"/>
  <c r="M61" i="53"/>
  <c r="M62" i="53"/>
  <c r="M63" i="53"/>
  <c r="M64" i="53"/>
  <c r="M65" i="53"/>
  <c r="M66" i="53"/>
  <c r="M67" i="53"/>
  <c r="M68" i="53"/>
  <c r="M69" i="53"/>
  <c r="M70" i="53"/>
  <c r="M71" i="53"/>
  <c r="M72" i="53"/>
  <c r="M73" i="53"/>
  <c r="M74" i="53"/>
  <c r="M75" i="53"/>
  <c r="M76" i="53"/>
  <c r="M77" i="53"/>
  <c r="M78" i="53"/>
  <c r="M79" i="53"/>
  <c r="M80" i="53"/>
  <c r="M81" i="53"/>
  <c r="M82" i="53"/>
  <c r="M83" i="53"/>
  <c r="M84" i="53"/>
  <c r="M85" i="53"/>
  <c r="M86" i="53"/>
  <c r="M87" i="53"/>
  <c r="M88" i="53"/>
  <c r="M89" i="53"/>
  <c r="M90" i="53"/>
  <c r="M91" i="53"/>
  <c r="M92" i="53"/>
  <c r="M93" i="53"/>
  <c r="M94" i="53"/>
  <c r="M95" i="53"/>
  <c r="M96" i="53"/>
  <c r="M97" i="53"/>
  <c r="M98" i="53"/>
  <c r="M99" i="53"/>
  <c r="M100" i="53"/>
  <c r="M101" i="53"/>
  <c r="M102" i="53"/>
  <c r="M103" i="53"/>
  <c r="M104" i="53"/>
  <c r="M105" i="53"/>
  <c r="M106" i="53"/>
  <c r="M107" i="53"/>
  <c r="M108" i="53"/>
  <c r="M109" i="53"/>
  <c r="M110" i="53"/>
  <c r="O88" i="53"/>
  <c r="O89" i="53"/>
  <c r="O90" i="53"/>
  <c r="O91" i="53"/>
  <c r="O92" i="53"/>
  <c r="O93" i="53"/>
  <c r="O94" i="53"/>
  <c r="O95" i="53"/>
  <c r="O96" i="53"/>
  <c r="O97" i="53"/>
  <c r="O98" i="53"/>
  <c r="O99" i="53"/>
  <c r="O100" i="53"/>
  <c r="O101" i="53"/>
  <c r="O102" i="53"/>
  <c r="O103" i="53"/>
  <c r="O104" i="53"/>
  <c r="O105" i="53"/>
  <c r="O106" i="53"/>
  <c r="O107" i="53"/>
  <c r="O108" i="53"/>
  <c r="O109" i="53"/>
  <c r="O110" i="53"/>
  <c r="I15" i="53"/>
  <c r="P118" i="53" l="1"/>
  <c r="P117" i="53"/>
  <c r="L114" i="53"/>
  <c r="Q114" i="53"/>
  <c r="L113" i="53"/>
  <c r="Q113" i="53"/>
  <c r="J113" i="53"/>
  <c r="H113" i="53"/>
  <c r="P113" i="53"/>
  <c r="J112" i="53"/>
  <c r="H112" i="53"/>
  <c r="P112" i="53"/>
  <c r="BD110" i="53"/>
  <c r="BC110" i="53"/>
  <c r="BB110" i="53"/>
  <c r="BD109" i="53"/>
  <c r="BC109" i="53"/>
  <c r="BB109" i="53"/>
  <c r="BD108" i="53"/>
  <c r="BC108" i="53"/>
  <c r="BB108" i="53"/>
  <c r="BD107" i="53"/>
  <c r="BC107" i="53"/>
  <c r="BB107" i="53"/>
  <c r="BD106" i="53"/>
  <c r="BC106" i="53"/>
  <c r="BB106" i="53"/>
  <c r="BD105" i="53"/>
  <c r="BC105" i="53"/>
  <c r="BB105" i="53"/>
  <c r="BD104" i="53"/>
  <c r="BC104" i="53"/>
  <c r="BB104" i="53"/>
  <c r="BD103" i="53"/>
  <c r="BC103" i="53"/>
  <c r="BB103" i="53"/>
  <c r="BD102" i="53"/>
  <c r="BC102" i="53"/>
  <c r="BB102" i="53"/>
  <c r="BD101" i="53"/>
  <c r="BC101" i="53"/>
  <c r="BB101" i="53"/>
  <c r="BD100" i="53"/>
  <c r="BC100" i="53"/>
  <c r="BB100" i="53"/>
  <c r="BD99" i="53"/>
  <c r="BC99" i="53"/>
  <c r="BB99" i="53"/>
  <c r="BD98" i="53"/>
  <c r="BC98" i="53"/>
  <c r="BB98" i="53"/>
  <c r="BD97" i="53"/>
  <c r="BC97" i="53"/>
  <c r="BB97" i="53"/>
  <c r="BD96" i="53"/>
  <c r="BC96" i="53"/>
  <c r="BB96" i="53"/>
  <c r="BD95" i="53"/>
  <c r="BC95" i="53"/>
  <c r="BB95" i="53"/>
  <c r="BD94" i="53"/>
  <c r="BC94" i="53"/>
  <c r="BB94" i="53"/>
  <c r="BD93" i="53"/>
  <c r="BC93" i="53"/>
  <c r="BB93" i="53"/>
  <c r="BD92" i="53"/>
  <c r="BC92" i="53"/>
  <c r="BB92" i="53"/>
  <c r="BD91" i="53"/>
  <c r="BC91" i="53"/>
  <c r="BB91" i="53"/>
  <c r="BD90" i="53"/>
  <c r="BC90" i="53"/>
  <c r="BB90" i="53"/>
  <c r="BD89" i="53"/>
  <c r="BC89" i="53"/>
  <c r="BB89" i="53"/>
  <c r="BD88" i="53"/>
  <c r="BC88" i="53"/>
  <c r="BB88" i="53"/>
  <c r="BD87" i="53"/>
  <c r="BC87" i="53"/>
  <c r="BB87" i="53"/>
  <c r="BD86" i="53"/>
  <c r="BC86" i="53"/>
  <c r="BB86" i="53"/>
  <c r="BD85" i="53"/>
  <c r="BC85" i="53"/>
  <c r="BB85" i="53"/>
  <c r="BD84" i="53"/>
  <c r="K77" i="54" s="1"/>
  <c r="BC84" i="53"/>
  <c r="BB84" i="53"/>
  <c r="BD83" i="53"/>
  <c r="K76" i="54" s="1"/>
  <c r="BC83" i="53"/>
  <c r="BB83" i="53"/>
  <c r="BD82" i="53"/>
  <c r="K75" i="54" s="1"/>
  <c r="BC82" i="53"/>
  <c r="BB82" i="53"/>
  <c r="BD81" i="53"/>
  <c r="K74" i="54" s="1"/>
  <c r="BC81" i="53"/>
  <c r="BB81" i="53"/>
  <c r="BD80" i="53"/>
  <c r="K73" i="54" s="1"/>
  <c r="BC80" i="53"/>
  <c r="BB80" i="53"/>
  <c r="BD79" i="53"/>
  <c r="K72" i="54" s="1"/>
  <c r="BC79" i="53"/>
  <c r="BB79" i="53"/>
  <c r="BD78" i="53"/>
  <c r="K71" i="54" s="1"/>
  <c r="BC78" i="53"/>
  <c r="BB78" i="53"/>
  <c r="BD77" i="53"/>
  <c r="K70" i="54" s="1"/>
  <c r="BC77" i="53"/>
  <c r="BB77" i="53"/>
  <c r="BD76" i="53"/>
  <c r="K69" i="54" s="1"/>
  <c r="BC76" i="53"/>
  <c r="BB76" i="53"/>
  <c r="BD75" i="53"/>
  <c r="K68" i="54" s="1"/>
  <c r="BC75" i="53"/>
  <c r="BB75" i="53"/>
  <c r="BD74" i="53"/>
  <c r="K67" i="54" s="1"/>
  <c r="BC74" i="53"/>
  <c r="BB74" i="53"/>
  <c r="BD73" i="53"/>
  <c r="K66" i="54" s="1"/>
  <c r="BC73" i="53"/>
  <c r="BB73" i="53"/>
  <c r="BD72" i="53"/>
  <c r="K65" i="54" s="1"/>
  <c r="BC72" i="53"/>
  <c r="BB72" i="53"/>
  <c r="BD71" i="53"/>
  <c r="K64" i="54" s="1"/>
  <c r="BC71" i="53"/>
  <c r="BB71" i="53"/>
  <c r="BD70" i="53"/>
  <c r="K63" i="54" s="1"/>
  <c r="BC70" i="53"/>
  <c r="BB70" i="53"/>
  <c r="BD69" i="53"/>
  <c r="K62" i="54" s="1"/>
  <c r="BC69" i="53"/>
  <c r="BB69" i="53"/>
  <c r="BD68" i="53"/>
  <c r="K61" i="54" s="1"/>
  <c r="BC68" i="53"/>
  <c r="BB68" i="53"/>
  <c r="BD67" i="53"/>
  <c r="K60" i="54" s="1"/>
  <c r="BC67" i="53"/>
  <c r="BB67" i="53"/>
  <c r="BD66" i="53"/>
  <c r="K59" i="54" s="1"/>
  <c r="BC66" i="53"/>
  <c r="BD65" i="53"/>
  <c r="K58" i="54" s="1"/>
  <c r="BC65" i="53"/>
  <c r="BD64" i="53"/>
  <c r="K57" i="54" s="1"/>
  <c r="BC64" i="53"/>
  <c r="BB64" i="53"/>
  <c r="BD63" i="53"/>
  <c r="K56" i="54" s="1"/>
  <c r="BC63" i="53"/>
  <c r="BB63" i="53"/>
  <c r="BD62" i="53"/>
  <c r="K55" i="54" s="1"/>
  <c r="BC62" i="53"/>
  <c r="BD61" i="53"/>
  <c r="K54" i="54" s="1"/>
  <c r="BC61" i="53"/>
  <c r="BB61" i="53"/>
  <c r="BD60" i="53"/>
  <c r="K53" i="54" s="1"/>
  <c r="BC60" i="53"/>
  <c r="BB60" i="53"/>
  <c r="BD59" i="53"/>
  <c r="K52" i="54" s="1"/>
  <c r="BC59" i="53"/>
  <c r="BB59" i="53"/>
  <c r="BD58" i="53"/>
  <c r="K51" i="54" s="1"/>
  <c r="BC58" i="53"/>
  <c r="BD57" i="53"/>
  <c r="K50" i="54" s="1"/>
  <c r="BC57" i="53"/>
  <c r="BD56" i="53"/>
  <c r="K49" i="54" s="1"/>
  <c r="BC56" i="53"/>
  <c r="J49" i="54" s="1"/>
  <c r="BB56" i="53"/>
  <c r="BD55" i="53"/>
  <c r="K48" i="54" s="1"/>
  <c r="BC55" i="53"/>
  <c r="J48" i="54" s="1"/>
  <c r="BD54" i="53"/>
  <c r="K47" i="54" s="1"/>
  <c r="BC54" i="53"/>
  <c r="J47" i="54" s="1"/>
  <c r="BD53" i="53"/>
  <c r="K46" i="54" s="1"/>
  <c r="BC53" i="53"/>
  <c r="J46" i="54" s="1"/>
  <c r="BB53" i="53"/>
  <c r="BD52" i="53"/>
  <c r="K45" i="54" s="1"/>
  <c r="BC52" i="53"/>
  <c r="J45" i="54" s="1"/>
  <c r="BB52" i="53"/>
  <c r="BD51" i="53"/>
  <c r="K44" i="54" s="1"/>
  <c r="BC51" i="53"/>
  <c r="J44" i="54" s="1"/>
  <c r="BB51" i="53"/>
  <c r="BD50" i="53"/>
  <c r="K43" i="54" s="1"/>
  <c r="BC50" i="53"/>
  <c r="J43" i="54" s="1"/>
  <c r="BD49" i="53"/>
  <c r="K42" i="54" s="1"/>
  <c r="BC49" i="53"/>
  <c r="J42" i="54" s="1"/>
  <c r="BD48" i="53"/>
  <c r="K41" i="54" s="1"/>
  <c r="BC48" i="53"/>
  <c r="J41" i="54" s="1"/>
  <c r="BB48" i="53"/>
  <c r="BD47" i="53"/>
  <c r="K40" i="54" s="1"/>
  <c r="BC47" i="53"/>
  <c r="J40" i="54" s="1"/>
  <c r="BD46" i="53"/>
  <c r="K39" i="54" s="1"/>
  <c r="BC46" i="53"/>
  <c r="J39" i="54" s="1"/>
  <c r="BD45" i="53"/>
  <c r="K38" i="54" s="1"/>
  <c r="BC45" i="53"/>
  <c r="J38" i="54" s="1"/>
  <c r="BB45" i="53"/>
  <c r="BD44" i="53"/>
  <c r="K37" i="54" s="1"/>
  <c r="BC44" i="53"/>
  <c r="J37" i="54" s="1"/>
  <c r="BB44" i="53"/>
  <c r="BD43" i="53"/>
  <c r="K36" i="54" s="1"/>
  <c r="BC43" i="53"/>
  <c r="J36" i="54" s="1"/>
  <c r="BB43" i="53"/>
  <c r="BD42" i="53"/>
  <c r="K35" i="54" s="1"/>
  <c r="BC42" i="53"/>
  <c r="J35" i="54" s="1"/>
  <c r="BD41" i="53"/>
  <c r="K34" i="54" s="1"/>
  <c r="BC41" i="53"/>
  <c r="J34" i="54" s="1"/>
  <c r="BD40" i="53"/>
  <c r="K33" i="54" s="1"/>
  <c r="BC40" i="53"/>
  <c r="J33" i="54" s="1"/>
  <c r="BB40" i="53"/>
  <c r="BD39" i="53"/>
  <c r="K32" i="54" s="1"/>
  <c r="BC39" i="53"/>
  <c r="J32" i="54" s="1"/>
  <c r="BD38" i="53"/>
  <c r="K31" i="54" s="1"/>
  <c r="BC38" i="53"/>
  <c r="J31" i="54" s="1"/>
  <c r="BD37" i="53"/>
  <c r="K30" i="54" s="1"/>
  <c r="BC37" i="53"/>
  <c r="J30" i="54" s="1"/>
  <c r="BB37" i="53"/>
  <c r="BD36" i="53"/>
  <c r="K29" i="54" s="1"/>
  <c r="BC36" i="53"/>
  <c r="J29" i="54" s="1"/>
  <c r="BD35" i="53"/>
  <c r="K28" i="54" s="1"/>
  <c r="BC35" i="53"/>
  <c r="J28" i="54" s="1"/>
  <c r="BB35" i="53"/>
  <c r="BD34" i="53"/>
  <c r="K27" i="54" s="1"/>
  <c r="BC34" i="53"/>
  <c r="J27" i="54" s="1"/>
  <c r="BD33" i="53"/>
  <c r="K26" i="54" s="1"/>
  <c r="BC33" i="53"/>
  <c r="J26" i="54" s="1"/>
  <c r="BD32" i="53"/>
  <c r="K25" i="54" s="1"/>
  <c r="BC32" i="53"/>
  <c r="J25" i="54" s="1"/>
  <c r="BB32" i="53"/>
  <c r="BD31" i="53"/>
  <c r="K24" i="54" s="1"/>
  <c r="BC31" i="53"/>
  <c r="J24" i="54" s="1"/>
  <c r="BD30" i="53"/>
  <c r="K23" i="54" s="1"/>
  <c r="BC30" i="53"/>
  <c r="J23" i="54" s="1"/>
  <c r="BD29" i="53"/>
  <c r="K22" i="54" s="1"/>
  <c r="BC29" i="53"/>
  <c r="J22" i="54" s="1"/>
  <c r="BB29" i="53"/>
  <c r="BD28" i="53"/>
  <c r="K21" i="54" s="1"/>
  <c r="BC28" i="53"/>
  <c r="J21" i="54" s="1"/>
  <c r="BD27" i="53"/>
  <c r="K20" i="54" s="1"/>
  <c r="BC27" i="53"/>
  <c r="J20" i="54" s="1"/>
  <c r="BB27" i="53"/>
  <c r="BD26" i="53"/>
  <c r="K19" i="54" s="1"/>
  <c r="BC26" i="53"/>
  <c r="J19" i="54" s="1"/>
  <c r="BD25" i="53"/>
  <c r="K18" i="54" s="1"/>
  <c r="BC25" i="53"/>
  <c r="J18" i="54" s="1"/>
  <c r="BD24" i="53"/>
  <c r="K17" i="54" s="1"/>
  <c r="BC24" i="53"/>
  <c r="J17" i="54" s="1"/>
  <c r="BB24" i="53"/>
  <c r="BD23" i="53"/>
  <c r="K16" i="54" s="1"/>
  <c r="BC23" i="53"/>
  <c r="J16" i="54" s="1"/>
  <c r="BB23" i="53"/>
  <c r="BD22" i="53"/>
  <c r="K15" i="54" s="1"/>
  <c r="BC22" i="53"/>
  <c r="J15" i="54" s="1"/>
  <c r="BD21" i="53"/>
  <c r="K14" i="54" s="1"/>
  <c r="BC21" i="53"/>
  <c r="J14" i="54" s="1"/>
  <c r="BB21" i="53"/>
  <c r="BD20" i="53"/>
  <c r="K13" i="54" s="1"/>
  <c r="BC20" i="53"/>
  <c r="J13" i="54" s="1"/>
  <c r="BB20" i="53"/>
  <c r="BD19" i="53"/>
  <c r="K12" i="54" s="1"/>
  <c r="BC19" i="53"/>
  <c r="J12" i="54" s="1"/>
  <c r="BB19" i="53"/>
  <c r="BD18" i="53"/>
  <c r="K11" i="54" s="1"/>
  <c r="BC18" i="53"/>
  <c r="J11" i="54" s="1"/>
  <c r="BD17" i="53"/>
  <c r="K10" i="54" s="1"/>
  <c r="BC17" i="53"/>
  <c r="J10" i="54" s="1"/>
  <c r="BB17" i="53"/>
  <c r="BD16" i="53"/>
  <c r="K9" i="54" s="1"/>
  <c r="BC16" i="53"/>
  <c r="J9" i="54" s="1"/>
  <c r="BB16" i="53"/>
  <c r="BD15" i="53"/>
  <c r="K8" i="54" s="1"/>
  <c r="BC15" i="53"/>
  <c r="J8" i="54" s="1"/>
  <c r="AV15" i="53"/>
  <c r="BB15" i="53"/>
  <c r="J117" i="53" l="1"/>
  <c r="BB36" i="53"/>
  <c r="J118" i="53"/>
  <c r="BB31" i="53"/>
  <c r="BB39" i="53"/>
  <c r="BB47" i="53"/>
  <c r="BB55" i="53"/>
  <c r="BB66" i="53"/>
  <c r="BB38" i="53"/>
  <c r="BB46" i="53"/>
  <c r="BB50" i="53"/>
  <c r="BB54" i="53"/>
  <c r="N113" i="53"/>
  <c r="BB58" i="53"/>
  <c r="BB62" i="53"/>
  <c r="BB26" i="53"/>
  <c r="BB22" i="53"/>
  <c r="BB30" i="53"/>
  <c r="BB34" i="53"/>
  <c r="BB42" i="53"/>
  <c r="BB18" i="53"/>
  <c r="BB25" i="53"/>
  <c r="AT15" i="53"/>
  <c r="BB28" i="53"/>
  <c r="BB33" i="53"/>
  <c r="BB41" i="53"/>
  <c r="BB49" i="53"/>
  <c r="BB57" i="53"/>
  <c r="BB65" i="53"/>
  <c r="N114" i="53"/>
  <c r="CE8" i="55" l="1"/>
  <c r="BL8" i="55"/>
  <c r="AS8" i="55"/>
  <c r="Z8" i="55"/>
  <c r="B1" i="54"/>
  <c r="D2" i="54"/>
  <c r="A3" i="51"/>
  <c r="D5" i="51"/>
  <c r="A4" i="51"/>
  <c r="L91" i="51" l="1"/>
  <c r="S91" i="51"/>
  <c r="L141" i="51" l="1"/>
  <c r="L140" i="51" l="1"/>
  <c r="L134" i="51" l="1"/>
  <c r="L138" i="51"/>
  <c r="L135" i="51"/>
  <c r="L139" i="51"/>
  <c r="L137" i="51"/>
  <c r="L136" i="51"/>
  <c r="S9" i="51"/>
  <c r="T9" i="51" s="1"/>
  <c r="U9" i="51" s="1"/>
  <c r="L9" i="51"/>
  <c r="S29" i="51" l="1"/>
  <c r="L29" i="51"/>
  <c r="L61" i="51"/>
  <c r="S61" i="51"/>
  <c r="L106" i="51"/>
  <c r="L31" i="51"/>
  <c r="S31" i="51"/>
  <c r="S76" i="51"/>
  <c r="L76" i="51"/>
  <c r="S14" i="51"/>
  <c r="L14" i="51"/>
  <c r="L72" i="51"/>
  <c r="S72" i="51"/>
  <c r="L49" i="51"/>
  <c r="S49" i="51"/>
  <c r="L114" i="51"/>
  <c r="L79" i="51"/>
  <c r="S79" i="51"/>
  <c r="L40" i="51"/>
  <c r="S40" i="51"/>
  <c r="L100" i="51"/>
  <c r="S100" i="51"/>
  <c r="L50" i="51"/>
  <c r="S50" i="51"/>
  <c r="L133" i="51"/>
  <c r="L93" i="51"/>
  <c r="S93" i="51"/>
  <c r="S74" i="51"/>
  <c r="L74" i="51"/>
  <c r="S34" i="51"/>
  <c r="L34" i="51"/>
  <c r="S32" i="51"/>
  <c r="L32" i="51"/>
  <c r="L30" i="51"/>
  <c r="S30" i="51"/>
  <c r="S94" i="51"/>
  <c r="L94" i="51"/>
  <c r="S67" i="51"/>
  <c r="L67" i="51"/>
  <c r="S25" i="51"/>
  <c r="L25" i="51"/>
  <c r="L112" i="51"/>
  <c r="S36" i="51"/>
  <c r="L36" i="51"/>
  <c r="S99" i="51"/>
  <c r="L99" i="51"/>
  <c r="L104" i="51"/>
  <c r="S104" i="51"/>
  <c r="S58" i="51"/>
  <c r="L58" i="51"/>
  <c r="L16" i="51"/>
  <c r="S16" i="51"/>
  <c r="S82" i="51"/>
  <c r="L82" i="51"/>
  <c r="L20" i="51"/>
  <c r="S20" i="51"/>
  <c r="L68" i="51"/>
  <c r="S68" i="51"/>
  <c r="S22" i="51"/>
  <c r="L22" i="51"/>
  <c r="S60" i="51"/>
  <c r="L60" i="51"/>
  <c r="L125" i="51"/>
  <c r="L126" i="51"/>
  <c r="L26" i="51"/>
  <c r="S26" i="51"/>
  <c r="L131" i="51"/>
  <c r="L63" i="51"/>
  <c r="S63" i="51"/>
  <c r="S56" i="51"/>
  <c r="L56" i="51"/>
  <c r="S12" i="51"/>
  <c r="L12" i="51"/>
  <c r="L102" i="51"/>
  <c r="S102" i="51"/>
  <c r="L129" i="51"/>
  <c r="S13" i="51"/>
  <c r="L13" i="51"/>
  <c r="S88" i="51"/>
  <c r="L88" i="51"/>
  <c r="S38" i="51"/>
  <c r="L38" i="51"/>
  <c r="L85" i="51"/>
  <c r="S85" i="51"/>
  <c r="L47" i="51"/>
  <c r="S47" i="51"/>
  <c r="L59" i="51"/>
  <c r="S59" i="51"/>
  <c r="L130" i="51"/>
  <c r="S21" i="51"/>
  <c r="L21" i="51"/>
  <c r="L86" i="51"/>
  <c r="S86" i="51"/>
  <c r="S54" i="51"/>
  <c r="L54" i="51"/>
  <c r="S96" i="51"/>
  <c r="L96" i="51"/>
  <c r="S64" i="51"/>
  <c r="L64" i="51"/>
  <c r="S27" i="51"/>
  <c r="L27" i="51"/>
  <c r="L121" i="51"/>
  <c r="L81" i="51"/>
  <c r="S81" i="51"/>
  <c r="S42" i="51"/>
  <c r="L42" i="51"/>
  <c r="L89" i="51"/>
  <c r="S89" i="51"/>
  <c r="S52" i="51"/>
  <c r="L52" i="51"/>
  <c r="L119" i="51"/>
  <c r="L37" i="51"/>
  <c r="S37" i="51"/>
  <c r="L132" i="51"/>
  <c r="S51" i="51"/>
  <c r="L51" i="51"/>
  <c r="S10" i="51"/>
  <c r="L10" i="51"/>
  <c r="L118" i="51"/>
  <c r="L39" i="51"/>
  <c r="S39" i="51"/>
  <c r="L83" i="51"/>
  <c r="S83" i="51"/>
  <c r="S44" i="51"/>
  <c r="L44" i="51"/>
  <c r="S105" i="51"/>
  <c r="L105" i="51"/>
  <c r="L103" i="51"/>
  <c r="S103" i="51"/>
  <c r="L71" i="51"/>
  <c r="S71" i="51"/>
  <c r="S98" i="51"/>
  <c r="L98" i="51"/>
  <c r="S66" i="51"/>
  <c r="L66" i="51"/>
  <c r="L109" i="51"/>
  <c r="S80" i="51"/>
  <c r="L80" i="51"/>
  <c r="L41" i="51"/>
  <c r="S41" i="51"/>
  <c r="L117" i="51"/>
  <c r="L45" i="51"/>
  <c r="S45" i="51"/>
  <c r="S78" i="51"/>
  <c r="L78" i="51"/>
  <c r="L123" i="51"/>
  <c r="L33" i="51"/>
  <c r="S33" i="51"/>
  <c r="L128" i="51"/>
  <c r="S92" i="51"/>
  <c r="L92" i="51"/>
  <c r="S55" i="51"/>
  <c r="L55" i="51"/>
  <c r="L15" i="51"/>
  <c r="S15" i="51"/>
  <c r="S73" i="51"/>
  <c r="L73" i="51"/>
  <c r="L24" i="51"/>
  <c r="S24" i="51"/>
  <c r="L107" i="51"/>
  <c r="L69" i="51"/>
  <c r="S69" i="51"/>
  <c r="L28" i="51"/>
  <c r="S28" i="51"/>
  <c r="L19" i="51"/>
  <c r="S19" i="51"/>
  <c r="S77" i="51"/>
  <c r="L77" i="51"/>
  <c r="L57" i="51"/>
  <c r="S57" i="51"/>
  <c r="S23" i="51"/>
  <c r="L23" i="51"/>
  <c r="L124" i="51"/>
  <c r="S43" i="51"/>
  <c r="L43" i="51"/>
  <c r="S95" i="51"/>
  <c r="L95" i="51"/>
  <c r="S62" i="51"/>
  <c r="L62" i="51"/>
  <c r="S90" i="51"/>
  <c r="L90" i="51"/>
  <c r="L53" i="51"/>
  <c r="S53" i="51"/>
  <c r="L111" i="51"/>
  <c r="L87" i="51"/>
  <c r="S87" i="51"/>
  <c r="L110" i="51"/>
  <c r="L48" i="51"/>
  <c r="S48" i="51"/>
  <c r="S11" i="51"/>
  <c r="L11" i="51"/>
  <c r="L35" i="51"/>
  <c r="S35" i="51"/>
  <c r="L70" i="51"/>
  <c r="S70" i="51"/>
  <c r="L17" i="51"/>
  <c r="S17" i="51"/>
  <c r="L115" i="51"/>
  <c r="L120" i="51"/>
  <c r="S84" i="51"/>
  <c r="L84" i="51"/>
  <c r="S46" i="51"/>
  <c r="L46" i="51"/>
  <c r="S97" i="51"/>
  <c r="L97" i="51"/>
  <c r="L65" i="51"/>
  <c r="S65" i="51"/>
  <c r="L122" i="51"/>
  <c r="L127" i="51"/>
  <c r="L18" i="51"/>
  <c r="S18" i="51"/>
  <c r="L116" i="51"/>
  <c r="L108" i="51"/>
  <c r="L113" i="51"/>
  <c r="L101" i="51"/>
  <c r="S101" i="51"/>
  <c r="S75" i="51"/>
  <c r="L75" i="51"/>
  <c r="T10" i="51" l="1"/>
  <c r="T11" i="51" s="1"/>
  <c r="T12" i="51" s="1"/>
  <c r="T13" i="51" s="1"/>
  <c r="U13" i="51" s="1"/>
  <c r="U11" i="51" l="1"/>
  <c r="U10" i="51"/>
  <c r="U12" i="51"/>
  <c r="T14" i="51"/>
  <c r="U14" i="51" l="1"/>
  <c r="T15" i="51"/>
  <c r="T16" i="51" l="1"/>
  <c r="T17" i="51" s="1"/>
  <c r="U15" i="51"/>
  <c r="U16" i="51" l="1"/>
  <c r="T18" i="51"/>
  <c r="U18" i="51" s="1"/>
  <c r="U17" i="51"/>
  <c r="B10" i="51" s="1"/>
  <c r="A16" i="53" s="1"/>
  <c r="AX16" i="53" s="1"/>
  <c r="BA16" i="53" s="1"/>
  <c r="AY16" i="53" s="1"/>
  <c r="H9" i="54" s="1"/>
  <c r="B11" i="51" l="1"/>
  <c r="A17" i="53" s="1"/>
  <c r="AX17" i="53" s="1"/>
  <c r="BA17" i="53" s="1"/>
  <c r="AY17" i="53" s="1"/>
  <c r="H10" i="54" s="1"/>
  <c r="T19" i="51"/>
  <c r="T20" i="51" l="1"/>
  <c r="U19" i="51"/>
  <c r="B12" i="51" l="1"/>
  <c r="A18" i="53" s="1"/>
  <c r="AX18" i="53" s="1"/>
  <c r="BA18" i="53" s="1"/>
  <c r="AY18" i="53" s="1"/>
  <c r="H11" i="54" s="1"/>
  <c r="U20" i="51"/>
  <c r="T21" i="51"/>
  <c r="B13" i="51" l="1"/>
  <c r="A19" i="53" s="1"/>
  <c r="AX19" i="53" s="1"/>
  <c r="BA19" i="53" s="1"/>
  <c r="AY19" i="53" s="1"/>
  <c r="H12" i="54" s="1"/>
  <c r="T22" i="51"/>
  <c r="U22" i="51" s="1"/>
  <c r="U21" i="51"/>
  <c r="B14" i="51" l="1"/>
  <c r="A20" i="53" s="1"/>
  <c r="AX20" i="53" s="1"/>
  <c r="BA20" i="53" s="1"/>
  <c r="AY20" i="53" s="1"/>
  <c r="H13" i="54" s="1"/>
  <c r="T23" i="51"/>
  <c r="T24" i="51" l="1"/>
  <c r="U23" i="51"/>
  <c r="B15" i="51" l="1"/>
  <c r="A21" i="53" s="1"/>
  <c r="AX21" i="53" s="1"/>
  <c r="BA21" i="53" s="1"/>
  <c r="AY21" i="53" s="1"/>
  <c r="H14" i="54" s="1"/>
  <c r="T25" i="51"/>
  <c r="U24" i="51"/>
  <c r="B16" i="51" s="1"/>
  <c r="A22" i="53" s="1"/>
  <c r="AX22" i="53" s="1"/>
  <c r="BA22" i="53" s="1"/>
  <c r="AY22" i="53" s="1"/>
  <c r="H15" i="54" s="1"/>
  <c r="B17" i="51" l="1"/>
  <c r="A23" i="53" s="1"/>
  <c r="AX23" i="53" s="1"/>
  <c r="BA23" i="53" s="1"/>
  <c r="AY23" i="53" s="1"/>
  <c r="H16" i="54" s="1"/>
  <c r="U25" i="51"/>
  <c r="T26" i="51"/>
  <c r="B18" i="51" l="1"/>
  <c r="A24" i="53" s="1"/>
  <c r="AX24" i="53" s="1"/>
  <c r="BA24" i="53" s="1"/>
  <c r="AY24" i="53" s="1"/>
  <c r="H17" i="54" s="1"/>
  <c r="U26" i="51"/>
  <c r="T27" i="51"/>
  <c r="T28" i="51" l="1"/>
  <c r="U27" i="51"/>
  <c r="T29" i="51" l="1"/>
  <c r="U28" i="51"/>
  <c r="U29" i="51" l="1"/>
  <c r="T30" i="51"/>
  <c r="U30" i="51" l="1"/>
  <c r="T31" i="51"/>
  <c r="T32" i="51" l="1"/>
  <c r="U31" i="51"/>
  <c r="U32" i="51" l="1"/>
  <c r="T33" i="51"/>
  <c r="U33" i="51" l="1"/>
  <c r="T34" i="51"/>
  <c r="T35" i="51" l="1"/>
  <c r="U34" i="51"/>
  <c r="T36" i="51" l="1"/>
  <c r="U35" i="51"/>
  <c r="U36" i="51" l="1"/>
  <c r="T37" i="51"/>
  <c r="T38" i="51" l="1"/>
  <c r="U37" i="51"/>
  <c r="T39" i="51" l="1"/>
  <c r="U38" i="51"/>
  <c r="T40" i="51" l="1"/>
  <c r="U39" i="51"/>
  <c r="T41" i="51" l="1"/>
  <c r="U40" i="51"/>
  <c r="U41" i="51" l="1"/>
  <c r="T42" i="51"/>
  <c r="U42" i="51" l="1"/>
  <c r="T43" i="51"/>
  <c r="T44" i="51" l="1"/>
  <c r="U43" i="51"/>
  <c r="U44" i="51" l="1"/>
  <c r="T45" i="51"/>
  <c r="T46" i="51" l="1"/>
  <c r="U45" i="51"/>
  <c r="U46" i="51" l="1"/>
  <c r="T47" i="51"/>
  <c r="T48" i="51" l="1"/>
  <c r="U47" i="51"/>
  <c r="T49" i="51" l="1"/>
  <c r="U48" i="51"/>
  <c r="T50" i="51" l="1"/>
  <c r="U49" i="51"/>
  <c r="U50" i="51" l="1"/>
  <c r="T51" i="51"/>
  <c r="T52" i="51" l="1"/>
  <c r="U51" i="51"/>
  <c r="T53" i="51" l="1"/>
  <c r="U52" i="51"/>
  <c r="T54" i="51" l="1"/>
  <c r="U53" i="51"/>
  <c r="U54" i="51" l="1"/>
  <c r="T55" i="51"/>
  <c r="T56" i="51" l="1"/>
  <c r="U55" i="51"/>
  <c r="U56" i="51" l="1"/>
  <c r="T57" i="51"/>
  <c r="U57" i="51" l="1"/>
  <c r="T58" i="51"/>
  <c r="T59" i="51" l="1"/>
  <c r="U58" i="51"/>
  <c r="U59" i="51" l="1"/>
  <c r="T60" i="51"/>
  <c r="T61" i="51" l="1"/>
  <c r="U60" i="51"/>
  <c r="T62" i="51" l="1"/>
  <c r="U61" i="51"/>
  <c r="T63" i="51" l="1"/>
  <c r="U62" i="51"/>
  <c r="U63" i="51" l="1"/>
  <c r="T64" i="51"/>
  <c r="T65" i="51" l="1"/>
  <c r="U64" i="51"/>
  <c r="T66" i="51" l="1"/>
  <c r="U65" i="51"/>
  <c r="T67" i="51" l="1"/>
  <c r="U66" i="51"/>
  <c r="T68" i="51" l="1"/>
  <c r="U67" i="51"/>
  <c r="T69" i="51" l="1"/>
  <c r="U68" i="51"/>
  <c r="T70" i="51" l="1"/>
  <c r="U69" i="51"/>
  <c r="T71" i="51" l="1"/>
  <c r="U70" i="51"/>
  <c r="U71" i="51" l="1"/>
  <c r="T72" i="51"/>
  <c r="U72" i="51" l="1"/>
  <c r="T73" i="51"/>
  <c r="T74" i="51" l="1"/>
  <c r="U73" i="51"/>
  <c r="T75" i="51" l="1"/>
  <c r="U74" i="51"/>
  <c r="U75" i="51" l="1"/>
  <c r="T76" i="51"/>
  <c r="T77" i="51" l="1"/>
  <c r="U76" i="51"/>
  <c r="T78" i="51" l="1"/>
  <c r="U77" i="51"/>
  <c r="T79" i="51" l="1"/>
  <c r="U78" i="51"/>
  <c r="U79" i="51" l="1"/>
  <c r="T80" i="51"/>
  <c r="T81" i="51" l="1"/>
  <c r="U80" i="51"/>
  <c r="T82" i="51" l="1"/>
  <c r="U81" i="51"/>
  <c r="T83" i="51" l="1"/>
  <c r="U82" i="51"/>
  <c r="U83" i="51" l="1"/>
  <c r="T84" i="51"/>
  <c r="T85" i="51" l="1"/>
  <c r="U84" i="51"/>
  <c r="T86" i="51" l="1"/>
  <c r="U85" i="51"/>
  <c r="T87" i="51" l="1"/>
  <c r="U86" i="51"/>
  <c r="U87" i="51" l="1"/>
  <c r="T88" i="51"/>
  <c r="T89" i="51" l="1"/>
  <c r="U88" i="51"/>
  <c r="T90" i="51" l="1"/>
  <c r="U89" i="51"/>
  <c r="D9" i="51"/>
  <c r="C15" i="53" s="1"/>
  <c r="C8" i="54" s="1"/>
  <c r="H9" i="51"/>
  <c r="G15" i="53" s="1"/>
  <c r="G8" i="54" s="1"/>
  <c r="C9" i="51"/>
  <c r="B15" i="53" s="1"/>
  <c r="G9" i="51"/>
  <c r="F15" i="53" s="1"/>
  <c r="F8" i="54" s="1"/>
  <c r="F9" i="51"/>
  <c r="E15" i="53" s="1"/>
  <c r="E8" i="54" s="1"/>
  <c r="E9" i="51"/>
  <c r="D15" i="53" s="1"/>
  <c r="D8" i="54" s="1"/>
  <c r="H12" i="51"/>
  <c r="G18" i="53" s="1"/>
  <c r="G11" i="54" s="1"/>
  <c r="F20" i="51"/>
  <c r="E26" i="53" s="1"/>
  <c r="E19" i="54" s="1"/>
  <c r="G11" i="51"/>
  <c r="F17" i="53" s="1"/>
  <c r="F10" i="54" s="1"/>
  <c r="F52" i="51"/>
  <c r="E58" i="53" s="1"/>
  <c r="E51" i="54" s="1"/>
  <c r="H43" i="51"/>
  <c r="G49" i="53" s="1"/>
  <c r="G42" i="54" s="1"/>
  <c r="A13" i="54"/>
  <c r="E37" i="51"/>
  <c r="D43" i="53" s="1"/>
  <c r="D36" i="54" s="1"/>
  <c r="D46" i="51"/>
  <c r="C52" i="53" s="1"/>
  <c r="C45" i="54" s="1"/>
  <c r="C53" i="51"/>
  <c r="B59" i="53" s="1"/>
  <c r="B52" i="54" s="1"/>
  <c r="H33" i="51"/>
  <c r="G39" i="53" s="1"/>
  <c r="G32" i="54" s="1"/>
  <c r="G20" i="51"/>
  <c r="F26" i="53" s="1"/>
  <c r="F19" i="54" s="1"/>
  <c r="H50" i="51"/>
  <c r="G56" i="53" s="1"/>
  <c r="G49" i="54" s="1"/>
  <c r="D26" i="51"/>
  <c r="C32" i="53" s="1"/>
  <c r="C25" i="54" s="1"/>
  <c r="H45" i="51"/>
  <c r="G51" i="53" s="1"/>
  <c r="G44" i="54" s="1"/>
  <c r="E36" i="51"/>
  <c r="D42" i="53" s="1"/>
  <c r="D35" i="54" s="1"/>
  <c r="E24" i="51"/>
  <c r="D30" i="53" s="1"/>
  <c r="D23" i="54" s="1"/>
  <c r="C14" i="51"/>
  <c r="B20" i="53" s="1"/>
  <c r="B13" i="54" s="1"/>
  <c r="C55" i="51"/>
  <c r="B61" i="53" s="1"/>
  <c r="B54" i="54" s="1"/>
  <c r="E49" i="51"/>
  <c r="D55" i="53" s="1"/>
  <c r="D48" i="54" s="1"/>
  <c r="E58" i="51"/>
  <c r="D64" i="53" s="1"/>
  <c r="D57" i="54" s="1"/>
  <c r="G51" i="51"/>
  <c r="F57" i="53" s="1"/>
  <c r="F50" i="54" s="1"/>
  <c r="D11" i="51"/>
  <c r="C17" i="53" s="1"/>
  <c r="C10" i="54" s="1"/>
  <c r="F18" i="51"/>
  <c r="E24" i="53" s="1"/>
  <c r="E17" i="54" s="1"/>
  <c r="D33" i="51"/>
  <c r="C39" i="53" s="1"/>
  <c r="C32" i="54" s="1"/>
  <c r="F48" i="51"/>
  <c r="E54" i="53" s="1"/>
  <c r="E47" i="54" s="1"/>
  <c r="E28" i="51"/>
  <c r="D34" i="53" s="1"/>
  <c r="D27" i="54" s="1"/>
  <c r="D32" i="51"/>
  <c r="C38" i="53" s="1"/>
  <c r="C31" i="54" s="1"/>
  <c r="D27" i="51"/>
  <c r="C33" i="53" s="1"/>
  <c r="C26" i="54" s="1"/>
  <c r="D42" i="51"/>
  <c r="C48" i="53" s="1"/>
  <c r="C41" i="54" s="1"/>
  <c r="D25" i="51"/>
  <c r="C31" i="53" s="1"/>
  <c r="C24" i="54" s="1"/>
  <c r="E22" i="51"/>
  <c r="D28" i="53" s="1"/>
  <c r="D21" i="54" s="1"/>
  <c r="G10" i="51"/>
  <c r="F16" i="53" s="1"/>
  <c r="F9" i="54" s="1"/>
  <c r="D13" i="51"/>
  <c r="C19" i="53" s="1"/>
  <c r="C12" i="54" s="1"/>
  <c r="E14" i="51"/>
  <c r="D20" i="53" s="1"/>
  <c r="D13" i="54" s="1"/>
  <c r="C37" i="51"/>
  <c r="B43" i="53" s="1"/>
  <c r="B36" i="54" s="1"/>
  <c r="E40" i="51"/>
  <c r="D46" i="53" s="1"/>
  <c r="D39" i="54" s="1"/>
  <c r="H57" i="51"/>
  <c r="G63" i="53" s="1"/>
  <c r="G56" i="54" s="1"/>
  <c r="C57" i="51"/>
  <c r="B63" i="53" s="1"/>
  <c r="B56" i="54" s="1"/>
  <c r="D36" i="51"/>
  <c r="C42" i="53" s="1"/>
  <c r="C35" i="54" s="1"/>
  <c r="D15" i="51"/>
  <c r="C21" i="53" s="1"/>
  <c r="C14" i="54" s="1"/>
  <c r="A17" i="54"/>
  <c r="A9" i="54"/>
  <c r="E42" i="51"/>
  <c r="D48" i="53" s="1"/>
  <c r="D41" i="54" s="1"/>
  <c r="C40" i="51"/>
  <c r="B46" i="53" s="1"/>
  <c r="B39" i="54" s="1"/>
  <c r="F57" i="51"/>
  <c r="E63" i="53" s="1"/>
  <c r="E56" i="54" s="1"/>
  <c r="H36" i="51"/>
  <c r="G42" i="53" s="1"/>
  <c r="G35" i="54" s="1"/>
  <c r="G21" i="51"/>
  <c r="F27" i="53" s="1"/>
  <c r="F20" i="54" s="1"/>
  <c r="C25" i="51"/>
  <c r="B31" i="53" s="1"/>
  <c r="B24" i="54" s="1"/>
  <c r="G23" i="51"/>
  <c r="F29" i="53" s="1"/>
  <c r="F22" i="54" s="1"/>
  <c r="D24" i="51"/>
  <c r="C30" i="53" s="1"/>
  <c r="C23" i="54" s="1"/>
  <c r="H41" i="51"/>
  <c r="G47" i="53" s="1"/>
  <c r="G40" i="54" s="1"/>
  <c r="A11" i="54"/>
  <c r="F54" i="51"/>
  <c r="E60" i="53" s="1"/>
  <c r="E53" i="54" s="1"/>
  <c r="G17" i="51"/>
  <c r="F23" i="53" s="1"/>
  <c r="F16" i="54" s="1"/>
  <c r="E47" i="51"/>
  <c r="D53" i="53" s="1"/>
  <c r="D46" i="54" s="1"/>
  <c r="F38" i="51"/>
  <c r="E44" i="53" s="1"/>
  <c r="E37" i="54" s="1"/>
  <c r="H16" i="51"/>
  <c r="G22" i="53" s="1"/>
  <c r="G15" i="54" s="1"/>
  <c r="F32" i="51"/>
  <c r="E38" i="53" s="1"/>
  <c r="E31" i="54" s="1"/>
  <c r="D31" i="51"/>
  <c r="C37" i="53" s="1"/>
  <c r="C30" i="54" s="1"/>
  <c r="F36" i="51"/>
  <c r="E42" i="53" s="1"/>
  <c r="E35" i="54" s="1"/>
  <c r="D41" i="51"/>
  <c r="C47" i="53" s="1"/>
  <c r="C40" i="54" s="1"/>
  <c r="H48" i="51"/>
  <c r="G54" i="53" s="1"/>
  <c r="G47" i="54" s="1"/>
  <c r="D44" i="51"/>
  <c r="C50" i="53" s="1"/>
  <c r="C43" i="54" s="1"/>
  <c r="F41" i="51"/>
  <c r="E47" i="53" s="1"/>
  <c r="E40" i="54" s="1"/>
  <c r="E55" i="51"/>
  <c r="D61" i="53" s="1"/>
  <c r="D54" i="54" s="1"/>
  <c r="H44" i="51"/>
  <c r="G50" i="53" s="1"/>
  <c r="G43" i="54" s="1"/>
  <c r="D23" i="51"/>
  <c r="C29" i="53" s="1"/>
  <c r="C22" i="54" s="1"/>
  <c r="A14" i="54"/>
  <c r="H31" i="51"/>
  <c r="G37" i="53" s="1"/>
  <c r="G30" i="54" s="1"/>
  <c r="F58" i="51"/>
  <c r="E64" i="53" s="1"/>
  <c r="E57" i="54" s="1"/>
  <c r="C33" i="51"/>
  <c r="B39" i="53" s="1"/>
  <c r="B32" i="54" s="1"/>
  <c r="G56" i="51"/>
  <c r="F62" i="53" s="1"/>
  <c r="F55" i="54" s="1"/>
  <c r="H18" i="51"/>
  <c r="G24" i="53" s="1"/>
  <c r="G17" i="54" s="1"/>
  <c r="F46" i="51"/>
  <c r="E52" i="53" s="1"/>
  <c r="E45" i="54" s="1"/>
  <c r="G25" i="51"/>
  <c r="F31" i="53" s="1"/>
  <c r="F24" i="54" s="1"/>
  <c r="H30" i="51"/>
  <c r="G36" i="53" s="1"/>
  <c r="G29" i="54" s="1"/>
  <c r="C38" i="51"/>
  <c r="B44" i="53" s="1"/>
  <c r="B37" i="54" s="1"/>
  <c r="E39" i="51"/>
  <c r="D45" i="53" s="1"/>
  <c r="D38" i="54" s="1"/>
  <c r="D38" i="51"/>
  <c r="C44" i="53" s="1"/>
  <c r="C37" i="54" s="1"/>
  <c r="G55" i="51"/>
  <c r="F61" i="53" s="1"/>
  <c r="F54" i="54" s="1"/>
  <c r="H10" i="51"/>
  <c r="G16" i="53" s="1"/>
  <c r="G9" i="54" s="1"/>
  <c r="F50" i="51"/>
  <c r="E56" i="53" s="1"/>
  <c r="E49" i="54" s="1"/>
  <c r="H46" i="51"/>
  <c r="G52" i="53" s="1"/>
  <c r="G45" i="54" s="1"/>
  <c r="E44" i="51"/>
  <c r="D50" i="53" s="1"/>
  <c r="D43" i="54" s="1"/>
  <c r="G27" i="51"/>
  <c r="F33" i="53" s="1"/>
  <c r="F26" i="54" s="1"/>
  <c r="C42" i="51"/>
  <c r="B48" i="53" s="1"/>
  <c r="B41" i="54" s="1"/>
  <c r="G54" i="51"/>
  <c r="F60" i="53" s="1"/>
  <c r="F53" i="54" s="1"/>
  <c r="H22" i="51"/>
  <c r="G28" i="53" s="1"/>
  <c r="G21" i="54" s="1"/>
  <c r="E34" i="51"/>
  <c r="D40" i="53" s="1"/>
  <c r="D33" i="54" s="1"/>
  <c r="G31" i="51"/>
  <c r="F37" i="53" s="1"/>
  <c r="F30" i="54" s="1"/>
  <c r="C48" i="51"/>
  <c r="B54" i="53" s="1"/>
  <c r="B47" i="54" s="1"/>
  <c r="H40" i="51"/>
  <c r="G46" i="53" s="1"/>
  <c r="G39" i="54" s="1"/>
  <c r="D56" i="51"/>
  <c r="C62" i="53" s="1"/>
  <c r="C55" i="54" s="1"/>
  <c r="G52" i="51"/>
  <c r="F58" i="53" s="1"/>
  <c r="F51" i="54" s="1"/>
  <c r="G43" i="51"/>
  <c r="F49" i="53" s="1"/>
  <c r="F42" i="54" s="1"/>
  <c r="A10" i="54"/>
  <c r="F30" i="51"/>
  <c r="E36" i="53" s="1"/>
  <c r="E29" i="54" s="1"/>
  <c r="G36" i="51"/>
  <c r="F42" i="53" s="1"/>
  <c r="F35" i="54" s="1"/>
  <c r="E23" i="51"/>
  <c r="D29" i="53" s="1"/>
  <c r="D22" i="54" s="1"/>
  <c r="D58" i="51"/>
  <c r="C64" i="53" s="1"/>
  <c r="C57" i="54" s="1"/>
  <c r="E16" i="51"/>
  <c r="D22" i="53" s="1"/>
  <c r="D15" i="54" s="1"/>
  <c r="E57" i="51"/>
  <c r="D63" i="53" s="1"/>
  <c r="D56" i="54" s="1"/>
  <c r="E41" i="51"/>
  <c r="D47" i="53" s="1"/>
  <c r="D40" i="54" s="1"/>
  <c r="H26" i="51"/>
  <c r="G32" i="53" s="1"/>
  <c r="G25" i="54" s="1"/>
  <c r="D43" i="51"/>
  <c r="C49" i="53" s="1"/>
  <c r="C42" i="54" s="1"/>
  <c r="D21" i="51"/>
  <c r="C27" i="53" s="1"/>
  <c r="C20" i="54" s="1"/>
  <c r="F33" i="51"/>
  <c r="E39" i="53" s="1"/>
  <c r="E32" i="54" s="1"/>
  <c r="C27" i="51"/>
  <c r="B33" i="53" s="1"/>
  <c r="B26" i="54" s="1"/>
  <c r="H14" i="51"/>
  <c r="G20" i="53" s="1"/>
  <c r="G13" i="54" s="1"/>
  <c r="F49" i="51"/>
  <c r="E55" i="53" s="1"/>
  <c r="E48" i="54" s="1"/>
  <c r="E56" i="51"/>
  <c r="D62" i="53" s="1"/>
  <c r="D55" i="54" s="1"/>
  <c r="G48" i="51"/>
  <c r="F54" i="53" s="1"/>
  <c r="F47" i="54" s="1"/>
  <c r="E52" i="51"/>
  <c r="D58" i="53" s="1"/>
  <c r="D51" i="54" s="1"/>
  <c r="D28" i="51"/>
  <c r="C34" i="53" s="1"/>
  <c r="C27" i="54" s="1"/>
  <c r="F15" i="51"/>
  <c r="E21" i="53" s="1"/>
  <c r="E14" i="54" s="1"/>
  <c r="F29" i="51"/>
  <c r="E35" i="53" s="1"/>
  <c r="E28" i="54" s="1"/>
  <c r="F56" i="51"/>
  <c r="E62" i="53" s="1"/>
  <c r="E55" i="54" s="1"/>
  <c r="G16" i="51"/>
  <c r="F22" i="53" s="1"/>
  <c r="F15" i="54" s="1"/>
  <c r="G30" i="51"/>
  <c r="F36" i="53" s="1"/>
  <c r="F29" i="54" s="1"/>
  <c r="C45" i="51"/>
  <c r="B51" i="53" s="1"/>
  <c r="B44" i="54" s="1"/>
  <c r="F21" i="51"/>
  <c r="E27" i="53" s="1"/>
  <c r="E20" i="54" s="1"/>
  <c r="F17" i="51"/>
  <c r="E23" i="53" s="1"/>
  <c r="E16" i="54" s="1"/>
  <c r="C52" i="51"/>
  <c r="B58" i="53" s="1"/>
  <c r="B51" i="54" s="1"/>
  <c r="F27" i="51"/>
  <c r="E33" i="53" s="1"/>
  <c r="E26" i="54" s="1"/>
  <c r="H39" i="51"/>
  <c r="G45" i="53" s="1"/>
  <c r="G38" i="54" s="1"/>
  <c r="E32" i="51"/>
  <c r="D38" i="53" s="1"/>
  <c r="D31" i="54" s="1"/>
  <c r="D49" i="51"/>
  <c r="C55" i="53" s="1"/>
  <c r="C48" i="54" s="1"/>
  <c r="D53" i="51"/>
  <c r="C59" i="53" s="1"/>
  <c r="C52" i="54" s="1"/>
  <c r="D47" i="51"/>
  <c r="C53" i="53" s="1"/>
  <c r="C46" i="54" s="1"/>
  <c r="F16" i="51"/>
  <c r="E22" i="53" s="1"/>
  <c r="E15" i="54" s="1"/>
  <c r="C41" i="51"/>
  <c r="B47" i="53" s="1"/>
  <c r="B40" i="54" s="1"/>
  <c r="C39" i="51"/>
  <c r="B45" i="53" s="1"/>
  <c r="B38" i="54" s="1"/>
  <c r="E21" i="51"/>
  <c r="D27" i="53" s="1"/>
  <c r="D20" i="54" s="1"/>
  <c r="G42" i="51"/>
  <c r="F48" i="53" s="1"/>
  <c r="F41" i="54" s="1"/>
  <c r="H19" i="51"/>
  <c r="G25" i="53" s="1"/>
  <c r="G18" i="54" s="1"/>
  <c r="F37" i="51"/>
  <c r="E43" i="53" s="1"/>
  <c r="E36" i="54" s="1"/>
  <c r="H55" i="51"/>
  <c r="G61" i="53" s="1"/>
  <c r="G54" i="54" s="1"/>
  <c r="G14" i="51"/>
  <c r="F20" i="53" s="1"/>
  <c r="F13" i="54" s="1"/>
  <c r="D39" i="51"/>
  <c r="C45" i="53" s="1"/>
  <c r="C38" i="54" s="1"/>
  <c r="F23" i="51"/>
  <c r="E29" i="53" s="1"/>
  <c r="E22" i="54" s="1"/>
  <c r="C10" i="51"/>
  <c r="B16" i="53" s="1"/>
  <c r="G38" i="51"/>
  <c r="F44" i="53" s="1"/>
  <c r="F37" i="54" s="1"/>
  <c r="E12" i="51"/>
  <c r="D18" i="53" s="1"/>
  <c r="D11" i="54" s="1"/>
  <c r="C21" i="51"/>
  <c r="B27" i="53" s="1"/>
  <c r="B20" i="54" s="1"/>
  <c r="D48" i="51"/>
  <c r="C54" i="53" s="1"/>
  <c r="C47" i="54" s="1"/>
  <c r="C20" i="51"/>
  <c r="B26" i="53" s="1"/>
  <c r="B19" i="54" s="1"/>
  <c r="H28" i="51"/>
  <c r="G34" i="53" s="1"/>
  <c r="G27" i="54" s="1"/>
  <c r="D51" i="51"/>
  <c r="C57" i="53" s="1"/>
  <c r="C50" i="54" s="1"/>
  <c r="C34" i="51"/>
  <c r="B40" i="53" s="1"/>
  <c r="B33" i="54" s="1"/>
  <c r="C46" i="51"/>
  <c r="B52" i="53" s="1"/>
  <c r="B45" i="54" s="1"/>
  <c r="E20" i="51"/>
  <c r="D26" i="53" s="1"/>
  <c r="D19" i="54" s="1"/>
  <c r="E18" i="51"/>
  <c r="D24" i="53" s="1"/>
  <c r="D17" i="54" s="1"/>
  <c r="H32" i="51"/>
  <c r="G38" i="53" s="1"/>
  <c r="G31" i="54" s="1"/>
  <c r="E51" i="51"/>
  <c r="D57" i="53" s="1"/>
  <c r="D50" i="54" s="1"/>
  <c r="G26" i="51"/>
  <c r="F32" i="53" s="1"/>
  <c r="F25" i="54" s="1"/>
  <c r="H51" i="51"/>
  <c r="G57" i="53" s="1"/>
  <c r="G50" i="54" s="1"/>
  <c r="F28" i="51"/>
  <c r="E34" i="53" s="1"/>
  <c r="E27" i="54" s="1"/>
  <c r="F44" i="51"/>
  <c r="E50" i="53" s="1"/>
  <c r="E43" i="54" s="1"/>
  <c r="G29" i="51"/>
  <c r="F35" i="53" s="1"/>
  <c r="F28" i="54" s="1"/>
  <c r="F35" i="51"/>
  <c r="E41" i="53" s="1"/>
  <c r="E34" i="54" s="1"/>
  <c r="D54" i="51"/>
  <c r="C60" i="53" s="1"/>
  <c r="C53" i="54" s="1"/>
  <c r="C30" i="51"/>
  <c r="B36" i="53" s="1"/>
  <c r="B29" i="54" s="1"/>
  <c r="E35" i="51"/>
  <c r="D41" i="53" s="1"/>
  <c r="D34" i="54" s="1"/>
  <c r="D30" i="51"/>
  <c r="C36" i="53" s="1"/>
  <c r="C29" i="54" s="1"/>
  <c r="G34" i="51"/>
  <c r="F40" i="53" s="1"/>
  <c r="F33" i="54" s="1"/>
  <c r="E29" i="51"/>
  <c r="D35" i="53" s="1"/>
  <c r="D28" i="54" s="1"/>
  <c r="H29" i="51"/>
  <c r="G35" i="53" s="1"/>
  <c r="G28" i="54" s="1"/>
  <c r="F43" i="51"/>
  <c r="E49" i="53" s="1"/>
  <c r="E42" i="54" s="1"/>
  <c r="D57" i="51"/>
  <c r="C63" i="53" s="1"/>
  <c r="C56" i="54" s="1"/>
  <c r="G37" i="51"/>
  <c r="F43" i="53" s="1"/>
  <c r="F36" i="54" s="1"/>
  <c r="C51" i="51"/>
  <c r="B57" i="53" s="1"/>
  <c r="B50" i="54" s="1"/>
  <c r="A12" i="54"/>
  <c r="H42" i="51"/>
  <c r="G48" i="53" s="1"/>
  <c r="G41" i="54" s="1"/>
  <c r="E15" i="51"/>
  <c r="D21" i="53" s="1"/>
  <c r="D14" i="54" s="1"/>
  <c r="E43" i="51"/>
  <c r="D49" i="53" s="1"/>
  <c r="D42" i="54" s="1"/>
  <c r="H34" i="51"/>
  <c r="G40" i="53" s="1"/>
  <c r="G33" i="54" s="1"/>
  <c r="F55" i="51"/>
  <c r="E61" i="53" s="1"/>
  <c r="E54" i="54" s="1"/>
  <c r="G45" i="51"/>
  <c r="F51" i="53" s="1"/>
  <c r="F44" i="54" s="1"/>
  <c r="E53" i="51"/>
  <c r="D59" i="53" s="1"/>
  <c r="D52" i="54" s="1"/>
  <c r="G47" i="51"/>
  <c r="F53" i="53" s="1"/>
  <c r="F46" i="54" s="1"/>
  <c r="D20" i="51"/>
  <c r="C26" i="53" s="1"/>
  <c r="C19" i="54" s="1"/>
  <c r="G35" i="51"/>
  <c r="F41" i="53" s="1"/>
  <c r="F34" i="54" s="1"/>
  <c r="H56" i="51"/>
  <c r="G62" i="53" s="1"/>
  <c r="G55" i="54" s="1"/>
  <c r="H35" i="51"/>
  <c r="G41" i="53" s="1"/>
  <c r="G34" i="54" s="1"/>
  <c r="C58" i="51"/>
  <c r="B64" i="53" s="1"/>
  <c r="B57" i="54" s="1"/>
  <c r="F42" i="51"/>
  <c r="E48" i="53" s="1"/>
  <c r="E41" i="54" s="1"/>
  <c r="H54" i="51"/>
  <c r="G60" i="53" s="1"/>
  <c r="G53" i="54" s="1"/>
  <c r="D29" i="51"/>
  <c r="C35" i="53" s="1"/>
  <c r="C28" i="54" s="1"/>
  <c r="E17" i="51"/>
  <c r="D23" i="53" s="1"/>
  <c r="D16" i="54" s="1"/>
  <c r="G40" i="51"/>
  <c r="F46" i="53" s="1"/>
  <c r="F39" i="54" s="1"/>
  <c r="F53" i="51"/>
  <c r="E59" i="53" s="1"/>
  <c r="E52" i="54" s="1"/>
  <c r="C12" i="51"/>
  <c r="B18" i="53" s="1"/>
  <c r="B11" i="54" s="1"/>
  <c r="F34" i="51"/>
  <c r="E40" i="53" s="1"/>
  <c r="E33" i="54" s="1"/>
  <c r="C15" i="51"/>
  <c r="B21" i="53" s="1"/>
  <c r="B14" i="54" s="1"/>
  <c r="D16" i="51"/>
  <c r="C22" i="53" s="1"/>
  <c r="C15" i="54" s="1"/>
  <c r="G33" i="51"/>
  <c r="F39" i="53" s="1"/>
  <c r="F32" i="54" s="1"/>
  <c r="F40" i="51"/>
  <c r="E46" i="53" s="1"/>
  <c r="E39" i="54" s="1"/>
  <c r="E45" i="51"/>
  <c r="D51" i="53" s="1"/>
  <c r="D44" i="54" s="1"/>
  <c r="A15" i="54"/>
  <c r="H27" i="51"/>
  <c r="G33" i="53" s="1"/>
  <c r="G26" i="54" s="1"/>
  <c r="C56" i="51"/>
  <c r="B62" i="53" s="1"/>
  <c r="B55" i="54" s="1"/>
  <c r="E33" i="51"/>
  <c r="D39" i="53" s="1"/>
  <c r="D32" i="54" s="1"/>
  <c r="G41" i="51"/>
  <c r="F47" i="53" s="1"/>
  <c r="F40" i="54" s="1"/>
  <c r="F12" i="51"/>
  <c r="E18" i="53" s="1"/>
  <c r="E11" i="54" s="1"/>
  <c r="C23" i="51"/>
  <c r="B29" i="53" s="1"/>
  <c r="B22" i="54" s="1"/>
  <c r="D12" i="51"/>
  <c r="C18" i="53" s="1"/>
  <c r="C11" i="54" s="1"/>
  <c r="E30" i="51"/>
  <c r="D36" i="53" s="1"/>
  <c r="D29" i="54" s="1"/>
  <c r="G44" i="51"/>
  <c r="F50" i="53" s="1"/>
  <c r="F43" i="54" s="1"/>
  <c r="F19" i="51"/>
  <c r="E25" i="53" s="1"/>
  <c r="E18" i="54" s="1"/>
  <c r="H11" i="51"/>
  <c r="G17" i="53" s="1"/>
  <c r="G10" i="54" s="1"/>
  <c r="C54" i="51"/>
  <c r="B60" i="53" s="1"/>
  <c r="B53" i="54" s="1"/>
  <c r="C16" i="51"/>
  <c r="B22" i="53" s="1"/>
  <c r="B15" i="54" s="1"/>
  <c r="E38" i="51"/>
  <c r="D44" i="53" s="1"/>
  <c r="D37" i="54" s="1"/>
  <c r="E54" i="51"/>
  <c r="D60" i="53" s="1"/>
  <c r="D53" i="54" s="1"/>
  <c r="C50" i="51"/>
  <c r="B56" i="53" s="1"/>
  <c r="B49" i="54" s="1"/>
  <c r="E10" i="51"/>
  <c r="D16" i="53" s="1"/>
  <c r="D9" i="54" s="1"/>
  <c r="C44" i="51"/>
  <c r="B50" i="53" s="1"/>
  <c r="B43" i="54" s="1"/>
  <c r="D37" i="51"/>
  <c r="C43" i="53" s="1"/>
  <c r="C36" i="54" s="1"/>
  <c r="C43" i="51"/>
  <c r="B49" i="53" s="1"/>
  <c r="B42" i="54" s="1"/>
  <c r="G53" i="51"/>
  <c r="F59" i="53" s="1"/>
  <c r="F52" i="54" s="1"/>
  <c r="H21" i="51"/>
  <c r="G27" i="53" s="1"/>
  <c r="G20" i="54" s="1"/>
  <c r="E27" i="51"/>
  <c r="D33" i="53" s="1"/>
  <c r="D26" i="54" s="1"/>
  <c r="D18" i="51"/>
  <c r="C24" i="53" s="1"/>
  <c r="C17" i="54" s="1"/>
  <c r="H53" i="51"/>
  <c r="G59" i="53" s="1"/>
  <c r="G52" i="54" s="1"/>
  <c r="H47" i="51"/>
  <c r="G53" i="53" s="1"/>
  <c r="G46" i="54" s="1"/>
  <c r="F11" i="51"/>
  <c r="E17" i="53" s="1"/>
  <c r="E10" i="54" s="1"/>
  <c r="C32" i="51"/>
  <c r="B38" i="53" s="1"/>
  <c r="B31" i="54" s="1"/>
  <c r="H13" i="51"/>
  <c r="G19" i="53" s="1"/>
  <c r="G12" i="54" s="1"/>
  <c r="H49" i="51"/>
  <c r="G55" i="53" s="1"/>
  <c r="G48" i="54" s="1"/>
  <c r="E19" i="51"/>
  <c r="D25" i="53" s="1"/>
  <c r="D18" i="54" s="1"/>
  <c r="H15" i="51"/>
  <c r="G21" i="53" s="1"/>
  <c r="G14" i="54" s="1"/>
  <c r="C47" i="51"/>
  <c r="B53" i="53" s="1"/>
  <c r="B46" i="54" s="1"/>
  <c r="D50" i="51"/>
  <c r="C56" i="53" s="1"/>
  <c r="C49" i="54" s="1"/>
  <c r="F47" i="51"/>
  <c r="E53" i="53" s="1"/>
  <c r="E46" i="54" s="1"/>
  <c r="H37" i="51"/>
  <c r="G43" i="53" s="1"/>
  <c r="G36" i="54" s="1"/>
  <c r="D14" i="51"/>
  <c r="C20" i="53" s="1"/>
  <c r="C13" i="54" s="1"/>
  <c r="F59" i="51"/>
  <c r="E65" i="53" s="1"/>
  <c r="E58" i="54" s="1"/>
  <c r="H20" i="51"/>
  <c r="G26" i="53" s="1"/>
  <c r="G19" i="54" s="1"/>
  <c r="G12" i="51"/>
  <c r="F18" i="53" s="1"/>
  <c r="F11" i="54" s="1"/>
  <c r="E31" i="51"/>
  <c r="D37" i="53" s="1"/>
  <c r="D30" i="54" s="1"/>
  <c r="D19" i="51"/>
  <c r="C25" i="53" s="1"/>
  <c r="C18" i="54" s="1"/>
  <c r="E13" i="51"/>
  <c r="D19" i="53" s="1"/>
  <c r="D12" i="54" s="1"/>
  <c r="D22" i="51"/>
  <c r="C28" i="53" s="1"/>
  <c r="C21" i="54" s="1"/>
  <c r="G28" i="51"/>
  <c r="F34" i="53" s="1"/>
  <c r="F27" i="54" s="1"/>
  <c r="G50" i="51"/>
  <c r="F56" i="53" s="1"/>
  <c r="F49" i="54" s="1"/>
  <c r="C36" i="51"/>
  <c r="B42" i="53" s="1"/>
  <c r="B35" i="54" s="1"/>
  <c r="C29" i="51"/>
  <c r="B35" i="53" s="1"/>
  <c r="B28" i="54" s="1"/>
  <c r="G22" i="51"/>
  <c r="F28" i="53" s="1"/>
  <c r="F21" i="54" s="1"/>
  <c r="C18" i="51"/>
  <c r="B24" i="53" s="1"/>
  <c r="B17" i="54" s="1"/>
  <c r="C17" i="51"/>
  <c r="B23" i="53" s="1"/>
  <c r="B16" i="54" s="1"/>
  <c r="H25" i="51"/>
  <c r="G31" i="53" s="1"/>
  <c r="G24" i="54" s="1"/>
  <c r="C11" i="51"/>
  <c r="B17" i="53" s="1"/>
  <c r="B10" i="54" s="1"/>
  <c r="G13" i="51"/>
  <c r="F19" i="53" s="1"/>
  <c r="F12" i="54" s="1"/>
  <c r="C31" i="51"/>
  <c r="B37" i="53" s="1"/>
  <c r="B30" i="54" s="1"/>
  <c r="D17" i="51"/>
  <c r="C23" i="53" s="1"/>
  <c r="C16" i="54" s="1"/>
  <c r="H58" i="51"/>
  <c r="G64" i="53" s="1"/>
  <c r="G57" i="54" s="1"/>
  <c r="C19" i="51"/>
  <c r="B25" i="53" s="1"/>
  <c r="B18" i="54" s="1"/>
  <c r="D45" i="51"/>
  <c r="C51" i="53" s="1"/>
  <c r="C44" i="54" s="1"/>
  <c r="C28" i="51"/>
  <c r="B34" i="53" s="1"/>
  <c r="B27" i="54" s="1"/>
  <c r="F10" i="51"/>
  <c r="E16" i="53" s="1"/>
  <c r="E9" i="54" s="1"/>
  <c r="F39" i="51"/>
  <c r="E45" i="53" s="1"/>
  <c r="E38" i="54" s="1"/>
  <c r="E46" i="51"/>
  <c r="D52" i="53" s="1"/>
  <c r="D45" i="54" s="1"/>
  <c r="F25" i="51"/>
  <c r="E31" i="53" s="1"/>
  <c r="E24" i="54" s="1"/>
  <c r="F22" i="51"/>
  <c r="E28" i="53" s="1"/>
  <c r="E21" i="54" s="1"/>
  <c r="G58" i="51"/>
  <c r="F64" i="53" s="1"/>
  <c r="F57" i="54" s="1"/>
  <c r="F26" i="51"/>
  <c r="E32" i="53" s="1"/>
  <c r="E25" i="54" s="1"/>
  <c r="D52" i="51"/>
  <c r="C58" i="53" s="1"/>
  <c r="C51" i="54" s="1"/>
  <c r="C24" i="51"/>
  <c r="B30" i="53" s="1"/>
  <c r="B23" i="54" s="1"/>
  <c r="H17" i="51"/>
  <c r="G23" i="53" s="1"/>
  <c r="G16" i="54" s="1"/>
  <c r="E26" i="51"/>
  <c r="D32" i="53" s="1"/>
  <c r="D25" i="54" s="1"/>
  <c r="F51" i="51"/>
  <c r="E57" i="53" s="1"/>
  <c r="E50" i="54" s="1"/>
  <c r="E48" i="51"/>
  <c r="D54" i="53" s="1"/>
  <c r="D47" i="54" s="1"/>
  <c r="D10" i="51"/>
  <c r="C16" i="53" s="1"/>
  <c r="C9" i="54" s="1"/>
  <c r="F31" i="51"/>
  <c r="E37" i="53" s="1"/>
  <c r="E30" i="54" s="1"/>
  <c r="H24" i="51"/>
  <c r="G30" i="53" s="1"/>
  <c r="G23" i="54" s="1"/>
  <c r="G32" i="51"/>
  <c r="F38" i="53" s="1"/>
  <c r="F31" i="54" s="1"/>
  <c r="D34" i="51"/>
  <c r="C40" i="53" s="1"/>
  <c r="C33" i="54" s="1"/>
  <c r="G19" i="51"/>
  <c r="F25" i="53" s="1"/>
  <c r="F18" i="54" s="1"/>
  <c r="G15" i="51"/>
  <c r="F21" i="53" s="1"/>
  <c r="F14" i="54" s="1"/>
  <c r="C35" i="51"/>
  <c r="B41" i="53" s="1"/>
  <c r="B34" i="54" s="1"/>
  <c r="D35" i="51"/>
  <c r="C41" i="53" s="1"/>
  <c r="C34" i="54" s="1"/>
  <c r="D55" i="51"/>
  <c r="C61" i="53" s="1"/>
  <c r="C54" i="54" s="1"/>
  <c r="G39" i="51"/>
  <c r="F45" i="53" s="1"/>
  <c r="F38" i="54" s="1"/>
  <c r="E60" i="51"/>
  <c r="D66" i="53" s="1"/>
  <c r="D59" i="54" s="1"/>
  <c r="G49" i="51"/>
  <c r="F55" i="53" s="1"/>
  <c r="F48" i="54" s="1"/>
  <c r="G46" i="51"/>
  <c r="F52" i="53" s="1"/>
  <c r="F45" i="54" s="1"/>
  <c r="H23" i="51"/>
  <c r="G29" i="53" s="1"/>
  <c r="G22" i="54" s="1"/>
  <c r="D59" i="51"/>
  <c r="C65" i="53" s="1"/>
  <c r="C58" i="54" s="1"/>
  <c r="F14" i="51"/>
  <c r="E20" i="53" s="1"/>
  <c r="E13" i="54" s="1"/>
  <c r="C26" i="51"/>
  <c r="B32" i="53" s="1"/>
  <c r="B25" i="54" s="1"/>
  <c r="F24" i="51"/>
  <c r="E30" i="53" s="1"/>
  <c r="E23" i="54" s="1"/>
  <c r="E59" i="51"/>
  <c r="D65" i="53" s="1"/>
  <c r="D58" i="54" s="1"/>
  <c r="D40" i="51"/>
  <c r="C46" i="53" s="1"/>
  <c r="C39" i="54" s="1"/>
  <c r="G24" i="51"/>
  <c r="F30" i="53" s="1"/>
  <c r="F23" i="54" s="1"/>
  <c r="H38" i="51"/>
  <c r="G44" i="53" s="1"/>
  <c r="G37" i="54" s="1"/>
  <c r="F45" i="51"/>
  <c r="E51" i="53" s="1"/>
  <c r="E44" i="54" s="1"/>
  <c r="E50" i="51"/>
  <c r="D56" i="53" s="1"/>
  <c r="D49" i="54" s="1"/>
  <c r="H52" i="51"/>
  <c r="G58" i="53" s="1"/>
  <c r="G51" i="54" s="1"/>
  <c r="G18" i="51"/>
  <c r="F24" i="53" s="1"/>
  <c r="F17" i="54" s="1"/>
  <c r="E25" i="51"/>
  <c r="D31" i="53" s="1"/>
  <c r="D24" i="54" s="1"/>
  <c r="F13" i="51"/>
  <c r="E19" i="53" s="1"/>
  <c r="E12" i="54" s="1"/>
  <c r="H59" i="51"/>
  <c r="G65" i="53" s="1"/>
  <c r="G58" i="54" s="1"/>
  <c r="C13" i="51"/>
  <c r="B19" i="53" s="1"/>
  <c r="B12" i="54" s="1"/>
  <c r="C49" i="51"/>
  <c r="B55" i="53" s="1"/>
  <c r="B48" i="54" s="1"/>
  <c r="A16" i="54"/>
  <c r="D62" i="51"/>
  <c r="C68" i="53" s="1"/>
  <c r="C61" i="54" s="1"/>
  <c r="E11" i="51"/>
  <c r="D17" i="53" s="1"/>
  <c r="D10" i="54" s="1"/>
  <c r="F60" i="51"/>
  <c r="E66" i="53" s="1"/>
  <c r="E59" i="54" s="1"/>
  <c r="G57" i="51"/>
  <c r="F63" i="53" s="1"/>
  <c r="F56" i="54" s="1"/>
  <c r="C59" i="51"/>
  <c r="B65" i="53" s="1"/>
  <c r="B58" i="54" s="1"/>
  <c r="C22" i="51"/>
  <c r="B28" i="53" s="1"/>
  <c r="B21" i="54" s="1"/>
  <c r="C61" i="51"/>
  <c r="B67" i="53" s="1"/>
  <c r="B60" i="54" s="1"/>
  <c r="E62" i="51"/>
  <c r="D68" i="53" s="1"/>
  <c r="D61" i="54" s="1"/>
  <c r="G62" i="51"/>
  <c r="F68" i="53" s="1"/>
  <c r="F61" i="54" s="1"/>
  <c r="D60" i="51"/>
  <c r="C66" i="53" s="1"/>
  <c r="C59" i="54" s="1"/>
  <c r="H63" i="51"/>
  <c r="G69" i="53" s="1"/>
  <c r="G62" i="54" s="1"/>
  <c r="H60" i="51"/>
  <c r="G66" i="53" s="1"/>
  <c r="G59" i="54" s="1"/>
  <c r="C60" i="51"/>
  <c r="B66" i="53" s="1"/>
  <c r="B59" i="54" s="1"/>
  <c r="G60" i="51"/>
  <c r="F66" i="53" s="1"/>
  <c r="F59" i="54" s="1"/>
  <c r="H61" i="51"/>
  <c r="G67" i="53" s="1"/>
  <c r="G60" i="54" s="1"/>
  <c r="G59" i="51"/>
  <c r="F65" i="53" s="1"/>
  <c r="F58" i="54" s="1"/>
  <c r="G64" i="51"/>
  <c r="F70" i="53" s="1"/>
  <c r="F63" i="54" s="1"/>
  <c r="E61" i="51"/>
  <c r="D67" i="53" s="1"/>
  <c r="D60" i="54" s="1"/>
  <c r="D61" i="51"/>
  <c r="C67" i="53" s="1"/>
  <c r="C60" i="54" s="1"/>
  <c r="F62" i="51"/>
  <c r="E68" i="53" s="1"/>
  <c r="E61" i="54" s="1"/>
  <c r="H62" i="51"/>
  <c r="G68" i="53" s="1"/>
  <c r="G61" i="54" s="1"/>
  <c r="G61" i="51"/>
  <c r="F67" i="53" s="1"/>
  <c r="F60" i="54" s="1"/>
  <c r="D63" i="51"/>
  <c r="C69" i="53" s="1"/>
  <c r="C62" i="54" s="1"/>
  <c r="C62" i="51"/>
  <c r="B68" i="53" s="1"/>
  <c r="B61" i="54" s="1"/>
  <c r="F63" i="51"/>
  <c r="E69" i="53" s="1"/>
  <c r="E62" i="54" s="1"/>
  <c r="F61" i="51"/>
  <c r="E67" i="53" s="1"/>
  <c r="E60" i="54" s="1"/>
  <c r="H64" i="51"/>
  <c r="G70" i="53" s="1"/>
  <c r="G63" i="54" s="1"/>
  <c r="E63" i="51"/>
  <c r="D69" i="53" s="1"/>
  <c r="D62" i="54" s="1"/>
  <c r="C63" i="51"/>
  <c r="B69" i="53" s="1"/>
  <c r="B62" i="54" s="1"/>
  <c r="F64" i="51"/>
  <c r="E70" i="53" s="1"/>
  <c r="E63" i="54" s="1"/>
  <c r="G63" i="51"/>
  <c r="F69" i="53" s="1"/>
  <c r="F62" i="54" s="1"/>
  <c r="C64" i="51"/>
  <c r="B70" i="53" s="1"/>
  <c r="B63" i="54" s="1"/>
  <c r="D64" i="51"/>
  <c r="C70" i="53" s="1"/>
  <c r="C63" i="54" s="1"/>
  <c r="C66" i="51"/>
  <c r="B72" i="53" s="1"/>
  <c r="B65" i="54" s="1"/>
  <c r="E64" i="51"/>
  <c r="D70" i="53" s="1"/>
  <c r="D63" i="54" s="1"/>
  <c r="C67" i="51"/>
  <c r="B73" i="53" s="1"/>
  <c r="B66" i="54" s="1"/>
  <c r="F65" i="51"/>
  <c r="E71" i="53" s="1"/>
  <c r="E64" i="54" s="1"/>
  <c r="D65" i="51"/>
  <c r="C71" i="53" s="1"/>
  <c r="C64" i="54" s="1"/>
  <c r="C69" i="51"/>
  <c r="B75" i="53" s="1"/>
  <c r="B68" i="54" s="1"/>
  <c r="E65" i="51"/>
  <c r="D71" i="53" s="1"/>
  <c r="D64" i="54" s="1"/>
  <c r="C70" i="51"/>
  <c r="B76" i="53" s="1"/>
  <c r="B69" i="54" s="1"/>
  <c r="C71" i="51"/>
  <c r="B77" i="53" s="1"/>
  <c r="B70" i="54" s="1"/>
  <c r="C74" i="51"/>
  <c r="B80" i="53" s="1"/>
  <c r="B73" i="54" s="1"/>
  <c r="C73" i="51"/>
  <c r="B79" i="53" s="1"/>
  <c r="B72" i="54" s="1"/>
  <c r="C72" i="51"/>
  <c r="B78" i="53" s="1"/>
  <c r="B71" i="54" s="1"/>
  <c r="C77" i="51"/>
  <c r="B83" i="53" s="1"/>
  <c r="B76" i="54" s="1"/>
  <c r="C75" i="51"/>
  <c r="B81" i="53" s="1"/>
  <c r="B74" i="54" s="1"/>
  <c r="C76" i="51"/>
  <c r="B82" i="53" s="1"/>
  <c r="B75" i="54" s="1"/>
  <c r="C79" i="51"/>
  <c r="B85" i="53" s="1"/>
  <c r="B78" i="54" s="1"/>
  <c r="H80" i="51"/>
  <c r="G86" i="53" s="1"/>
  <c r="G79" i="54" s="1"/>
  <c r="G72" i="51"/>
  <c r="F78" i="53" s="1"/>
  <c r="F71" i="54" s="1"/>
  <c r="G65" i="51"/>
  <c r="F71" i="53" s="1"/>
  <c r="F64" i="54" s="1"/>
  <c r="F78" i="51"/>
  <c r="E84" i="53" s="1"/>
  <c r="E77" i="54" s="1"/>
  <c r="G78" i="51"/>
  <c r="F84" i="53" s="1"/>
  <c r="F77" i="54" s="1"/>
  <c r="H81" i="51"/>
  <c r="G87" i="53" s="1"/>
  <c r="G80" i="54" s="1"/>
  <c r="G77" i="51"/>
  <c r="F83" i="53" s="1"/>
  <c r="F76" i="54" s="1"/>
  <c r="C65" i="51"/>
  <c r="B71" i="53" s="1"/>
  <c r="B64" i="54" s="1"/>
  <c r="E79" i="51"/>
  <c r="D85" i="53" s="1"/>
  <c r="D78" i="54" s="1"/>
  <c r="H66" i="51"/>
  <c r="G72" i="53" s="1"/>
  <c r="G65" i="54" s="1"/>
  <c r="H65" i="51"/>
  <c r="G71" i="53" s="1"/>
  <c r="G64" i="54" s="1"/>
  <c r="H72" i="51"/>
  <c r="G78" i="53" s="1"/>
  <c r="G71" i="54" s="1"/>
  <c r="H74" i="51"/>
  <c r="G80" i="53" s="1"/>
  <c r="G73" i="54" s="1"/>
  <c r="G74" i="51"/>
  <c r="F80" i="53" s="1"/>
  <c r="F73" i="54" s="1"/>
  <c r="D71" i="51"/>
  <c r="C77" i="53" s="1"/>
  <c r="C70" i="54" s="1"/>
  <c r="E73" i="51"/>
  <c r="D79" i="53" s="1"/>
  <c r="D72" i="54" s="1"/>
  <c r="D77" i="51"/>
  <c r="C83" i="53" s="1"/>
  <c r="C76" i="54" s="1"/>
  <c r="E67" i="51"/>
  <c r="D73" i="53" s="1"/>
  <c r="D66" i="54" s="1"/>
  <c r="D69" i="51"/>
  <c r="C75" i="53" s="1"/>
  <c r="C68" i="54" s="1"/>
  <c r="E80" i="51"/>
  <c r="D86" i="53" s="1"/>
  <c r="D79" i="54" s="1"/>
  <c r="G70" i="51"/>
  <c r="F76" i="53" s="1"/>
  <c r="F69" i="54" s="1"/>
  <c r="F68" i="51"/>
  <c r="E74" i="53" s="1"/>
  <c r="E67" i="54" s="1"/>
  <c r="G80" i="51"/>
  <c r="F86" i="53" s="1"/>
  <c r="F79" i="54" s="1"/>
  <c r="E69" i="51"/>
  <c r="D75" i="53" s="1"/>
  <c r="D68" i="54" s="1"/>
  <c r="G79" i="51"/>
  <c r="F85" i="53" s="1"/>
  <c r="F78" i="54" s="1"/>
  <c r="F75" i="51"/>
  <c r="E81" i="53" s="1"/>
  <c r="E74" i="54" s="1"/>
  <c r="G66" i="51"/>
  <c r="F72" i="53" s="1"/>
  <c r="F65" i="54" s="1"/>
  <c r="F77" i="51"/>
  <c r="E83" i="53" s="1"/>
  <c r="E76" i="54" s="1"/>
  <c r="H77" i="51"/>
  <c r="G83" i="53" s="1"/>
  <c r="G76" i="54" s="1"/>
  <c r="D81" i="51"/>
  <c r="C87" i="53" s="1"/>
  <c r="C80" i="54" s="1"/>
  <c r="G71" i="51"/>
  <c r="F77" i="53" s="1"/>
  <c r="F70" i="54" s="1"/>
  <c r="G67" i="51"/>
  <c r="F73" i="53" s="1"/>
  <c r="F66" i="54" s="1"/>
  <c r="F79" i="51"/>
  <c r="E85" i="53" s="1"/>
  <c r="E78" i="54" s="1"/>
  <c r="D67" i="51"/>
  <c r="C73" i="53" s="1"/>
  <c r="C66" i="54" s="1"/>
  <c r="H71" i="51"/>
  <c r="G77" i="53" s="1"/>
  <c r="G70" i="54" s="1"/>
  <c r="H79" i="51"/>
  <c r="G85" i="53" s="1"/>
  <c r="G78" i="54" s="1"/>
  <c r="E81" i="51"/>
  <c r="D87" i="53" s="1"/>
  <c r="D80" i="54" s="1"/>
  <c r="G75" i="51"/>
  <c r="F81" i="53" s="1"/>
  <c r="F74" i="54" s="1"/>
  <c r="D70" i="51"/>
  <c r="C76" i="53" s="1"/>
  <c r="C69" i="54" s="1"/>
  <c r="D73" i="51"/>
  <c r="C79" i="53" s="1"/>
  <c r="C72" i="54" s="1"/>
  <c r="F74" i="51"/>
  <c r="E80" i="53" s="1"/>
  <c r="E73" i="54" s="1"/>
  <c r="D66" i="51"/>
  <c r="C72" i="53" s="1"/>
  <c r="C65" i="54" s="1"/>
  <c r="F67" i="51"/>
  <c r="E73" i="53" s="1"/>
  <c r="E66" i="54" s="1"/>
  <c r="G81" i="51"/>
  <c r="F87" i="53" s="1"/>
  <c r="F80" i="54" s="1"/>
  <c r="G69" i="51"/>
  <c r="F75" i="53" s="1"/>
  <c r="F68" i="54" s="1"/>
  <c r="D78" i="51"/>
  <c r="C84" i="53" s="1"/>
  <c r="C77" i="54" s="1"/>
  <c r="F73" i="51"/>
  <c r="E79" i="53" s="1"/>
  <c r="E72" i="54" s="1"/>
  <c r="F76" i="51"/>
  <c r="E82" i="53" s="1"/>
  <c r="E75" i="54" s="1"/>
  <c r="D75" i="51"/>
  <c r="C81" i="53" s="1"/>
  <c r="C74" i="54" s="1"/>
  <c r="F66" i="51"/>
  <c r="E72" i="53" s="1"/>
  <c r="E65" i="54" s="1"/>
  <c r="H68" i="51"/>
  <c r="G74" i="53" s="1"/>
  <c r="G67" i="54" s="1"/>
  <c r="F69" i="51"/>
  <c r="E75" i="53" s="1"/>
  <c r="E68" i="54" s="1"/>
  <c r="H73" i="51"/>
  <c r="G79" i="53" s="1"/>
  <c r="G72" i="54" s="1"/>
  <c r="E66" i="51"/>
  <c r="D72" i="53" s="1"/>
  <c r="D65" i="54" s="1"/>
  <c r="H70" i="51"/>
  <c r="G76" i="53" s="1"/>
  <c r="G69" i="54" s="1"/>
  <c r="H67" i="51"/>
  <c r="G73" i="53" s="1"/>
  <c r="G66" i="54" s="1"/>
  <c r="F81" i="51"/>
  <c r="E87" i="53" s="1"/>
  <c r="E80" i="54" s="1"/>
  <c r="D79" i="51"/>
  <c r="C85" i="53" s="1"/>
  <c r="C78" i="54" s="1"/>
  <c r="E76" i="51"/>
  <c r="D82" i="53" s="1"/>
  <c r="D75" i="54" s="1"/>
  <c r="E71" i="51"/>
  <c r="D77" i="53" s="1"/>
  <c r="D70" i="54" s="1"/>
  <c r="D76" i="51"/>
  <c r="C82" i="53" s="1"/>
  <c r="C75" i="54" s="1"/>
  <c r="H69" i="51"/>
  <c r="G75" i="53" s="1"/>
  <c r="G68" i="54" s="1"/>
  <c r="E77" i="51"/>
  <c r="D83" i="53" s="1"/>
  <c r="D76" i="54" s="1"/>
  <c r="D72" i="51"/>
  <c r="C78" i="53" s="1"/>
  <c r="C71" i="54" s="1"/>
  <c r="H76" i="51"/>
  <c r="G82" i="53" s="1"/>
  <c r="G75" i="54" s="1"/>
  <c r="G73" i="51"/>
  <c r="F79" i="53" s="1"/>
  <c r="F72" i="54" s="1"/>
  <c r="E74" i="51"/>
  <c r="D80" i="53" s="1"/>
  <c r="D73" i="54" s="1"/>
  <c r="E75" i="51"/>
  <c r="D81" i="53" s="1"/>
  <c r="D74" i="54" s="1"/>
  <c r="E78" i="51"/>
  <c r="D84" i="53" s="1"/>
  <c r="D77" i="54" s="1"/>
  <c r="E68" i="51"/>
  <c r="D74" i="53" s="1"/>
  <c r="D67" i="54" s="1"/>
  <c r="H75" i="51"/>
  <c r="G81" i="53" s="1"/>
  <c r="G74" i="54" s="1"/>
  <c r="G68" i="51"/>
  <c r="F74" i="53" s="1"/>
  <c r="F67" i="54" s="1"/>
  <c r="E70" i="51"/>
  <c r="D76" i="53" s="1"/>
  <c r="D69" i="54" s="1"/>
  <c r="F72" i="51"/>
  <c r="E78" i="53" s="1"/>
  <c r="E71" i="54" s="1"/>
  <c r="F80" i="51"/>
  <c r="E86" i="53" s="1"/>
  <c r="E79" i="54" s="1"/>
  <c r="G76" i="51"/>
  <c r="F82" i="53" s="1"/>
  <c r="F75" i="54" s="1"/>
  <c r="E72" i="51"/>
  <c r="D78" i="53" s="1"/>
  <c r="D71" i="54" s="1"/>
  <c r="F71" i="51"/>
  <c r="E77" i="53" s="1"/>
  <c r="E70" i="54" s="1"/>
  <c r="D68" i="51"/>
  <c r="C74" i="53" s="1"/>
  <c r="C67" i="54" s="1"/>
  <c r="F70" i="51"/>
  <c r="E76" i="53" s="1"/>
  <c r="E69" i="54" s="1"/>
  <c r="D74" i="51"/>
  <c r="C80" i="53" s="1"/>
  <c r="C73" i="54" s="1"/>
  <c r="D80" i="51"/>
  <c r="C86" i="53" s="1"/>
  <c r="C79" i="54" s="1"/>
  <c r="H78" i="51"/>
  <c r="G84" i="53" s="1"/>
  <c r="G77" i="54" s="1"/>
  <c r="C68" i="51"/>
  <c r="B74" i="53" s="1"/>
  <c r="B67" i="54" s="1"/>
  <c r="C78" i="51"/>
  <c r="B84" i="53" s="1"/>
  <c r="B77" i="54" s="1"/>
  <c r="C80" i="51"/>
  <c r="B86" i="53" s="1"/>
  <c r="B79" i="54" s="1"/>
  <c r="C81" i="51"/>
  <c r="B87" i="53" s="1"/>
  <c r="B80" i="54" s="1"/>
  <c r="AM10" i="54" l="1"/>
  <c r="AK10" i="54" s="1"/>
  <c r="AM15" i="54"/>
  <c r="AK15" i="54" s="1"/>
  <c r="AM12" i="54"/>
  <c r="AK12" i="54" s="1"/>
  <c r="AM14" i="54"/>
  <c r="AK14" i="54" s="1"/>
  <c r="AM11" i="54"/>
  <c r="AK11" i="54" s="1"/>
  <c r="AM13" i="54"/>
  <c r="AK13" i="54" s="1"/>
  <c r="AM9" i="54"/>
  <c r="AM16" i="54"/>
  <c r="AK16" i="54" s="1"/>
  <c r="AM17" i="54"/>
  <c r="AK17" i="54" s="1"/>
  <c r="B9" i="54"/>
  <c r="B8" i="54"/>
  <c r="FA14" i="55" s="1"/>
  <c r="CY49" i="55"/>
  <c r="CZ49" i="55" s="1"/>
  <c r="CY38" i="55"/>
  <c r="DA38" i="55" s="1"/>
  <c r="CY51" i="55"/>
  <c r="DA51" i="55" s="1"/>
  <c r="CY62" i="55"/>
  <c r="CZ62" i="55" s="1"/>
  <c r="CY73" i="55"/>
  <c r="CZ73" i="55" s="1"/>
  <c r="CY44" i="55"/>
  <c r="CZ44" i="55" s="1"/>
  <c r="CY41" i="55"/>
  <c r="DA41" i="55" s="1"/>
  <c r="CY83" i="55"/>
  <c r="DA83" i="55" s="1"/>
  <c r="CY63" i="55"/>
  <c r="DB63" i="55" s="1"/>
  <c r="CY53" i="55"/>
  <c r="DC53" i="55" s="1"/>
  <c r="CY64" i="55"/>
  <c r="CZ64" i="55" s="1"/>
  <c r="CY76" i="55"/>
  <c r="DB76" i="55" s="1"/>
  <c r="CY67" i="55"/>
  <c r="DA67" i="55" s="1"/>
  <c r="CY33" i="55"/>
  <c r="CZ33" i="55" s="1"/>
  <c r="CY54" i="55"/>
  <c r="DA54" i="55" s="1"/>
  <c r="CY75" i="55"/>
  <c r="DB75" i="55" s="1"/>
  <c r="CY45" i="55"/>
  <c r="CZ45" i="55" s="1"/>
  <c r="CY30" i="55"/>
  <c r="CY72" i="55"/>
  <c r="CY71" i="55"/>
  <c r="CY69" i="55"/>
  <c r="CY46" i="55"/>
  <c r="CY40" i="55"/>
  <c r="CY68" i="55"/>
  <c r="CY55" i="55"/>
  <c r="CY34" i="55"/>
  <c r="CY48" i="55"/>
  <c r="CY59" i="55"/>
  <c r="CY60" i="55"/>
  <c r="CY74" i="55"/>
  <c r="CY70" i="55"/>
  <c r="CY29" i="55"/>
  <c r="CY52" i="55"/>
  <c r="CY43" i="55"/>
  <c r="CY57" i="55"/>
  <c r="CY61" i="55"/>
  <c r="CY85" i="55"/>
  <c r="CY86" i="55"/>
  <c r="CY84" i="55"/>
  <c r="CY77" i="55"/>
  <c r="CY66" i="55"/>
  <c r="CY39" i="55"/>
  <c r="CY81" i="55"/>
  <c r="CY78" i="55"/>
  <c r="CY80" i="55"/>
  <c r="CY79" i="55"/>
  <c r="CY65" i="55"/>
  <c r="CY58" i="55"/>
  <c r="CY50" i="55"/>
  <c r="CY47" i="55"/>
  <c r="CY35" i="55"/>
  <c r="CY32" i="55"/>
  <c r="CY82" i="55"/>
  <c r="CY37" i="55"/>
  <c r="CY42" i="55"/>
  <c r="CY31" i="55"/>
  <c r="CY28" i="55"/>
  <c r="CY56" i="55"/>
  <c r="CY36" i="55"/>
  <c r="T91" i="51"/>
  <c r="U90" i="51"/>
  <c r="EI49" i="55"/>
  <c r="EL49" i="55" s="1"/>
  <c r="CY14" i="55"/>
  <c r="EI14" i="55"/>
  <c r="DQ14" i="55"/>
  <c r="FS14" i="55"/>
  <c r="EI36" i="55"/>
  <c r="FA36" i="55"/>
  <c r="DQ36" i="55"/>
  <c r="FS36" i="55"/>
  <c r="EI44" i="55"/>
  <c r="FA44" i="55"/>
  <c r="DQ44" i="55"/>
  <c r="FS44" i="55"/>
  <c r="EI45" i="55"/>
  <c r="DQ45" i="55"/>
  <c r="FS45" i="55"/>
  <c r="FA45" i="55"/>
  <c r="EI41" i="55"/>
  <c r="FA41" i="55"/>
  <c r="DQ41" i="55"/>
  <c r="FS41" i="55"/>
  <c r="FS19" i="55"/>
  <c r="FA19" i="55"/>
  <c r="DQ19" i="55"/>
  <c r="EI19" i="55"/>
  <c r="CY19" i="55"/>
  <c r="DQ21" i="55"/>
  <c r="FA21" i="55"/>
  <c r="FS21" i="55"/>
  <c r="CY21" i="55"/>
  <c r="EI21" i="55"/>
  <c r="EI30" i="55"/>
  <c r="DQ30" i="55"/>
  <c r="FA30" i="55"/>
  <c r="FS30" i="55"/>
  <c r="DQ26" i="55"/>
  <c r="CY26" i="55"/>
  <c r="FA26" i="55"/>
  <c r="EI26" i="55"/>
  <c r="FS26" i="55"/>
  <c r="EI69" i="55"/>
  <c r="DQ69" i="55"/>
  <c r="FA69" i="55"/>
  <c r="FS69" i="55"/>
  <c r="FS46" i="55"/>
  <c r="DQ46" i="55"/>
  <c r="EI46" i="55"/>
  <c r="FA46" i="55"/>
  <c r="EI38" i="55"/>
  <c r="FS38" i="55"/>
  <c r="FA38" i="55"/>
  <c r="DQ38" i="55"/>
  <c r="EI40" i="55"/>
  <c r="FA40" i="55"/>
  <c r="DQ40" i="55"/>
  <c r="FS40" i="55"/>
  <c r="DQ22" i="55"/>
  <c r="FS22" i="55"/>
  <c r="FA22" i="55"/>
  <c r="EI22" i="55"/>
  <c r="CY22" i="55"/>
  <c r="EI68" i="55"/>
  <c r="FA68" i="55"/>
  <c r="DQ68" i="55"/>
  <c r="FS68" i="55"/>
  <c r="EI64" i="55"/>
  <c r="FS64" i="55"/>
  <c r="DQ64" i="55"/>
  <c r="FA64" i="55"/>
  <c r="FA62" i="55"/>
  <c r="FS62" i="55"/>
  <c r="DQ62" i="55"/>
  <c r="EI62" i="55"/>
  <c r="EI18" i="55"/>
  <c r="FS18" i="55"/>
  <c r="DQ18" i="55"/>
  <c r="FA18" i="55"/>
  <c r="CY18" i="55"/>
  <c r="FA55" i="55"/>
  <c r="FS55" i="55"/>
  <c r="DQ55" i="55"/>
  <c r="EI55" i="55"/>
  <c r="CY17" i="55"/>
  <c r="FS17" i="55"/>
  <c r="DQ17" i="55"/>
  <c r="FA17" i="55"/>
  <c r="EI17" i="55"/>
  <c r="FS34" i="55"/>
  <c r="FA34" i="55"/>
  <c r="EI34" i="55"/>
  <c r="DQ34" i="55"/>
  <c r="FS48" i="55"/>
  <c r="DQ48" i="55"/>
  <c r="FA48" i="55"/>
  <c r="EI48" i="55"/>
  <c r="FS59" i="55"/>
  <c r="EI59" i="55"/>
  <c r="DQ59" i="55"/>
  <c r="FA59" i="55"/>
  <c r="EI60" i="55"/>
  <c r="FS60" i="55"/>
  <c r="FA60" i="55"/>
  <c r="DQ60" i="55"/>
  <c r="FS67" i="55"/>
  <c r="FA67" i="55"/>
  <c r="DQ67" i="55"/>
  <c r="EI67" i="55"/>
  <c r="EI29" i="55"/>
  <c r="FA29" i="55"/>
  <c r="DQ29" i="55"/>
  <c r="FS29" i="55"/>
  <c r="DQ20" i="55"/>
  <c r="FS20" i="55"/>
  <c r="CY20" i="55"/>
  <c r="FA20" i="55"/>
  <c r="EI20" i="55"/>
  <c r="FS33" i="55"/>
  <c r="FA33" i="55"/>
  <c r="DQ33" i="55"/>
  <c r="EI33" i="55"/>
  <c r="FA49" i="55"/>
  <c r="DQ49" i="55"/>
  <c r="FS49" i="55"/>
  <c r="DQ52" i="55"/>
  <c r="EI52" i="55"/>
  <c r="FA52" i="55"/>
  <c r="FS52" i="55"/>
  <c r="DQ43" i="55"/>
  <c r="FA43" i="55"/>
  <c r="EI43" i="55"/>
  <c r="FS43" i="55"/>
  <c r="DQ57" i="55"/>
  <c r="EI57" i="55"/>
  <c r="FA57" i="55"/>
  <c r="FS57" i="55"/>
  <c r="DQ61" i="55"/>
  <c r="EI61" i="55"/>
  <c r="FA61" i="55"/>
  <c r="FS61" i="55"/>
  <c r="CY15" i="55"/>
  <c r="EI15" i="55"/>
  <c r="FA15" i="55"/>
  <c r="DQ15" i="55"/>
  <c r="FS15" i="55"/>
  <c r="FA25" i="55"/>
  <c r="DQ25" i="55"/>
  <c r="CY25" i="55"/>
  <c r="EI25" i="55"/>
  <c r="FS25" i="55"/>
  <c r="FS82" i="55"/>
  <c r="FW82" i="55" s="1"/>
  <c r="EI66" i="55"/>
  <c r="FA66" i="55"/>
  <c r="DQ66" i="55"/>
  <c r="FS66" i="55"/>
  <c r="EI23" i="55"/>
  <c r="DQ23" i="55"/>
  <c r="CY23" i="55"/>
  <c r="FS23" i="55"/>
  <c r="FA23" i="55"/>
  <c r="EI51" i="55"/>
  <c r="FS51" i="55"/>
  <c r="FA51" i="55"/>
  <c r="DQ51" i="55"/>
  <c r="EI24" i="55"/>
  <c r="FS24" i="55"/>
  <c r="DQ24" i="55"/>
  <c r="CY24" i="55"/>
  <c r="FA24" i="55"/>
  <c r="DQ39" i="55"/>
  <c r="FA39" i="55"/>
  <c r="FS39" i="55"/>
  <c r="EI39" i="55"/>
  <c r="EI16" i="55"/>
  <c r="DQ16" i="55"/>
  <c r="FA16" i="55"/>
  <c r="FS16" i="55"/>
  <c r="CY16" i="55"/>
  <c r="FS27" i="55"/>
  <c r="DQ27" i="55"/>
  <c r="CY27" i="55"/>
  <c r="EI27" i="55"/>
  <c r="FA27" i="55"/>
  <c r="EI65" i="55"/>
  <c r="FA65" i="55"/>
  <c r="FS65" i="55"/>
  <c r="DQ65" i="55"/>
  <c r="FA54" i="55"/>
  <c r="DQ54" i="55"/>
  <c r="EI54" i="55"/>
  <c r="FS54" i="55"/>
  <c r="FA63" i="55"/>
  <c r="EI63" i="55"/>
  <c r="FS63" i="55"/>
  <c r="DQ63" i="55"/>
  <c r="DQ58" i="55"/>
  <c r="FA58" i="55"/>
  <c r="EI58" i="55"/>
  <c r="FS58" i="55"/>
  <c r="DQ47" i="55"/>
  <c r="FS50" i="55"/>
  <c r="DQ50" i="55"/>
  <c r="FA50" i="55"/>
  <c r="EI50" i="55"/>
  <c r="FA47" i="55"/>
  <c r="FS47" i="55"/>
  <c r="EI47" i="55"/>
  <c r="FA35" i="55"/>
  <c r="DQ35" i="55"/>
  <c r="EI35" i="55"/>
  <c r="FS35" i="55"/>
  <c r="FS32" i="55"/>
  <c r="DQ32" i="55"/>
  <c r="EI32" i="55"/>
  <c r="FA32" i="55"/>
  <c r="FA37" i="55"/>
  <c r="DQ37" i="55"/>
  <c r="FS37" i="55"/>
  <c r="EI37" i="55"/>
  <c r="DQ42" i="55"/>
  <c r="FA42" i="55"/>
  <c r="EI42" i="55"/>
  <c r="FS42" i="55"/>
  <c r="FS31" i="55"/>
  <c r="DQ31" i="55"/>
  <c r="FA31" i="55"/>
  <c r="EI31" i="55"/>
  <c r="FS53" i="55"/>
  <c r="FA53" i="55"/>
  <c r="EI53" i="55"/>
  <c r="DQ53" i="55"/>
  <c r="FS28" i="55"/>
  <c r="DQ28" i="55"/>
  <c r="FA28" i="55"/>
  <c r="EI28" i="55"/>
  <c r="EI56" i="55"/>
  <c r="FA56" i="55"/>
  <c r="FS56" i="55"/>
  <c r="DQ56" i="55"/>
  <c r="DQ73" i="55"/>
  <c r="FS73" i="55"/>
  <c r="EI73" i="55"/>
  <c r="FA73" i="55"/>
  <c r="FS78" i="55"/>
  <c r="FA78" i="55"/>
  <c r="DQ78" i="55"/>
  <c r="EI78" i="55"/>
  <c r="EI72" i="55"/>
  <c r="DQ72" i="55"/>
  <c r="FS72" i="55"/>
  <c r="FA72" i="55"/>
  <c r="DQ83" i="55"/>
  <c r="FS83" i="55"/>
  <c r="EI83" i="55"/>
  <c r="FA83" i="55"/>
  <c r="EI80" i="55"/>
  <c r="DQ80" i="55"/>
  <c r="FS80" i="55"/>
  <c r="FA80" i="55"/>
  <c r="FA71" i="55"/>
  <c r="EI71" i="55"/>
  <c r="FS71" i="55"/>
  <c r="DQ71" i="55"/>
  <c r="FA74" i="55"/>
  <c r="DQ74" i="55"/>
  <c r="EI74" i="55"/>
  <c r="FS74" i="55"/>
  <c r="EI76" i="55"/>
  <c r="DQ76" i="55"/>
  <c r="FA76" i="55"/>
  <c r="FS76" i="55"/>
  <c r="EI85" i="55"/>
  <c r="FA85" i="55"/>
  <c r="DQ85" i="55"/>
  <c r="FS85" i="55"/>
  <c r="FS75" i="55"/>
  <c r="DQ75" i="55"/>
  <c r="FA75" i="55"/>
  <c r="EI75" i="55"/>
  <c r="DQ79" i="55"/>
  <c r="EI79" i="55"/>
  <c r="FA79" i="55"/>
  <c r="FS79" i="55"/>
  <c r="DQ86" i="55"/>
  <c r="EI86" i="55"/>
  <c r="FS86" i="55"/>
  <c r="FA86" i="55"/>
  <c r="DQ82" i="55"/>
  <c r="FA82" i="55"/>
  <c r="EI82" i="55"/>
  <c r="FS70" i="55"/>
  <c r="EI70" i="55"/>
  <c r="DQ70" i="55"/>
  <c r="FA70" i="55"/>
  <c r="EI81" i="55"/>
  <c r="DQ81" i="55"/>
  <c r="FS81" i="55"/>
  <c r="FA81" i="55"/>
  <c r="DQ84" i="55"/>
  <c r="FA84" i="55"/>
  <c r="FS84" i="55"/>
  <c r="EI84" i="55"/>
  <c r="FS77" i="55"/>
  <c r="DQ77" i="55"/>
  <c r="FA77" i="55"/>
  <c r="EI77" i="55"/>
  <c r="D82" i="51" l="1"/>
  <c r="C88" i="53" s="1"/>
  <c r="C81" i="54" s="1"/>
  <c r="F82" i="51"/>
  <c r="E88" i="53" s="1"/>
  <c r="E81" i="54" s="1"/>
  <c r="E82" i="51"/>
  <c r="D88" i="53" s="1"/>
  <c r="D81" i="54" s="1"/>
  <c r="G82" i="51"/>
  <c r="F88" i="53" s="1"/>
  <c r="F81" i="54" s="1"/>
  <c r="C82" i="51"/>
  <c r="B88" i="53" s="1"/>
  <c r="B81" i="54" s="1"/>
  <c r="H82" i="51"/>
  <c r="G88" i="53" s="1"/>
  <c r="G81" i="54" s="1"/>
  <c r="DB49" i="55"/>
  <c r="FZ82" i="55"/>
  <c r="GG82" i="55"/>
  <c r="FY82" i="55"/>
  <c r="GF82" i="55"/>
  <c r="GE82" i="55"/>
  <c r="GD82" i="55"/>
  <c r="GC82" i="55"/>
  <c r="GB82" i="55"/>
  <c r="GA82" i="55"/>
  <c r="DH53" i="55"/>
  <c r="DK53" i="55"/>
  <c r="DM53" i="55"/>
  <c r="DL53" i="55"/>
  <c r="DI53" i="55"/>
  <c r="DJ53" i="55"/>
  <c r="AK9" i="54"/>
  <c r="DE53" i="55"/>
  <c r="DF53" i="55"/>
  <c r="DG53" i="55"/>
  <c r="DB73" i="55"/>
  <c r="DA49" i="55"/>
  <c r="DA45" i="55"/>
  <c r="DA62" i="55"/>
  <c r="DC49" i="55"/>
  <c r="DB38" i="55"/>
  <c r="DB51" i="55"/>
  <c r="CZ51" i="55"/>
  <c r="CZ38" i="55"/>
  <c r="DC38" i="55"/>
  <c r="DB41" i="55"/>
  <c r="CZ83" i="55"/>
  <c r="DC54" i="55"/>
  <c r="CZ54" i="55"/>
  <c r="DC44" i="55"/>
  <c r="DB44" i="55"/>
  <c r="CZ41" i="55"/>
  <c r="DB83" i="55"/>
  <c r="DC45" i="55"/>
  <c r="DB45" i="55"/>
  <c r="DC62" i="55"/>
  <c r="DB62" i="55"/>
  <c r="DA33" i="55"/>
  <c r="DA76" i="55"/>
  <c r="DC51" i="55"/>
  <c r="DA73" i="55"/>
  <c r="DB54" i="55"/>
  <c r="DA44" i="55"/>
  <c r="DC76" i="55"/>
  <c r="CZ76" i="55"/>
  <c r="DC83" i="55"/>
  <c r="DA53" i="55"/>
  <c r="DA75" i="55"/>
  <c r="DB53" i="55"/>
  <c r="CZ75" i="55"/>
  <c r="DC75" i="55"/>
  <c r="CZ53" i="55"/>
  <c r="DC41" i="55"/>
  <c r="CZ63" i="55"/>
  <c r="DC73" i="55"/>
  <c r="DA63" i="55"/>
  <c r="DC63" i="55"/>
  <c r="DC33" i="55"/>
  <c r="CZ67" i="55"/>
  <c r="DB33" i="55"/>
  <c r="DC67" i="55"/>
  <c r="DB67" i="55"/>
  <c r="DB64" i="55"/>
  <c r="DC64" i="55"/>
  <c r="DA64" i="55"/>
  <c r="DC78" i="55"/>
  <c r="DB78" i="55"/>
  <c r="DA78" i="55"/>
  <c r="CZ78" i="55"/>
  <c r="DB77" i="55"/>
  <c r="CZ77" i="55"/>
  <c r="DA77" i="55"/>
  <c r="DC77" i="55"/>
  <c r="CZ43" i="55"/>
  <c r="DA43" i="55"/>
  <c r="DB43" i="55"/>
  <c r="DC43" i="55"/>
  <c r="DB69" i="55"/>
  <c r="CZ69" i="55"/>
  <c r="DA69" i="55"/>
  <c r="DC69" i="55"/>
  <c r="DC31" i="55"/>
  <c r="CZ31" i="55"/>
  <c r="DA31" i="55"/>
  <c r="DB31" i="55"/>
  <c r="DC50" i="55"/>
  <c r="DB50" i="55"/>
  <c r="CZ50" i="55"/>
  <c r="DA50" i="55"/>
  <c r="DB81" i="55"/>
  <c r="DC81" i="55"/>
  <c r="CZ81" i="55"/>
  <c r="DA81" i="55"/>
  <c r="DB84" i="55"/>
  <c r="CZ84" i="55"/>
  <c r="DA84" i="55"/>
  <c r="DC84" i="55"/>
  <c r="CZ52" i="55"/>
  <c r="DA52" i="55"/>
  <c r="DB52" i="55"/>
  <c r="DC52" i="55"/>
  <c r="DC60" i="55"/>
  <c r="DB60" i="55"/>
  <c r="CZ60" i="55"/>
  <c r="DA60" i="55"/>
  <c r="DB71" i="55"/>
  <c r="CZ71" i="55"/>
  <c r="DA71" i="55"/>
  <c r="DC71" i="55"/>
  <c r="CZ42" i="55"/>
  <c r="DA42" i="55"/>
  <c r="DB42" i="55"/>
  <c r="DC42" i="55"/>
  <c r="CZ58" i="55"/>
  <c r="DB58" i="55"/>
  <c r="DA58" i="55"/>
  <c r="DC58" i="55"/>
  <c r="DB39" i="55"/>
  <c r="DC39" i="55"/>
  <c r="DA39" i="55"/>
  <c r="CZ39" i="55"/>
  <c r="CZ86" i="55"/>
  <c r="DA86" i="55"/>
  <c r="DB86" i="55"/>
  <c r="DC86" i="55"/>
  <c r="CZ29" i="55"/>
  <c r="DB29" i="55"/>
  <c r="DA29" i="55"/>
  <c r="DC29" i="55"/>
  <c r="CZ59" i="55"/>
  <c r="DA59" i="55"/>
  <c r="DB59" i="55"/>
  <c r="DC59" i="55"/>
  <c r="DC40" i="55"/>
  <c r="CZ40" i="55"/>
  <c r="DA40" i="55"/>
  <c r="DB40" i="55"/>
  <c r="DB72" i="55"/>
  <c r="CZ72" i="55"/>
  <c r="DA72" i="55"/>
  <c r="DC72" i="55"/>
  <c r="CZ56" i="55"/>
  <c r="DA56" i="55"/>
  <c r="DC56" i="55"/>
  <c r="DB56" i="55"/>
  <c r="CZ37" i="55"/>
  <c r="DB37" i="55"/>
  <c r="DA37" i="55"/>
  <c r="DC37" i="55"/>
  <c r="CZ65" i="55"/>
  <c r="DA65" i="55"/>
  <c r="DC65" i="55"/>
  <c r="DB65" i="55"/>
  <c r="DC48" i="55"/>
  <c r="CZ48" i="55"/>
  <c r="DA48" i="55"/>
  <c r="DB48" i="55"/>
  <c r="CZ30" i="55"/>
  <c r="DB30" i="55"/>
  <c r="DA30" i="55"/>
  <c r="DC30" i="55"/>
  <c r="CZ28" i="55"/>
  <c r="DB28" i="55"/>
  <c r="DC28" i="55"/>
  <c r="DA28" i="55"/>
  <c r="DB82" i="55"/>
  <c r="CZ82" i="55"/>
  <c r="DA82" i="55"/>
  <c r="DC82" i="55"/>
  <c r="DB79" i="55"/>
  <c r="CZ79" i="55"/>
  <c r="DA79" i="55"/>
  <c r="DC79" i="55"/>
  <c r="DB85" i="55"/>
  <c r="CZ85" i="55"/>
  <c r="DA85" i="55"/>
  <c r="DC85" i="55"/>
  <c r="DB74" i="55"/>
  <c r="CZ74" i="55"/>
  <c r="DC74" i="55"/>
  <c r="DA74" i="55"/>
  <c r="DD53" i="55"/>
  <c r="DA34" i="55"/>
  <c r="DB34" i="55"/>
  <c r="DC34" i="55"/>
  <c r="CZ34" i="55"/>
  <c r="DB47" i="55"/>
  <c r="DC47" i="55"/>
  <c r="DA47" i="55"/>
  <c r="CZ47" i="55"/>
  <c r="DB68" i="55"/>
  <c r="DC68" i="55"/>
  <c r="CZ68" i="55"/>
  <c r="DA68" i="55"/>
  <c r="CZ36" i="55"/>
  <c r="DA36" i="55"/>
  <c r="DB36" i="55"/>
  <c r="DC36" i="55"/>
  <c r="DB32" i="55"/>
  <c r="DC32" i="55"/>
  <c r="DA32" i="55"/>
  <c r="CZ32" i="55"/>
  <c r="CZ61" i="55"/>
  <c r="DB61" i="55"/>
  <c r="DA61" i="55"/>
  <c r="DC61" i="55"/>
  <c r="DB55" i="55"/>
  <c r="DA55" i="55"/>
  <c r="DC55" i="55"/>
  <c r="CZ55" i="55"/>
  <c r="CZ35" i="55"/>
  <c r="DA35" i="55"/>
  <c r="DB35" i="55"/>
  <c r="DC35" i="55"/>
  <c r="DB80" i="55"/>
  <c r="CZ80" i="55"/>
  <c r="DA80" i="55"/>
  <c r="DC80" i="55"/>
  <c r="CZ66" i="55"/>
  <c r="DB66" i="55"/>
  <c r="DA66" i="55"/>
  <c r="DC66" i="55"/>
  <c r="DC57" i="55"/>
  <c r="CZ57" i="55"/>
  <c r="DA57" i="55"/>
  <c r="DB57" i="55"/>
  <c r="DA70" i="55"/>
  <c r="DC70" i="55"/>
  <c r="DB70" i="55"/>
  <c r="CZ70" i="55"/>
  <c r="DA46" i="55"/>
  <c r="DB46" i="55"/>
  <c r="DC46" i="55"/>
  <c r="CZ46" i="55"/>
  <c r="T92" i="51"/>
  <c r="U91" i="51"/>
  <c r="D83" i="51" s="1"/>
  <c r="C89" i="53" s="1"/>
  <c r="C82" i="54" s="1"/>
  <c r="EM49" i="55"/>
  <c r="EK49" i="55"/>
  <c r="EJ49" i="55"/>
  <c r="EL14" i="55"/>
  <c r="EJ14" i="55"/>
  <c r="EK14" i="55"/>
  <c r="EM14" i="55"/>
  <c r="FT82" i="55"/>
  <c r="DB14" i="55"/>
  <c r="DA14" i="55"/>
  <c r="DC14" i="55"/>
  <c r="CZ14" i="55"/>
  <c r="FU82" i="55"/>
  <c r="DU14" i="55"/>
  <c r="DT14" i="55"/>
  <c r="DR14" i="55"/>
  <c r="DS14" i="55"/>
  <c r="FV82" i="55"/>
  <c r="FW14" i="55"/>
  <c r="FU14" i="55"/>
  <c r="FV14" i="55"/>
  <c r="FT14" i="55"/>
  <c r="FB14" i="55"/>
  <c r="FD14" i="55"/>
  <c r="FC14" i="55"/>
  <c r="FE14" i="55"/>
  <c r="FV56" i="55"/>
  <c r="FT56" i="55"/>
  <c r="FU56" i="55"/>
  <c r="FW56" i="55"/>
  <c r="FD28" i="55"/>
  <c r="FE28" i="55"/>
  <c r="FC28" i="55"/>
  <c r="FB28" i="55"/>
  <c r="EJ53" i="55"/>
  <c r="EK53" i="55"/>
  <c r="EM53" i="55"/>
  <c r="EL53" i="55"/>
  <c r="FV31" i="55"/>
  <c r="FT31" i="55"/>
  <c r="FU31" i="55"/>
  <c r="FW31" i="55"/>
  <c r="DR32" i="55"/>
  <c r="DT32" i="55"/>
  <c r="DU32" i="55"/>
  <c r="DS32" i="55"/>
  <c r="FC47" i="55"/>
  <c r="FB47" i="55"/>
  <c r="FD47" i="55"/>
  <c r="FE47" i="55"/>
  <c r="DS58" i="55"/>
  <c r="DU58" i="55"/>
  <c r="DR58" i="55"/>
  <c r="DT58" i="55"/>
  <c r="FC43" i="55"/>
  <c r="FD43" i="55"/>
  <c r="FB43" i="55"/>
  <c r="FE43" i="55"/>
  <c r="FB33" i="55"/>
  <c r="FD33" i="55"/>
  <c r="FE33" i="55"/>
  <c r="FC33" i="55"/>
  <c r="DT67" i="55"/>
  <c r="DR67" i="55"/>
  <c r="DS67" i="55"/>
  <c r="DU67" i="55"/>
  <c r="EL59" i="55"/>
  <c r="EM59" i="55"/>
  <c r="EJ59" i="55"/>
  <c r="EK59" i="55"/>
  <c r="DB17" i="55"/>
  <c r="CZ17" i="55"/>
  <c r="DC17" i="55"/>
  <c r="DA17" i="55"/>
  <c r="FD18" i="55"/>
  <c r="FC18" i="55"/>
  <c r="FB18" i="55"/>
  <c r="FE18" i="55"/>
  <c r="EK62" i="55"/>
  <c r="EJ62" i="55"/>
  <c r="EM62" i="55"/>
  <c r="EL62" i="55"/>
  <c r="FU64" i="55"/>
  <c r="FW64" i="55"/>
  <c r="FV64" i="55"/>
  <c r="FT64" i="55"/>
  <c r="FT68" i="55"/>
  <c r="FV68" i="55"/>
  <c r="FW68" i="55"/>
  <c r="FU68" i="55"/>
  <c r="DU40" i="55"/>
  <c r="DT40" i="55"/>
  <c r="DS40" i="55"/>
  <c r="DR40" i="55"/>
  <c r="DS38" i="55"/>
  <c r="DT38" i="55"/>
  <c r="DR38" i="55"/>
  <c r="DU38" i="55"/>
  <c r="FW30" i="55"/>
  <c r="FT30" i="55"/>
  <c r="FU30" i="55"/>
  <c r="FV30" i="55"/>
  <c r="DR21" i="55"/>
  <c r="DU21" i="55"/>
  <c r="DS21" i="55"/>
  <c r="DT21" i="55"/>
  <c r="DR41" i="55"/>
  <c r="DS41" i="55"/>
  <c r="DU41" i="55"/>
  <c r="DT41" i="55"/>
  <c r="EM45" i="55"/>
  <c r="EJ45" i="55"/>
  <c r="EK45" i="55"/>
  <c r="EL45" i="55"/>
  <c r="FD31" i="55"/>
  <c r="FC31" i="55"/>
  <c r="FB31" i="55"/>
  <c r="FE31" i="55"/>
  <c r="FB50" i="55"/>
  <c r="FC50" i="55"/>
  <c r="FE50" i="55"/>
  <c r="FD50" i="55"/>
  <c r="DT47" i="55"/>
  <c r="DS47" i="55"/>
  <c r="DR47" i="55"/>
  <c r="DU47" i="55"/>
  <c r="FU65" i="55"/>
  <c r="FW65" i="55"/>
  <c r="FT65" i="55"/>
  <c r="FV65" i="55"/>
  <c r="FD27" i="55"/>
  <c r="FC27" i="55"/>
  <c r="FB27" i="55"/>
  <c r="FE27" i="55"/>
  <c r="DT27" i="55"/>
  <c r="DS27" i="55"/>
  <c r="DU27" i="55"/>
  <c r="DR27" i="55"/>
  <c r="CZ16" i="55"/>
  <c r="DB16" i="55"/>
  <c r="DA16" i="55"/>
  <c r="DC16" i="55"/>
  <c r="DU16" i="55"/>
  <c r="DT16" i="55"/>
  <c r="DR16" i="55"/>
  <c r="DS16" i="55"/>
  <c r="DU39" i="55"/>
  <c r="DS39" i="55"/>
  <c r="DR39" i="55"/>
  <c r="DT39" i="55"/>
  <c r="DS24" i="55"/>
  <c r="DU24" i="55"/>
  <c r="DR24" i="55"/>
  <c r="DT24" i="55"/>
  <c r="FT25" i="55"/>
  <c r="FW25" i="55"/>
  <c r="FU25" i="55"/>
  <c r="FV25" i="55"/>
  <c r="DC25" i="55"/>
  <c r="CZ25" i="55"/>
  <c r="DB25" i="55"/>
  <c r="DA25" i="55"/>
  <c r="DT15" i="55"/>
  <c r="DU15" i="55"/>
  <c r="DS15" i="55"/>
  <c r="DR15" i="55"/>
  <c r="FW61" i="55"/>
  <c r="FT61" i="55"/>
  <c r="FV61" i="55"/>
  <c r="FU61" i="55"/>
  <c r="FE57" i="55"/>
  <c r="FD57" i="55"/>
  <c r="FB57" i="55"/>
  <c r="FC57" i="55"/>
  <c r="FD52" i="55"/>
  <c r="FB52" i="55"/>
  <c r="FC52" i="55"/>
  <c r="FE52" i="55"/>
  <c r="EK52" i="55"/>
  <c r="EL52" i="55"/>
  <c r="EM52" i="55"/>
  <c r="EJ52" i="55"/>
  <c r="EK20" i="55"/>
  <c r="EL20" i="55"/>
  <c r="EM20" i="55"/>
  <c r="EJ20" i="55"/>
  <c r="FC29" i="55"/>
  <c r="FB29" i="55"/>
  <c r="FE29" i="55"/>
  <c r="FD29" i="55"/>
  <c r="FT67" i="55"/>
  <c r="FW67" i="55"/>
  <c r="FV67" i="55"/>
  <c r="FU67" i="55"/>
  <c r="EM34" i="55"/>
  <c r="EL34" i="55"/>
  <c r="EK34" i="55"/>
  <c r="EJ34" i="55"/>
  <c r="DU55" i="55"/>
  <c r="DS55" i="55"/>
  <c r="DR55" i="55"/>
  <c r="DT55" i="55"/>
  <c r="DS62" i="55"/>
  <c r="DU62" i="55"/>
  <c r="DR62" i="55"/>
  <c r="DT62" i="55"/>
  <c r="FV22" i="55"/>
  <c r="FU22" i="55"/>
  <c r="FW22" i="55"/>
  <c r="FT22" i="55"/>
  <c r="EJ38" i="55"/>
  <c r="EM38" i="55"/>
  <c r="EK38" i="55"/>
  <c r="EL38" i="55"/>
  <c r="DS46" i="55"/>
  <c r="DR46" i="55"/>
  <c r="DU46" i="55"/>
  <c r="DT46" i="55"/>
  <c r="FW26" i="55"/>
  <c r="FV26" i="55"/>
  <c r="FT26" i="55"/>
  <c r="FU26" i="55"/>
  <c r="DT30" i="55"/>
  <c r="DR30" i="55"/>
  <c r="DS30" i="55"/>
  <c r="DU30" i="55"/>
  <c r="CZ19" i="55"/>
  <c r="DA19" i="55"/>
  <c r="DB19" i="55"/>
  <c r="DC19" i="55"/>
  <c r="FC44" i="55"/>
  <c r="FB44" i="55"/>
  <c r="FE44" i="55"/>
  <c r="FD44" i="55"/>
  <c r="EJ28" i="55"/>
  <c r="EM28" i="55"/>
  <c r="EL28" i="55"/>
  <c r="EK28" i="55"/>
  <c r="DS28" i="55"/>
  <c r="DT28" i="55"/>
  <c r="DU28" i="55"/>
  <c r="DR28" i="55"/>
  <c r="DR31" i="55"/>
  <c r="DS31" i="55"/>
  <c r="DT31" i="55"/>
  <c r="DU31" i="55"/>
  <c r="EL50" i="55"/>
  <c r="EM50" i="55"/>
  <c r="EJ50" i="55"/>
  <c r="EK50" i="55"/>
  <c r="DU50" i="55"/>
  <c r="DR50" i="55"/>
  <c r="DS50" i="55"/>
  <c r="DT50" i="55"/>
  <c r="FD65" i="55"/>
  <c r="FC65" i="55"/>
  <c r="FE65" i="55"/>
  <c r="FB65" i="55"/>
  <c r="EM27" i="55"/>
  <c r="EJ27" i="55"/>
  <c r="EK27" i="55"/>
  <c r="EL27" i="55"/>
  <c r="FU16" i="55"/>
  <c r="FV16" i="55"/>
  <c r="FT16" i="55"/>
  <c r="FW16" i="55"/>
  <c r="EM24" i="55"/>
  <c r="EJ24" i="55"/>
  <c r="EK24" i="55"/>
  <c r="EL24" i="55"/>
  <c r="FE23" i="55"/>
  <c r="FC23" i="55"/>
  <c r="FB23" i="55"/>
  <c r="FD23" i="55"/>
  <c r="FU66" i="55"/>
  <c r="FW66" i="55"/>
  <c r="FT66" i="55"/>
  <c r="FV66" i="55"/>
  <c r="DS43" i="55"/>
  <c r="DT43" i="55"/>
  <c r="DR43" i="55"/>
  <c r="DU43" i="55"/>
  <c r="FV20" i="55"/>
  <c r="FT20" i="55"/>
  <c r="FU20" i="55"/>
  <c r="FW20" i="55"/>
  <c r="FD60" i="55"/>
  <c r="FC60" i="55"/>
  <c r="FB60" i="55"/>
  <c r="FE60" i="55"/>
  <c r="EL60" i="55"/>
  <c r="EJ60" i="55"/>
  <c r="EK60" i="55"/>
  <c r="EM60" i="55"/>
  <c r="FW59" i="55"/>
  <c r="FU59" i="55"/>
  <c r="FV59" i="55"/>
  <c r="FT59" i="55"/>
  <c r="DR48" i="55"/>
  <c r="DU48" i="55"/>
  <c r="DS48" i="55"/>
  <c r="DT48" i="55"/>
  <c r="FV48" i="55"/>
  <c r="FT48" i="55"/>
  <c r="FU48" i="55"/>
  <c r="FW48" i="55"/>
  <c r="FE17" i="55"/>
  <c r="FB17" i="55"/>
  <c r="FD17" i="55"/>
  <c r="FC17" i="55"/>
  <c r="EJ18" i="55"/>
  <c r="EK18" i="55"/>
  <c r="EM18" i="55"/>
  <c r="EL18" i="55"/>
  <c r="DB22" i="55"/>
  <c r="DC22" i="55"/>
  <c r="DA22" i="55"/>
  <c r="CZ22" i="55"/>
  <c r="FB69" i="55"/>
  <c r="FC69" i="55"/>
  <c r="FE69" i="55"/>
  <c r="FD69" i="55"/>
  <c r="EK21" i="55"/>
  <c r="EM21" i="55"/>
  <c r="EJ21" i="55"/>
  <c r="EL21" i="55"/>
  <c r="EK19" i="55"/>
  <c r="EL19" i="55"/>
  <c r="EM19" i="55"/>
  <c r="EJ19" i="55"/>
  <c r="FC19" i="55"/>
  <c r="FD19" i="55"/>
  <c r="FB19" i="55"/>
  <c r="FE19" i="55"/>
  <c r="FB41" i="55"/>
  <c r="FE41" i="55"/>
  <c r="FD41" i="55"/>
  <c r="FC41" i="55"/>
  <c r="FV44" i="55"/>
  <c r="FU44" i="55"/>
  <c r="FT44" i="55"/>
  <c r="FW44" i="55"/>
  <c r="FV36" i="55"/>
  <c r="FU36" i="55"/>
  <c r="FW36" i="55"/>
  <c r="FT36" i="55"/>
  <c r="FT28" i="55"/>
  <c r="FW28" i="55"/>
  <c r="FV28" i="55"/>
  <c r="FU28" i="55"/>
  <c r="FB53" i="55"/>
  <c r="FE53" i="55"/>
  <c r="FC53" i="55"/>
  <c r="FD53" i="55"/>
  <c r="DU42" i="55"/>
  <c r="DT42" i="55"/>
  <c r="DR42" i="55"/>
  <c r="DS42" i="55"/>
  <c r="EL35" i="55"/>
  <c r="EK35" i="55"/>
  <c r="EJ35" i="55"/>
  <c r="EM35" i="55"/>
  <c r="FU50" i="55"/>
  <c r="FT50" i="55"/>
  <c r="FV50" i="55"/>
  <c r="FW50" i="55"/>
  <c r="EL63" i="55"/>
  <c r="EK63" i="55"/>
  <c r="EM63" i="55"/>
  <c r="EJ63" i="55"/>
  <c r="FU54" i="55"/>
  <c r="FT54" i="55"/>
  <c r="FW54" i="55"/>
  <c r="FV54" i="55"/>
  <c r="EM16" i="55"/>
  <c r="EK16" i="55"/>
  <c r="EJ16" i="55"/>
  <c r="EL16" i="55"/>
  <c r="FT24" i="55"/>
  <c r="FV24" i="55"/>
  <c r="FU24" i="55"/>
  <c r="FW24" i="55"/>
  <c r="DU51" i="55"/>
  <c r="DS51" i="55"/>
  <c r="DR51" i="55"/>
  <c r="DT51" i="55"/>
  <c r="FV51" i="55"/>
  <c r="FU51" i="55"/>
  <c r="FW51" i="55"/>
  <c r="FT51" i="55"/>
  <c r="DR23" i="55"/>
  <c r="DT23" i="55"/>
  <c r="DU23" i="55"/>
  <c r="DS23" i="55"/>
  <c r="EK25" i="55"/>
  <c r="EJ25" i="55"/>
  <c r="EM25" i="55"/>
  <c r="EL25" i="55"/>
  <c r="FE61" i="55"/>
  <c r="FB61" i="55"/>
  <c r="FC61" i="55"/>
  <c r="FD61" i="55"/>
  <c r="DR52" i="55"/>
  <c r="DU52" i="55"/>
  <c r="DT52" i="55"/>
  <c r="DS52" i="55"/>
  <c r="FC20" i="55"/>
  <c r="FB20" i="55"/>
  <c r="FD20" i="55"/>
  <c r="FE20" i="55"/>
  <c r="FW29" i="55"/>
  <c r="FU29" i="55"/>
  <c r="FT29" i="55"/>
  <c r="FV29" i="55"/>
  <c r="FT60" i="55"/>
  <c r="FU60" i="55"/>
  <c r="FV60" i="55"/>
  <c r="FW60" i="55"/>
  <c r="DS17" i="55"/>
  <c r="DT17" i="55"/>
  <c r="DR17" i="55"/>
  <c r="DU17" i="55"/>
  <c r="FB68" i="55"/>
  <c r="FC68" i="55"/>
  <c r="FD68" i="55"/>
  <c r="FE68" i="55"/>
  <c r="FE38" i="55"/>
  <c r="FB38" i="55"/>
  <c r="FC38" i="55"/>
  <c r="FD38" i="55"/>
  <c r="EL26" i="55"/>
  <c r="EJ26" i="55"/>
  <c r="EK26" i="55"/>
  <c r="EM26" i="55"/>
  <c r="DA21" i="55"/>
  <c r="DC21" i="55"/>
  <c r="DB21" i="55"/>
  <c r="CZ21" i="55"/>
  <c r="DR19" i="55"/>
  <c r="DT19" i="55"/>
  <c r="DU19" i="55"/>
  <c r="DS19" i="55"/>
  <c r="FU19" i="55"/>
  <c r="FV19" i="55"/>
  <c r="FT19" i="55"/>
  <c r="FW19" i="55"/>
  <c r="FU45" i="55"/>
  <c r="FV45" i="55"/>
  <c r="FT45" i="55"/>
  <c r="FW45" i="55"/>
  <c r="DR44" i="55"/>
  <c r="DS44" i="55"/>
  <c r="DU44" i="55"/>
  <c r="DT44" i="55"/>
  <c r="DS36" i="55"/>
  <c r="DU36" i="55"/>
  <c r="DR36" i="55"/>
  <c r="DT36" i="55"/>
  <c r="FD56" i="55"/>
  <c r="FC56" i="55"/>
  <c r="FE56" i="55"/>
  <c r="FB56" i="55"/>
  <c r="FU53" i="55"/>
  <c r="FW53" i="55"/>
  <c r="FT53" i="55"/>
  <c r="FV53" i="55"/>
  <c r="EM42" i="55"/>
  <c r="EL42" i="55"/>
  <c r="EK42" i="55"/>
  <c r="EJ42" i="55"/>
  <c r="FV37" i="55"/>
  <c r="FU37" i="55"/>
  <c r="FW37" i="55"/>
  <c r="FT37" i="55"/>
  <c r="DT35" i="55"/>
  <c r="DS35" i="55"/>
  <c r="DR35" i="55"/>
  <c r="DU35" i="55"/>
  <c r="FU58" i="55"/>
  <c r="FT58" i="55"/>
  <c r="FV58" i="55"/>
  <c r="FW58" i="55"/>
  <c r="EK65" i="55"/>
  <c r="EL65" i="55"/>
  <c r="EJ65" i="55"/>
  <c r="EM65" i="55"/>
  <c r="FT27" i="55"/>
  <c r="FV27" i="55"/>
  <c r="FW27" i="55"/>
  <c r="FU27" i="55"/>
  <c r="EK39" i="55"/>
  <c r="EM39" i="55"/>
  <c r="EJ39" i="55"/>
  <c r="EL39" i="55"/>
  <c r="FD24" i="55"/>
  <c r="FC24" i="55"/>
  <c r="FB24" i="55"/>
  <c r="FE24" i="55"/>
  <c r="FB51" i="55"/>
  <c r="FE51" i="55"/>
  <c r="FD51" i="55"/>
  <c r="FC51" i="55"/>
  <c r="EM23" i="55"/>
  <c r="EL23" i="55"/>
  <c r="EK23" i="55"/>
  <c r="EJ23" i="55"/>
  <c r="DR66" i="55"/>
  <c r="DS66" i="55"/>
  <c r="DU66" i="55"/>
  <c r="DT66" i="55"/>
  <c r="EK15" i="55"/>
  <c r="EJ15" i="55"/>
  <c r="EL15" i="55"/>
  <c r="EM15" i="55"/>
  <c r="EL61" i="55"/>
  <c r="EK61" i="55"/>
  <c r="EJ61" i="55"/>
  <c r="EM61" i="55"/>
  <c r="EM57" i="55"/>
  <c r="EK57" i="55"/>
  <c r="EJ57" i="55"/>
  <c r="EL57" i="55"/>
  <c r="FU49" i="55"/>
  <c r="FW49" i="55"/>
  <c r="FT49" i="55"/>
  <c r="FV49" i="55"/>
  <c r="DT20" i="55"/>
  <c r="DS20" i="55"/>
  <c r="DR20" i="55"/>
  <c r="DU20" i="55"/>
  <c r="FE67" i="55"/>
  <c r="FC67" i="55"/>
  <c r="FB67" i="55"/>
  <c r="FD67" i="55"/>
  <c r="FB59" i="55"/>
  <c r="FE59" i="55"/>
  <c r="FD59" i="55"/>
  <c r="FC59" i="55"/>
  <c r="EK48" i="55"/>
  <c r="EL48" i="55"/>
  <c r="EM48" i="55"/>
  <c r="EJ48" i="55"/>
  <c r="FC34" i="55"/>
  <c r="FE34" i="55"/>
  <c r="FB34" i="55"/>
  <c r="FD34" i="55"/>
  <c r="FV55" i="55"/>
  <c r="FW55" i="55"/>
  <c r="FU55" i="55"/>
  <c r="FT55" i="55"/>
  <c r="DR18" i="55"/>
  <c r="DU18" i="55"/>
  <c r="DS18" i="55"/>
  <c r="DT18" i="55"/>
  <c r="EL22" i="55"/>
  <c r="EJ22" i="55"/>
  <c r="EM22" i="55"/>
  <c r="EK22" i="55"/>
  <c r="DS22" i="55"/>
  <c r="DT22" i="55"/>
  <c r="DR22" i="55"/>
  <c r="DU22" i="55"/>
  <c r="FE40" i="55"/>
  <c r="FD40" i="55"/>
  <c r="FB40" i="55"/>
  <c r="FC40" i="55"/>
  <c r="EK40" i="55"/>
  <c r="EJ40" i="55"/>
  <c r="EL40" i="55"/>
  <c r="EM40" i="55"/>
  <c r="FD46" i="55"/>
  <c r="FE46" i="55"/>
  <c r="FB46" i="55"/>
  <c r="FC46" i="55"/>
  <c r="DR69" i="55"/>
  <c r="DU69" i="55"/>
  <c r="DT69" i="55"/>
  <c r="DS69" i="55"/>
  <c r="FC26" i="55"/>
  <c r="FB26" i="55"/>
  <c r="FE26" i="55"/>
  <c r="FD26" i="55"/>
  <c r="FT21" i="55"/>
  <c r="FW21" i="55"/>
  <c r="FU21" i="55"/>
  <c r="FV21" i="55"/>
  <c r="FD45" i="55"/>
  <c r="FC45" i="55"/>
  <c r="FE45" i="55"/>
  <c r="FB45" i="55"/>
  <c r="FB36" i="55"/>
  <c r="FE36" i="55"/>
  <c r="FC36" i="55"/>
  <c r="FD36" i="55"/>
  <c r="EL56" i="55"/>
  <c r="EK56" i="55"/>
  <c r="EM56" i="55"/>
  <c r="EJ56" i="55"/>
  <c r="EL37" i="55"/>
  <c r="EK37" i="55"/>
  <c r="EJ37" i="55"/>
  <c r="EM37" i="55"/>
  <c r="DT37" i="55"/>
  <c r="DR37" i="55"/>
  <c r="DS37" i="55"/>
  <c r="DU37" i="55"/>
  <c r="FE32" i="55"/>
  <c r="FD32" i="55"/>
  <c r="FC32" i="55"/>
  <c r="FB32" i="55"/>
  <c r="FV32" i="55"/>
  <c r="FU32" i="55"/>
  <c r="FW32" i="55"/>
  <c r="FT32" i="55"/>
  <c r="FU35" i="55"/>
  <c r="FT35" i="55"/>
  <c r="FW35" i="55"/>
  <c r="FV35" i="55"/>
  <c r="EM47" i="55"/>
  <c r="EL47" i="55"/>
  <c r="EJ47" i="55"/>
  <c r="EK47" i="55"/>
  <c r="EK58" i="55"/>
  <c r="EM58" i="55"/>
  <c r="EJ58" i="55"/>
  <c r="EL58" i="55"/>
  <c r="DT63" i="55"/>
  <c r="DS63" i="55"/>
  <c r="DU63" i="55"/>
  <c r="DR63" i="55"/>
  <c r="EM54" i="55"/>
  <c r="EL54" i="55"/>
  <c r="EK54" i="55"/>
  <c r="EJ54" i="55"/>
  <c r="FE54" i="55"/>
  <c r="FC54" i="55"/>
  <c r="FB54" i="55"/>
  <c r="FD54" i="55"/>
  <c r="DB27" i="55"/>
  <c r="DC27" i="55"/>
  <c r="CZ27" i="55"/>
  <c r="DA27" i="55"/>
  <c r="FU39" i="55"/>
  <c r="FW39" i="55"/>
  <c r="FV39" i="55"/>
  <c r="FT39" i="55"/>
  <c r="FV23" i="55"/>
  <c r="FW23" i="55"/>
  <c r="FT23" i="55"/>
  <c r="FU23" i="55"/>
  <c r="FD66" i="55"/>
  <c r="FB66" i="55"/>
  <c r="FC66" i="55"/>
  <c r="FE66" i="55"/>
  <c r="EJ66" i="55"/>
  <c r="EM66" i="55"/>
  <c r="EL66" i="55"/>
  <c r="EK66" i="55"/>
  <c r="DU25" i="55"/>
  <c r="DT25" i="55"/>
  <c r="DS25" i="55"/>
  <c r="DR25" i="55"/>
  <c r="CZ15" i="55"/>
  <c r="DC15" i="55"/>
  <c r="DB15" i="55"/>
  <c r="DA15" i="55"/>
  <c r="DR61" i="55"/>
  <c r="DT61" i="55"/>
  <c r="DU61" i="55"/>
  <c r="DS61" i="55"/>
  <c r="DR57" i="55"/>
  <c r="DS57" i="55"/>
  <c r="DU57" i="55"/>
  <c r="DT57" i="55"/>
  <c r="DU49" i="55"/>
  <c r="DR49" i="55"/>
  <c r="DT49" i="55"/>
  <c r="DS49" i="55"/>
  <c r="EK33" i="55"/>
  <c r="EL33" i="55"/>
  <c r="EJ33" i="55"/>
  <c r="EM33" i="55"/>
  <c r="DC20" i="55"/>
  <c r="CZ20" i="55"/>
  <c r="DA20" i="55"/>
  <c r="DB20" i="55"/>
  <c r="DS34" i="55"/>
  <c r="DU34" i="55"/>
  <c r="DR34" i="55"/>
  <c r="DT34" i="55"/>
  <c r="FT34" i="55"/>
  <c r="FW34" i="55"/>
  <c r="FU34" i="55"/>
  <c r="FV34" i="55"/>
  <c r="DB18" i="55"/>
  <c r="DA18" i="55"/>
  <c r="CZ18" i="55"/>
  <c r="DC18" i="55"/>
  <c r="FD64" i="55"/>
  <c r="FC64" i="55"/>
  <c r="FB64" i="55"/>
  <c r="FE64" i="55"/>
  <c r="FT46" i="55"/>
  <c r="FW46" i="55"/>
  <c r="FV46" i="55"/>
  <c r="FU46" i="55"/>
  <c r="FU69" i="55"/>
  <c r="FT69" i="55"/>
  <c r="FV69" i="55"/>
  <c r="FW69" i="55"/>
  <c r="EM30" i="55"/>
  <c r="EL30" i="55"/>
  <c r="EK30" i="55"/>
  <c r="EJ30" i="55"/>
  <c r="FB21" i="55"/>
  <c r="FC21" i="55"/>
  <c r="FD21" i="55"/>
  <c r="FE21" i="55"/>
  <c r="FT41" i="55"/>
  <c r="FV41" i="55"/>
  <c r="FW41" i="55"/>
  <c r="FU41" i="55"/>
  <c r="DS53" i="55"/>
  <c r="DU53" i="55"/>
  <c r="DR53" i="55"/>
  <c r="DT53" i="55"/>
  <c r="FV42" i="55"/>
  <c r="FU42" i="55"/>
  <c r="FW42" i="55"/>
  <c r="FT42" i="55"/>
  <c r="FC42" i="55"/>
  <c r="FB42" i="55"/>
  <c r="FE42" i="55"/>
  <c r="FD42" i="55"/>
  <c r="FC35" i="55"/>
  <c r="FE35" i="55"/>
  <c r="FB35" i="55"/>
  <c r="FD35" i="55"/>
  <c r="FE58" i="55"/>
  <c r="FB58" i="55"/>
  <c r="FD58" i="55"/>
  <c r="FC58" i="55"/>
  <c r="FB16" i="55"/>
  <c r="FC16" i="55"/>
  <c r="FE16" i="55"/>
  <c r="FD16" i="55"/>
  <c r="FB39" i="55"/>
  <c r="FE39" i="55"/>
  <c r="FC39" i="55"/>
  <c r="FD39" i="55"/>
  <c r="EJ51" i="55"/>
  <c r="EM51" i="55"/>
  <c r="EK51" i="55"/>
  <c r="EL51" i="55"/>
  <c r="DB23" i="55"/>
  <c r="DA23" i="55"/>
  <c r="CZ23" i="55"/>
  <c r="DC23" i="55"/>
  <c r="FB25" i="55"/>
  <c r="FC25" i="55"/>
  <c r="FE25" i="55"/>
  <c r="FD25" i="55"/>
  <c r="FU43" i="55"/>
  <c r="FV43" i="55"/>
  <c r="FW43" i="55"/>
  <c r="FT43" i="55"/>
  <c r="FV52" i="55"/>
  <c r="FU52" i="55"/>
  <c r="FT52" i="55"/>
  <c r="FW52" i="55"/>
  <c r="FE49" i="55"/>
  <c r="FB49" i="55"/>
  <c r="FD49" i="55"/>
  <c r="FC49" i="55"/>
  <c r="EM29" i="55"/>
  <c r="EK29" i="55"/>
  <c r="EL29" i="55"/>
  <c r="EJ29" i="55"/>
  <c r="DR60" i="55"/>
  <c r="DS60" i="55"/>
  <c r="DU60" i="55"/>
  <c r="DT60" i="55"/>
  <c r="DR59" i="55"/>
  <c r="DU59" i="55"/>
  <c r="DS59" i="55"/>
  <c r="DT59" i="55"/>
  <c r="FU17" i="55"/>
  <c r="FV17" i="55"/>
  <c r="FW17" i="55"/>
  <c r="FT17" i="55"/>
  <c r="EM55" i="55"/>
  <c r="EJ55" i="55"/>
  <c r="EL55" i="55"/>
  <c r="EK55" i="55"/>
  <c r="FT62" i="55"/>
  <c r="FW62" i="55"/>
  <c r="FU62" i="55"/>
  <c r="FV62" i="55"/>
  <c r="DR64" i="55"/>
  <c r="DU64" i="55"/>
  <c r="DS64" i="55"/>
  <c r="DT64" i="55"/>
  <c r="EJ64" i="55"/>
  <c r="EL64" i="55"/>
  <c r="EM64" i="55"/>
  <c r="EK64" i="55"/>
  <c r="EJ68" i="55"/>
  <c r="EK68" i="55"/>
  <c r="EL68" i="55"/>
  <c r="EM68" i="55"/>
  <c r="FT40" i="55"/>
  <c r="FW40" i="55"/>
  <c r="FV40" i="55"/>
  <c r="FU40" i="55"/>
  <c r="EL46" i="55"/>
  <c r="EM46" i="55"/>
  <c r="EK46" i="55"/>
  <c r="EJ46" i="55"/>
  <c r="EL69" i="55"/>
  <c r="EJ69" i="55"/>
  <c r="EM69" i="55"/>
  <c r="EK69" i="55"/>
  <c r="DU45" i="55"/>
  <c r="DS45" i="55"/>
  <c r="DR45" i="55"/>
  <c r="DT45" i="55"/>
  <c r="EK44" i="55"/>
  <c r="EJ44" i="55"/>
  <c r="EM44" i="55"/>
  <c r="EL44" i="55"/>
  <c r="EM36" i="55"/>
  <c r="EJ36" i="55"/>
  <c r="EL36" i="55"/>
  <c r="EK36" i="55"/>
  <c r="DT56" i="55"/>
  <c r="DR56" i="55"/>
  <c r="DU56" i="55"/>
  <c r="DS56" i="55"/>
  <c r="EM31" i="55"/>
  <c r="EJ31" i="55"/>
  <c r="EK31" i="55"/>
  <c r="EL31" i="55"/>
  <c r="FC37" i="55"/>
  <c r="FD37" i="55"/>
  <c r="FE37" i="55"/>
  <c r="FB37" i="55"/>
  <c r="EM32" i="55"/>
  <c r="EK32" i="55"/>
  <c r="EJ32" i="55"/>
  <c r="EL32" i="55"/>
  <c r="FV47" i="55"/>
  <c r="FW47" i="55"/>
  <c r="FU47" i="55"/>
  <c r="FT47" i="55"/>
  <c r="FU63" i="55"/>
  <c r="FT63" i="55"/>
  <c r="FV63" i="55"/>
  <c r="FW63" i="55"/>
  <c r="FE63" i="55"/>
  <c r="FB63" i="55"/>
  <c r="FC63" i="55"/>
  <c r="FD63" i="55"/>
  <c r="DT54" i="55"/>
  <c r="DS54" i="55"/>
  <c r="DR54" i="55"/>
  <c r="DU54" i="55"/>
  <c r="DU65" i="55"/>
  <c r="DR65" i="55"/>
  <c r="DT65" i="55"/>
  <c r="DS65" i="55"/>
  <c r="DB24" i="55"/>
  <c r="CZ24" i="55"/>
  <c r="DA24" i="55"/>
  <c r="DC24" i="55"/>
  <c r="FV15" i="55"/>
  <c r="FU15" i="55"/>
  <c r="FW15" i="55"/>
  <c r="FT15" i="55"/>
  <c r="FD15" i="55"/>
  <c r="FB15" i="55"/>
  <c r="FC15" i="55"/>
  <c r="FE15" i="55"/>
  <c r="FW57" i="55"/>
  <c r="FV57" i="55"/>
  <c r="FT57" i="55"/>
  <c r="FU57" i="55"/>
  <c r="EJ43" i="55"/>
  <c r="EL43" i="55"/>
  <c r="EM43" i="55"/>
  <c r="EK43" i="55"/>
  <c r="DS33" i="55"/>
  <c r="DR33" i="55"/>
  <c r="DT33" i="55"/>
  <c r="DU33" i="55"/>
  <c r="FW33" i="55"/>
  <c r="FU33" i="55"/>
  <c r="FV33" i="55"/>
  <c r="FT33" i="55"/>
  <c r="DR29" i="55"/>
  <c r="DU29" i="55"/>
  <c r="DS29" i="55"/>
  <c r="DT29" i="55"/>
  <c r="EK67" i="55"/>
  <c r="EL67" i="55"/>
  <c r="EM67" i="55"/>
  <c r="EJ67" i="55"/>
  <c r="FD48" i="55"/>
  <c r="FB48" i="55"/>
  <c r="FC48" i="55"/>
  <c r="FE48" i="55"/>
  <c r="EK17" i="55"/>
  <c r="EJ17" i="55"/>
  <c r="EL17" i="55"/>
  <c r="EM17" i="55"/>
  <c r="FD55" i="55"/>
  <c r="FC55" i="55"/>
  <c r="FB55" i="55"/>
  <c r="FE55" i="55"/>
  <c r="FT18" i="55"/>
  <c r="FW18" i="55"/>
  <c r="FU18" i="55"/>
  <c r="FV18" i="55"/>
  <c r="FB62" i="55"/>
  <c r="FE62" i="55"/>
  <c r="FC62" i="55"/>
  <c r="FD62" i="55"/>
  <c r="DR68" i="55"/>
  <c r="DT68" i="55"/>
  <c r="DU68" i="55"/>
  <c r="DS68" i="55"/>
  <c r="FB22" i="55"/>
  <c r="FD22" i="55"/>
  <c r="FE22" i="55"/>
  <c r="FC22" i="55"/>
  <c r="FV38" i="55"/>
  <c r="FT38" i="55"/>
  <c r="FU38" i="55"/>
  <c r="FW38" i="55"/>
  <c r="CZ26" i="55"/>
  <c r="DA26" i="55"/>
  <c r="DB26" i="55"/>
  <c r="DC26" i="55"/>
  <c r="DT26" i="55"/>
  <c r="DS26" i="55"/>
  <c r="DU26" i="55"/>
  <c r="DR26" i="55"/>
  <c r="FE30" i="55"/>
  <c r="FC30" i="55"/>
  <c r="FD30" i="55"/>
  <c r="FB30" i="55"/>
  <c r="EL41" i="55"/>
  <c r="EM41" i="55"/>
  <c r="EK41" i="55"/>
  <c r="EJ41" i="55"/>
  <c r="DU74" i="55"/>
  <c r="DT74" i="55"/>
  <c r="DS74" i="55"/>
  <c r="DR74" i="55"/>
  <c r="FB77" i="55"/>
  <c r="FD77" i="55"/>
  <c r="FC77" i="55"/>
  <c r="FE77" i="55"/>
  <c r="DT81" i="55"/>
  <c r="DS81" i="55"/>
  <c r="DR81" i="55"/>
  <c r="DU81" i="55"/>
  <c r="EM70" i="55"/>
  <c r="EK70" i="55"/>
  <c r="EL70" i="55"/>
  <c r="EJ70" i="55"/>
  <c r="DR86" i="55"/>
  <c r="DU86" i="55"/>
  <c r="DS86" i="55"/>
  <c r="DT86" i="55"/>
  <c r="EL79" i="55"/>
  <c r="EJ79" i="55"/>
  <c r="EM79" i="55"/>
  <c r="EK79" i="55"/>
  <c r="EK75" i="55"/>
  <c r="EL75" i="55"/>
  <c r="EJ75" i="55"/>
  <c r="EM75" i="55"/>
  <c r="EJ76" i="55"/>
  <c r="EM76" i="55"/>
  <c r="EL76" i="55"/>
  <c r="EK76" i="55"/>
  <c r="DT71" i="55"/>
  <c r="DU71" i="55"/>
  <c r="DR71" i="55"/>
  <c r="DS71" i="55"/>
  <c r="EM83" i="55"/>
  <c r="EK83" i="55"/>
  <c r="EJ83" i="55"/>
  <c r="EL83" i="55"/>
  <c r="DS73" i="55"/>
  <c r="DT73" i="55"/>
  <c r="DR73" i="55"/>
  <c r="DU73" i="55"/>
  <c r="DU77" i="55"/>
  <c r="DS77" i="55"/>
  <c r="DT77" i="55"/>
  <c r="DR77" i="55"/>
  <c r="EJ82" i="55"/>
  <c r="EM82" i="55"/>
  <c r="EL82" i="55"/>
  <c r="EK82" i="55"/>
  <c r="FW71" i="55"/>
  <c r="FT71" i="55"/>
  <c r="FU71" i="55"/>
  <c r="FV71" i="55"/>
  <c r="DR83" i="55"/>
  <c r="DU83" i="55"/>
  <c r="DS83" i="55"/>
  <c r="DT83" i="55"/>
  <c r="DS72" i="55"/>
  <c r="DT72" i="55"/>
  <c r="DR72" i="55"/>
  <c r="DU72" i="55"/>
  <c r="FB78" i="55"/>
  <c r="FC78" i="55"/>
  <c r="FD78" i="55"/>
  <c r="FE78" i="55"/>
  <c r="EM71" i="55"/>
  <c r="EK71" i="55"/>
  <c r="EL71" i="55"/>
  <c r="EJ71" i="55"/>
  <c r="FC81" i="55"/>
  <c r="FD81" i="55"/>
  <c r="FE81" i="55"/>
  <c r="FB81" i="55"/>
  <c r="FU85" i="55"/>
  <c r="FV85" i="55"/>
  <c r="FT85" i="55"/>
  <c r="FW85" i="55"/>
  <c r="EK85" i="55"/>
  <c r="EJ85" i="55"/>
  <c r="EL85" i="55"/>
  <c r="EM85" i="55"/>
  <c r="FV74" i="55"/>
  <c r="FU74" i="55"/>
  <c r="FT74" i="55"/>
  <c r="FW74" i="55"/>
  <c r="FB71" i="55"/>
  <c r="FC71" i="55"/>
  <c r="FE71" i="55"/>
  <c r="FD71" i="55"/>
  <c r="FB83" i="55"/>
  <c r="FC83" i="55"/>
  <c r="FD83" i="55"/>
  <c r="FE83" i="55"/>
  <c r="FV83" i="55"/>
  <c r="FW83" i="55"/>
  <c r="FT83" i="55"/>
  <c r="FU83" i="55"/>
  <c r="EJ78" i="55"/>
  <c r="EK78" i="55"/>
  <c r="EM78" i="55"/>
  <c r="EL78" i="55"/>
  <c r="FB75" i="55"/>
  <c r="FC75" i="55"/>
  <c r="FE75" i="55"/>
  <c r="FD75" i="55"/>
  <c r="EL77" i="55"/>
  <c r="EK77" i="55"/>
  <c r="EJ77" i="55"/>
  <c r="EM77" i="55"/>
  <c r="EL84" i="55"/>
  <c r="EJ84" i="55"/>
  <c r="EM84" i="55"/>
  <c r="EK84" i="55"/>
  <c r="FX82" i="55"/>
  <c r="DT70" i="55"/>
  <c r="DU70" i="55"/>
  <c r="DS70" i="55"/>
  <c r="DR70" i="55"/>
  <c r="FV86" i="55"/>
  <c r="FT86" i="55"/>
  <c r="FW86" i="55"/>
  <c r="FU86" i="55"/>
  <c r="DT75" i="55"/>
  <c r="DS75" i="55"/>
  <c r="DU75" i="55"/>
  <c r="DR75" i="55"/>
  <c r="DR85" i="55"/>
  <c r="DU85" i="55"/>
  <c r="DS85" i="55"/>
  <c r="DT85" i="55"/>
  <c r="EK74" i="55"/>
  <c r="EM74" i="55"/>
  <c r="EJ74" i="55"/>
  <c r="EL74" i="55"/>
  <c r="FC80" i="55"/>
  <c r="FB80" i="55"/>
  <c r="FE80" i="55"/>
  <c r="FD80" i="55"/>
  <c r="FT80" i="55"/>
  <c r="FU80" i="55"/>
  <c r="FV80" i="55"/>
  <c r="FW80" i="55"/>
  <c r="FB72" i="55"/>
  <c r="FC72" i="55"/>
  <c r="FD72" i="55"/>
  <c r="FE72" i="55"/>
  <c r="FD73" i="55"/>
  <c r="FB73" i="55"/>
  <c r="FC73" i="55"/>
  <c r="FE73" i="55"/>
  <c r="FC70" i="55"/>
  <c r="FB70" i="55"/>
  <c r="FD70" i="55"/>
  <c r="FE70" i="55"/>
  <c r="FW77" i="55"/>
  <c r="FV77" i="55"/>
  <c r="FU77" i="55"/>
  <c r="FT77" i="55"/>
  <c r="FW84" i="55"/>
  <c r="FV84" i="55"/>
  <c r="FT84" i="55"/>
  <c r="FU84" i="55"/>
  <c r="DU84" i="55"/>
  <c r="DT84" i="55"/>
  <c r="DR84" i="55"/>
  <c r="DS84" i="55"/>
  <c r="FV70" i="55"/>
  <c r="FU70" i="55"/>
  <c r="FW70" i="55"/>
  <c r="FT70" i="55"/>
  <c r="FE82" i="55"/>
  <c r="FB82" i="55"/>
  <c r="FD82" i="55"/>
  <c r="FC82" i="55"/>
  <c r="EL86" i="55"/>
  <c r="EJ86" i="55"/>
  <c r="EM86" i="55"/>
  <c r="EK86" i="55"/>
  <c r="FU76" i="55"/>
  <c r="FT76" i="55"/>
  <c r="FV76" i="55"/>
  <c r="FW76" i="55"/>
  <c r="FE74" i="55"/>
  <c r="FB74" i="55"/>
  <c r="FD74" i="55"/>
  <c r="FC74" i="55"/>
  <c r="DS80" i="55"/>
  <c r="DU80" i="55"/>
  <c r="DT80" i="55"/>
  <c r="DR80" i="55"/>
  <c r="DS78" i="55"/>
  <c r="DU78" i="55"/>
  <c r="DT78" i="55"/>
  <c r="DR78" i="55"/>
  <c r="DS79" i="55"/>
  <c r="DR79" i="55"/>
  <c r="DU79" i="55"/>
  <c r="DT79" i="55"/>
  <c r="DU82" i="55"/>
  <c r="DT82" i="55"/>
  <c r="DR82" i="55"/>
  <c r="DS82" i="55"/>
  <c r="FE86" i="55"/>
  <c r="FD86" i="55"/>
  <c r="FB86" i="55"/>
  <c r="FC86" i="55"/>
  <c r="FU79" i="55"/>
  <c r="FV79" i="55"/>
  <c r="FT79" i="55"/>
  <c r="FW79" i="55"/>
  <c r="FW75" i="55"/>
  <c r="FV75" i="55"/>
  <c r="FT75" i="55"/>
  <c r="FU75" i="55"/>
  <c r="FE85" i="55"/>
  <c r="FC85" i="55"/>
  <c r="FB85" i="55"/>
  <c r="FD85" i="55"/>
  <c r="FB76" i="55"/>
  <c r="FC76" i="55"/>
  <c r="FE76" i="55"/>
  <c r="FD76" i="55"/>
  <c r="EM80" i="55"/>
  <c r="EK80" i="55"/>
  <c r="EL80" i="55"/>
  <c r="EJ80" i="55"/>
  <c r="FV72" i="55"/>
  <c r="FW72" i="55"/>
  <c r="FU72" i="55"/>
  <c r="FT72" i="55"/>
  <c r="EK72" i="55"/>
  <c r="EM72" i="55"/>
  <c r="EJ72" i="55"/>
  <c r="EL72" i="55"/>
  <c r="FW78" i="55"/>
  <c r="FT78" i="55"/>
  <c r="FU78" i="55"/>
  <c r="FV78" i="55"/>
  <c r="EK73" i="55"/>
  <c r="EL73" i="55"/>
  <c r="EM73" i="55"/>
  <c r="EJ73" i="55"/>
  <c r="FD84" i="55"/>
  <c r="FB84" i="55"/>
  <c r="FC84" i="55"/>
  <c r="FE84" i="55"/>
  <c r="FU81" i="55"/>
  <c r="FV81" i="55"/>
  <c r="FW81" i="55"/>
  <c r="FT81" i="55"/>
  <c r="EK81" i="55"/>
  <c r="EL81" i="55"/>
  <c r="EJ81" i="55"/>
  <c r="EM81" i="55"/>
  <c r="FD79" i="55"/>
  <c r="FC79" i="55"/>
  <c r="FB79" i="55"/>
  <c r="FE79" i="55"/>
  <c r="DT76" i="55"/>
  <c r="DU76" i="55"/>
  <c r="DR76" i="55"/>
  <c r="DS76" i="55"/>
  <c r="FT73" i="55"/>
  <c r="FW73" i="55"/>
  <c r="FV73" i="55"/>
  <c r="FU73" i="55"/>
  <c r="F83" i="51" l="1"/>
  <c r="E89" i="53" s="1"/>
  <c r="E82" i="54" s="1"/>
  <c r="H83" i="51"/>
  <c r="G89" i="53" s="1"/>
  <c r="G82" i="54" s="1"/>
  <c r="E83" i="51"/>
  <c r="D89" i="53" s="1"/>
  <c r="D82" i="54" s="1"/>
  <c r="G83" i="51"/>
  <c r="F89" i="53" s="1"/>
  <c r="F82" i="54" s="1"/>
  <c r="C83" i="51"/>
  <c r="B89" i="53" s="1"/>
  <c r="B82" i="54" s="1"/>
  <c r="DQ87" i="55"/>
  <c r="FS87" i="55"/>
  <c r="EI87" i="55"/>
  <c r="CY87" i="55"/>
  <c r="FA87" i="55"/>
  <c r="ED81" i="55"/>
  <c r="DW81" i="55"/>
  <c r="EE81" i="55"/>
  <c r="DX81" i="55"/>
  <c r="DY81" i="55"/>
  <c r="DZ81" i="55"/>
  <c r="EA81" i="55"/>
  <c r="EB81" i="55"/>
  <c r="EC81" i="55"/>
  <c r="FM48" i="55"/>
  <c r="FL48" i="55"/>
  <c r="FK48" i="55"/>
  <c r="FJ48" i="55"/>
  <c r="FI48" i="55"/>
  <c r="FH48" i="55"/>
  <c r="FG48" i="55"/>
  <c r="FO48" i="55"/>
  <c r="FN48" i="55"/>
  <c r="EB47" i="55"/>
  <c r="ED47" i="55"/>
  <c r="DW47" i="55"/>
  <c r="EE47" i="55"/>
  <c r="DX47" i="55"/>
  <c r="DY47" i="55"/>
  <c r="DZ47" i="55"/>
  <c r="EA47" i="55"/>
  <c r="EC47" i="55"/>
  <c r="GA73" i="55"/>
  <c r="FZ73" i="55"/>
  <c r="GG73" i="55"/>
  <c r="FY73" i="55"/>
  <c r="GF73" i="55"/>
  <c r="GE73" i="55"/>
  <c r="GD73" i="55"/>
  <c r="GC73" i="55"/>
  <c r="GB73" i="55"/>
  <c r="EW72" i="55"/>
  <c r="EO72" i="55"/>
  <c r="EV72" i="55"/>
  <c r="EU72" i="55"/>
  <c r="ET72" i="55"/>
  <c r="ES72" i="55"/>
  <c r="ER72" i="55"/>
  <c r="EQ72" i="55"/>
  <c r="EP72" i="55"/>
  <c r="DW80" i="55"/>
  <c r="EE80" i="55"/>
  <c r="DX80" i="55"/>
  <c r="DY80" i="55"/>
  <c r="DZ80" i="55"/>
  <c r="EA80" i="55"/>
  <c r="EB80" i="55"/>
  <c r="EC80" i="55"/>
  <c r="ED80" i="55"/>
  <c r="DZ85" i="55"/>
  <c r="EA85" i="55"/>
  <c r="EB85" i="55"/>
  <c r="EC85" i="55"/>
  <c r="ED85" i="55"/>
  <c r="DW85" i="55"/>
  <c r="EE85" i="55"/>
  <c r="DX85" i="55"/>
  <c r="DY85" i="55"/>
  <c r="ES84" i="55"/>
  <c r="ER84" i="55"/>
  <c r="EQ84" i="55"/>
  <c r="EP84" i="55"/>
  <c r="EW84" i="55"/>
  <c r="EO84" i="55"/>
  <c r="EV84" i="55"/>
  <c r="EU84" i="55"/>
  <c r="ET84" i="55"/>
  <c r="FO75" i="55"/>
  <c r="FG75" i="55"/>
  <c r="FN75" i="55"/>
  <c r="FM75" i="55"/>
  <c r="FL75" i="55"/>
  <c r="FK75" i="55"/>
  <c r="FJ75" i="55"/>
  <c r="FI75" i="55"/>
  <c r="FH75" i="55"/>
  <c r="FK71" i="55"/>
  <c r="FJ71" i="55"/>
  <c r="FI71" i="55"/>
  <c r="FH71" i="55"/>
  <c r="FO71" i="55"/>
  <c r="FG71" i="55"/>
  <c r="FN71" i="55"/>
  <c r="FM71" i="55"/>
  <c r="FL71" i="55"/>
  <c r="EP79" i="55"/>
  <c r="EW79" i="55"/>
  <c r="EO79" i="55"/>
  <c r="EV79" i="55"/>
  <c r="EU79" i="55"/>
  <c r="ET79" i="55"/>
  <c r="ES79" i="55"/>
  <c r="ER79" i="55"/>
  <c r="EQ79" i="55"/>
  <c r="FO22" i="55"/>
  <c r="FG22" i="55"/>
  <c r="FN22" i="55"/>
  <c r="FM22" i="55"/>
  <c r="FL22" i="55"/>
  <c r="FK22" i="55"/>
  <c r="FJ22" i="55"/>
  <c r="FI22" i="55"/>
  <c r="FH22" i="55"/>
  <c r="FZ15" i="55"/>
  <c r="GG15" i="55"/>
  <c r="FY15" i="55"/>
  <c r="GA15" i="55"/>
  <c r="FH37" i="55"/>
  <c r="FO37" i="55"/>
  <c r="FG37" i="55"/>
  <c r="FN37" i="55"/>
  <c r="FM37" i="55"/>
  <c r="FL37" i="55"/>
  <c r="FK37" i="55"/>
  <c r="FJ37" i="55"/>
  <c r="FI37" i="55"/>
  <c r="EA56" i="55"/>
  <c r="EC56" i="55"/>
  <c r="ED56" i="55"/>
  <c r="DW56" i="55"/>
  <c r="EE56" i="55"/>
  <c r="DX56" i="55"/>
  <c r="DY56" i="55"/>
  <c r="DZ56" i="55"/>
  <c r="EB56" i="55"/>
  <c r="ES44" i="55"/>
  <c r="ER44" i="55"/>
  <c r="EQ44" i="55"/>
  <c r="EP44" i="55"/>
  <c r="EW44" i="55"/>
  <c r="EO44" i="55"/>
  <c r="EV44" i="55"/>
  <c r="EU44" i="55"/>
  <c r="ET44" i="55"/>
  <c r="ER69" i="55"/>
  <c r="EQ69" i="55"/>
  <c r="EP69" i="55"/>
  <c r="EW69" i="55"/>
  <c r="EO69" i="55"/>
  <c r="EV69" i="55"/>
  <c r="EU69" i="55"/>
  <c r="ET69" i="55"/>
  <c r="ES69" i="55"/>
  <c r="EW64" i="55"/>
  <c r="EO64" i="55"/>
  <c r="EV64" i="55"/>
  <c r="EU64" i="55"/>
  <c r="ET64" i="55"/>
  <c r="ES64" i="55"/>
  <c r="ER64" i="55"/>
  <c r="EQ64" i="55"/>
  <c r="EP64" i="55"/>
  <c r="GF17" i="55"/>
  <c r="GE17" i="55"/>
  <c r="GD17" i="55"/>
  <c r="GC17" i="55"/>
  <c r="GB17" i="55"/>
  <c r="GA17" i="55"/>
  <c r="FZ17" i="55"/>
  <c r="GG17" i="55"/>
  <c r="FY17" i="55"/>
  <c r="DW60" i="55"/>
  <c r="EE60" i="55"/>
  <c r="DY60" i="55"/>
  <c r="DZ60" i="55"/>
  <c r="EA60" i="55"/>
  <c r="EB60" i="55"/>
  <c r="DX60" i="55"/>
  <c r="EC60" i="55"/>
  <c r="ED60" i="55"/>
  <c r="GG43" i="55"/>
  <c r="FY43" i="55"/>
  <c r="GF43" i="55"/>
  <c r="GE43" i="55"/>
  <c r="GD43" i="55"/>
  <c r="GC43" i="55"/>
  <c r="GB43" i="55"/>
  <c r="GA43" i="55"/>
  <c r="FZ43" i="55"/>
  <c r="FK42" i="55"/>
  <c r="FJ42" i="55"/>
  <c r="FI42" i="55"/>
  <c r="FH42" i="55"/>
  <c r="FO42" i="55"/>
  <c r="FG42" i="55"/>
  <c r="FN42" i="55"/>
  <c r="FM42" i="55"/>
  <c r="FL42" i="55"/>
  <c r="ED61" i="55"/>
  <c r="DX61" i="55"/>
  <c r="DY61" i="55"/>
  <c r="DZ61" i="55"/>
  <c r="EA61" i="55"/>
  <c r="DW61" i="55"/>
  <c r="EB61" i="55"/>
  <c r="EC61" i="55"/>
  <c r="EE61" i="55"/>
  <c r="DW63" i="55"/>
  <c r="DX63" i="55"/>
  <c r="DY63" i="55"/>
  <c r="DZ63" i="55"/>
  <c r="EA63" i="55"/>
  <c r="EB63" i="55"/>
  <c r="EC63" i="55"/>
  <c r="ED63" i="55"/>
  <c r="EE63" i="55"/>
  <c r="GB32" i="55"/>
  <c r="GA32" i="55"/>
  <c r="FZ32" i="55"/>
  <c r="GG32" i="55"/>
  <c r="FY32" i="55"/>
  <c r="GF32" i="55"/>
  <c r="GE32" i="55"/>
  <c r="GD32" i="55"/>
  <c r="GC32" i="55"/>
  <c r="EW56" i="55"/>
  <c r="EO56" i="55"/>
  <c r="EV56" i="55"/>
  <c r="EU56" i="55"/>
  <c r="ET56" i="55"/>
  <c r="ES56" i="55"/>
  <c r="ER56" i="55"/>
  <c r="EQ56" i="55"/>
  <c r="EP56" i="55"/>
  <c r="FH45" i="55"/>
  <c r="FO45" i="55"/>
  <c r="FG45" i="55"/>
  <c r="FN45" i="55"/>
  <c r="FM45" i="55"/>
  <c r="FL45" i="55"/>
  <c r="FK45" i="55"/>
  <c r="FJ45" i="55"/>
  <c r="FI45" i="55"/>
  <c r="FK26" i="55"/>
  <c r="FJ26" i="55"/>
  <c r="FI26" i="55"/>
  <c r="FH26" i="55"/>
  <c r="FO26" i="55"/>
  <c r="FG26" i="55"/>
  <c r="FN26" i="55"/>
  <c r="FM26" i="55"/>
  <c r="FL26" i="55"/>
  <c r="EQ22" i="55"/>
  <c r="EP22" i="55"/>
  <c r="EW22" i="55"/>
  <c r="EO22" i="55"/>
  <c r="EV22" i="55"/>
  <c r="EU22" i="55"/>
  <c r="ET22" i="55"/>
  <c r="ES22" i="55"/>
  <c r="ER22" i="55"/>
  <c r="EW48" i="55"/>
  <c r="EO48" i="55"/>
  <c r="EV48" i="55"/>
  <c r="EU48" i="55"/>
  <c r="ET48" i="55"/>
  <c r="ES48" i="55"/>
  <c r="ER48" i="55"/>
  <c r="EQ48" i="55"/>
  <c r="EP48" i="55"/>
  <c r="EC66" i="55"/>
  <c r="ED66" i="55"/>
  <c r="DW66" i="55"/>
  <c r="EE66" i="55"/>
  <c r="DX66" i="55"/>
  <c r="DY66" i="55"/>
  <c r="DZ66" i="55"/>
  <c r="EA66" i="55"/>
  <c r="EB66" i="55"/>
  <c r="FJ56" i="55"/>
  <c r="FH56" i="55"/>
  <c r="FO56" i="55"/>
  <c r="FN56" i="55"/>
  <c r="FM56" i="55"/>
  <c r="FL56" i="55"/>
  <c r="FK56" i="55"/>
  <c r="FI56" i="55"/>
  <c r="FG56" i="55"/>
  <c r="DW44" i="55"/>
  <c r="EE44" i="55"/>
  <c r="DY44" i="55"/>
  <c r="DZ44" i="55"/>
  <c r="EA44" i="55"/>
  <c r="EB44" i="55"/>
  <c r="DX44" i="55"/>
  <c r="EC44" i="55"/>
  <c r="ED44" i="55"/>
  <c r="EV25" i="55"/>
  <c r="EU25" i="55"/>
  <c r="ET25" i="55"/>
  <c r="ES25" i="55"/>
  <c r="ER25" i="55"/>
  <c r="EQ25" i="55"/>
  <c r="EW25" i="55"/>
  <c r="EP25" i="55"/>
  <c r="EO25" i="55"/>
  <c r="GG51" i="55"/>
  <c r="FY51" i="55"/>
  <c r="GF51" i="55"/>
  <c r="GE51" i="55"/>
  <c r="GD51" i="55"/>
  <c r="GC51" i="55"/>
  <c r="GB51" i="55"/>
  <c r="GA51" i="55"/>
  <c r="FZ51" i="55"/>
  <c r="GD54" i="55"/>
  <c r="GC54" i="55"/>
  <c r="GB54" i="55"/>
  <c r="GA54" i="55"/>
  <c r="FZ54" i="55"/>
  <c r="GG54" i="55"/>
  <c r="FY54" i="55"/>
  <c r="GF54" i="55"/>
  <c r="GE54" i="55"/>
  <c r="FH29" i="55"/>
  <c r="FO29" i="55"/>
  <c r="FG29" i="55"/>
  <c r="FN29" i="55"/>
  <c r="FM29" i="55"/>
  <c r="FL29" i="55"/>
  <c r="FK29" i="55"/>
  <c r="FJ29" i="55"/>
  <c r="FI29" i="55"/>
  <c r="ES52" i="55"/>
  <c r="ER52" i="55"/>
  <c r="EQ52" i="55"/>
  <c r="EP52" i="55"/>
  <c r="EW52" i="55"/>
  <c r="EO52" i="55"/>
  <c r="EV52" i="55"/>
  <c r="EU52" i="55"/>
  <c r="ET52" i="55"/>
  <c r="DZ41" i="55"/>
  <c r="EB41" i="55"/>
  <c r="EC41" i="55"/>
  <c r="ED41" i="55"/>
  <c r="DW41" i="55"/>
  <c r="EE41" i="55"/>
  <c r="DY41" i="55"/>
  <c r="EA41" i="55"/>
  <c r="DX41" i="55"/>
  <c r="FL33" i="55"/>
  <c r="FK33" i="55"/>
  <c r="FJ33" i="55"/>
  <c r="FI33" i="55"/>
  <c r="FH33" i="55"/>
  <c r="FO33" i="55"/>
  <c r="FG33" i="55"/>
  <c r="FN33" i="55"/>
  <c r="FM33" i="55"/>
  <c r="EA32" i="55"/>
  <c r="EC32" i="55"/>
  <c r="ED32" i="55"/>
  <c r="DW32" i="55"/>
  <c r="EE32" i="55"/>
  <c r="DX32" i="55"/>
  <c r="DY32" i="55"/>
  <c r="DZ32" i="55"/>
  <c r="EB32" i="55"/>
  <c r="ER53" i="55"/>
  <c r="EQ53" i="55"/>
  <c r="EP53" i="55"/>
  <c r="EW53" i="55"/>
  <c r="EO53" i="55"/>
  <c r="EV53" i="55"/>
  <c r="EU53" i="55"/>
  <c r="ET53" i="55"/>
  <c r="ES53" i="55"/>
  <c r="EQ86" i="55"/>
  <c r="EP86" i="55"/>
  <c r="EW86" i="55"/>
  <c r="EO86" i="55"/>
  <c r="EV86" i="55"/>
  <c r="EU86" i="55"/>
  <c r="ET86" i="55"/>
  <c r="ES86" i="55"/>
  <c r="ER86" i="55"/>
  <c r="EV65" i="55"/>
  <c r="EU65" i="55"/>
  <c r="ET65" i="55"/>
  <c r="ES65" i="55"/>
  <c r="ER65" i="55"/>
  <c r="EQ65" i="55"/>
  <c r="EP65" i="55"/>
  <c r="EW65" i="55"/>
  <c r="EO65" i="55"/>
  <c r="GF44" i="55"/>
  <c r="GE44" i="55"/>
  <c r="GD44" i="55"/>
  <c r="GC44" i="55"/>
  <c r="GB44" i="55"/>
  <c r="GA44" i="55"/>
  <c r="FZ44" i="55"/>
  <c r="GG44" i="55"/>
  <c r="FY44" i="55"/>
  <c r="ES60" i="55"/>
  <c r="ER60" i="55"/>
  <c r="EQ60" i="55"/>
  <c r="EP60" i="55"/>
  <c r="EW60" i="55"/>
  <c r="EO60" i="55"/>
  <c r="EV60" i="55"/>
  <c r="EU60" i="55"/>
  <c r="ET60" i="55"/>
  <c r="EB31" i="55"/>
  <c r="ED31" i="55"/>
  <c r="DW31" i="55"/>
  <c r="EE31" i="55"/>
  <c r="DX31" i="55"/>
  <c r="DY31" i="55"/>
  <c r="EC31" i="55"/>
  <c r="DZ31" i="55"/>
  <c r="EA31" i="55"/>
  <c r="FN31" i="55"/>
  <c r="FM31" i="55"/>
  <c r="FL31" i="55"/>
  <c r="FK31" i="55"/>
  <c r="FJ31" i="55"/>
  <c r="FI31" i="55"/>
  <c r="FO31" i="55"/>
  <c r="FH31" i="55"/>
  <c r="FG31" i="55"/>
  <c r="EW80" i="55"/>
  <c r="EO80" i="55"/>
  <c r="EV80" i="55"/>
  <c r="EU80" i="55"/>
  <c r="ET80" i="55"/>
  <c r="ES80" i="55"/>
  <c r="ER80" i="55"/>
  <c r="EQ80" i="55"/>
  <c r="EP80" i="55"/>
  <c r="FM85" i="55"/>
  <c r="FL85" i="55"/>
  <c r="FK85" i="55"/>
  <c r="FJ85" i="55"/>
  <c r="FI85" i="55"/>
  <c r="FH85" i="55"/>
  <c r="FO85" i="55"/>
  <c r="FN85" i="55"/>
  <c r="FG85" i="55"/>
  <c r="FL86" i="55"/>
  <c r="FK86" i="55"/>
  <c r="FJ86" i="55"/>
  <c r="FI86" i="55"/>
  <c r="FH86" i="55"/>
  <c r="FO86" i="55"/>
  <c r="FG86" i="55"/>
  <c r="FM86" i="55"/>
  <c r="FN86" i="55"/>
  <c r="GF84" i="55"/>
  <c r="GE84" i="55"/>
  <c r="GD84" i="55"/>
  <c r="GC84" i="55"/>
  <c r="GB84" i="55"/>
  <c r="GA84" i="55"/>
  <c r="FZ84" i="55"/>
  <c r="GG84" i="55"/>
  <c r="FY84" i="55"/>
  <c r="GG83" i="55"/>
  <c r="FY83" i="55"/>
  <c r="GF83" i="55"/>
  <c r="GE83" i="55"/>
  <c r="GD83" i="55"/>
  <c r="GC83" i="55"/>
  <c r="GB83" i="55"/>
  <c r="GA83" i="55"/>
  <c r="FZ83" i="55"/>
  <c r="ES76" i="55"/>
  <c r="ER76" i="55"/>
  <c r="EQ76" i="55"/>
  <c r="EP76" i="55"/>
  <c r="EW76" i="55"/>
  <c r="EO76" i="55"/>
  <c r="EV76" i="55"/>
  <c r="EU76" i="55"/>
  <c r="ET76" i="55"/>
  <c r="DY86" i="55"/>
  <c r="DZ86" i="55"/>
  <c r="EA86" i="55"/>
  <c r="EB86" i="55"/>
  <c r="EC86" i="55"/>
  <c r="ED86" i="55"/>
  <c r="EE86" i="55"/>
  <c r="DW86" i="55"/>
  <c r="DX86" i="55"/>
  <c r="FL62" i="55"/>
  <c r="FJ62" i="55"/>
  <c r="FI62" i="55"/>
  <c r="FH62" i="55"/>
  <c r="FO62" i="55"/>
  <c r="FG62" i="55"/>
  <c r="FK62" i="55"/>
  <c r="FN62" i="55"/>
  <c r="FM62" i="55"/>
  <c r="ED29" i="55"/>
  <c r="DX29" i="55"/>
  <c r="DY29" i="55"/>
  <c r="DZ29" i="55"/>
  <c r="EA29" i="55"/>
  <c r="EB29" i="55"/>
  <c r="EC29" i="55"/>
  <c r="EE29" i="55"/>
  <c r="DW29" i="55"/>
  <c r="GC47" i="55"/>
  <c r="GB47" i="55"/>
  <c r="GA47" i="55"/>
  <c r="FZ47" i="55"/>
  <c r="GG47" i="55"/>
  <c r="FY47" i="55"/>
  <c r="GF47" i="55"/>
  <c r="GE47" i="55"/>
  <c r="GD47" i="55"/>
  <c r="GB40" i="55"/>
  <c r="GA40" i="55"/>
  <c r="FZ40" i="55"/>
  <c r="GG40" i="55"/>
  <c r="FY40" i="55"/>
  <c r="GF40" i="55"/>
  <c r="GE40" i="55"/>
  <c r="GD40" i="55"/>
  <c r="GC40" i="55"/>
  <c r="GD62" i="55"/>
  <c r="GC62" i="55"/>
  <c r="GB62" i="55"/>
  <c r="GA62" i="55"/>
  <c r="FZ62" i="55"/>
  <c r="GG62" i="55"/>
  <c r="FY62" i="55"/>
  <c r="GF62" i="55"/>
  <c r="GE62" i="55"/>
  <c r="FN39" i="55"/>
  <c r="FM39" i="55"/>
  <c r="FL39" i="55"/>
  <c r="FK39" i="55"/>
  <c r="FJ39" i="55"/>
  <c r="FI39" i="55"/>
  <c r="FO39" i="55"/>
  <c r="FH39" i="55"/>
  <c r="FG39" i="55"/>
  <c r="ED53" i="55"/>
  <c r="DX53" i="55"/>
  <c r="DY53" i="55"/>
  <c r="DZ53" i="55"/>
  <c r="EA53" i="55"/>
  <c r="DW53" i="55"/>
  <c r="EB53" i="55"/>
  <c r="EC53" i="55"/>
  <c r="EE53" i="55"/>
  <c r="FZ34" i="55"/>
  <c r="GG34" i="55"/>
  <c r="FY34" i="55"/>
  <c r="GF34" i="55"/>
  <c r="GE34" i="55"/>
  <c r="GD34" i="55"/>
  <c r="GC34" i="55"/>
  <c r="GB34" i="55"/>
  <c r="GA34" i="55"/>
  <c r="GC39" i="55"/>
  <c r="GB39" i="55"/>
  <c r="GA39" i="55"/>
  <c r="FZ39" i="55"/>
  <c r="GG39" i="55"/>
  <c r="FY39" i="55"/>
  <c r="GF39" i="55"/>
  <c r="GE39" i="55"/>
  <c r="GD39" i="55"/>
  <c r="FO46" i="55"/>
  <c r="FG46" i="55"/>
  <c r="FN46" i="55"/>
  <c r="FM46" i="55"/>
  <c r="FL46" i="55"/>
  <c r="FK46" i="55"/>
  <c r="FJ46" i="55"/>
  <c r="FI46" i="55"/>
  <c r="FH46" i="55"/>
  <c r="GC55" i="55"/>
  <c r="GB55" i="55"/>
  <c r="GA55" i="55"/>
  <c r="FZ55" i="55"/>
  <c r="GG55" i="55"/>
  <c r="FY55" i="55"/>
  <c r="GF55" i="55"/>
  <c r="GE55" i="55"/>
  <c r="GD55" i="55"/>
  <c r="GA49" i="55"/>
  <c r="FZ49" i="55"/>
  <c r="GG49" i="55"/>
  <c r="FY49" i="55"/>
  <c r="GF49" i="55"/>
  <c r="GE49" i="55"/>
  <c r="GD49" i="55"/>
  <c r="GC49" i="55"/>
  <c r="GB49" i="55"/>
  <c r="FJ51" i="55"/>
  <c r="FI51" i="55"/>
  <c r="FH51" i="55"/>
  <c r="FO51" i="55"/>
  <c r="FG51" i="55"/>
  <c r="FN51" i="55"/>
  <c r="FM51" i="55"/>
  <c r="FL51" i="55"/>
  <c r="FK51" i="55"/>
  <c r="EP39" i="55"/>
  <c r="EW39" i="55"/>
  <c r="EO39" i="55"/>
  <c r="EV39" i="55"/>
  <c r="EU39" i="55"/>
  <c r="ET39" i="55"/>
  <c r="ES39" i="55"/>
  <c r="ER39" i="55"/>
  <c r="EQ39" i="55"/>
  <c r="DW52" i="55"/>
  <c r="EE52" i="55"/>
  <c r="DY52" i="55"/>
  <c r="DZ52" i="55"/>
  <c r="EA52" i="55"/>
  <c r="EB52" i="55"/>
  <c r="DX52" i="55"/>
  <c r="EC52" i="55"/>
  <c r="ED52" i="55"/>
  <c r="GC28" i="55"/>
  <c r="GB28" i="55"/>
  <c r="GA28" i="55"/>
  <c r="FZ28" i="55"/>
  <c r="GG28" i="55"/>
  <c r="FY28" i="55"/>
  <c r="GF28" i="55"/>
  <c r="GE28" i="55"/>
  <c r="GD28" i="55"/>
  <c r="ER21" i="55"/>
  <c r="EQ21" i="55"/>
  <c r="EP21" i="55"/>
  <c r="EW21" i="55"/>
  <c r="EO21" i="55"/>
  <c r="EV21" i="55"/>
  <c r="EU21" i="55"/>
  <c r="ET21" i="55"/>
  <c r="ES21" i="55"/>
  <c r="EA48" i="55"/>
  <c r="EC48" i="55"/>
  <c r="ED48" i="55"/>
  <c r="DW48" i="55"/>
  <c r="EE48" i="55"/>
  <c r="DX48" i="55"/>
  <c r="DZ48" i="55"/>
  <c r="EB48" i="55"/>
  <c r="DY48" i="55"/>
  <c r="FZ66" i="55"/>
  <c r="GG66" i="55"/>
  <c r="FY66" i="55"/>
  <c r="GF66" i="55"/>
  <c r="GE66" i="55"/>
  <c r="GD66" i="55"/>
  <c r="GC66" i="55"/>
  <c r="GB66" i="55"/>
  <c r="GA66" i="55"/>
  <c r="ES28" i="55"/>
  <c r="ER28" i="55"/>
  <c r="EQ28" i="55"/>
  <c r="EP28" i="55"/>
  <c r="EW28" i="55"/>
  <c r="EO28" i="55"/>
  <c r="EV28" i="55"/>
  <c r="EU28" i="55"/>
  <c r="ET28" i="55"/>
  <c r="EQ38" i="55"/>
  <c r="EP38" i="55"/>
  <c r="EW38" i="55"/>
  <c r="EO38" i="55"/>
  <c r="EV38" i="55"/>
  <c r="EU38" i="55"/>
  <c r="ET38" i="55"/>
  <c r="ES38" i="55"/>
  <c r="ER38" i="55"/>
  <c r="EC62" i="55"/>
  <c r="DW62" i="55"/>
  <c r="EE62" i="55"/>
  <c r="DX62" i="55"/>
  <c r="DY62" i="55"/>
  <c r="DZ62" i="55"/>
  <c r="EB62" i="55"/>
  <c r="ED62" i="55"/>
  <c r="EA62" i="55"/>
  <c r="DW15" i="55"/>
  <c r="EE15" i="55"/>
  <c r="DX15" i="55"/>
  <c r="DY15" i="55"/>
  <c r="GF25" i="55"/>
  <c r="GE25" i="55"/>
  <c r="GD25" i="55"/>
  <c r="GC25" i="55"/>
  <c r="GB25" i="55"/>
  <c r="GA25" i="55"/>
  <c r="FZ25" i="55"/>
  <c r="GG25" i="55"/>
  <c r="FY25" i="55"/>
  <c r="GB64" i="55"/>
  <c r="GA64" i="55"/>
  <c r="FZ64" i="55"/>
  <c r="GG64" i="55"/>
  <c r="FY64" i="55"/>
  <c r="GF64" i="55"/>
  <c r="GE64" i="55"/>
  <c r="GD64" i="55"/>
  <c r="GC64" i="55"/>
  <c r="ET59" i="55"/>
  <c r="ES59" i="55"/>
  <c r="ER59" i="55"/>
  <c r="EQ59" i="55"/>
  <c r="EP59" i="55"/>
  <c r="EW59" i="55"/>
  <c r="EO59" i="55"/>
  <c r="EV59" i="55"/>
  <c r="EU59" i="55"/>
  <c r="DY58" i="55"/>
  <c r="EA58" i="55"/>
  <c r="EB58" i="55"/>
  <c r="EC58" i="55"/>
  <c r="ED58" i="55"/>
  <c r="DW58" i="55"/>
  <c r="DX58" i="55"/>
  <c r="DZ58" i="55"/>
  <c r="EE58" i="55"/>
  <c r="FN84" i="55"/>
  <c r="FM84" i="55"/>
  <c r="FL84" i="55"/>
  <c r="FK84" i="55"/>
  <c r="FJ84" i="55"/>
  <c r="FI84" i="55"/>
  <c r="FO84" i="55"/>
  <c r="FH84" i="55"/>
  <c r="FG84" i="55"/>
  <c r="GB80" i="55"/>
  <c r="GA80" i="55"/>
  <c r="FZ80" i="55"/>
  <c r="GG80" i="55"/>
  <c r="FY80" i="55"/>
  <c r="GF80" i="55"/>
  <c r="GE80" i="55"/>
  <c r="GD80" i="55"/>
  <c r="GC80" i="55"/>
  <c r="EP71" i="55"/>
  <c r="EW71" i="55"/>
  <c r="EO71" i="55"/>
  <c r="EV71" i="55"/>
  <c r="EU71" i="55"/>
  <c r="ET71" i="55"/>
  <c r="ES71" i="55"/>
  <c r="ER71" i="55"/>
  <c r="EQ71" i="55"/>
  <c r="GC71" i="55"/>
  <c r="GB71" i="55"/>
  <c r="GA71" i="55"/>
  <c r="FZ71" i="55"/>
  <c r="GG71" i="55"/>
  <c r="FY71" i="55"/>
  <c r="GF71" i="55"/>
  <c r="GE71" i="55"/>
  <c r="GD71" i="55"/>
  <c r="DZ77" i="55"/>
  <c r="EA77" i="55"/>
  <c r="EB77" i="55"/>
  <c r="EC77" i="55"/>
  <c r="ED77" i="55"/>
  <c r="DW77" i="55"/>
  <c r="EE77" i="55"/>
  <c r="DX77" i="55"/>
  <c r="DY77" i="55"/>
  <c r="ET83" i="55"/>
  <c r="ES83" i="55"/>
  <c r="ER83" i="55"/>
  <c r="EQ83" i="55"/>
  <c r="EP83" i="55"/>
  <c r="EW83" i="55"/>
  <c r="EO83" i="55"/>
  <c r="EV83" i="55"/>
  <c r="EU83" i="55"/>
  <c r="EC74" i="55"/>
  <c r="ED74" i="55"/>
  <c r="DW74" i="55"/>
  <c r="EE74" i="55"/>
  <c r="DX74" i="55"/>
  <c r="DY74" i="55"/>
  <c r="DZ74" i="55"/>
  <c r="EA74" i="55"/>
  <c r="EB74" i="55"/>
  <c r="FO30" i="55"/>
  <c r="FG30" i="55"/>
  <c r="FN30" i="55"/>
  <c r="FM30" i="55"/>
  <c r="FL30" i="55"/>
  <c r="FK30" i="55"/>
  <c r="FJ30" i="55"/>
  <c r="FI30" i="55"/>
  <c r="FH30" i="55"/>
  <c r="GA57" i="55"/>
  <c r="FZ57" i="55"/>
  <c r="GG57" i="55"/>
  <c r="FY57" i="55"/>
  <c r="GF57" i="55"/>
  <c r="GE57" i="55"/>
  <c r="GD57" i="55"/>
  <c r="GC57" i="55"/>
  <c r="GB57" i="55"/>
  <c r="ED65" i="55"/>
  <c r="DW65" i="55"/>
  <c r="EE65" i="55"/>
  <c r="DX65" i="55"/>
  <c r="DY65" i="55"/>
  <c r="DZ65" i="55"/>
  <c r="EA65" i="55"/>
  <c r="EB65" i="55"/>
  <c r="EC65" i="55"/>
  <c r="FK63" i="55"/>
  <c r="FI63" i="55"/>
  <c r="FH63" i="55"/>
  <c r="FO63" i="55"/>
  <c r="FG63" i="55"/>
  <c r="FN63" i="55"/>
  <c r="FM63" i="55"/>
  <c r="FL63" i="55"/>
  <c r="FJ63" i="55"/>
  <c r="FL49" i="55"/>
  <c r="FK49" i="55"/>
  <c r="FJ49" i="55"/>
  <c r="FI49" i="55"/>
  <c r="FH49" i="55"/>
  <c r="FO49" i="55"/>
  <c r="FG49" i="55"/>
  <c r="FN49" i="55"/>
  <c r="FM49" i="55"/>
  <c r="FH58" i="55"/>
  <c r="FN58" i="55"/>
  <c r="FM58" i="55"/>
  <c r="FL58" i="55"/>
  <c r="FK58" i="55"/>
  <c r="FO58" i="55"/>
  <c r="FJ58" i="55"/>
  <c r="FI58" i="55"/>
  <c r="FG58" i="55"/>
  <c r="DZ49" i="55"/>
  <c r="EB49" i="55"/>
  <c r="EC49" i="55"/>
  <c r="ED49" i="55"/>
  <c r="DW49" i="55"/>
  <c r="EE49" i="55"/>
  <c r="DX49" i="55"/>
  <c r="DY49" i="55"/>
  <c r="EA49" i="55"/>
  <c r="DZ25" i="55"/>
  <c r="EB25" i="55"/>
  <c r="EC25" i="55"/>
  <c r="ED25" i="55"/>
  <c r="DW25" i="55"/>
  <c r="EE25" i="55"/>
  <c r="DX25" i="55"/>
  <c r="DY25" i="55"/>
  <c r="EA25" i="55"/>
  <c r="FO54" i="55"/>
  <c r="FG54" i="55"/>
  <c r="FN54" i="55"/>
  <c r="FM54" i="55"/>
  <c r="FL54" i="55"/>
  <c r="FK54" i="55"/>
  <c r="FJ54" i="55"/>
  <c r="FI54" i="55"/>
  <c r="FH54" i="55"/>
  <c r="EP47" i="55"/>
  <c r="EW47" i="55"/>
  <c r="EO47" i="55"/>
  <c r="EV47" i="55"/>
  <c r="EU47" i="55"/>
  <c r="ET47" i="55"/>
  <c r="ES47" i="55"/>
  <c r="ER47" i="55"/>
  <c r="EQ47" i="55"/>
  <c r="FM40" i="55"/>
  <c r="FL40" i="55"/>
  <c r="FK40" i="55"/>
  <c r="FJ40" i="55"/>
  <c r="FI40" i="55"/>
  <c r="FH40" i="55"/>
  <c r="FO40" i="55"/>
  <c r="FN40" i="55"/>
  <c r="FG40" i="55"/>
  <c r="FO67" i="55"/>
  <c r="FG67" i="55"/>
  <c r="FN67" i="55"/>
  <c r="FM67" i="55"/>
  <c r="FL67" i="55"/>
  <c r="FK67" i="55"/>
  <c r="FJ67" i="55"/>
  <c r="FI67" i="55"/>
  <c r="FH67" i="55"/>
  <c r="EU42" i="55"/>
  <c r="ET42" i="55"/>
  <c r="ES42" i="55"/>
  <c r="ER42" i="55"/>
  <c r="EQ42" i="55"/>
  <c r="EP42" i="55"/>
  <c r="EW42" i="55"/>
  <c r="EO42" i="55"/>
  <c r="EV42" i="55"/>
  <c r="FO38" i="55"/>
  <c r="FG38" i="55"/>
  <c r="FN38" i="55"/>
  <c r="FM38" i="55"/>
  <c r="FL38" i="55"/>
  <c r="FK38" i="55"/>
  <c r="FJ38" i="55"/>
  <c r="FI38" i="55"/>
  <c r="FH38" i="55"/>
  <c r="GB29" i="55"/>
  <c r="GA29" i="55"/>
  <c r="FZ29" i="55"/>
  <c r="GG29" i="55"/>
  <c r="FY29" i="55"/>
  <c r="GF29" i="55"/>
  <c r="GE29" i="55"/>
  <c r="GD29" i="55"/>
  <c r="GC29" i="55"/>
  <c r="DY42" i="55"/>
  <c r="EA42" i="55"/>
  <c r="EB42" i="55"/>
  <c r="EC42" i="55"/>
  <c r="ED42" i="55"/>
  <c r="DW42" i="55"/>
  <c r="DX42" i="55"/>
  <c r="DZ42" i="55"/>
  <c r="EE42" i="55"/>
  <c r="FL17" i="55"/>
  <c r="FK17" i="55"/>
  <c r="FJ17" i="55"/>
  <c r="FI17" i="55"/>
  <c r="FH17" i="55"/>
  <c r="FO17" i="55"/>
  <c r="FG17" i="55"/>
  <c r="FN17" i="55"/>
  <c r="FM17" i="55"/>
  <c r="EW24" i="55"/>
  <c r="EO24" i="55"/>
  <c r="EV24" i="55"/>
  <c r="EU24" i="55"/>
  <c r="ET24" i="55"/>
  <c r="ES24" i="55"/>
  <c r="ER24" i="55"/>
  <c r="EQ24" i="55"/>
  <c r="EP24" i="55"/>
  <c r="ET27" i="55"/>
  <c r="ES27" i="55"/>
  <c r="ER27" i="55"/>
  <c r="EQ27" i="55"/>
  <c r="EP27" i="55"/>
  <c r="EW27" i="55"/>
  <c r="EO27" i="55"/>
  <c r="EV27" i="55"/>
  <c r="EU27" i="55"/>
  <c r="DY50" i="55"/>
  <c r="EA50" i="55"/>
  <c r="EB50" i="55"/>
  <c r="EC50" i="55"/>
  <c r="ED50" i="55"/>
  <c r="EE50" i="55"/>
  <c r="DW50" i="55"/>
  <c r="DX50" i="55"/>
  <c r="DZ50" i="55"/>
  <c r="GE26" i="55"/>
  <c r="GD26" i="55"/>
  <c r="GC26" i="55"/>
  <c r="GB26" i="55"/>
  <c r="GA26" i="55"/>
  <c r="FZ26" i="55"/>
  <c r="GG26" i="55"/>
  <c r="FY26" i="55"/>
  <c r="GF26" i="55"/>
  <c r="EU34" i="55"/>
  <c r="ET34" i="55"/>
  <c r="ES34" i="55"/>
  <c r="ER34" i="55"/>
  <c r="EQ34" i="55"/>
  <c r="EP34" i="55"/>
  <c r="EW34" i="55"/>
  <c r="EO34" i="55"/>
  <c r="EV34" i="55"/>
  <c r="FI57" i="55"/>
  <c r="FO57" i="55"/>
  <c r="FG57" i="55"/>
  <c r="FN57" i="55"/>
  <c r="FM57" i="55"/>
  <c r="FL57" i="55"/>
  <c r="FK57" i="55"/>
  <c r="FJ57" i="55"/>
  <c r="FH57" i="55"/>
  <c r="EB39" i="55"/>
  <c r="ED39" i="55"/>
  <c r="DW39" i="55"/>
  <c r="EE39" i="55"/>
  <c r="DX39" i="55"/>
  <c r="DY39" i="55"/>
  <c r="DZ39" i="55"/>
  <c r="EA39" i="55"/>
  <c r="EC39" i="55"/>
  <c r="GD30" i="55"/>
  <c r="GC30" i="55"/>
  <c r="GG30" i="55"/>
  <c r="GF30" i="55"/>
  <c r="GA30" i="55"/>
  <c r="FZ30" i="55"/>
  <c r="FY30" i="55"/>
  <c r="GE30" i="55"/>
  <c r="GB30" i="55"/>
  <c r="EA40" i="55"/>
  <c r="EC40" i="55"/>
  <c r="ED40" i="55"/>
  <c r="DW40" i="55"/>
  <c r="EE40" i="55"/>
  <c r="DX40" i="55"/>
  <c r="DY40" i="55"/>
  <c r="DZ40" i="55"/>
  <c r="EB40" i="55"/>
  <c r="GA14" i="55"/>
  <c r="FZ14" i="55"/>
  <c r="GG14" i="55"/>
  <c r="FY14" i="55"/>
  <c r="DE14" i="55"/>
  <c r="DM14" i="55"/>
  <c r="DF14" i="55"/>
  <c r="DG14" i="55"/>
  <c r="GA81" i="55"/>
  <c r="FZ81" i="55"/>
  <c r="GG81" i="55"/>
  <c r="FY81" i="55"/>
  <c r="GF81" i="55"/>
  <c r="GE81" i="55"/>
  <c r="GD81" i="55"/>
  <c r="GC81" i="55"/>
  <c r="GB81" i="55"/>
  <c r="GE69" i="55"/>
  <c r="GD69" i="55"/>
  <c r="GC69" i="55"/>
  <c r="GB69" i="55"/>
  <c r="GA69" i="55"/>
  <c r="FZ69" i="55"/>
  <c r="GG69" i="55"/>
  <c r="FY69" i="55"/>
  <c r="GF69" i="55"/>
  <c r="DX35" i="55"/>
  <c r="DZ35" i="55"/>
  <c r="EA35" i="55"/>
  <c r="EB35" i="55"/>
  <c r="EC35" i="55"/>
  <c r="DW35" i="55"/>
  <c r="DY35" i="55"/>
  <c r="ED35" i="55"/>
  <c r="EE35" i="55"/>
  <c r="DZ17" i="55"/>
  <c r="EB17" i="55"/>
  <c r="EC17" i="55"/>
  <c r="ED17" i="55"/>
  <c r="DW17" i="55"/>
  <c r="EE17" i="55"/>
  <c r="EA17" i="55"/>
  <c r="DX17" i="55"/>
  <c r="DY17" i="55"/>
  <c r="DY14" i="55"/>
  <c r="DX14" i="55"/>
  <c r="EE14" i="55"/>
  <c r="DW14" i="55"/>
  <c r="EV81" i="55"/>
  <c r="EU81" i="55"/>
  <c r="ET81" i="55"/>
  <c r="ES81" i="55"/>
  <c r="ER81" i="55"/>
  <c r="EQ81" i="55"/>
  <c r="EP81" i="55"/>
  <c r="EW81" i="55"/>
  <c r="EO81" i="55"/>
  <c r="FI73" i="55"/>
  <c r="FH73" i="55"/>
  <c r="FO73" i="55"/>
  <c r="FG73" i="55"/>
  <c r="FN73" i="55"/>
  <c r="FM73" i="55"/>
  <c r="FL73" i="55"/>
  <c r="FK73" i="55"/>
  <c r="FJ73" i="55"/>
  <c r="FN76" i="55"/>
  <c r="FM76" i="55"/>
  <c r="FL76" i="55"/>
  <c r="FK76" i="55"/>
  <c r="FJ76" i="55"/>
  <c r="FI76" i="55"/>
  <c r="FG76" i="55"/>
  <c r="FO76" i="55"/>
  <c r="FH76" i="55"/>
  <c r="EB75" i="55"/>
  <c r="EC75" i="55"/>
  <c r="ED75" i="55"/>
  <c r="DW75" i="55"/>
  <c r="EE75" i="55"/>
  <c r="DX75" i="55"/>
  <c r="DY75" i="55"/>
  <c r="DZ75" i="55"/>
  <c r="EA75" i="55"/>
  <c r="ER77" i="55"/>
  <c r="EQ77" i="55"/>
  <c r="EP77" i="55"/>
  <c r="EW77" i="55"/>
  <c r="EO77" i="55"/>
  <c r="EV77" i="55"/>
  <c r="EU77" i="55"/>
  <c r="ET77" i="55"/>
  <c r="ES77" i="55"/>
  <c r="FO83" i="55"/>
  <c r="FG83" i="55"/>
  <c r="FN83" i="55"/>
  <c r="FM83" i="55"/>
  <c r="FL83" i="55"/>
  <c r="FK83" i="55"/>
  <c r="FJ83" i="55"/>
  <c r="FH83" i="55"/>
  <c r="FI83" i="55"/>
  <c r="FZ74" i="55"/>
  <c r="GG74" i="55"/>
  <c r="FY74" i="55"/>
  <c r="GF74" i="55"/>
  <c r="GE74" i="55"/>
  <c r="GD74" i="55"/>
  <c r="GC74" i="55"/>
  <c r="GB74" i="55"/>
  <c r="GA74" i="55"/>
  <c r="GE85" i="55"/>
  <c r="GD85" i="55"/>
  <c r="GC85" i="55"/>
  <c r="GB85" i="55"/>
  <c r="GA85" i="55"/>
  <c r="FZ85" i="55"/>
  <c r="GG85" i="55"/>
  <c r="FY85" i="55"/>
  <c r="GF85" i="55"/>
  <c r="FL78" i="55"/>
  <c r="FK78" i="55"/>
  <c r="FJ78" i="55"/>
  <c r="FI78" i="55"/>
  <c r="FH78" i="55"/>
  <c r="FO78" i="55"/>
  <c r="FG78" i="55"/>
  <c r="FN78" i="55"/>
  <c r="FM78" i="55"/>
  <c r="ED73" i="55"/>
  <c r="DW73" i="55"/>
  <c r="EE73" i="55"/>
  <c r="DX73" i="55"/>
  <c r="DY73" i="55"/>
  <c r="DZ73" i="55"/>
  <c r="EA73" i="55"/>
  <c r="EB73" i="55"/>
  <c r="EC73" i="55"/>
  <c r="ET75" i="55"/>
  <c r="ES75" i="55"/>
  <c r="ER75" i="55"/>
  <c r="EQ75" i="55"/>
  <c r="EP75" i="55"/>
  <c r="EW75" i="55"/>
  <c r="EO75" i="55"/>
  <c r="EV75" i="55"/>
  <c r="EU75" i="55"/>
  <c r="FM77" i="55"/>
  <c r="FL77" i="55"/>
  <c r="FK77" i="55"/>
  <c r="FJ77" i="55"/>
  <c r="FI77" i="55"/>
  <c r="FH77" i="55"/>
  <c r="FO77" i="55"/>
  <c r="FN77" i="55"/>
  <c r="FG77" i="55"/>
  <c r="GD38" i="55"/>
  <c r="GC38" i="55"/>
  <c r="GB38" i="55"/>
  <c r="GA38" i="55"/>
  <c r="FZ38" i="55"/>
  <c r="GG38" i="55"/>
  <c r="FY38" i="55"/>
  <c r="GF38" i="55"/>
  <c r="GE38" i="55"/>
  <c r="EV17" i="55"/>
  <c r="EU17" i="55"/>
  <c r="ET17" i="55"/>
  <c r="ES17" i="55"/>
  <c r="ER17" i="55"/>
  <c r="EQ17" i="55"/>
  <c r="EP17" i="55"/>
  <c r="EO17" i="55"/>
  <c r="EW17" i="55"/>
  <c r="FI15" i="55"/>
  <c r="FO15" i="55"/>
  <c r="FH15" i="55"/>
  <c r="FG15" i="55"/>
  <c r="EC54" i="55"/>
  <c r="DW54" i="55"/>
  <c r="EE54" i="55"/>
  <c r="DX54" i="55"/>
  <c r="DY54" i="55"/>
  <c r="DZ54" i="55"/>
  <c r="EA54" i="55"/>
  <c r="EB54" i="55"/>
  <c r="ED54" i="55"/>
  <c r="GC63" i="55"/>
  <c r="GB63" i="55"/>
  <c r="GA63" i="55"/>
  <c r="FZ63" i="55"/>
  <c r="GG63" i="55"/>
  <c r="FY63" i="55"/>
  <c r="GF63" i="55"/>
  <c r="GE63" i="55"/>
  <c r="GD63" i="55"/>
  <c r="ES68" i="55"/>
  <c r="ER68" i="55"/>
  <c r="EQ68" i="55"/>
  <c r="EP68" i="55"/>
  <c r="EW68" i="55"/>
  <c r="EO68" i="55"/>
  <c r="EV68" i="55"/>
  <c r="EU68" i="55"/>
  <c r="ET68" i="55"/>
  <c r="GF52" i="55"/>
  <c r="GE52" i="55"/>
  <c r="GD52" i="55"/>
  <c r="GC52" i="55"/>
  <c r="GB52" i="55"/>
  <c r="GA52" i="55"/>
  <c r="FZ52" i="55"/>
  <c r="GG52" i="55"/>
  <c r="FY52" i="55"/>
  <c r="EV33" i="55"/>
  <c r="EU33" i="55"/>
  <c r="ET33" i="55"/>
  <c r="ES33" i="55"/>
  <c r="ER33" i="55"/>
  <c r="EQ33" i="55"/>
  <c r="EP33" i="55"/>
  <c r="EW33" i="55"/>
  <c r="EO33" i="55"/>
  <c r="ER37" i="55"/>
  <c r="EQ37" i="55"/>
  <c r="EP37" i="55"/>
  <c r="EW37" i="55"/>
  <c r="EO37" i="55"/>
  <c r="EV37" i="55"/>
  <c r="EU37" i="55"/>
  <c r="ET37" i="55"/>
  <c r="ES37" i="55"/>
  <c r="EW40" i="55"/>
  <c r="EO40" i="55"/>
  <c r="EV40" i="55"/>
  <c r="EU40" i="55"/>
  <c r="ET40" i="55"/>
  <c r="ES40" i="55"/>
  <c r="ER40" i="55"/>
  <c r="EQ40" i="55"/>
  <c r="EP40" i="55"/>
  <c r="EC22" i="55"/>
  <c r="DW22" i="55"/>
  <c r="EE22" i="55"/>
  <c r="DX22" i="55"/>
  <c r="DY22" i="55"/>
  <c r="DZ22" i="55"/>
  <c r="EA22" i="55"/>
  <c r="EB22" i="55"/>
  <c r="ED22" i="55"/>
  <c r="DW20" i="55"/>
  <c r="EE20" i="55"/>
  <c r="DY20" i="55"/>
  <c r="DZ20" i="55"/>
  <c r="EA20" i="55"/>
  <c r="EB20" i="55"/>
  <c r="DX20" i="55"/>
  <c r="EC20" i="55"/>
  <c r="ED20" i="55"/>
  <c r="EP15" i="55"/>
  <c r="EW15" i="55"/>
  <c r="EO15" i="55"/>
  <c r="ET15" i="55"/>
  <c r="EQ15" i="55"/>
  <c r="FM24" i="55"/>
  <c r="FL24" i="55"/>
  <c r="FK24" i="55"/>
  <c r="FJ24" i="55"/>
  <c r="FI24" i="55"/>
  <c r="FH24" i="55"/>
  <c r="FO24" i="55"/>
  <c r="FN24" i="55"/>
  <c r="FG24" i="55"/>
  <c r="FZ58" i="55"/>
  <c r="GG58" i="55"/>
  <c r="FY58" i="55"/>
  <c r="GF58" i="55"/>
  <c r="GE58" i="55"/>
  <c r="GD58" i="55"/>
  <c r="GC58" i="55"/>
  <c r="GB58" i="55"/>
  <c r="GA58" i="55"/>
  <c r="GE45" i="55"/>
  <c r="GD45" i="55"/>
  <c r="GC45" i="55"/>
  <c r="GB45" i="55"/>
  <c r="GA45" i="55"/>
  <c r="FZ45" i="55"/>
  <c r="GG45" i="55"/>
  <c r="FY45" i="55"/>
  <c r="GF45" i="55"/>
  <c r="EU26" i="55"/>
  <c r="ET26" i="55"/>
  <c r="ES26" i="55"/>
  <c r="ER26" i="55"/>
  <c r="EQ26" i="55"/>
  <c r="EP26" i="55"/>
  <c r="EW26" i="55"/>
  <c r="EV26" i="55"/>
  <c r="EO26" i="55"/>
  <c r="FN68" i="55"/>
  <c r="FM68" i="55"/>
  <c r="FL68" i="55"/>
  <c r="FK68" i="55"/>
  <c r="FJ68" i="55"/>
  <c r="FI68" i="55"/>
  <c r="FO68" i="55"/>
  <c r="FH68" i="55"/>
  <c r="FG68" i="55"/>
  <c r="GF60" i="55"/>
  <c r="GE60" i="55"/>
  <c r="GD60" i="55"/>
  <c r="GC60" i="55"/>
  <c r="GB60" i="55"/>
  <c r="GA60" i="55"/>
  <c r="FZ60" i="55"/>
  <c r="GG60" i="55"/>
  <c r="FY60" i="55"/>
  <c r="FI20" i="55"/>
  <c r="FH20" i="55"/>
  <c r="FO20" i="55"/>
  <c r="FG20" i="55"/>
  <c r="FN20" i="55"/>
  <c r="FM20" i="55"/>
  <c r="FL20" i="55"/>
  <c r="FK20" i="55"/>
  <c r="FJ20" i="55"/>
  <c r="ET35" i="55"/>
  <c r="ES35" i="55"/>
  <c r="ER35" i="55"/>
  <c r="EQ35" i="55"/>
  <c r="EP35" i="55"/>
  <c r="EW35" i="55"/>
  <c r="EO35" i="55"/>
  <c r="EV35" i="55"/>
  <c r="EU35" i="55"/>
  <c r="GB48" i="55"/>
  <c r="GA48" i="55"/>
  <c r="FZ48" i="55"/>
  <c r="GG48" i="55"/>
  <c r="FY48" i="55"/>
  <c r="GF48" i="55"/>
  <c r="GE48" i="55"/>
  <c r="GD48" i="55"/>
  <c r="GC48" i="55"/>
  <c r="FN60" i="55"/>
  <c r="FL60" i="55"/>
  <c r="FK60" i="55"/>
  <c r="FJ60" i="55"/>
  <c r="FI60" i="55"/>
  <c r="FG60" i="55"/>
  <c r="FO60" i="55"/>
  <c r="FM60" i="55"/>
  <c r="FH60" i="55"/>
  <c r="DX43" i="55"/>
  <c r="DZ43" i="55"/>
  <c r="EA43" i="55"/>
  <c r="EB43" i="55"/>
  <c r="EC43" i="55"/>
  <c r="ED43" i="55"/>
  <c r="EE43" i="55"/>
  <c r="DW43" i="55"/>
  <c r="DY43" i="55"/>
  <c r="GG16" i="55"/>
  <c r="FY16" i="55"/>
  <c r="GF16" i="55"/>
  <c r="GE16" i="55"/>
  <c r="GD16" i="55"/>
  <c r="GC16" i="55"/>
  <c r="GB16" i="55"/>
  <c r="GA16" i="55"/>
  <c r="FZ16" i="55"/>
  <c r="EC30" i="55"/>
  <c r="DW30" i="55"/>
  <c r="EE30" i="55"/>
  <c r="DX30" i="55"/>
  <c r="DY30" i="55"/>
  <c r="DZ30" i="55"/>
  <c r="EA30" i="55"/>
  <c r="EB30" i="55"/>
  <c r="ED30" i="55"/>
  <c r="FI52" i="55"/>
  <c r="FH52" i="55"/>
  <c r="FO52" i="55"/>
  <c r="FG52" i="55"/>
  <c r="FN52" i="55"/>
  <c r="FM52" i="55"/>
  <c r="FL52" i="55"/>
  <c r="FK52" i="55"/>
  <c r="FJ52" i="55"/>
  <c r="EC38" i="55"/>
  <c r="DW38" i="55"/>
  <c r="EE38" i="55"/>
  <c r="DX38" i="55"/>
  <c r="DY38" i="55"/>
  <c r="DZ38" i="55"/>
  <c r="ED38" i="55"/>
  <c r="EA38" i="55"/>
  <c r="EB38" i="55"/>
  <c r="EB67" i="55"/>
  <c r="EC67" i="55"/>
  <c r="ED67" i="55"/>
  <c r="DW67" i="55"/>
  <c r="EE67" i="55"/>
  <c r="DX67" i="55"/>
  <c r="DY67" i="55"/>
  <c r="DZ67" i="55"/>
  <c r="EA67" i="55"/>
  <c r="FJ43" i="55"/>
  <c r="FI43" i="55"/>
  <c r="FH43" i="55"/>
  <c r="FO43" i="55"/>
  <c r="FG43" i="55"/>
  <c r="FN43" i="55"/>
  <c r="FM43" i="55"/>
  <c r="FL43" i="55"/>
  <c r="FK43" i="55"/>
  <c r="FN47" i="55"/>
  <c r="FM47" i="55"/>
  <c r="FL47" i="55"/>
  <c r="FK47" i="55"/>
  <c r="FJ47" i="55"/>
  <c r="FI47" i="55"/>
  <c r="FO47" i="55"/>
  <c r="FH47" i="55"/>
  <c r="FG47" i="55"/>
  <c r="GC31" i="55"/>
  <c r="GB31" i="55"/>
  <c r="GA31" i="55"/>
  <c r="FZ31" i="55"/>
  <c r="GG31" i="55"/>
  <c r="FY31" i="55"/>
  <c r="GF31" i="55"/>
  <c r="GE31" i="55"/>
  <c r="GD31" i="55"/>
  <c r="FO14" i="55"/>
  <c r="FG14" i="55"/>
  <c r="FI14" i="55"/>
  <c r="FH14" i="55"/>
  <c r="GD70" i="55"/>
  <c r="GC70" i="55"/>
  <c r="GB70" i="55"/>
  <c r="GA70" i="55"/>
  <c r="FZ70" i="55"/>
  <c r="GG70" i="55"/>
  <c r="FY70" i="55"/>
  <c r="GF70" i="55"/>
  <c r="GE70" i="55"/>
  <c r="GD86" i="55"/>
  <c r="GC86" i="55"/>
  <c r="GB86" i="55"/>
  <c r="GA86" i="55"/>
  <c r="FZ86" i="55"/>
  <c r="GG86" i="55"/>
  <c r="FY86" i="55"/>
  <c r="GF86" i="55"/>
  <c r="GE86" i="55"/>
  <c r="DW72" i="55"/>
  <c r="EE72" i="55"/>
  <c r="DX72" i="55"/>
  <c r="DY72" i="55"/>
  <c r="DZ72" i="55"/>
  <c r="EA72" i="55"/>
  <c r="EB72" i="55"/>
  <c r="EC72" i="55"/>
  <c r="ED72" i="55"/>
  <c r="FN55" i="55"/>
  <c r="FM55" i="55"/>
  <c r="FL55" i="55"/>
  <c r="FK55" i="55"/>
  <c r="FJ55" i="55"/>
  <c r="FI55" i="55"/>
  <c r="FH55" i="55"/>
  <c r="FG55" i="55"/>
  <c r="FO55" i="55"/>
  <c r="FJ64" i="55"/>
  <c r="FI64" i="55"/>
  <c r="FH64" i="55"/>
  <c r="FO64" i="55"/>
  <c r="FG64" i="55"/>
  <c r="FN64" i="55"/>
  <c r="FM64" i="55"/>
  <c r="FL64" i="55"/>
  <c r="FK64" i="55"/>
  <c r="FH66" i="55"/>
  <c r="FO66" i="55"/>
  <c r="FG66" i="55"/>
  <c r="FN66" i="55"/>
  <c r="FM66" i="55"/>
  <c r="FL66" i="55"/>
  <c r="FK66" i="55"/>
  <c r="FJ66" i="55"/>
  <c r="FI66" i="55"/>
  <c r="ED37" i="55"/>
  <c r="DX37" i="55"/>
  <c r="DY37" i="55"/>
  <c r="DZ37" i="55"/>
  <c r="EA37" i="55"/>
  <c r="DW37" i="55"/>
  <c r="EB37" i="55"/>
  <c r="EC37" i="55"/>
  <c r="EE37" i="55"/>
  <c r="GG24" i="55"/>
  <c r="FY24" i="55"/>
  <c r="GF24" i="55"/>
  <c r="GE24" i="55"/>
  <c r="GD24" i="55"/>
  <c r="GC24" i="55"/>
  <c r="GB24" i="55"/>
  <c r="GA24" i="55"/>
  <c r="FZ24" i="55"/>
  <c r="FJ19" i="55"/>
  <c r="FI19" i="55"/>
  <c r="FH19" i="55"/>
  <c r="FO19" i="55"/>
  <c r="FG19" i="55"/>
  <c r="FN19" i="55"/>
  <c r="FM19" i="55"/>
  <c r="FL19" i="55"/>
  <c r="FK19" i="55"/>
  <c r="GC20" i="55"/>
  <c r="GB20" i="55"/>
  <c r="GA20" i="55"/>
  <c r="FZ20" i="55"/>
  <c r="GG20" i="55"/>
  <c r="FY20" i="55"/>
  <c r="GF20" i="55"/>
  <c r="GE20" i="55"/>
  <c r="GD20" i="55"/>
  <c r="EA76" i="55"/>
  <c r="EB76" i="55"/>
  <c r="EC76" i="55"/>
  <c r="ED76" i="55"/>
  <c r="DW76" i="55"/>
  <c r="EE76" i="55"/>
  <c r="DX76" i="55"/>
  <c r="DY76" i="55"/>
  <c r="DZ76" i="55"/>
  <c r="GB72" i="55"/>
  <c r="GA72" i="55"/>
  <c r="FZ72" i="55"/>
  <c r="GG72" i="55"/>
  <c r="FY72" i="55"/>
  <c r="GF72" i="55"/>
  <c r="GE72" i="55"/>
  <c r="GD72" i="55"/>
  <c r="GC72" i="55"/>
  <c r="DY78" i="55"/>
  <c r="DZ78" i="55"/>
  <c r="EA78" i="55"/>
  <c r="EB78" i="55"/>
  <c r="EC78" i="55"/>
  <c r="ED78" i="55"/>
  <c r="DW78" i="55"/>
  <c r="DX78" i="55"/>
  <c r="EE78" i="55"/>
  <c r="EU74" i="55"/>
  <c r="ET74" i="55"/>
  <c r="ES74" i="55"/>
  <c r="ER74" i="55"/>
  <c r="EQ74" i="55"/>
  <c r="EP74" i="55"/>
  <c r="EW74" i="55"/>
  <c r="EO74" i="55"/>
  <c r="EV74" i="55"/>
  <c r="DY70" i="55"/>
  <c r="DZ70" i="55"/>
  <c r="EA70" i="55"/>
  <c r="EB70" i="55"/>
  <c r="EC70" i="55"/>
  <c r="ED70" i="55"/>
  <c r="DW70" i="55"/>
  <c r="DX70" i="55"/>
  <c r="EE70" i="55"/>
  <c r="EQ78" i="55"/>
  <c r="EP78" i="55"/>
  <c r="EW78" i="55"/>
  <c r="EO78" i="55"/>
  <c r="EV78" i="55"/>
  <c r="EU78" i="55"/>
  <c r="ET78" i="55"/>
  <c r="ES78" i="55"/>
  <c r="ER78" i="55"/>
  <c r="FI81" i="55"/>
  <c r="FH81" i="55"/>
  <c r="FO81" i="55"/>
  <c r="FG81" i="55"/>
  <c r="FN81" i="55"/>
  <c r="FM81" i="55"/>
  <c r="FL81" i="55"/>
  <c r="FK81" i="55"/>
  <c r="FJ81" i="55"/>
  <c r="DY26" i="55"/>
  <c r="EA26" i="55"/>
  <c r="EB26" i="55"/>
  <c r="EC26" i="55"/>
  <c r="ED26" i="55"/>
  <c r="DW26" i="55"/>
  <c r="DX26" i="55"/>
  <c r="DZ26" i="55"/>
  <c r="EE26" i="55"/>
  <c r="EA68" i="55"/>
  <c r="EB68" i="55"/>
  <c r="EC68" i="55"/>
  <c r="ED68" i="55"/>
  <c r="DW68" i="55"/>
  <c r="EE68" i="55"/>
  <c r="DX68" i="55"/>
  <c r="DY68" i="55"/>
  <c r="DZ68" i="55"/>
  <c r="ET67" i="55"/>
  <c r="ES67" i="55"/>
  <c r="ER67" i="55"/>
  <c r="EQ67" i="55"/>
  <c r="EP67" i="55"/>
  <c r="EW67" i="55"/>
  <c r="EO67" i="55"/>
  <c r="EV67" i="55"/>
  <c r="EU67" i="55"/>
  <c r="ET43" i="55"/>
  <c r="ES43" i="55"/>
  <c r="ER43" i="55"/>
  <c r="EQ43" i="55"/>
  <c r="EP43" i="55"/>
  <c r="EW43" i="55"/>
  <c r="EO43" i="55"/>
  <c r="EV43" i="55"/>
  <c r="EU43" i="55"/>
  <c r="FL25" i="55"/>
  <c r="FK25" i="55"/>
  <c r="FJ25" i="55"/>
  <c r="FI25" i="55"/>
  <c r="FH25" i="55"/>
  <c r="FO25" i="55"/>
  <c r="FG25" i="55"/>
  <c r="FN25" i="55"/>
  <c r="FM25" i="55"/>
  <c r="FM16" i="55"/>
  <c r="FL16" i="55"/>
  <c r="FK16" i="55"/>
  <c r="FJ16" i="55"/>
  <c r="FI16" i="55"/>
  <c r="FH16" i="55"/>
  <c r="FG16" i="55"/>
  <c r="FO16" i="55"/>
  <c r="FN16" i="55"/>
  <c r="FZ42" i="55"/>
  <c r="GG42" i="55"/>
  <c r="FY42" i="55"/>
  <c r="GF42" i="55"/>
  <c r="GE42" i="55"/>
  <c r="GD42" i="55"/>
  <c r="GC42" i="55"/>
  <c r="GB42" i="55"/>
  <c r="GA42" i="55"/>
  <c r="GA41" i="55"/>
  <c r="FZ41" i="55"/>
  <c r="GG41" i="55"/>
  <c r="FY41" i="55"/>
  <c r="GF41" i="55"/>
  <c r="GE41" i="55"/>
  <c r="GD41" i="55"/>
  <c r="GC41" i="55"/>
  <c r="GB41" i="55"/>
  <c r="DZ57" i="55"/>
  <c r="EB57" i="55"/>
  <c r="EC57" i="55"/>
  <c r="ED57" i="55"/>
  <c r="DW57" i="55"/>
  <c r="EE57" i="55"/>
  <c r="DX57" i="55"/>
  <c r="DY57" i="55"/>
  <c r="EA57" i="55"/>
  <c r="GG35" i="55"/>
  <c r="FY35" i="55"/>
  <c r="GF35" i="55"/>
  <c r="GE35" i="55"/>
  <c r="GD35" i="55"/>
  <c r="GC35" i="55"/>
  <c r="GB35" i="55"/>
  <c r="GA35" i="55"/>
  <c r="FZ35" i="55"/>
  <c r="GD27" i="55"/>
  <c r="GC27" i="55"/>
  <c r="GB27" i="55"/>
  <c r="GA27" i="55"/>
  <c r="FZ27" i="55"/>
  <c r="GG27" i="55"/>
  <c r="FY27" i="55"/>
  <c r="GF27" i="55"/>
  <c r="GE27" i="55"/>
  <c r="GE37" i="55"/>
  <c r="GD37" i="55"/>
  <c r="GC37" i="55"/>
  <c r="GB37" i="55"/>
  <c r="GA37" i="55"/>
  <c r="FZ37" i="55"/>
  <c r="GG37" i="55"/>
  <c r="FY37" i="55"/>
  <c r="GF37" i="55"/>
  <c r="DX19" i="55"/>
  <c r="DZ19" i="55"/>
  <c r="EA19" i="55"/>
  <c r="EB19" i="55"/>
  <c r="EC19" i="55"/>
  <c r="EE19" i="55"/>
  <c r="DW19" i="55"/>
  <c r="DY19" i="55"/>
  <c r="ED19" i="55"/>
  <c r="EB23" i="55"/>
  <c r="ED23" i="55"/>
  <c r="DW23" i="55"/>
  <c r="EE23" i="55"/>
  <c r="DX23" i="55"/>
  <c r="DY23" i="55"/>
  <c r="DZ23" i="55"/>
  <c r="EA23" i="55"/>
  <c r="EC23" i="55"/>
  <c r="EP63" i="55"/>
  <c r="EW63" i="55"/>
  <c r="EO63" i="55"/>
  <c r="EV63" i="55"/>
  <c r="EU63" i="55"/>
  <c r="ET63" i="55"/>
  <c r="ES63" i="55"/>
  <c r="ER63" i="55"/>
  <c r="EQ63" i="55"/>
  <c r="GF36" i="55"/>
  <c r="GE36" i="55"/>
  <c r="GD36" i="55"/>
  <c r="GC36" i="55"/>
  <c r="GB36" i="55"/>
  <c r="GA36" i="55"/>
  <c r="FZ36" i="55"/>
  <c r="FY36" i="55"/>
  <c r="GG36" i="55"/>
  <c r="ET19" i="55"/>
  <c r="ES19" i="55"/>
  <c r="ER19" i="55"/>
  <c r="EQ19" i="55"/>
  <c r="EP19" i="55"/>
  <c r="EW19" i="55"/>
  <c r="EO19" i="55"/>
  <c r="EV19" i="55"/>
  <c r="EU19" i="55"/>
  <c r="FM69" i="55"/>
  <c r="FL69" i="55"/>
  <c r="FK69" i="55"/>
  <c r="FJ69" i="55"/>
  <c r="FI69" i="55"/>
  <c r="FH69" i="55"/>
  <c r="FO69" i="55"/>
  <c r="FN69" i="55"/>
  <c r="FG69" i="55"/>
  <c r="EU18" i="55"/>
  <c r="ET18" i="55"/>
  <c r="ES18" i="55"/>
  <c r="ER18" i="55"/>
  <c r="EQ18" i="55"/>
  <c r="EP18" i="55"/>
  <c r="EW18" i="55"/>
  <c r="EV18" i="55"/>
  <c r="EO18" i="55"/>
  <c r="FI65" i="55"/>
  <c r="FH65" i="55"/>
  <c r="FO65" i="55"/>
  <c r="FG65" i="55"/>
  <c r="FN65" i="55"/>
  <c r="FM65" i="55"/>
  <c r="FL65" i="55"/>
  <c r="FJ65" i="55"/>
  <c r="FK65" i="55"/>
  <c r="DW28" i="55"/>
  <c r="EE28" i="55"/>
  <c r="DY28" i="55"/>
  <c r="DZ28" i="55"/>
  <c r="EA28" i="55"/>
  <c r="EB28" i="55"/>
  <c r="DX28" i="55"/>
  <c r="EC28" i="55"/>
  <c r="ED28" i="55"/>
  <c r="FI44" i="55"/>
  <c r="FH44" i="55"/>
  <c r="FO44" i="55"/>
  <c r="FG44" i="55"/>
  <c r="FN44" i="55"/>
  <c r="FM44" i="55"/>
  <c r="FL44" i="55"/>
  <c r="FK44" i="55"/>
  <c r="FJ44" i="55"/>
  <c r="EC46" i="55"/>
  <c r="DW46" i="55"/>
  <c r="EE46" i="55"/>
  <c r="DX46" i="55"/>
  <c r="DY46" i="55"/>
  <c r="DZ46" i="55"/>
  <c r="EA46" i="55"/>
  <c r="EB46" i="55"/>
  <c r="ED46" i="55"/>
  <c r="GA22" i="55"/>
  <c r="FZ22" i="55"/>
  <c r="GG22" i="55"/>
  <c r="FY22" i="55"/>
  <c r="GF22" i="55"/>
  <c r="GE22" i="55"/>
  <c r="GD22" i="55"/>
  <c r="GC22" i="55"/>
  <c r="GB22" i="55"/>
  <c r="ES20" i="55"/>
  <c r="ER20" i="55"/>
  <c r="EQ20" i="55"/>
  <c r="EP20" i="55"/>
  <c r="EW20" i="55"/>
  <c r="EO20" i="55"/>
  <c r="EV20" i="55"/>
  <c r="EU20" i="55"/>
  <c r="ET20" i="55"/>
  <c r="DX27" i="55"/>
  <c r="DZ27" i="55"/>
  <c r="EA27" i="55"/>
  <c r="EB27" i="55"/>
  <c r="EC27" i="55"/>
  <c r="DW27" i="55"/>
  <c r="DY27" i="55"/>
  <c r="ED27" i="55"/>
  <c r="EE27" i="55"/>
  <c r="FK50" i="55"/>
  <c r="FJ50" i="55"/>
  <c r="FI50" i="55"/>
  <c r="FH50" i="55"/>
  <c r="FO50" i="55"/>
  <c r="FG50" i="55"/>
  <c r="FN50" i="55"/>
  <c r="FM50" i="55"/>
  <c r="FL50" i="55"/>
  <c r="GF68" i="55"/>
  <c r="GE68" i="55"/>
  <c r="GD68" i="55"/>
  <c r="GC68" i="55"/>
  <c r="GB68" i="55"/>
  <c r="GA68" i="55"/>
  <c r="FZ68" i="55"/>
  <c r="GG68" i="55"/>
  <c r="FY68" i="55"/>
  <c r="EQ62" i="55"/>
  <c r="EP62" i="55"/>
  <c r="EW62" i="55"/>
  <c r="EO62" i="55"/>
  <c r="EV62" i="55"/>
  <c r="EU62" i="55"/>
  <c r="ET62" i="55"/>
  <c r="ES62" i="55"/>
  <c r="ER62" i="55"/>
  <c r="EV49" i="55"/>
  <c r="EU49" i="55"/>
  <c r="ET49" i="55"/>
  <c r="ES49" i="55"/>
  <c r="ER49" i="55"/>
  <c r="EQ49" i="55"/>
  <c r="EP49" i="55"/>
  <c r="EW49" i="55"/>
  <c r="EO49" i="55"/>
  <c r="EV73" i="55"/>
  <c r="EU73" i="55"/>
  <c r="ET73" i="55"/>
  <c r="ES73" i="55"/>
  <c r="ER73" i="55"/>
  <c r="EQ73" i="55"/>
  <c r="EP73" i="55"/>
  <c r="EO73" i="55"/>
  <c r="EW73" i="55"/>
  <c r="DX79" i="55"/>
  <c r="DY79" i="55"/>
  <c r="DZ79" i="55"/>
  <c r="EA79" i="55"/>
  <c r="EB79" i="55"/>
  <c r="EC79" i="55"/>
  <c r="ED79" i="55"/>
  <c r="EE79" i="55"/>
  <c r="DW79" i="55"/>
  <c r="FJ80" i="55"/>
  <c r="FI80" i="55"/>
  <c r="FH80" i="55"/>
  <c r="FO80" i="55"/>
  <c r="FG80" i="55"/>
  <c r="FN80" i="55"/>
  <c r="FM80" i="55"/>
  <c r="FL80" i="55"/>
  <c r="FK80" i="55"/>
  <c r="ER85" i="55"/>
  <c r="EQ85" i="55"/>
  <c r="EP85" i="55"/>
  <c r="EW85" i="55"/>
  <c r="EO85" i="55"/>
  <c r="EV85" i="55"/>
  <c r="EU85" i="55"/>
  <c r="ET85" i="55"/>
  <c r="ES85" i="55"/>
  <c r="ER61" i="55"/>
  <c r="EQ61" i="55"/>
  <c r="EP61" i="55"/>
  <c r="EW61" i="55"/>
  <c r="EO61" i="55"/>
  <c r="EV61" i="55"/>
  <c r="EU61" i="55"/>
  <c r="ET61" i="55"/>
  <c r="ES61" i="55"/>
  <c r="FZ50" i="55"/>
  <c r="GG50" i="55"/>
  <c r="FY50" i="55"/>
  <c r="GF50" i="55"/>
  <c r="GE50" i="55"/>
  <c r="GD50" i="55"/>
  <c r="GC50" i="55"/>
  <c r="GB50" i="55"/>
  <c r="GA50" i="55"/>
  <c r="GB56" i="55"/>
  <c r="GA56" i="55"/>
  <c r="FZ56" i="55"/>
  <c r="GG56" i="55"/>
  <c r="FY56" i="55"/>
  <c r="GF56" i="55"/>
  <c r="GE56" i="55"/>
  <c r="GD56" i="55"/>
  <c r="GC56" i="55"/>
  <c r="GD78" i="55"/>
  <c r="GC78" i="55"/>
  <c r="GB78" i="55"/>
  <c r="GA78" i="55"/>
  <c r="FZ78" i="55"/>
  <c r="GG78" i="55"/>
  <c r="FY78" i="55"/>
  <c r="GF78" i="55"/>
  <c r="GE78" i="55"/>
  <c r="GG75" i="55"/>
  <c r="FY75" i="55"/>
  <c r="GF75" i="55"/>
  <c r="GE75" i="55"/>
  <c r="GD75" i="55"/>
  <c r="GC75" i="55"/>
  <c r="GB75" i="55"/>
  <c r="GA75" i="55"/>
  <c r="FZ75" i="55"/>
  <c r="EC82" i="55"/>
  <c r="ED82" i="55"/>
  <c r="DW82" i="55"/>
  <c r="EE82" i="55"/>
  <c r="DX82" i="55"/>
  <c r="DY82" i="55"/>
  <c r="DZ82" i="55"/>
  <c r="EA82" i="55"/>
  <c r="EB82" i="55"/>
  <c r="FH74" i="55"/>
  <c r="FO74" i="55"/>
  <c r="FG74" i="55"/>
  <c r="FN74" i="55"/>
  <c r="FM74" i="55"/>
  <c r="FL74" i="55"/>
  <c r="FK74" i="55"/>
  <c r="FJ74" i="55"/>
  <c r="FI74" i="55"/>
  <c r="FH82" i="55"/>
  <c r="FO82" i="55"/>
  <c r="FG82" i="55"/>
  <c r="FN82" i="55"/>
  <c r="FM82" i="55"/>
  <c r="FL82" i="55"/>
  <c r="FK82" i="55"/>
  <c r="FJ82" i="55"/>
  <c r="FI82" i="55"/>
  <c r="EA84" i="55"/>
  <c r="EB84" i="55"/>
  <c r="EC84" i="55"/>
  <c r="ED84" i="55"/>
  <c r="DW84" i="55"/>
  <c r="EE84" i="55"/>
  <c r="DX84" i="55"/>
  <c r="DY84" i="55"/>
  <c r="DZ84" i="55"/>
  <c r="GE77" i="55"/>
  <c r="GD77" i="55"/>
  <c r="GC77" i="55"/>
  <c r="GB77" i="55"/>
  <c r="GA77" i="55"/>
  <c r="FZ77" i="55"/>
  <c r="GG77" i="55"/>
  <c r="FY77" i="55"/>
  <c r="GF77" i="55"/>
  <c r="EB83" i="55"/>
  <c r="EC83" i="55"/>
  <c r="ED83" i="55"/>
  <c r="DW83" i="55"/>
  <c r="EE83" i="55"/>
  <c r="DX83" i="55"/>
  <c r="DY83" i="55"/>
  <c r="DZ83" i="55"/>
  <c r="EA83" i="55"/>
  <c r="EU82" i="55"/>
  <c r="ET82" i="55"/>
  <c r="ES82" i="55"/>
  <c r="ER82" i="55"/>
  <c r="EQ82" i="55"/>
  <c r="EP82" i="55"/>
  <c r="EW82" i="55"/>
  <c r="EO82" i="55"/>
  <c r="EV82" i="55"/>
  <c r="DX71" i="55"/>
  <c r="DY71" i="55"/>
  <c r="DZ71" i="55"/>
  <c r="EA71" i="55"/>
  <c r="EB71" i="55"/>
  <c r="EC71" i="55"/>
  <c r="DW71" i="55"/>
  <c r="ED71" i="55"/>
  <c r="EE71" i="55"/>
  <c r="EV41" i="55"/>
  <c r="EU41" i="55"/>
  <c r="ET41" i="55"/>
  <c r="ES41" i="55"/>
  <c r="ER41" i="55"/>
  <c r="EQ41" i="55"/>
  <c r="EP41" i="55"/>
  <c r="EW41" i="55"/>
  <c r="EO41" i="55"/>
  <c r="GE18" i="55"/>
  <c r="GD18" i="55"/>
  <c r="GC18" i="55"/>
  <c r="GB18" i="55"/>
  <c r="GA18" i="55"/>
  <c r="FZ18" i="55"/>
  <c r="GG18" i="55"/>
  <c r="FY18" i="55"/>
  <c r="GF18" i="55"/>
  <c r="EQ46" i="55"/>
  <c r="EP46" i="55"/>
  <c r="EW46" i="55"/>
  <c r="EO46" i="55"/>
  <c r="EV46" i="55"/>
  <c r="EU46" i="55"/>
  <c r="ET46" i="55"/>
  <c r="ES46" i="55"/>
  <c r="ER46" i="55"/>
  <c r="DW64" i="55"/>
  <c r="EE64" i="55"/>
  <c r="DX64" i="55"/>
  <c r="DY64" i="55"/>
  <c r="DZ64" i="55"/>
  <c r="EA64" i="55"/>
  <c r="EB64" i="55"/>
  <c r="EC64" i="55"/>
  <c r="ED64" i="55"/>
  <c r="DX59" i="55"/>
  <c r="DZ59" i="55"/>
  <c r="EA59" i="55"/>
  <c r="EB59" i="55"/>
  <c r="EC59" i="55"/>
  <c r="DW59" i="55"/>
  <c r="DY59" i="55"/>
  <c r="ED59" i="55"/>
  <c r="EE59" i="55"/>
  <c r="ET51" i="55"/>
  <c r="ES51" i="55"/>
  <c r="ER51" i="55"/>
  <c r="EQ51" i="55"/>
  <c r="EP51" i="55"/>
  <c r="EW51" i="55"/>
  <c r="EO51" i="55"/>
  <c r="EV51" i="55"/>
  <c r="EU51" i="55"/>
  <c r="FJ35" i="55"/>
  <c r="FI35" i="55"/>
  <c r="FH35" i="55"/>
  <c r="FO35" i="55"/>
  <c r="FG35" i="55"/>
  <c r="FN35" i="55"/>
  <c r="FM35" i="55"/>
  <c r="FL35" i="55"/>
  <c r="FK35" i="55"/>
  <c r="GD46" i="55"/>
  <c r="GC46" i="55"/>
  <c r="GB46" i="55"/>
  <c r="GA46" i="55"/>
  <c r="FZ46" i="55"/>
  <c r="GG46" i="55"/>
  <c r="FY46" i="55"/>
  <c r="GF46" i="55"/>
  <c r="GE46" i="55"/>
  <c r="DY34" i="55"/>
  <c r="EA34" i="55"/>
  <c r="EB34" i="55"/>
  <c r="EC34" i="55"/>
  <c r="ED34" i="55"/>
  <c r="DX34" i="55"/>
  <c r="DZ34" i="55"/>
  <c r="EE34" i="55"/>
  <c r="DW34" i="55"/>
  <c r="EU66" i="55"/>
  <c r="ET66" i="55"/>
  <c r="ES66" i="55"/>
  <c r="ER66" i="55"/>
  <c r="EQ66" i="55"/>
  <c r="EP66" i="55"/>
  <c r="EW66" i="55"/>
  <c r="EO66" i="55"/>
  <c r="EV66" i="55"/>
  <c r="FZ23" i="55"/>
  <c r="GG23" i="55"/>
  <c r="FY23" i="55"/>
  <c r="GF23" i="55"/>
  <c r="GE23" i="55"/>
  <c r="GD23" i="55"/>
  <c r="GC23" i="55"/>
  <c r="GB23" i="55"/>
  <c r="GA23" i="55"/>
  <c r="EU58" i="55"/>
  <c r="ET58" i="55"/>
  <c r="ES58" i="55"/>
  <c r="ER58" i="55"/>
  <c r="EQ58" i="55"/>
  <c r="EP58" i="55"/>
  <c r="EW58" i="55"/>
  <c r="EO58" i="55"/>
  <c r="EV58" i="55"/>
  <c r="FI36" i="55"/>
  <c r="FH36" i="55"/>
  <c r="FO36" i="55"/>
  <c r="FG36" i="55"/>
  <c r="FN36" i="55"/>
  <c r="FM36" i="55"/>
  <c r="FL36" i="55"/>
  <c r="FK36" i="55"/>
  <c r="FJ36" i="55"/>
  <c r="GB21" i="55"/>
  <c r="GA21" i="55"/>
  <c r="FZ21" i="55"/>
  <c r="GG21" i="55"/>
  <c r="FY21" i="55"/>
  <c r="GF21" i="55"/>
  <c r="GE21" i="55"/>
  <c r="GD21" i="55"/>
  <c r="GC21" i="55"/>
  <c r="DZ69" i="55"/>
  <c r="EA69" i="55"/>
  <c r="EB69" i="55"/>
  <c r="EC69" i="55"/>
  <c r="ED69" i="55"/>
  <c r="DW69" i="55"/>
  <c r="EE69" i="55"/>
  <c r="DX69" i="55"/>
  <c r="DY69" i="55"/>
  <c r="DY18" i="55"/>
  <c r="EA18" i="55"/>
  <c r="EB18" i="55"/>
  <c r="EC18" i="55"/>
  <c r="ED18" i="55"/>
  <c r="DW18" i="55"/>
  <c r="DX18" i="55"/>
  <c r="DZ18" i="55"/>
  <c r="EE18" i="55"/>
  <c r="FK34" i="55"/>
  <c r="FJ34" i="55"/>
  <c r="FI34" i="55"/>
  <c r="FH34" i="55"/>
  <c r="FO34" i="55"/>
  <c r="FG34" i="55"/>
  <c r="FN34" i="55"/>
  <c r="FM34" i="55"/>
  <c r="FL34" i="55"/>
  <c r="FO59" i="55"/>
  <c r="FG59" i="55"/>
  <c r="FM59" i="55"/>
  <c r="FL59" i="55"/>
  <c r="FK59" i="55"/>
  <c r="FJ59" i="55"/>
  <c r="FN59" i="55"/>
  <c r="FI59" i="55"/>
  <c r="FH59" i="55"/>
  <c r="GE53" i="55"/>
  <c r="GD53" i="55"/>
  <c r="GC53" i="55"/>
  <c r="GB53" i="55"/>
  <c r="GA53" i="55"/>
  <c r="FZ53" i="55"/>
  <c r="GG53" i="55"/>
  <c r="FY53" i="55"/>
  <c r="GF53" i="55"/>
  <c r="DW36" i="55"/>
  <c r="EE36" i="55"/>
  <c r="DY36" i="55"/>
  <c r="DZ36" i="55"/>
  <c r="EA36" i="55"/>
  <c r="EB36" i="55"/>
  <c r="EC36" i="55"/>
  <c r="ED36" i="55"/>
  <c r="DX36" i="55"/>
  <c r="FH53" i="55"/>
  <c r="FO53" i="55"/>
  <c r="FG53" i="55"/>
  <c r="FN53" i="55"/>
  <c r="FM53" i="55"/>
  <c r="FL53" i="55"/>
  <c r="FK53" i="55"/>
  <c r="FJ53" i="55"/>
  <c r="FI53" i="55"/>
  <c r="FL41" i="55"/>
  <c r="FK41" i="55"/>
  <c r="FJ41" i="55"/>
  <c r="FI41" i="55"/>
  <c r="FH41" i="55"/>
  <c r="FO41" i="55"/>
  <c r="FG41" i="55"/>
  <c r="FN41" i="55"/>
  <c r="FM41" i="55"/>
  <c r="EU50" i="55"/>
  <c r="ET50" i="55"/>
  <c r="ES50" i="55"/>
  <c r="ER50" i="55"/>
  <c r="EQ50" i="55"/>
  <c r="EP50" i="55"/>
  <c r="EW50" i="55"/>
  <c r="EO50" i="55"/>
  <c r="EV50" i="55"/>
  <c r="GG67" i="55"/>
  <c r="FY67" i="55"/>
  <c r="GF67" i="55"/>
  <c r="GE67" i="55"/>
  <c r="GD67" i="55"/>
  <c r="GC67" i="55"/>
  <c r="GB67" i="55"/>
  <c r="GA67" i="55"/>
  <c r="FZ67" i="55"/>
  <c r="EA24" i="55"/>
  <c r="EC24" i="55"/>
  <c r="ED24" i="55"/>
  <c r="DW24" i="55"/>
  <c r="EE24" i="55"/>
  <c r="DX24" i="55"/>
  <c r="EB24" i="55"/>
  <c r="DY24" i="55"/>
  <c r="DZ24" i="55"/>
  <c r="GA65" i="55"/>
  <c r="FZ65" i="55"/>
  <c r="GG65" i="55"/>
  <c r="FY65" i="55"/>
  <c r="GF65" i="55"/>
  <c r="GE65" i="55"/>
  <c r="GD65" i="55"/>
  <c r="GC65" i="55"/>
  <c r="GB65" i="55"/>
  <c r="ED21" i="55"/>
  <c r="DX21" i="55"/>
  <c r="DY21" i="55"/>
  <c r="DZ21" i="55"/>
  <c r="EA21" i="55"/>
  <c r="DW21" i="55"/>
  <c r="EB21" i="55"/>
  <c r="EC21" i="55"/>
  <c r="EE21" i="55"/>
  <c r="FI28" i="55"/>
  <c r="FH28" i="55"/>
  <c r="FO28" i="55"/>
  <c r="FG28" i="55"/>
  <c r="FN28" i="55"/>
  <c r="FM28" i="55"/>
  <c r="FL28" i="55"/>
  <c r="FK28" i="55"/>
  <c r="FJ28" i="55"/>
  <c r="DZ33" i="55"/>
  <c r="EB33" i="55"/>
  <c r="EC33" i="55"/>
  <c r="ED33" i="55"/>
  <c r="DW33" i="55"/>
  <c r="EE33" i="55"/>
  <c r="DX33" i="55"/>
  <c r="DY33" i="55"/>
  <c r="EA33" i="55"/>
  <c r="FH21" i="55"/>
  <c r="FO21" i="55"/>
  <c r="FG21" i="55"/>
  <c r="FN21" i="55"/>
  <c r="FM21" i="55"/>
  <c r="FL21" i="55"/>
  <c r="FK21" i="55"/>
  <c r="FJ21" i="55"/>
  <c r="FI21" i="55"/>
  <c r="GD19" i="55"/>
  <c r="GC19" i="55"/>
  <c r="GB19" i="55"/>
  <c r="GA19" i="55"/>
  <c r="FZ19" i="55"/>
  <c r="GG19" i="55"/>
  <c r="FY19" i="55"/>
  <c r="GF19" i="55"/>
  <c r="GE19" i="55"/>
  <c r="FJ27" i="55"/>
  <c r="FI27" i="55"/>
  <c r="FH27" i="55"/>
  <c r="FO27" i="55"/>
  <c r="FG27" i="55"/>
  <c r="FN27" i="55"/>
  <c r="FM27" i="55"/>
  <c r="FL27" i="55"/>
  <c r="FK27" i="55"/>
  <c r="FK18" i="55"/>
  <c r="FJ18" i="55"/>
  <c r="FI18" i="55"/>
  <c r="FH18" i="55"/>
  <c r="FO18" i="55"/>
  <c r="FG18" i="55"/>
  <c r="FN18" i="55"/>
  <c r="FM18" i="55"/>
  <c r="FL18" i="55"/>
  <c r="FK79" i="55"/>
  <c r="FJ79" i="55"/>
  <c r="FI79" i="55"/>
  <c r="FH79" i="55"/>
  <c r="FO79" i="55"/>
  <c r="FG79" i="55"/>
  <c r="FN79" i="55"/>
  <c r="FL79" i="55"/>
  <c r="FM79" i="55"/>
  <c r="GC79" i="55"/>
  <c r="GB79" i="55"/>
  <c r="GA79" i="55"/>
  <c r="FZ79" i="55"/>
  <c r="GG79" i="55"/>
  <c r="FY79" i="55"/>
  <c r="GF79" i="55"/>
  <c r="GE79" i="55"/>
  <c r="GD79" i="55"/>
  <c r="GF76" i="55"/>
  <c r="GE76" i="55"/>
  <c r="GD76" i="55"/>
  <c r="GC76" i="55"/>
  <c r="GB76" i="55"/>
  <c r="GA76" i="55"/>
  <c r="FZ76" i="55"/>
  <c r="GG76" i="55"/>
  <c r="FY76" i="55"/>
  <c r="FL70" i="55"/>
  <c r="FK70" i="55"/>
  <c r="FJ70" i="55"/>
  <c r="FI70" i="55"/>
  <c r="FH70" i="55"/>
  <c r="FO70" i="55"/>
  <c r="FG70" i="55"/>
  <c r="FN70" i="55"/>
  <c r="FM70" i="55"/>
  <c r="FJ72" i="55"/>
  <c r="FI72" i="55"/>
  <c r="FH72" i="55"/>
  <c r="FO72" i="55"/>
  <c r="FG72" i="55"/>
  <c r="FN72" i="55"/>
  <c r="FM72" i="55"/>
  <c r="FK72" i="55"/>
  <c r="FL72" i="55"/>
  <c r="EQ70" i="55"/>
  <c r="EP70" i="55"/>
  <c r="EW70" i="55"/>
  <c r="EO70" i="55"/>
  <c r="EV70" i="55"/>
  <c r="EU70" i="55"/>
  <c r="ET70" i="55"/>
  <c r="ES70" i="55"/>
  <c r="ER70" i="55"/>
  <c r="GA33" i="55"/>
  <c r="FZ33" i="55"/>
  <c r="GG33" i="55"/>
  <c r="FY33" i="55"/>
  <c r="GF33" i="55"/>
  <c r="GE33" i="55"/>
  <c r="GD33" i="55"/>
  <c r="GC33" i="55"/>
  <c r="GB33" i="55"/>
  <c r="EW32" i="55"/>
  <c r="EV32" i="55"/>
  <c r="EU32" i="55"/>
  <c r="ET32" i="55"/>
  <c r="ES32" i="55"/>
  <c r="ER32" i="55"/>
  <c r="EO32" i="55"/>
  <c r="EQ32" i="55"/>
  <c r="EP32" i="55"/>
  <c r="EP31" i="55"/>
  <c r="EW31" i="55"/>
  <c r="EO31" i="55"/>
  <c r="EV31" i="55"/>
  <c r="EU31" i="55"/>
  <c r="ET31" i="55"/>
  <c r="ES31" i="55"/>
  <c r="ER31" i="55"/>
  <c r="EQ31" i="55"/>
  <c r="ES36" i="55"/>
  <c r="ER36" i="55"/>
  <c r="EQ36" i="55"/>
  <c r="EP36" i="55"/>
  <c r="EW36" i="55"/>
  <c r="EO36" i="55"/>
  <c r="EV36" i="55"/>
  <c r="EU36" i="55"/>
  <c r="ET36" i="55"/>
  <c r="ED45" i="55"/>
  <c r="DX45" i="55"/>
  <c r="DY45" i="55"/>
  <c r="DZ45" i="55"/>
  <c r="EA45" i="55"/>
  <c r="EE45" i="55"/>
  <c r="DW45" i="55"/>
  <c r="EB45" i="55"/>
  <c r="EC45" i="55"/>
  <c r="EP55" i="55"/>
  <c r="EW55" i="55"/>
  <c r="EO55" i="55"/>
  <c r="EV55" i="55"/>
  <c r="EU55" i="55"/>
  <c r="ET55" i="55"/>
  <c r="ES55" i="55"/>
  <c r="ER55" i="55"/>
  <c r="EQ55" i="55"/>
  <c r="ER29" i="55"/>
  <c r="EQ29" i="55"/>
  <c r="EP29" i="55"/>
  <c r="EW29" i="55"/>
  <c r="EO29" i="55"/>
  <c r="EV29" i="55"/>
  <c r="EU29" i="55"/>
  <c r="ET29" i="55"/>
  <c r="ES29" i="55"/>
  <c r="EQ30" i="55"/>
  <c r="EP30" i="55"/>
  <c r="EW30" i="55"/>
  <c r="EO30" i="55"/>
  <c r="EV30" i="55"/>
  <c r="EU30" i="55"/>
  <c r="ET30" i="55"/>
  <c r="ES30" i="55"/>
  <c r="ER30" i="55"/>
  <c r="EQ54" i="55"/>
  <c r="EP54" i="55"/>
  <c r="EW54" i="55"/>
  <c r="EO54" i="55"/>
  <c r="EV54" i="55"/>
  <c r="EU54" i="55"/>
  <c r="ET54" i="55"/>
  <c r="ES54" i="55"/>
  <c r="ER54" i="55"/>
  <c r="FM32" i="55"/>
  <c r="FL32" i="55"/>
  <c r="FK32" i="55"/>
  <c r="FJ32" i="55"/>
  <c r="FI32" i="55"/>
  <c r="FH32" i="55"/>
  <c r="FO32" i="55"/>
  <c r="FN32" i="55"/>
  <c r="FG32" i="55"/>
  <c r="EV57" i="55"/>
  <c r="EU57" i="55"/>
  <c r="ET57" i="55"/>
  <c r="ES57" i="55"/>
  <c r="ER57" i="55"/>
  <c r="EQ57" i="55"/>
  <c r="EP57" i="55"/>
  <c r="EW57" i="55"/>
  <c r="EO57" i="55"/>
  <c r="EP23" i="55"/>
  <c r="EW23" i="55"/>
  <c r="EO23" i="55"/>
  <c r="EV23" i="55"/>
  <c r="EU23" i="55"/>
  <c r="ET23" i="55"/>
  <c r="ES23" i="55"/>
  <c r="ER23" i="55"/>
  <c r="EQ23" i="55"/>
  <c r="FM61" i="55"/>
  <c r="FK61" i="55"/>
  <c r="FJ61" i="55"/>
  <c r="FI61" i="55"/>
  <c r="FH61" i="55"/>
  <c r="FO61" i="55"/>
  <c r="FN61" i="55"/>
  <c r="FL61" i="55"/>
  <c r="FG61" i="55"/>
  <c r="DX51" i="55"/>
  <c r="DZ51" i="55"/>
  <c r="EA51" i="55"/>
  <c r="EB51" i="55"/>
  <c r="EC51" i="55"/>
  <c r="DW51" i="55"/>
  <c r="DY51" i="55"/>
  <c r="ED51" i="55"/>
  <c r="EE51" i="55"/>
  <c r="EW16" i="55"/>
  <c r="EO16" i="55"/>
  <c r="EV16" i="55"/>
  <c r="EU16" i="55"/>
  <c r="ET16" i="55"/>
  <c r="ES16" i="55"/>
  <c r="ER16" i="55"/>
  <c r="EQ16" i="55"/>
  <c r="EP16" i="55"/>
  <c r="GG59" i="55"/>
  <c r="FY59" i="55"/>
  <c r="GF59" i="55"/>
  <c r="GE59" i="55"/>
  <c r="GD59" i="55"/>
  <c r="GC59" i="55"/>
  <c r="GB59" i="55"/>
  <c r="GA59" i="55"/>
  <c r="FZ59" i="55"/>
  <c r="FN23" i="55"/>
  <c r="FM23" i="55"/>
  <c r="FL23" i="55"/>
  <c r="FK23" i="55"/>
  <c r="FJ23" i="55"/>
  <c r="FI23" i="55"/>
  <c r="FH23" i="55"/>
  <c r="FG23" i="55"/>
  <c r="FO23" i="55"/>
  <c r="EB55" i="55"/>
  <c r="ED55" i="55"/>
  <c r="DW55" i="55"/>
  <c r="EE55" i="55"/>
  <c r="DX55" i="55"/>
  <c r="DY55" i="55"/>
  <c r="EA55" i="55"/>
  <c r="EC55" i="55"/>
  <c r="DZ55" i="55"/>
  <c r="GE61" i="55"/>
  <c r="GD61" i="55"/>
  <c r="GC61" i="55"/>
  <c r="GB61" i="55"/>
  <c r="GA61" i="55"/>
  <c r="FZ61" i="55"/>
  <c r="GG61" i="55"/>
  <c r="FY61" i="55"/>
  <c r="GF61" i="55"/>
  <c r="EA16" i="55"/>
  <c r="EC16" i="55"/>
  <c r="ED16" i="55"/>
  <c r="DW16" i="55"/>
  <c r="EE16" i="55"/>
  <c r="DX16" i="55"/>
  <c r="DY16" i="55"/>
  <c r="DZ16" i="55"/>
  <c r="EB16" i="55"/>
  <c r="ER45" i="55"/>
  <c r="EQ45" i="55"/>
  <c r="EP45" i="55"/>
  <c r="EW45" i="55"/>
  <c r="EO45" i="55"/>
  <c r="EV45" i="55"/>
  <c r="EU45" i="55"/>
  <c r="ET45" i="55"/>
  <c r="ES45" i="55"/>
  <c r="EQ14" i="55"/>
  <c r="EP14" i="55"/>
  <c r="EW14" i="55"/>
  <c r="EO14" i="55"/>
  <c r="DK32" i="55"/>
  <c r="DM32" i="55"/>
  <c r="DI32" i="55"/>
  <c r="DL32" i="55"/>
  <c r="DH32" i="55"/>
  <c r="DJ32" i="55"/>
  <c r="DJ74" i="55"/>
  <c r="DM74" i="55"/>
  <c r="DI74" i="55"/>
  <c r="DK74" i="55"/>
  <c r="DL74" i="55"/>
  <c r="DH74" i="55"/>
  <c r="DK20" i="55"/>
  <c r="DM20" i="55"/>
  <c r="DI20" i="55"/>
  <c r="DH20" i="55"/>
  <c r="DJ20" i="55"/>
  <c r="DL20" i="55"/>
  <c r="DH57" i="55"/>
  <c r="DK57" i="55"/>
  <c r="DM57" i="55"/>
  <c r="DI57" i="55"/>
  <c r="DJ57" i="55"/>
  <c r="DL57" i="55"/>
  <c r="DI81" i="55"/>
  <c r="DJ81" i="55"/>
  <c r="DH81" i="55"/>
  <c r="DK81" i="55"/>
  <c r="DL81" i="55"/>
  <c r="DM81" i="55"/>
  <c r="DM75" i="55"/>
  <c r="DL75" i="55"/>
  <c r="DH75" i="55"/>
  <c r="DI75" i="55"/>
  <c r="DJ75" i="55"/>
  <c r="DK75" i="55"/>
  <c r="DM68" i="55"/>
  <c r="DI68" i="55"/>
  <c r="DL68" i="55"/>
  <c r="DK68" i="55"/>
  <c r="DH68" i="55"/>
  <c r="DJ68" i="55"/>
  <c r="DK28" i="55"/>
  <c r="DM28" i="55"/>
  <c r="DI28" i="55"/>
  <c r="DH28" i="55"/>
  <c r="DJ28" i="55"/>
  <c r="DL28" i="55"/>
  <c r="DK24" i="55"/>
  <c r="DM24" i="55"/>
  <c r="DI24" i="55"/>
  <c r="DH24" i="55"/>
  <c r="DJ24" i="55"/>
  <c r="DL24" i="55"/>
  <c r="DI18" i="55"/>
  <c r="DJ18" i="55"/>
  <c r="DK18" i="55"/>
  <c r="DM18" i="55"/>
  <c r="DL18" i="55"/>
  <c r="DH18" i="55"/>
  <c r="DI66" i="55"/>
  <c r="DJ66" i="55"/>
  <c r="DM66" i="55"/>
  <c r="DL66" i="55"/>
  <c r="DK66" i="55"/>
  <c r="DH66" i="55"/>
  <c r="DI35" i="55"/>
  <c r="DK35" i="55"/>
  <c r="DL35" i="55"/>
  <c r="DM35" i="55"/>
  <c r="DH35" i="55"/>
  <c r="DJ35" i="55"/>
  <c r="DH61" i="55"/>
  <c r="DK61" i="55"/>
  <c r="DI61" i="55"/>
  <c r="DJ61" i="55"/>
  <c r="DL61" i="55"/>
  <c r="DM61" i="55"/>
  <c r="DK36" i="55"/>
  <c r="DM36" i="55"/>
  <c r="DI36" i="55"/>
  <c r="DL36" i="55"/>
  <c r="DJ36" i="55"/>
  <c r="DH36" i="55"/>
  <c r="DM48" i="55"/>
  <c r="DI48" i="55"/>
  <c r="DH48" i="55"/>
  <c r="DJ48" i="55"/>
  <c r="DK48" i="55"/>
  <c r="DL48" i="55"/>
  <c r="DI31" i="55"/>
  <c r="DK31" i="55"/>
  <c r="DL31" i="55"/>
  <c r="DM31" i="55"/>
  <c r="DH31" i="55"/>
  <c r="DJ31" i="55"/>
  <c r="DK78" i="55"/>
  <c r="DL78" i="55"/>
  <c r="DM78" i="55"/>
  <c r="DH78" i="55"/>
  <c r="DJ78" i="55"/>
  <c r="DI78" i="55"/>
  <c r="DM33" i="55"/>
  <c r="DH33" i="55"/>
  <c r="DI33" i="55"/>
  <c r="DK33" i="55"/>
  <c r="DJ33" i="55"/>
  <c r="DL33" i="55"/>
  <c r="DH45" i="55"/>
  <c r="DK45" i="55"/>
  <c r="DJ45" i="55"/>
  <c r="DL45" i="55"/>
  <c r="DI45" i="55"/>
  <c r="DM45" i="55"/>
  <c r="DI22" i="55"/>
  <c r="DJ22" i="55"/>
  <c r="DK22" i="55"/>
  <c r="DM22" i="55"/>
  <c r="DL22" i="55"/>
  <c r="DH22" i="55"/>
  <c r="DM17" i="55"/>
  <c r="DH17" i="55"/>
  <c r="DI17" i="55"/>
  <c r="DK17" i="55"/>
  <c r="DJ17" i="55"/>
  <c r="DL17" i="55"/>
  <c r="DI85" i="55"/>
  <c r="DJ85" i="55"/>
  <c r="DK85" i="55"/>
  <c r="DL85" i="55"/>
  <c r="DM85" i="55"/>
  <c r="DH85" i="55"/>
  <c r="DK82" i="55"/>
  <c r="DJ82" i="55"/>
  <c r="DL82" i="55"/>
  <c r="DM82" i="55"/>
  <c r="DH82" i="55"/>
  <c r="DI82" i="55"/>
  <c r="DI30" i="55"/>
  <c r="DJ30" i="55"/>
  <c r="DK30" i="55"/>
  <c r="DM30" i="55"/>
  <c r="DH30" i="55"/>
  <c r="DL30" i="55"/>
  <c r="DM29" i="55"/>
  <c r="DH29" i="55"/>
  <c r="DI29" i="55"/>
  <c r="DK29" i="55"/>
  <c r="DL29" i="55"/>
  <c r="DJ29" i="55"/>
  <c r="DI42" i="55"/>
  <c r="DJ42" i="55"/>
  <c r="DM42" i="55"/>
  <c r="DH42" i="55"/>
  <c r="DK42" i="55"/>
  <c r="DL42" i="55"/>
  <c r="DH84" i="55"/>
  <c r="DI84" i="55"/>
  <c r="DJ84" i="55"/>
  <c r="DK84" i="55"/>
  <c r="DL84" i="55"/>
  <c r="DM84" i="55"/>
  <c r="DH69" i="55"/>
  <c r="DK69" i="55"/>
  <c r="DI69" i="55"/>
  <c r="DJ69" i="55"/>
  <c r="DL69" i="55"/>
  <c r="DM69" i="55"/>
  <c r="DI77" i="55"/>
  <c r="DJ77" i="55"/>
  <c r="DH77" i="55"/>
  <c r="DK77" i="55"/>
  <c r="DL77" i="55"/>
  <c r="DM77" i="55"/>
  <c r="DK63" i="55"/>
  <c r="DL63" i="55"/>
  <c r="DH63" i="55"/>
  <c r="DI63" i="55"/>
  <c r="DJ63" i="55"/>
  <c r="DM63" i="55"/>
  <c r="DI38" i="55"/>
  <c r="DJ38" i="55"/>
  <c r="DM38" i="55"/>
  <c r="DL38" i="55"/>
  <c r="DH38" i="55"/>
  <c r="DK38" i="55"/>
  <c r="DH49" i="55"/>
  <c r="DK49" i="55"/>
  <c r="DL49" i="55"/>
  <c r="DM49" i="55"/>
  <c r="DJ49" i="55"/>
  <c r="DI49" i="55"/>
  <c r="DM15" i="55"/>
  <c r="DI27" i="55"/>
  <c r="DK27" i="55"/>
  <c r="DL27" i="55"/>
  <c r="DM27" i="55"/>
  <c r="DH27" i="55"/>
  <c r="DJ27" i="55"/>
  <c r="DJ70" i="55"/>
  <c r="DM70" i="55"/>
  <c r="DL70" i="55"/>
  <c r="DK70" i="55"/>
  <c r="DH70" i="55"/>
  <c r="DI70" i="55"/>
  <c r="DK47" i="55"/>
  <c r="DL47" i="55"/>
  <c r="DJ47" i="55"/>
  <c r="DM47" i="55"/>
  <c r="DI47" i="55"/>
  <c r="DH47" i="55"/>
  <c r="DH65" i="55"/>
  <c r="DK65" i="55"/>
  <c r="DI65" i="55"/>
  <c r="DJ65" i="55"/>
  <c r="DL65" i="55"/>
  <c r="DM65" i="55"/>
  <c r="DM56" i="55"/>
  <c r="DI56" i="55"/>
  <c r="DH56" i="55"/>
  <c r="DJ56" i="55"/>
  <c r="DK56" i="55"/>
  <c r="DL56" i="55"/>
  <c r="DM64" i="55"/>
  <c r="DI64" i="55"/>
  <c r="DK64" i="55"/>
  <c r="DL64" i="55"/>
  <c r="DJ64" i="55"/>
  <c r="DH64" i="55"/>
  <c r="DK51" i="55"/>
  <c r="DL51" i="55"/>
  <c r="DM51" i="55"/>
  <c r="DJ51" i="55"/>
  <c r="DH51" i="55"/>
  <c r="DI51" i="55"/>
  <c r="DI62" i="55"/>
  <c r="DJ62" i="55"/>
  <c r="DM62" i="55"/>
  <c r="DK62" i="55"/>
  <c r="DL62" i="55"/>
  <c r="DH62" i="55"/>
  <c r="DM25" i="55"/>
  <c r="DH25" i="55"/>
  <c r="DI25" i="55"/>
  <c r="DK25" i="55"/>
  <c r="DL25" i="55"/>
  <c r="DJ25" i="55"/>
  <c r="DK39" i="55"/>
  <c r="DL39" i="55"/>
  <c r="DH39" i="55"/>
  <c r="DI39" i="55"/>
  <c r="DJ39" i="55"/>
  <c r="DM39" i="55"/>
  <c r="DH73" i="55"/>
  <c r="DK73" i="55"/>
  <c r="DI73" i="55"/>
  <c r="DJ73" i="55"/>
  <c r="DL73" i="55"/>
  <c r="DM73" i="55"/>
  <c r="DI54" i="55"/>
  <c r="DJ54" i="55"/>
  <c r="DM54" i="55"/>
  <c r="DH54" i="55"/>
  <c r="DK54" i="55"/>
  <c r="DL54" i="55"/>
  <c r="DI26" i="55"/>
  <c r="DJ26" i="55"/>
  <c r="DK26" i="55"/>
  <c r="DM26" i="55"/>
  <c r="DH26" i="55"/>
  <c r="DL26" i="55"/>
  <c r="DI23" i="55"/>
  <c r="DK23" i="55"/>
  <c r="DL23" i="55"/>
  <c r="DM23" i="55"/>
  <c r="DH23" i="55"/>
  <c r="DJ23" i="55"/>
  <c r="DI19" i="55"/>
  <c r="DK19" i="55"/>
  <c r="DL19" i="55"/>
  <c r="DM19" i="55"/>
  <c r="DH19" i="55"/>
  <c r="DJ19" i="55"/>
  <c r="DK16" i="55"/>
  <c r="DM16" i="55"/>
  <c r="DI16" i="55"/>
  <c r="DH16" i="55"/>
  <c r="DJ16" i="55"/>
  <c r="DL16" i="55"/>
  <c r="DH80" i="55"/>
  <c r="DI80" i="55"/>
  <c r="DJ80" i="55"/>
  <c r="DK80" i="55"/>
  <c r="DL80" i="55"/>
  <c r="DM80" i="55"/>
  <c r="DM40" i="55"/>
  <c r="DI40" i="55"/>
  <c r="DL40" i="55"/>
  <c r="DH40" i="55"/>
  <c r="DJ40" i="55"/>
  <c r="DK40" i="55"/>
  <c r="DM60" i="55"/>
  <c r="DI60" i="55"/>
  <c r="DJ60" i="55"/>
  <c r="DH60" i="55"/>
  <c r="DK60" i="55"/>
  <c r="DL60" i="55"/>
  <c r="DI50" i="55"/>
  <c r="DJ50" i="55"/>
  <c r="DM50" i="55"/>
  <c r="DH50" i="55"/>
  <c r="DK50" i="55"/>
  <c r="DL50" i="55"/>
  <c r="DM83" i="55"/>
  <c r="DH83" i="55"/>
  <c r="DL83" i="55"/>
  <c r="DI83" i="55"/>
  <c r="DJ83" i="55"/>
  <c r="DK83" i="55"/>
  <c r="DM44" i="55"/>
  <c r="DI44" i="55"/>
  <c r="DH44" i="55"/>
  <c r="DJ44" i="55"/>
  <c r="DK44" i="55"/>
  <c r="DL44" i="55"/>
  <c r="DM21" i="55"/>
  <c r="DH21" i="55"/>
  <c r="DI21" i="55"/>
  <c r="DK21" i="55"/>
  <c r="DJ21" i="55"/>
  <c r="DL21" i="55"/>
  <c r="DH76" i="55"/>
  <c r="DI76" i="55"/>
  <c r="DJ76" i="55"/>
  <c r="DK76" i="55"/>
  <c r="DL76" i="55"/>
  <c r="DM76" i="55"/>
  <c r="DI46" i="55"/>
  <c r="DJ46" i="55"/>
  <c r="DM46" i="55"/>
  <c r="DH46" i="55"/>
  <c r="DK46" i="55"/>
  <c r="DL46" i="55"/>
  <c r="DK55" i="55"/>
  <c r="DL55" i="55"/>
  <c r="DM55" i="55"/>
  <c r="DH55" i="55"/>
  <c r="DI55" i="55"/>
  <c r="DJ55" i="55"/>
  <c r="DI34" i="55"/>
  <c r="DJ34" i="55"/>
  <c r="DK34" i="55"/>
  <c r="DM34" i="55"/>
  <c r="DH34" i="55"/>
  <c r="DL34" i="55"/>
  <c r="DM79" i="55"/>
  <c r="DH79" i="55"/>
  <c r="DL79" i="55"/>
  <c r="DI79" i="55"/>
  <c r="DJ79" i="55"/>
  <c r="DK79" i="55"/>
  <c r="DH37" i="55"/>
  <c r="DK37" i="55"/>
  <c r="DI37" i="55"/>
  <c r="DJ37" i="55"/>
  <c r="DL37" i="55"/>
  <c r="DM37" i="55"/>
  <c r="DI72" i="55"/>
  <c r="DK72" i="55"/>
  <c r="DL72" i="55"/>
  <c r="DJ72" i="55"/>
  <c r="DM72" i="55"/>
  <c r="DH72" i="55"/>
  <c r="DK59" i="55"/>
  <c r="DL59" i="55"/>
  <c r="DH59" i="55"/>
  <c r="DI59" i="55"/>
  <c r="DJ59" i="55"/>
  <c r="DM59" i="55"/>
  <c r="DK86" i="55"/>
  <c r="DL86" i="55"/>
  <c r="DJ86" i="55"/>
  <c r="DM86" i="55"/>
  <c r="DH86" i="55"/>
  <c r="DI86" i="55"/>
  <c r="DI58" i="55"/>
  <c r="DJ58" i="55"/>
  <c r="DM58" i="55"/>
  <c r="DH58" i="55"/>
  <c r="DK58" i="55"/>
  <c r="DL58" i="55"/>
  <c r="DL71" i="55"/>
  <c r="DH71" i="55"/>
  <c r="DI71" i="55"/>
  <c r="DJ71" i="55"/>
  <c r="DK71" i="55"/>
  <c r="DM71" i="55"/>
  <c r="DM52" i="55"/>
  <c r="DI52" i="55"/>
  <c r="DH52" i="55"/>
  <c r="DJ52" i="55"/>
  <c r="DK52" i="55"/>
  <c r="DL52" i="55"/>
  <c r="DK43" i="55"/>
  <c r="DL43" i="55"/>
  <c r="DI43" i="55"/>
  <c r="DJ43" i="55"/>
  <c r="DM43" i="55"/>
  <c r="DH43" i="55"/>
  <c r="DK67" i="55"/>
  <c r="DL67" i="55"/>
  <c r="DH67" i="55"/>
  <c r="DI67" i="55"/>
  <c r="DJ67" i="55"/>
  <c r="DM67" i="55"/>
  <c r="DH41" i="55"/>
  <c r="DK41" i="55"/>
  <c r="DI41" i="55"/>
  <c r="DJ41" i="55"/>
  <c r="DL41" i="55"/>
  <c r="DM41" i="55"/>
  <c r="DT9" i="54"/>
  <c r="DU9" i="54" s="1"/>
  <c r="EE9" i="54" s="1"/>
  <c r="ER15" i="55" s="1"/>
  <c r="EB9" i="54"/>
  <c r="DR9" i="54"/>
  <c r="DS9" i="54" s="1"/>
  <c r="DP9" i="54"/>
  <c r="DQ9" i="54" s="1"/>
  <c r="DX9" i="54"/>
  <c r="DY9" i="54" s="1"/>
  <c r="EG9" i="54" s="1"/>
  <c r="DJ15" i="55" s="1"/>
  <c r="DK9" i="54"/>
  <c r="DZ9" i="54"/>
  <c r="DN9" i="54"/>
  <c r="DO9" i="54" s="1"/>
  <c r="DL9" i="54"/>
  <c r="DM9" i="54" s="1"/>
  <c r="DV9" i="54"/>
  <c r="DD49" i="55"/>
  <c r="DE46" i="55"/>
  <c r="DF46" i="55"/>
  <c r="DG46" i="55"/>
  <c r="DF21" i="55"/>
  <c r="DG21" i="55"/>
  <c r="DE21" i="55"/>
  <c r="DG32" i="55"/>
  <c r="DE32" i="55"/>
  <c r="DF32" i="55"/>
  <c r="DG68" i="55"/>
  <c r="DE68" i="55"/>
  <c r="DF68" i="55"/>
  <c r="DE74" i="55"/>
  <c r="DG74" i="55"/>
  <c r="DF74" i="55"/>
  <c r="DE79" i="55"/>
  <c r="DF79" i="55"/>
  <c r="DG79" i="55"/>
  <c r="DE37" i="55"/>
  <c r="DF37" i="55"/>
  <c r="DG37" i="55"/>
  <c r="DG72" i="55"/>
  <c r="DE72" i="55"/>
  <c r="DF72" i="55"/>
  <c r="DG59" i="55"/>
  <c r="DE59" i="55"/>
  <c r="DF59" i="55"/>
  <c r="DG86" i="55"/>
  <c r="DE86" i="55"/>
  <c r="DF86" i="55"/>
  <c r="DE58" i="55"/>
  <c r="DF58" i="55"/>
  <c r="DG58" i="55"/>
  <c r="DE71" i="55"/>
  <c r="DF71" i="55"/>
  <c r="DG71" i="55"/>
  <c r="DF52" i="55"/>
  <c r="DG52" i="55"/>
  <c r="DE52" i="55"/>
  <c r="DE43" i="55"/>
  <c r="DF43" i="55"/>
  <c r="DG43" i="55"/>
  <c r="DG67" i="55"/>
  <c r="DF67" i="55"/>
  <c r="DE67" i="55"/>
  <c r="DF41" i="55"/>
  <c r="DG41" i="55"/>
  <c r="DE41" i="55"/>
  <c r="DE20" i="55"/>
  <c r="DF20" i="55"/>
  <c r="DG20" i="55"/>
  <c r="DF57" i="55"/>
  <c r="DE57" i="55"/>
  <c r="DG57" i="55"/>
  <c r="DE28" i="55"/>
  <c r="DF28" i="55"/>
  <c r="DG28" i="55"/>
  <c r="DE76" i="55"/>
  <c r="DF76" i="55"/>
  <c r="DG76" i="55"/>
  <c r="DF62" i="55"/>
  <c r="DG62" i="55"/>
  <c r="DE62" i="55"/>
  <c r="DE54" i="55"/>
  <c r="DF54" i="55"/>
  <c r="DG54" i="55"/>
  <c r="DF49" i="55"/>
  <c r="DG49" i="55"/>
  <c r="DE49" i="55"/>
  <c r="DF60" i="55"/>
  <c r="DE60" i="55"/>
  <c r="DG60" i="55"/>
  <c r="DE44" i="55"/>
  <c r="DF44" i="55"/>
  <c r="DG44" i="55"/>
  <c r="DE26" i="55"/>
  <c r="DG26" i="55"/>
  <c r="DF26" i="55"/>
  <c r="DE23" i="55"/>
  <c r="DF23" i="55"/>
  <c r="DG23" i="55"/>
  <c r="DE18" i="55"/>
  <c r="DG18" i="55"/>
  <c r="DF18" i="55"/>
  <c r="DE66" i="55"/>
  <c r="DF66" i="55"/>
  <c r="DG66" i="55"/>
  <c r="DE35" i="55"/>
  <c r="DF35" i="55"/>
  <c r="DG35" i="55"/>
  <c r="DE61" i="55"/>
  <c r="DG61" i="55"/>
  <c r="DF61" i="55"/>
  <c r="DE36" i="55"/>
  <c r="DF36" i="55"/>
  <c r="DG36" i="55"/>
  <c r="DE81" i="55"/>
  <c r="DF81" i="55"/>
  <c r="DG81" i="55"/>
  <c r="DE75" i="55"/>
  <c r="DF75" i="55"/>
  <c r="DG75" i="55"/>
  <c r="DE34" i="55"/>
  <c r="DF34" i="55"/>
  <c r="DG34" i="55"/>
  <c r="DG40" i="55"/>
  <c r="DE40" i="55"/>
  <c r="DF40" i="55"/>
  <c r="DE50" i="55"/>
  <c r="DF50" i="55"/>
  <c r="DG50" i="55"/>
  <c r="DE83" i="55"/>
  <c r="DF83" i="55"/>
  <c r="DG83" i="55"/>
  <c r="DG48" i="55"/>
  <c r="DE48" i="55"/>
  <c r="DF48" i="55"/>
  <c r="DE31" i="55"/>
  <c r="DF31" i="55"/>
  <c r="DG31" i="55"/>
  <c r="DF78" i="55"/>
  <c r="DE78" i="55"/>
  <c r="DG78" i="55"/>
  <c r="DF33" i="55"/>
  <c r="DG33" i="55"/>
  <c r="DE33" i="55"/>
  <c r="DE45" i="55"/>
  <c r="DF45" i="55"/>
  <c r="DG45" i="55"/>
  <c r="DE55" i="55"/>
  <c r="DF55" i="55"/>
  <c r="DG55" i="55"/>
  <c r="DF15" i="55"/>
  <c r="DG15" i="55"/>
  <c r="DE15" i="55"/>
  <c r="DE27" i="55"/>
  <c r="DF27" i="55"/>
  <c r="DG27" i="55"/>
  <c r="DG22" i="55"/>
  <c r="DE22" i="55"/>
  <c r="DF22" i="55"/>
  <c r="DF70" i="55"/>
  <c r="DE70" i="55"/>
  <c r="DG70" i="55"/>
  <c r="DE47" i="55"/>
  <c r="DF47" i="55"/>
  <c r="DG47" i="55"/>
  <c r="DE85" i="55"/>
  <c r="DF85" i="55"/>
  <c r="DG85" i="55"/>
  <c r="DE82" i="55"/>
  <c r="DF82" i="55"/>
  <c r="DG82" i="55"/>
  <c r="DE30" i="55"/>
  <c r="DF30" i="55"/>
  <c r="DG30" i="55"/>
  <c r="DE29" i="55"/>
  <c r="DF29" i="55"/>
  <c r="DG29" i="55"/>
  <c r="DE42" i="55"/>
  <c r="DF42" i="55"/>
  <c r="DG42" i="55"/>
  <c r="DE84" i="55"/>
  <c r="DF84" i="55"/>
  <c r="DG84" i="55"/>
  <c r="DG69" i="55"/>
  <c r="DE69" i="55"/>
  <c r="DF69" i="55"/>
  <c r="DG77" i="55"/>
  <c r="DE77" i="55"/>
  <c r="DF77" i="55"/>
  <c r="DE63" i="55"/>
  <c r="DF63" i="55"/>
  <c r="DG63" i="55"/>
  <c r="DE38" i="55"/>
  <c r="DF38" i="55"/>
  <c r="DG38" i="55"/>
  <c r="DF25" i="55"/>
  <c r="DE25" i="55"/>
  <c r="DG25" i="55"/>
  <c r="DF65" i="55"/>
  <c r="DE65" i="55"/>
  <c r="DG65" i="55"/>
  <c r="DG56" i="55"/>
  <c r="DE56" i="55"/>
  <c r="DF56" i="55"/>
  <c r="DG64" i="55"/>
  <c r="DE64" i="55"/>
  <c r="DF64" i="55"/>
  <c r="DG51" i="55"/>
  <c r="DF51" i="55"/>
  <c r="DE51" i="55"/>
  <c r="DF17" i="55"/>
  <c r="DE17" i="55"/>
  <c r="DG17" i="55"/>
  <c r="DG24" i="55"/>
  <c r="DE24" i="55"/>
  <c r="DF24" i="55"/>
  <c r="DF19" i="55"/>
  <c r="DE19" i="55"/>
  <c r="DG19" i="55"/>
  <c r="DG16" i="55"/>
  <c r="DE16" i="55"/>
  <c r="DF16" i="55"/>
  <c r="DF80" i="55"/>
  <c r="DG80" i="55"/>
  <c r="DE80" i="55"/>
  <c r="DE39" i="55"/>
  <c r="DF39" i="55"/>
  <c r="DG39" i="55"/>
  <c r="DF73" i="55"/>
  <c r="DG73" i="55"/>
  <c r="DE73" i="55"/>
  <c r="DD44" i="55"/>
  <c r="DD67" i="55"/>
  <c r="DD54" i="55"/>
  <c r="DD75" i="55"/>
  <c r="DD33" i="55"/>
  <c r="DD45" i="55"/>
  <c r="C84" i="51"/>
  <c r="B90" i="53" s="1"/>
  <c r="B83" i="54" s="1"/>
  <c r="CY88" i="55"/>
  <c r="DQ88" i="55"/>
  <c r="EI88" i="55"/>
  <c r="FS88" i="55"/>
  <c r="FA88" i="55"/>
  <c r="DD38" i="55"/>
  <c r="DD51" i="55"/>
  <c r="DD76" i="55"/>
  <c r="DD62" i="55"/>
  <c r="DD64" i="55"/>
  <c r="DD41" i="55"/>
  <c r="DD83" i="55"/>
  <c r="DD73" i="55"/>
  <c r="DD63" i="55"/>
  <c r="DD32" i="55"/>
  <c r="DD79" i="55"/>
  <c r="DD84" i="55"/>
  <c r="DD28" i="55"/>
  <c r="DD56" i="55"/>
  <c r="DD66" i="55"/>
  <c r="DD70" i="55"/>
  <c r="DD35" i="55"/>
  <c r="DD68" i="55"/>
  <c r="DD29" i="55"/>
  <c r="DD71" i="55"/>
  <c r="DD58" i="55"/>
  <c r="DD69" i="55"/>
  <c r="DD34" i="55"/>
  <c r="DD60" i="55"/>
  <c r="DD50" i="55"/>
  <c r="DD77" i="55"/>
  <c r="DD80" i="55"/>
  <c r="DD61" i="55"/>
  <c r="DD36" i="55"/>
  <c r="DD85" i="55"/>
  <c r="DD82" i="55"/>
  <c r="DD37" i="55"/>
  <c r="DD39" i="55"/>
  <c r="DD42" i="55"/>
  <c r="DD52" i="55"/>
  <c r="DD43" i="55"/>
  <c r="DD46" i="55"/>
  <c r="DD48" i="55"/>
  <c r="DD40" i="55"/>
  <c r="DD47" i="55"/>
  <c r="DD30" i="55"/>
  <c r="DD72" i="55"/>
  <c r="DD59" i="55"/>
  <c r="DD86" i="55"/>
  <c r="DD81" i="55"/>
  <c r="DD57" i="55"/>
  <c r="DD55" i="55"/>
  <c r="DD74" i="55"/>
  <c r="DD65" i="55"/>
  <c r="DD31" i="55"/>
  <c r="DD78" i="55"/>
  <c r="EN49" i="55"/>
  <c r="T93" i="51"/>
  <c r="U92" i="51"/>
  <c r="E84" i="51" s="1"/>
  <c r="D90" i="53" s="1"/>
  <c r="D83" i="54" s="1"/>
  <c r="FF14" i="55"/>
  <c r="FX14" i="55"/>
  <c r="DD14" i="55"/>
  <c r="EN14" i="55"/>
  <c r="DV14" i="55"/>
  <c r="FF62" i="55"/>
  <c r="FX62" i="55"/>
  <c r="FF39" i="55"/>
  <c r="FF66" i="55"/>
  <c r="EX15" i="55"/>
  <c r="EN15" i="55"/>
  <c r="DV43" i="55"/>
  <c r="GH16" i="55"/>
  <c r="FX16" i="55"/>
  <c r="DV30" i="55"/>
  <c r="FF30" i="55"/>
  <c r="DV65" i="55"/>
  <c r="EN32" i="55"/>
  <c r="EN31" i="55"/>
  <c r="EN36" i="55"/>
  <c r="DV45" i="55"/>
  <c r="FF49" i="55"/>
  <c r="FX32" i="55"/>
  <c r="FF45" i="55"/>
  <c r="EX22" i="55"/>
  <c r="EN22" i="55"/>
  <c r="FF56" i="55"/>
  <c r="EF19" i="55"/>
  <c r="DV19" i="55"/>
  <c r="EN25" i="55"/>
  <c r="EN63" i="55"/>
  <c r="FF69" i="55"/>
  <c r="EX18" i="55"/>
  <c r="EN18" i="55"/>
  <c r="DV28" i="55"/>
  <c r="DV46" i="55"/>
  <c r="FF29" i="55"/>
  <c r="DV27" i="55"/>
  <c r="FF50" i="55"/>
  <c r="DV41" i="55"/>
  <c r="EN62" i="55"/>
  <c r="DV32" i="55"/>
  <c r="EN41" i="55"/>
  <c r="EN61" i="55"/>
  <c r="FX44" i="55"/>
  <c r="FF31" i="55"/>
  <c r="DV67" i="55"/>
  <c r="FF43" i="55"/>
  <c r="FX38" i="55"/>
  <c r="EN17" i="55"/>
  <c r="EX17" i="55"/>
  <c r="FF48" i="55"/>
  <c r="FP15" i="55"/>
  <c r="FF15" i="55"/>
  <c r="DD24" i="55"/>
  <c r="DN23" i="55"/>
  <c r="DD23" i="55"/>
  <c r="FF64" i="55"/>
  <c r="DD18" i="55"/>
  <c r="DN18" i="55"/>
  <c r="DV34" i="55"/>
  <c r="GH23" i="55"/>
  <c r="FX23" i="55"/>
  <c r="EN58" i="55"/>
  <c r="DV69" i="55"/>
  <c r="FF34" i="55"/>
  <c r="FF59" i="55"/>
  <c r="FX49" i="55"/>
  <c r="EN39" i="55"/>
  <c r="FX53" i="55"/>
  <c r="DV36" i="55"/>
  <c r="DN21" i="55"/>
  <c r="DD21" i="55"/>
  <c r="DN22" i="55"/>
  <c r="DD22" i="55"/>
  <c r="DV48" i="55"/>
  <c r="EN50" i="55"/>
  <c r="FX67" i="55"/>
  <c r="EF15" i="55"/>
  <c r="DV15" i="55"/>
  <c r="FX25" i="55"/>
  <c r="FX65" i="55"/>
  <c r="FX64" i="55"/>
  <c r="DV37" i="55"/>
  <c r="FF68" i="55"/>
  <c r="DV17" i="55"/>
  <c r="EF17" i="55"/>
  <c r="FF60" i="55"/>
  <c r="FP18" i="55"/>
  <c r="FF18" i="55"/>
  <c r="DV26" i="55"/>
  <c r="FP22" i="55"/>
  <c r="FF22" i="55"/>
  <c r="DV68" i="55"/>
  <c r="EN67" i="55"/>
  <c r="EN43" i="55"/>
  <c r="FF37" i="55"/>
  <c r="DV56" i="55"/>
  <c r="EN69" i="55"/>
  <c r="DV60" i="55"/>
  <c r="FX43" i="55"/>
  <c r="FF42" i="55"/>
  <c r="FX41" i="55"/>
  <c r="FF54" i="55"/>
  <c r="FF40" i="55"/>
  <c r="FF67" i="55"/>
  <c r="EN57" i="55"/>
  <c r="EN23" i="55"/>
  <c r="EX23" i="55"/>
  <c r="DV51" i="55"/>
  <c r="EX16" i="55"/>
  <c r="EN16" i="55"/>
  <c r="EN27" i="55"/>
  <c r="FX61" i="55"/>
  <c r="DV39" i="55"/>
  <c r="DV16" i="55"/>
  <c r="EF16" i="55"/>
  <c r="FX30" i="55"/>
  <c r="DV29" i="55"/>
  <c r="FX40" i="55"/>
  <c r="FX50" i="55"/>
  <c r="FF52" i="55"/>
  <c r="DV64" i="55"/>
  <c r="FF35" i="55"/>
  <c r="DV53" i="55"/>
  <c r="FX46" i="55"/>
  <c r="EN33" i="55"/>
  <c r="EN37" i="55"/>
  <c r="EN40" i="55"/>
  <c r="EF22" i="55"/>
  <c r="DV22" i="55"/>
  <c r="DV20" i="55"/>
  <c r="EF20" i="55"/>
  <c r="FF24" i="55"/>
  <c r="EN65" i="55"/>
  <c r="FX58" i="55"/>
  <c r="DV35" i="55"/>
  <c r="GH19" i="55"/>
  <c r="FX19" i="55"/>
  <c r="FX60" i="55"/>
  <c r="FF20" i="55"/>
  <c r="FP20" i="55"/>
  <c r="FX24" i="55"/>
  <c r="FX48" i="55"/>
  <c r="EN60" i="55"/>
  <c r="FX20" i="55"/>
  <c r="GH20" i="55"/>
  <c r="DV31" i="55"/>
  <c r="DD19" i="55"/>
  <c r="DN19" i="55"/>
  <c r="DN16" i="55"/>
  <c r="DD16" i="55"/>
  <c r="FF27" i="55"/>
  <c r="DV47" i="55"/>
  <c r="DV38" i="55"/>
  <c r="FF47" i="55"/>
  <c r="FX31" i="55"/>
  <c r="FX56" i="55"/>
  <c r="EN46" i="55"/>
  <c r="EN51" i="55"/>
  <c r="FX45" i="55"/>
  <c r="EN35" i="55"/>
  <c r="FF19" i="55"/>
  <c r="FP19" i="55"/>
  <c r="FX33" i="55"/>
  <c r="FX57" i="55"/>
  <c r="FF63" i="55"/>
  <c r="EN55" i="55"/>
  <c r="EN29" i="55"/>
  <c r="FF58" i="55"/>
  <c r="EN30" i="55"/>
  <c r="DV57" i="55"/>
  <c r="DV61" i="55"/>
  <c r="DV63" i="55"/>
  <c r="FX35" i="55"/>
  <c r="EN56" i="55"/>
  <c r="FF26" i="55"/>
  <c r="EN48" i="55"/>
  <c r="DV66" i="55"/>
  <c r="FX27" i="55"/>
  <c r="FX37" i="55"/>
  <c r="DV44" i="55"/>
  <c r="DV23" i="55"/>
  <c r="EF23" i="55"/>
  <c r="FX51" i="55"/>
  <c r="FX54" i="55"/>
  <c r="FX36" i="55"/>
  <c r="EN19" i="55"/>
  <c r="EX19" i="55"/>
  <c r="FF65" i="55"/>
  <c r="FF44" i="55"/>
  <c r="GH22" i="55"/>
  <c r="FX22" i="55"/>
  <c r="EN20" i="55"/>
  <c r="EX20" i="55"/>
  <c r="EN52" i="55"/>
  <c r="FX68" i="55"/>
  <c r="DD17" i="55"/>
  <c r="DN17" i="55"/>
  <c r="FF33" i="55"/>
  <c r="EN53" i="55"/>
  <c r="FX47" i="55"/>
  <c r="DV59" i="55"/>
  <c r="DD26" i="55"/>
  <c r="FF55" i="55"/>
  <c r="DV33" i="55"/>
  <c r="DV54" i="55"/>
  <c r="FX63" i="55"/>
  <c r="EN68" i="55"/>
  <c r="FX52" i="55"/>
  <c r="FF21" i="55"/>
  <c r="FP21" i="55"/>
  <c r="FX69" i="55"/>
  <c r="FX34" i="55"/>
  <c r="DD15" i="55"/>
  <c r="DN15" i="55"/>
  <c r="EN66" i="55"/>
  <c r="FX39" i="55"/>
  <c r="DD27" i="55"/>
  <c r="FF36" i="55"/>
  <c r="GH21" i="55"/>
  <c r="FX21" i="55"/>
  <c r="FF46" i="55"/>
  <c r="EF18" i="55"/>
  <c r="DV18" i="55"/>
  <c r="FX55" i="55"/>
  <c r="FF51" i="55"/>
  <c r="DV52" i="55"/>
  <c r="FF53" i="55"/>
  <c r="FX28" i="55"/>
  <c r="FF41" i="55"/>
  <c r="EX21" i="55"/>
  <c r="EN21" i="55"/>
  <c r="FX66" i="55"/>
  <c r="EN28" i="55"/>
  <c r="EN38" i="55"/>
  <c r="DV62" i="55"/>
  <c r="DV24" i="55"/>
  <c r="EF21" i="55"/>
  <c r="DV21" i="55"/>
  <c r="EN59" i="55"/>
  <c r="DV58" i="55"/>
  <c r="FF28" i="55"/>
  <c r="GH18" i="55"/>
  <c r="FX18" i="55"/>
  <c r="EN26" i="55"/>
  <c r="FX15" i="55"/>
  <c r="GH15" i="55"/>
  <c r="EN44" i="55"/>
  <c r="EN64" i="55"/>
  <c r="GH17" i="55"/>
  <c r="FX17" i="55"/>
  <c r="FF25" i="55"/>
  <c r="FP16" i="55"/>
  <c r="FF16" i="55"/>
  <c r="FX42" i="55"/>
  <c r="DD20" i="55"/>
  <c r="DN20" i="55"/>
  <c r="DV49" i="55"/>
  <c r="DV25" i="55"/>
  <c r="EN54" i="55"/>
  <c r="EN47" i="55"/>
  <c r="FF32" i="55"/>
  <c r="EN42" i="55"/>
  <c r="FF38" i="55"/>
  <c r="FX29" i="55"/>
  <c r="FF61" i="55"/>
  <c r="DV42" i="55"/>
  <c r="FP17" i="55"/>
  <c r="FF17" i="55"/>
  <c r="FX59" i="55"/>
  <c r="FF23" i="55"/>
  <c r="FP23" i="55"/>
  <c r="EN24" i="55"/>
  <c r="DV50" i="55"/>
  <c r="FX26" i="55"/>
  <c r="DV55" i="55"/>
  <c r="EN34" i="55"/>
  <c r="FF57" i="55"/>
  <c r="DD25" i="55"/>
  <c r="EN45" i="55"/>
  <c r="DV40" i="55"/>
  <c r="FF76" i="55"/>
  <c r="EN76" i="55"/>
  <c r="FX75" i="55"/>
  <c r="FX84" i="55"/>
  <c r="DV70" i="55"/>
  <c r="EN85" i="55"/>
  <c r="FF78" i="55"/>
  <c r="DV72" i="55"/>
  <c r="EN75" i="55"/>
  <c r="FF84" i="55"/>
  <c r="FX79" i="55"/>
  <c r="FX80" i="55"/>
  <c r="EN78" i="55"/>
  <c r="FF71" i="55"/>
  <c r="DV80" i="55"/>
  <c r="EN71" i="55"/>
  <c r="FX71" i="55"/>
  <c r="DV77" i="55"/>
  <c r="DV75" i="55"/>
  <c r="EN72" i="55"/>
  <c r="FX78" i="55"/>
  <c r="EN80" i="55"/>
  <c r="FF85" i="55"/>
  <c r="FF86" i="55"/>
  <c r="DV82" i="55"/>
  <c r="FF74" i="55"/>
  <c r="FF82" i="55"/>
  <c r="DV84" i="55"/>
  <c r="FX77" i="55"/>
  <c r="EN77" i="55"/>
  <c r="FF83" i="55"/>
  <c r="FX74" i="55"/>
  <c r="FX85" i="55"/>
  <c r="DV73" i="55"/>
  <c r="DV81" i="55"/>
  <c r="FF77" i="55"/>
  <c r="DV71" i="55"/>
  <c r="FF79" i="55"/>
  <c r="EN81" i="55"/>
  <c r="FX76" i="55"/>
  <c r="FF70" i="55"/>
  <c r="FF73" i="55"/>
  <c r="FF72" i="55"/>
  <c r="EN84" i="55"/>
  <c r="FF75" i="55"/>
  <c r="FF81" i="55"/>
  <c r="EN79" i="55"/>
  <c r="FX81" i="55"/>
  <c r="DV79" i="55"/>
  <c r="FX70" i="55"/>
  <c r="EN73" i="55"/>
  <c r="FF80" i="55"/>
  <c r="DV83" i="55"/>
  <c r="EN82" i="55"/>
  <c r="DV86" i="55"/>
  <c r="EN86" i="55"/>
  <c r="FX83" i="55"/>
  <c r="FX73" i="55"/>
  <c r="DV76" i="55"/>
  <c r="FX72" i="55"/>
  <c r="DV78" i="55"/>
  <c r="EN74" i="55"/>
  <c r="DV85" i="55"/>
  <c r="FX86" i="55"/>
  <c r="EN83" i="55"/>
  <c r="EN70" i="55"/>
  <c r="DV74" i="55"/>
  <c r="EB15" i="55" l="1"/>
  <c r="FJ15" i="55"/>
  <c r="DZ15" i="55"/>
  <c r="GB15" i="55"/>
  <c r="FL15" i="55"/>
  <c r="DH15" i="55"/>
  <c r="GD15" i="55"/>
  <c r="DC87" i="55"/>
  <c r="DA87" i="55"/>
  <c r="CZ87" i="55"/>
  <c r="DB87" i="55"/>
  <c r="EL87" i="55"/>
  <c r="EJ87" i="55"/>
  <c r="EK87" i="55"/>
  <c r="EM87" i="55"/>
  <c r="FU87" i="55"/>
  <c r="FT87" i="55"/>
  <c r="FV87" i="55"/>
  <c r="FW87" i="55"/>
  <c r="G84" i="51"/>
  <c r="F90" i="53" s="1"/>
  <c r="F83" i="54" s="1"/>
  <c r="DU87" i="55"/>
  <c r="DR87" i="55"/>
  <c r="DT87" i="55"/>
  <c r="DS87" i="55"/>
  <c r="H84" i="51"/>
  <c r="G90" i="53" s="1"/>
  <c r="G83" i="54" s="1"/>
  <c r="F84" i="51"/>
  <c r="E90" i="53" s="1"/>
  <c r="E83" i="54" s="1"/>
  <c r="D84" i="51"/>
  <c r="C90" i="53" s="1"/>
  <c r="C83" i="54" s="1"/>
  <c r="FD87" i="55"/>
  <c r="FE87" i="55"/>
  <c r="FB87" i="55"/>
  <c r="FC87" i="55"/>
  <c r="EA9" i="54"/>
  <c r="EH9" i="54"/>
  <c r="DW9" i="54"/>
  <c r="EF9" i="54" s="1"/>
  <c r="EC9" i="54"/>
  <c r="EI9" i="54"/>
  <c r="EL88" i="55"/>
  <c r="EK88" i="55"/>
  <c r="EJ88" i="55"/>
  <c r="EM88" i="55"/>
  <c r="DC88" i="55"/>
  <c r="DB88" i="55"/>
  <c r="CZ88" i="55"/>
  <c r="DA88" i="55"/>
  <c r="DS88" i="55"/>
  <c r="DT88" i="55"/>
  <c r="DU88" i="55"/>
  <c r="DR88" i="55"/>
  <c r="FE88" i="55"/>
  <c r="FD88" i="55"/>
  <c r="FC88" i="55"/>
  <c r="FB88" i="55"/>
  <c r="F85" i="51"/>
  <c r="E91" i="53" s="1"/>
  <c r="E84" i="54" s="1"/>
  <c r="FW88" i="55"/>
  <c r="FT88" i="55"/>
  <c r="FU88" i="55"/>
  <c r="FV88" i="55"/>
  <c r="U93" i="51"/>
  <c r="G85" i="51" s="1"/>
  <c r="F91" i="53" s="1"/>
  <c r="F84" i="54" s="1"/>
  <c r="T94" i="51"/>
  <c r="ES15" i="55" l="1"/>
  <c r="GC15" i="55"/>
  <c r="FK15" i="55"/>
  <c r="EA15" i="55"/>
  <c r="DI15" i="55"/>
  <c r="ED15" i="55"/>
  <c r="DL15" i="55"/>
  <c r="GF15" i="55"/>
  <c r="FN15" i="55"/>
  <c r="EV15" i="55"/>
  <c r="EU15" i="55"/>
  <c r="GE15" i="55"/>
  <c r="FM15" i="55"/>
  <c r="EC15" i="55"/>
  <c r="DK15" i="55"/>
  <c r="EI89" i="55"/>
  <c r="EL89" i="55" s="1"/>
  <c r="CY89" i="55"/>
  <c r="DB89" i="55" s="1"/>
  <c r="FS89" i="55"/>
  <c r="FW89" i="55" s="1"/>
  <c r="GF89" i="55" s="1"/>
  <c r="EO87" i="55"/>
  <c r="EW87" i="55"/>
  <c r="EV87" i="55"/>
  <c r="EU87" i="55"/>
  <c r="EN87" i="55"/>
  <c r="ET87" i="55"/>
  <c r="ES87" i="55"/>
  <c r="ER87" i="55"/>
  <c r="EP87" i="55"/>
  <c r="EQ87" i="55"/>
  <c r="DQ89" i="55"/>
  <c r="DT89" i="55" s="1"/>
  <c r="FJ87" i="55"/>
  <c r="FI87" i="55"/>
  <c r="FH87" i="55"/>
  <c r="FO87" i="55"/>
  <c r="FK87" i="55"/>
  <c r="FG87" i="55"/>
  <c r="FN87" i="55"/>
  <c r="FM87" i="55"/>
  <c r="FF87" i="55"/>
  <c r="FL87" i="55"/>
  <c r="EB87" i="55"/>
  <c r="DV87" i="55"/>
  <c r="EC87" i="55"/>
  <c r="DW87" i="55"/>
  <c r="ED87" i="55"/>
  <c r="DX87" i="55"/>
  <c r="EE87" i="55"/>
  <c r="DY87" i="55"/>
  <c r="DZ87" i="55"/>
  <c r="EA87" i="55"/>
  <c r="GG87" i="55"/>
  <c r="FY87" i="55"/>
  <c r="GF87" i="55"/>
  <c r="FX87" i="55"/>
  <c r="GE87" i="55"/>
  <c r="FZ87" i="55"/>
  <c r="GC87" i="55"/>
  <c r="GD87" i="55"/>
  <c r="GB87" i="55"/>
  <c r="GA87" i="55"/>
  <c r="H85" i="51"/>
  <c r="G91" i="53" s="1"/>
  <c r="G84" i="54" s="1"/>
  <c r="FS90" i="55" s="1"/>
  <c r="C85" i="51"/>
  <c r="B91" i="53" s="1"/>
  <c r="B84" i="54" s="1"/>
  <c r="D85" i="51"/>
  <c r="C91" i="53" s="1"/>
  <c r="C84" i="54" s="1"/>
  <c r="E85" i="51"/>
  <c r="D91" i="53" s="1"/>
  <c r="D84" i="54" s="1"/>
  <c r="FA89" i="55"/>
  <c r="FE89" i="55" s="1"/>
  <c r="FL89" i="55" s="1"/>
  <c r="DG87" i="55"/>
  <c r="DF87" i="55"/>
  <c r="DK87" i="55"/>
  <c r="DM87" i="55"/>
  <c r="DE87" i="55"/>
  <c r="DD87" i="55"/>
  <c r="DH87" i="55"/>
  <c r="DL87" i="55"/>
  <c r="DI87" i="55"/>
  <c r="DJ87" i="55"/>
  <c r="GB88" i="55"/>
  <c r="GA88" i="55"/>
  <c r="FZ88" i="55"/>
  <c r="GG88" i="55"/>
  <c r="FY88" i="55"/>
  <c r="GF88" i="55"/>
  <c r="GE88" i="55"/>
  <c r="GD88" i="55"/>
  <c r="GC88" i="55"/>
  <c r="EW88" i="55"/>
  <c r="EO88" i="55"/>
  <c r="EV88" i="55"/>
  <c r="EU88" i="55"/>
  <c r="ET88" i="55"/>
  <c r="ES88" i="55"/>
  <c r="ER88" i="55"/>
  <c r="EQ88" i="55"/>
  <c r="EP88" i="55"/>
  <c r="GG89" i="55"/>
  <c r="FY89" i="55"/>
  <c r="GE89" i="55"/>
  <c r="DW88" i="55"/>
  <c r="EE88" i="55"/>
  <c r="DX88" i="55"/>
  <c r="DY88" i="55"/>
  <c r="DZ88" i="55"/>
  <c r="EA88" i="55"/>
  <c r="EB88" i="55"/>
  <c r="EC88" i="55"/>
  <c r="ED88" i="55"/>
  <c r="FJ88" i="55"/>
  <c r="FI88" i="55"/>
  <c r="FH88" i="55"/>
  <c r="FO88" i="55"/>
  <c r="FG88" i="55"/>
  <c r="FN88" i="55"/>
  <c r="FM88" i="55"/>
  <c r="FL88" i="55"/>
  <c r="FK88" i="55"/>
  <c r="DH88" i="55"/>
  <c r="DI88" i="55"/>
  <c r="DJ88" i="55"/>
  <c r="DK88" i="55"/>
  <c r="DL88" i="55"/>
  <c r="DM88" i="55"/>
  <c r="FX88" i="55"/>
  <c r="FX89" i="55"/>
  <c r="FF88" i="55"/>
  <c r="DF88" i="55"/>
  <c r="DG88" i="55"/>
  <c r="DE88" i="55"/>
  <c r="DV88" i="55"/>
  <c r="EN88" i="55"/>
  <c r="DD88" i="55"/>
  <c r="FT89" i="55"/>
  <c r="D86" i="51"/>
  <c r="C92" i="53" s="1"/>
  <c r="C85" i="54" s="1"/>
  <c r="U94" i="51"/>
  <c r="C86" i="51" s="1"/>
  <c r="B92" i="53" s="1"/>
  <c r="B85" i="54" s="1"/>
  <c r="T95" i="51"/>
  <c r="CY90" i="55" l="1"/>
  <c r="CZ89" i="55"/>
  <c r="EJ89" i="55"/>
  <c r="FZ89" i="55"/>
  <c r="FU89" i="55"/>
  <c r="GB89" i="55"/>
  <c r="GA89" i="55"/>
  <c r="FV89" i="55"/>
  <c r="GC89" i="55"/>
  <c r="GD89" i="55"/>
  <c r="EM89" i="55"/>
  <c r="EK89" i="55"/>
  <c r="DR89" i="55"/>
  <c r="DS89" i="55"/>
  <c r="DU89" i="55"/>
  <c r="EA89" i="55" s="1"/>
  <c r="FA90" i="55"/>
  <c r="FE90" i="55" s="1"/>
  <c r="EI90" i="55"/>
  <c r="EJ90" i="55" s="1"/>
  <c r="DQ90" i="55"/>
  <c r="DS90" i="55" s="1"/>
  <c r="FN89" i="55"/>
  <c r="FB89" i="55"/>
  <c r="FF89" i="55"/>
  <c r="H86" i="51"/>
  <c r="G92" i="53" s="1"/>
  <c r="G85" i="54" s="1"/>
  <c r="DA89" i="55"/>
  <c r="FG89" i="55"/>
  <c r="FO89" i="55"/>
  <c r="FC89" i="55"/>
  <c r="FD89" i="55"/>
  <c r="FI89" i="55"/>
  <c r="DC89" i="55"/>
  <c r="DE89" i="55" s="1"/>
  <c r="FJ89" i="55"/>
  <c r="FH89" i="55"/>
  <c r="E86" i="51"/>
  <c r="D92" i="53" s="1"/>
  <c r="D85" i="54" s="1"/>
  <c r="FM89" i="55"/>
  <c r="G86" i="51"/>
  <c r="F92" i="53" s="1"/>
  <c r="F85" i="54" s="1"/>
  <c r="FK89" i="55"/>
  <c r="F86" i="51"/>
  <c r="E92" i="53" s="1"/>
  <c r="E85" i="54" s="1"/>
  <c r="DA90" i="55"/>
  <c r="EP89" i="55"/>
  <c r="EW89" i="55"/>
  <c r="EV89" i="55"/>
  <c r="EU89" i="55"/>
  <c r="ES89" i="55"/>
  <c r="ET89" i="55"/>
  <c r="ER89" i="55"/>
  <c r="EQ89" i="55"/>
  <c r="EO89" i="55"/>
  <c r="DW89" i="55"/>
  <c r="EE89" i="55"/>
  <c r="EN89" i="55"/>
  <c r="DC90" i="55"/>
  <c r="CZ90" i="55"/>
  <c r="DB90" i="55"/>
  <c r="FT90" i="55"/>
  <c r="FV90" i="55"/>
  <c r="FW90" i="55"/>
  <c r="FU90" i="55"/>
  <c r="D87" i="51"/>
  <c r="C93" i="53" s="1"/>
  <c r="C86" i="54" s="1"/>
  <c r="T96" i="51"/>
  <c r="U95" i="51"/>
  <c r="ED89" i="55" l="1"/>
  <c r="DD89" i="55"/>
  <c r="DZ89" i="55"/>
  <c r="DX89" i="55"/>
  <c r="DY89" i="55"/>
  <c r="FC90" i="55"/>
  <c r="FB90" i="55"/>
  <c r="FD90" i="55"/>
  <c r="DV89" i="55"/>
  <c r="EC89" i="55"/>
  <c r="EB89" i="55"/>
  <c r="DT90" i="55"/>
  <c r="EK90" i="55"/>
  <c r="EL90" i="55"/>
  <c r="EM90" i="55"/>
  <c r="EW90" i="55" s="1"/>
  <c r="DR90" i="55"/>
  <c r="DU90" i="55"/>
  <c r="DZ90" i="55" s="1"/>
  <c r="DG89" i="55"/>
  <c r="DF89" i="55"/>
  <c r="DI89" i="55"/>
  <c r="DM89" i="55"/>
  <c r="DK89" i="55"/>
  <c r="DJ89" i="55"/>
  <c r="FA91" i="55"/>
  <c r="FC91" i="55" s="1"/>
  <c r="CY91" i="55"/>
  <c r="DB91" i="55" s="1"/>
  <c r="FS91" i="55"/>
  <c r="FU91" i="55" s="1"/>
  <c r="DL89" i="55"/>
  <c r="EI91" i="55"/>
  <c r="EK91" i="55" s="1"/>
  <c r="DH89" i="55"/>
  <c r="DQ91" i="55"/>
  <c r="DS91" i="55" s="1"/>
  <c r="H87" i="51"/>
  <c r="G93" i="53" s="1"/>
  <c r="G86" i="54" s="1"/>
  <c r="G87" i="51"/>
  <c r="F93" i="53" s="1"/>
  <c r="F86" i="54" s="1"/>
  <c r="F87" i="51"/>
  <c r="E93" i="53" s="1"/>
  <c r="E86" i="54" s="1"/>
  <c r="C87" i="51"/>
  <c r="B93" i="53" s="1"/>
  <c r="B86" i="54" s="1"/>
  <c r="E87" i="51"/>
  <c r="D93" i="53" s="1"/>
  <c r="D86" i="54" s="1"/>
  <c r="FH90" i="55"/>
  <c r="FO90" i="55"/>
  <c r="FG90" i="55"/>
  <c r="FN90" i="55"/>
  <c r="FM90" i="55"/>
  <c r="FL90" i="55"/>
  <c r="FK90" i="55"/>
  <c r="FI90" i="55"/>
  <c r="FJ90" i="55"/>
  <c r="FZ90" i="55"/>
  <c r="GG90" i="55"/>
  <c r="FY90" i="55"/>
  <c r="GF90" i="55"/>
  <c r="GE90" i="55"/>
  <c r="GD90" i="55"/>
  <c r="GC90" i="55"/>
  <c r="GB90" i="55"/>
  <c r="GA90" i="55"/>
  <c r="DK90" i="55"/>
  <c r="DL90" i="55"/>
  <c r="DJ90" i="55"/>
  <c r="DM90" i="55"/>
  <c r="DH90" i="55"/>
  <c r="DI90" i="55"/>
  <c r="FX90" i="55"/>
  <c r="FF90" i="55"/>
  <c r="DE90" i="55"/>
  <c r="DF90" i="55"/>
  <c r="DG90" i="55"/>
  <c r="DD90" i="55"/>
  <c r="E88" i="51"/>
  <c r="D94" i="53" s="1"/>
  <c r="D87" i="54" s="1"/>
  <c r="D88" i="51"/>
  <c r="C94" i="53" s="1"/>
  <c r="C87" i="54" s="1"/>
  <c r="F88" i="51"/>
  <c r="E94" i="53" s="1"/>
  <c r="E87" i="54" s="1"/>
  <c r="G88" i="51"/>
  <c r="F94" i="53" s="1"/>
  <c r="F87" i="54" s="1"/>
  <c r="H88" i="51"/>
  <c r="G94" i="53" s="1"/>
  <c r="G87" i="54" s="1"/>
  <c r="T97" i="51"/>
  <c r="U96" i="51"/>
  <c r="ER90" i="55" l="1"/>
  <c r="ET90" i="55"/>
  <c r="EN90" i="55"/>
  <c r="EU90" i="55"/>
  <c r="EV90" i="55"/>
  <c r="EP90" i="55"/>
  <c r="EO90" i="55"/>
  <c r="FE91" i="55"/>
  <c r="FG91" i="55" s="1"/>
  <c r="EQ90" i="55"/>
  <c r="ES90" i="55"/>
  <c r="EE90" i="55"/>
  <c r="FD91" i="55"/>
  <c r="FB91" i="55"/>
  <c r="DY90" i="55"/>
  <c r="DX90" i="55"/>
  <c r="DW90" i="55"/>
  <c r="ED90" i="55"/>
  <c r="EC90" i="55"/>
  <c r="EB90" i="55"/>
  <c r="EA90" i="55"/>
  <c r="DV90" i="55"/>
  <c r="DC91" i="55"/>
  <c r="DI91" i="55" s="1"/>
  <c r="DA91" i="55"/>
  <c r="FW91" i="55"/>
  <c r="GB91" i="55" s="1"/>
  <c r="FV91" i="55"/>
  <c r="FT91" i="55"/>
  <c r="CZ91" i="55"/>
  <c r="EJ91" i="55"/>
  <c r="EM91" i="55"/>
  <c r="ES91" i="55" s="1"/>
  <c r="EL91" i="55"/>
  <c r="DU91" i="55"/>
  <c r="DW91" i="55" s="1"/>
  <c r="DT91" i="55"/>
  <c r="DR91" i="55"/>
  <c r="FS92" i="55"/>
  <c r="DQ92" i="55"/>
  <c r="FA92" i="55"/>
  <c r="CY92" i="55"/>
  <c r="EI92" i="55"/>
  <c r="C88" i="51"/>
  <c r="B94" i="53" s="1"/>
  <c r="B87" i="54" s="1"/>
  <c r="DQ93" i="55"/>
  <c r="FS93" i="55"/>
  <c r="EI93" i="55"/>
  <c r="FA93" i="55"/>
  <c r="CY93" i="55"/>
  <c r="G89" i="51"/>
  <c r="F95" i="53" s="1"/>
  <c r="F88" i="54" s="1"/>
  <c r="T98" i="51"/>
  <c r="U97" i="51"/>
  <c r="D89" i="51" s="1"/>
  <c r="C95" i="53" s="1"/>
  <c r="C88" i="54" s="1"/>
  <c r="FO91" i="55" l="1"/>
  <c r="FH91" i="55"/>
  <c r="FI91" i="55"/>
  <c r="FJ91" i="55"/>
  <c r="FM91" i="55"/>
  <c r="FK91" i="55"/>
  <c r="FN91" i="55"/>
  <c r="FL91" i="55"/>
  <c r="FF91" i="55"/>
  <c r="DK91" i="55"/>
  <c r="DJ91" i="55"/>
  <c r="DH91" i="55"/>
  <c r="DD91" i="55"/>
  <c r="DF91" i="55"/>
  <c r="DL91" i="55"/>
  <c r="DG91" i="55"/>
  <c r="DM91" i="55"/>
  <c r="DE91" i="55"/>
  <c r="GG91" i="55"/>
  <c r="GE91" i="55"/>
  <c r="GF91" i="55"/>
  <c r="GD91" i="55"/>
  <c r="FX91" i="55"/>
  <c r="FZ91" i="55"/>
  <c r="GC91" i="55"/>
  <c r="FY91" i="55"/>
  <c r="GA91" i="55"/>
  <c r="ER91" i="55"/>
  <c r="ET91" i="55"/>
  <c r="EU91" i="55"/>
  <c r="EV91" i="55"/>
  <c r="EN91" i="55"/>
  <c r="EW91" i="55"/>
  <c r="EP91" i="55"/>
  <c r="EA91" i="55"/>
  <c r="EO91" i="55"/>
  <c r="EC91" i="55"/>
  <c r="EQ91" i="55"/>
  <c r="EB91" i="55"/>
  <c r="ED91" i="55"/>
  <c r="DV91" i="55"/>
  <c r="DY91" i="55"/>
  <c r="DX91" i="55"/>
  <c r="DZ91" i="55"/>
  <c r="EE91" i="55"/>
  <c r="F89" i="51"/>
  <c r="E95" i="53" s="1"/>
  <c r="E88" i="54" s="1"/>
  <c r="EK92" i="55"/>
  <c r="EM92" i="55"/>
  <c r="EL92" i="55"/>
  <c r="EJ92" i="55"/>
  <c r="DB92" i="55"/>
  <c r="DC92" i="55"/>
  <c r="CZ92" i="55"/>
  <c r="DA92" i="55"/>
  <c r="E89" i="51"/>
  <c r="D95" i="53" s="1"/>
  <c r="D88" i="54" s="1"/>
  <c r="FC92" i="55"/>
  <c r="FB92" i="55"/>
  <c r="FD92" i="55"/>
  <c r="FE92" i="55"/>
  <c r="H89" i="51"/>
  <c r="G95" i="53" s="1"/>
  <c r="G88" i="54" s="1"/>
  <c r="DU92" i="55"/>
  <c r="DT92" i="55"/>
  <c r="DS92" i="55"/>
  <c r="DR92" i="55"/>
  <c r="C89" i="51"/>
  <c r="B95" i="53" s="1"/>
  <c r="B88" i="54" s="1"/>
  <c r="FW92" i="55"/>
  <c r="FU92" i="55"/>
  <c r="FV92" i="55"/>
  <c r="FT92" i="55"/>
  <c r="CZ93" i="55"/>
  <c r="DB93" i="55"/>
  <c r="DA93" i="55"/>
  <c r="DC93" i="55"/>
  <c r="FC93" i="55"/>
  <c r="FB93" i="55"/>
  <c r="FE93" i="55"/>
  <c r="FD93" i="55"/>
  <c r="EK93" i="55"/>
  <c r="EL93" i="55"/>
  <c r="EM93" i="55"/>
  <c r="EJ93" i="55"/>
  <c r="FT93" i="55"/>
  <c r="FV93" i="55"/>
  <c r="FU93" i="55"/>
  <c r="FW93" i="55"/>
  <c r="DU93" i="55"/>
  <c r="DT93" i="55"/>
  <c r="DS93" i="55"/>
  <c r="DR93" i="55"/>
  <c r="E90" i="51"/>
  <c r="D96" i="53" s="1"/>
  <c r="D89" i="54" s="1"/>
  <c r="T99" i="51"/>
  <c r="U98" i="51"/>
  <c r="DQ94" i="55" l="1"/>
  <c r="DS94" i="55" s="1"/>
  <c r="F90" i="51"/>
  <c r="E96" i="53" s="1"/>
  <c r="E89" i="54" s="1"/>
  <c r="DL92" i="55"/>
  <c r="DG92" i="55"/>
  <c r="DK92" i="55"/>
  <c r="DM92" i="55"/>
  <c r="DF92" i="55"/>
  <c r="DD92" i="55"/>
  <c r="DI92" i="55"/>
  <c r="DH92" i="55"/>
  <c r="DJ92" i="55"/>
  <c r="DE92" i="55"/>
  <c r="EI94" i="55"/>
  <c r="EL94" i="55" s="1"/>
  <c r="FN92" i="55"/>
  <c r="FG92" i="55"/>
  <c r="FM92" i="55"/>
  <c r="FL92" i="55"/>
  <c r="FK92" i="55"/>
  <c r="FJ92" i="55"/>
  <c r="FI92" i="55"/>
  <c r="FH92" i="55"/>
  <c r="FF92" i="55"/>
  <c r="FO92" i="55"/>
  <c r="FS94" i="55"/>
  <c r="FU94" i="55" s="1"/>
  <c r="FZ92" i="55"/>
  <c r="GG92" i="55"/>
  <c r="GC92" i="55"/>
  <c r="GF92" i="55"/>
  <c r="FY92" i="55"/>
  <c r="FX92" i="55"/>
  <c r="GE92" i="55"/>
  <c r="GD92" i="55"/>
  <c r="GA92" i="55"/>
  <c r="GB92" i="55"/>
  <c r="C90" i="51"/>
  <c r="B96" i="53" s="1"/>
  <c r="B89" i="54" s="1"/>
  <c r="CY94" i="55"/>
  <c r="DB94" i="55" s="1"/>
  <c r="ER92" i="55"/>
  <c r="EQ92" i="55"/>
  <c r="EO92" i="55"/>
  <c r="EP92" i="55"/>
  <c r="EW92" i="55"/>
  <c r="EU92" i="55"/>
  <c r="EV92" i="55"/>
  <c r="ES92" i="55"/>
  <c r="ET92" i="55"/>
  <c r="EN92" i="55"/>
  <c r="D90" i="51"/>
  <c r="C96" i="53" s="1"/>
  <c r="C89" i="54" s="1"/>
  <c r="FA94" i="55"/>
  <c r="FE94" i="55" s="1"/>
  <c r="FO94" i="55" s="1"/>
  <c r="H90" i="51"/>
  <c r="G96" i="53" s="1"/>
  <c r="G89" i="54" s="1"/>
  <c r="EA92" i="55"/>
  <c r="DZ92" i="55"/>
  <c r="EB92" i="55"/>
  <c r="EC92" i="55"/>
  <c r="ED92" i="55"/>
  <c r="DW92" i="55"/>
  <c r="DV92" i="55"/>
  <c r="EE92" i="55"/>
  <c r="DX92" i="55"/>
  <c r="DY92" i="55"/>
  <c r="G90" i="51"/>
  <c r="F96" i="53" s="1"/>
  <c r="F89" i="54" s="1"/>
  <c r="FM93" i="55"/>
  <c r="FL93" i="55"/>
  <c r="FK93" i="55"/>
  <c r="FJ93" i="55"/>
  <c r="FI93" i="55"/>
  <c r="FH93" i="55"/>
  <c r="FN93" i="55"/>
  <c r="FG93" i="55"/>
  <c r="FO93" i="55"/>
  <c r="DZ93" i="55"/>
  <c r="EA93" i="55"/>
  <c r="EB93" i="55"/>
  <c r="EC93" i="55"/>
  <c r="ED93" i="55"/>
  <c r="DW93" i="55"/>
  <c r="EE93" i="55"/>
  <c r="DX93" i="55"/>
  <c r="DY93" i="55"/>
  <c r="ET93" i="55"/>
  <c r="ES93" i="55"/>
  <c r="ER93" i="55"/>
  <c r="EQ93" i="55"/>
  <c r="EP93" i="55"/>
  <c r="EW93" i="55"/>
  <c r="EO93" i="55"/>
  <c r="EV93" i="55"/>
  <c r="EU93" i="55"/>
  <c r="GE93" i="55"/>
  <c r="GD93" i="55"/>
  <c r="GC93" i="55"/>
  <c r="GB93" i="55"/>
  <c r="GA93" i="55"/>
  <c r="FZ93" i="55"/>
  <c r="GG93" i="55"/>
  <c r="FY93" i="55"/>
  <c r="GF93" i="55"/>
  <c r="DI93" i="55"/>
  <c r="DJ93" i="55"/>
  <c r="DH93" i="55"/>
  <c r="DK93" i="55"/>
  <c r="DL93" i="55"/>
  <c r="DM93" i="55"/>
  <c r="FX93" i="55"/>
  <c r="FF93" i="55"/>
  <c r="DV93" i="55"/>
  <c r="EN93" i="55"/>
  <c r="DE93" i="55"/>
  <c r="DF93" i="55"/>
  <c r="DG93" i="55"/>
  <c r="DD93" i="55"/>
  <c r="DU94" i="55"/>
  <c r="DR94" i="55"/>
  <c r="DA94" i="55"/>
  <c r="T100" i="51"/>
  <c r="U99" i="51"/>
  <c r="C91" i="51" s="1"/>
  <c r="B97" i="53" s="1"/>
  <c r="B90" i="54" s="1"/>
  <c r="DT94" i="55" l="1"/>
  <c r="DC94" i="55"/>
  <c r="DH94" i="55" s="1"/>
  <c r="EJ94" i="55"/>
  <c r="DQ95" i="55"/>
  <c r="DS95" i="55" s="1"/>
  <c r="CZ94" i="55"/>
  <c r="EM94" i="55"/>
  <c r="EW94" i="55" s="1"/>
  <c r="EK94" i="55"/>
  <c r="CY95" i="55"/>
  <c r="CZ95" i="55" s="1"/>
  <c r="EI95" i="55"/>
  <c r="EM95" i="55" s="1"/>
  <c r="FA95" i="55"/>
  <c r="FB95" i="55" s="1"/>
  <c r="FS95" i="55"/>
  <c r="FW95" i="55" s="1"/>
  <c r="FV94" i="55"/>
  <c r="H91" i="51"/>
  <c r="G97" i="53" s="1"/>
  <c r="G90" i="54" s="1"/>
  <c r="G91" i="51"/>
  <c r="F97" i="53" s="1"/>
  <c r="F90" i="54" s="1"/>
  <c r="F91" i="51"/>
  <c r="E97" i="53" s="1"/>
  <c r="E90" i="54" s="1"/>
  <c r="FI94" i="55"/>
  <c r="FB94" i="55"/>
  <c r="FH94" i="55"/>
  <c r="FJ94" i="55"/>
  <c r="FD94" i="55"/>
  <c r="FF94" i="55"/>
  <c r="FK94" i="55"/>
  <c r="FC94" i="55"/>
  <c r="FM94" i="55"/>
  <c r="FL94" i="55"/>
  <c r="D91" i="51"/>
  <c r="C97" i="53" s="1"/>
  <c r="C90" i="54" s="1"/>
  <c r="FN94" i="55"/>
  <c r="FW94" i="55"/>
  <c r="GF94" i="55" s="1"/>
  <c r="FT94" i="55"/>
  <c r="FG94" i="55"/>
  <c r="E91" i="51"/>
  <c r="D97" i="53" s="1"/>
  <c r="D90" i="54" s="1"/>
  <c r="DY94" i="55"/>
  <c r="DZ94" i="55"/>
  <c r="EA94" i="55"/>
  <c r="EB94" i="55"/>
  <c r="EC94" i="55"/>
  <c r="ED94" i="55"/>
  <c r="DW94" i="55"/>
  <c r="DX94" i="55"/>
  <c r="EE94" i="55"/>
  <c r="ET94" i="55"/>
  <c r="DJ94" i="55"/>
  <c r="DV94" i="55"/>
  <c r="DD94" i="55"/>
  <c r="G92" i="51"/>
  <c r="F98" i="53" s="1"/>
  <c r="F91" i="54" s="1"/>
  <c r="E92" i="51"/>
  <c r="D98" i="53" s="1"/>
  <c r="D91" i="54" s="1"/>
  <c r="T101" i="51"/>
  <c r="U100" i="51"/>
  <c r="H92" i="51" s="1"/>
  <c r="G98" i="53" s="1"/>
  <c r="G91" i="54" s="1"/>
  <c r="EU94" i="55" l="1"/>
  <c r="EN94" i="55"/>
  <c r="EP94" i="55"/>
  <c r="EQ94" i="55"/>
  <c r="ER94" i="55"/>
  <c r="ES94" i="55"/>
  <c r="DB95" i="55"/>
  <c r="DM94" i="55"/>
  <c r="DF94" i="55"/>
  <c r="DL94" i="55"/>
  <c r="DE94" i="55"/>
  <c r="DK94" i="55"/>
  <c r="DG94" i="55"/>
  <c r="DA95" i="55"/>
  <c r="DI94" i="55"/>
  <c r="DT95" i="55"/>
  <c r="DU95" i="55"/>
  <c r="DY95" i="55" s="1"/>
  <c r="DR95" i="55"/>
  <c r="EO94" i="55"/>
  <c r="DC95" i="55"/>
  <c r="DH95" i="55" s="1"/>
  <c r="EL95" i="55"/>
  <c r="EJ95" i="55"/>
  <c r="EK95" i="55"/>
  <c r="EV94" i="55"/>
  <c r="FU95" i="55"/>
  <c r="FT95" i="55"/>
  <c r="FV95" i="55"/>
  <c r="FE95" i="55"/>
  <c r="FI95" i="55" s="1"/>
  <c r="FD95" i="55"/>
  <c r="FC95" i="55"/>
  <c r="CY96" i="55"/>
  <c r="DC96" i="55" s="1"/>
  <c r="FS96" i="55"/>
  <c r="FV96" i="55" s="1"/>
  <c r="EI96" i="55"/>
  <c r="EJ96" i="55" s="1"/>
  <c r="FA96" i="55"/>
  <c r="FC96" i="55" s="1"/>
  <c r="DQ96" i="55"/>
  <c r="DR96" i="55" s="1"/>
  <c r="GD94" i="55"/>
  <c r="GB94" i="55"/>
  <c r="FX94" i="55"/>
  <c r="GE94" i="55"/>
  <c r="FY94" i="55"/>
  <c r="GG94" i="55"/>
  <c r="F92" i="51"/>
  <c r="E98" i="53" s="1"/>
  <c r="E91" i="54" s="1"/>
  <c r="EI97" i="55" s="1"/>
  <c r="GC94" i="55"/>
  <c r="FZ94" i="55"/>
  <c r="D92" i="51"/>
  <c r="C98" i="53" s="1"/>
  <c r="C91" i="54" s="1"/>
  <c r="GA94" i="55"/>
  <c r="C92" i="51"/>
  <c r="B98" i="53" s="1"/>
  <c r="B91" i="54" s="1"/>
  <c r="GC95" i="55"/>
  <c r="GB95" i="55"/>
  <c r="GA95" i="55"/>
  <c r="FZ95" i="55"/>
  <c r="GG95" i="55"/>
  <c r="FY95" i="55"/>
  <c r="GF95" i="55"/>
  <c r="GE95" i="55"/>
  <c r="GD95" i="55"/>
  <c r="ER95" i="55"/>
  <c r="EQ95" i="55"/>
  <c r="EP95" i="55"/>
  <c r="EW95" i="55"/>
  <c r="EO95" i="55"/>
  <c r="EV95" i="55"/>
  <c r="EU95" i="55"/>
  <c r="ET95" i="55"/>
  <c r="ES95" i="55"/>
  <c r="FX95" i="55"/>
  <c r="EN95" i="55"/>
  <c r="F93" i="51"/>
  <c r="E99" i="53" s="1"/>
  <c r="E92" i="54" s="1"/>
  <c r="H93" i="51"/>
  <c r="G99" i="53" s="1"/>
  <c r="G92" i="54" s="1"/>
  <c r="T102" i="51"/>
  <c r="U101" i="51"/>
  <c r="C93" i="51" s="1"/>
  <c r="B99" i="53" s="1"/>
  <c r="B92" i="54" s="1"/>
  <c r="DX95" i="55" l="1"/>
  <c r="EE95" i="55"/>
  <c r="ED95" i="55"/>
  <c r="EC95" i="55"/>
  <c r="EB95" i="55"/>
  <c r="EA95" i="55"/>
  <c r="DW95" i="55"/>
  <c r="DV95" i="55"/>
  <c r="DZ95" i="55"/>
  <c r="DL95" i="55"/>
  <c r="DE95" i="55"/>
  <c r="DG95" i="55"/>
  <c r="DM95" i="55"/>
  <c r="DD95" i="55"/>
  <c r="DJ95" i="55"/>
  <c r="DK95" i="55"/>
  <c r="DI95" i="55"/>
  <c r="DF95" i="55"/>
  <c r="FA97" i="55"/>
  <c r="FD97" i="55" s="1"/>
  <c r="DA96" i="55"/>
  <c r="CZ96" i="55"/>
  <c r="DB96" i="55"/>
  <c r="FT96" i="55"/>
  <c r="FU96" i="55"/>
  <c r="FW96" i="55"/>
  <c r="FY96" i="55" s="1"/>
  <c r="DS96" i="55"/>
  <c r="FE96" i="55"/>
  <c r="FN96" i="55" s="1"/>
  <c r="EM96" i="55"/>
  <c r="ES96" i="55" s="1"/>
  <c r="FB96" i="55"/>
  <c r="DT96" i="55"/>
  <c r="FD96" i="55"/>
  <c r="EK96" i="55"/>
  <c r="FF95" i="55"/>
  <c r="FL95" i="55"/>
  <c r="FK95" i="55"/>
  <c r="DU96" i="55"/>
  <c r="DZ96" i="55" s="1"/>
  <c r="EL96" i="55"/>
  <c r="FM95" i="55"/>
  <c r="FG95" i="55"/>
  <c r="FJ95" i="55"/>
  <c r="FN95" i="55"/>
  <c r="FO95" i="55"/>
  <c r="FH95" i="55"/>
  <c r="FS97" i="55"/>
  <c r="FW97" i="55" s="1"/>
  <c r="DQ97" i="55"/>
  <c r="DR97" i="55" s="1"/>
  <c r="CY97" i="55"/>
  <c r="DA97" i="55" s="1"/>
  <c r="G93" i="51"/>
  <c r="F99" i="53" s="1"/>
  <c r="F92" i="54" s="1"/>
  <c r="DQ98" i="55" s="1"/>
  <c r="D93" i="51"/>
  <c r="C99" i="53" s="1"/>
  <c r="C92" i="54" s="1"/>
  <c r="E93" i="51"/>
  <c r="D99" i="53" s="1"/>
  <c r="D92" i="54" s="1"/>
  <c r="DH96" i="55"/>
  <c r="DI96" i="55"/>
  <c r="DJ96" i="55"/>
  <c r="DK96" i="55"/>
  <c r="DL96" i="55"/>
  <c r="DM96" i="55"/>
  <c r="DF96" i="55"/>
  <c r="DG96" i="55"/>
  <c r="DE96" i="55"/>
  <c r="DD96" i="55"/>
  <c r="FE97" i="55"/>
  <c r="EM97" i="55"/>
  <c r="EL97" i="55"/>
  <c r="EK97" i="55"/>
  <c r="EJ97" i="55"/>
  <c r="F94" i="51"/>
  <c r="E100" i="53" s="1"/>
  <c r="E93" i="54" s="1"/>
  <c r="T103" i="51"/>
  <c r="U102" i="51"/>
  <c r="H94" i="51" s="1"/>
  <c r="G100" i="53" s="1"/>
  <c r="G93" i="54" s="1"/>
  <c r="ET96" i="55" l="1"/>
  <c r="EN96" i="55"/>
  <c r="EU96" i="55"/>
  <c r="EV96" i="55"/>
  <c r="EO96" i="55"/>
  <c r="FC97" i="55"/>
  <c r="FB97" i="55"/>
  <c r="GG96" i="55"/>
  <c r="FX96" i="55"/>
  <c r="FZ96" i="55"/>
  <c r="GA96" i="55"/>
  <c r="GB96" i="55"/>
  <c r="GD96" i="55"/>
  <c r="FG96" i="55"/>
  <c r="GC96" i="55"/>
  <c r="GE96" i="55"/>
  <c r="FH96" i="55"/>
  <c r="FO96" i="55"/>
  <c r="FJ96" i="55"/>
  <c r="FF96" i="55"/>
  <c r="FL96" i="55"/>
  <c r="GF96" i="55"/>
  <c r="FM96" i="55"/>
  <c r="FI96" i="55"/>
  <c r="FK96" i="55"/>
  <c r="EW96" i="55"/>
  <c r="ED96" i="55"/>
  <c r="EP96" i="55"/>
  <c r="FA98" i="55"/>
  <c r="FE98" i="55" s="1"/>
  <c r="FL98" i="55" s="1"/>
  <c r="EC96" i="55"/>
  <c r="DX96" i="55"/>
  <c r="ER96" i="55"/>
  <c r="EQ96" i="55"/>
  <c r="FS98" i="55"/>
  <c r="FU98" i="55" s="1"/>
  <c r="FU97" i="55"/>
  <c r="EB96" i="55"/>
  <c r="DS97" i="55"/>
  <c r="DT97" i="55"/>
  <c r="EA96" i="55"/>
  <c r="DU97" i="55"/>
  <c r="EA97" i="55" s="1"/>
  <c r="FV97" i="55"/>
  <c r="FT97" i="55"/>
  <c r="DY96" i="55"/>
  <c r="EE96" i="55"/>
  <c r="DV96" i="55"/>
  <c r="DW96" i="55"/>
  <c r="DC97" i="55"/>
  <c r="DJ97" i="55" s="1"/>
  <c r="DB97" i="55"/>
  <c r="CZ97" i="55"/>
  <c r="EI98" i="55"/>
  <c r="EM98" i="55" s="1"/>
  <c r="EU98" i="55" s="1"/>
  <c r="DS98" i="55"/>
  <c r="CY98" i="55"/>
  <c r="DB98" i="55" s="1"/>
  <c r="D94" i="51"/>
  <c r="C100" i="53" s="1"/>
  <c r="C93" i="54" s="1"/>
  <c r="G94" i="51"/>
  <c r="F100" i="53" s="1"/>
  <c r="F93" i="54" s="1"/>
  <c r="DQ99" i="55" s="1"/>
  <c r="C94" i="51"/>
  <c r="B100" i="53" s="1"/>
  <c r="B93" i="54" s="1"/>
  <c r="E94" i="51"/>
  <c r="D100" i="53" s="1"/>
  <c r="D93" i="54" s="1"/>
  <c r="FI97" i="55"/>
  <c r="FH97" i="55"/>
  <c r="FO97" i="55"/>
  <c r="FG97" i="55"/>
  <c r="FN97" i="55"/>
  <c r="FM97" i="55"/>
  <c r="FL97" i="55"/>
  <c r="FJ97" i="55"/>
  <c r="FK97" i="55"/>
  <c r="EP97" i="55"/>
  <c r="EW97" i="55"/>
  <c r="EO97" i="55"/>
  <c r="EV97" i="55"/>
  <c r="EU97" i="55"/>
  <c r="ET97" i="55"/>
  <c r="ES97" i="55"/>
  <c r="ER97" i="55"/>
  <c r="EQ97" i="55"/>
  <c r="GA97" i="55"/>
  <c r="FZ97" i="55"/>
  <c r="GG97" i="55"/>
  <c r="FY97" i="55"/>
  <c r="GF97" i="55"/>
  <c r="GE97" i="55"/>
  <c r="GD97" i="55"/>
  <c r="GC97" i="55"/>
  <c r="GB97" i="55"/>
  <c r="FX97" i="55"/>
  <c r="FF97" i="55"/>
  <c r="EN97" i="55"/>
  <c r="DT98" i="55"/>
  <c r="DU98" i="55"/>
  <c r="DR98" i="55"/>
  <c r="D95" i="51"/>
  <c r="C101" i="53" s="1"/>
  <c r="C94" i="54" s="1"/>
  <c r="H95" i="51"/>
  <c r="G101" i="53" s="1"/>
  <c r="G94" i="54" s="1"/>
  <c r="C95" i="51"/>
  <c r="B101" i="53" s="1"/>
  <c r="B94" i="54" s="1"/>
  <c r="F95" i="51"/>
  <c r="E101" i="53" s="1"/>
  <c r="E94" i="54" s="1"/>
  <c r="G95" i="51"/>
  <c r="F101" i="53" s="1"/>
  <c r="F94" i="54" s="1"/>
  <c r="E95" i="51"/>
  <c r="D101" i="53" s="1"/>
  <c r="D94" i="54" s="1"/>
  <c r="T104" i="51"/>
  <c r="U103" i="51"/>
  <c r="FD98" i="55" l="1"/>
  <c r="FN98" i="55"/>
  <c r="FG98" i="55"/>
  <c r="FB98" i="55"/>
  <c r="FO98" i="55"/>
  <c r="FF98" i="55"/>
  <c r="FM98" i="55"/>
  <c r="DY97" i="55"/>
  <c r="DX97" i="55"/>
  <c r="FI98" i="55"/>
  <c r="DD97" i="55"/>
  <c r="FJ98" i="55"/>
  <c r="FH98" i="55"/>
  <c r="FK98" i="55"/>
  <c r="FC98" i="55"/>
  <c r="DI97" i="55"/>
  <c r="ED97" i="55"/>
  <c r="EE97" i="55"/>
  <c r="DW97" i="55"/>
  <c r="EC97" i="55"/>
  <c r="EB97" i="55"/>
  <c r="DV97" i="55"/>
  <c r="DZ97" i="55"/>
  <c r="FT98" i="55"/>
  <c r="FW98" i="55"/>
  <c r="FY98" i="55" s="1"/>
  <c r="FV98" i="55"/>
  <c r="DC98" i="55"/>
  <c r="DK98" i="55" s="1"/>
  <c r="CZ98" i="55"/>
  <c r="DA98" i="55"/>
  <c r="CY99" i="55"/>
  <c r="DA99" i="55" s="1"/>
  <c r="DH97" i="55"/>
  <c r="FS99" i="55"/>
  <c r="FT99" i="55" s="1"/>
  <c r="DG97" i="55"/>
  <c r="DM97" i="55"/>
  <c r="DF97" i="55"/>
  <c r="DE97" i="55"/>
  <c r="DK97" i="55"/>
  <c r="EI99" i="55"/>
  <c r="EM99" i="55" s="1"/>
  <c r="DL97" i="55"/>
  <c r="EL98" i="55"/>
  <c r="ER98" i="55"/>
  <c r="EV98" i="55"/>
  <c r="EN98" i="55"/>
  <c r="EO98" i="55"/>
  <c r="EP98" i="55"/>
  <c r="EW98" i="55"/>
  <c r="EQ98" i="55"/>
  <c r="EJ98" i="55"/>
  <c r="ES98" i="55"/>
  <c r="EK98" i="55"/>
  <c r="ET98" i="55"/>
  <c r="FA99" i="55"/>
  <c r="FC99" i="55" s="1"/>
  <c r="EC98" i="55"/>
  <c r="ED98" i="55"/>
  <c r="DW98" i="55"/>
  <c r="EE98" i="55"/>
  <c r="DX98" i="55"/>
  <c r="DY98" i="55"/>
  <c r="DZ98" i="55"/>
  <c r="EA98" i="55"/>
  <c r="EB98" i="55"/>
  <c r="DV98" i="55"/>
  <c r="EI100" i="55"/>
  <c r="EL100" i="55" s="1"/>
  <c r="DR99" i="55"/>
  <c r="DT99" i="55"/>
  <c r="DS99" i="55"/>
  <c r="DU99" i="55"/>
  <c r="FS100" i="55"/>
  <c r="CY100" i="55"/>
  <c r="DA100" i="55" s="1"/>
  <c r="FA100" i="55"/>
  <c r="G96" i="51"/>
  <c r="F102" i="53" s="1"/>
  <c r="F95" i="54" s="1"/>
  <c r="E96" i="51"/>
  <c r="D102" i="53" s="1"/>
  <c r="D95" i="54" s="1"/>
  <c r="DQ100" i="55"/>
  <c r="DT100" i="55" s="1"/>
  <c r="T105" i="51"/>
  <c r="U105" i="51" s="1"/>
  <c r="G97" i="51" s="1"/>
  <c r="F103" i="53" s="1"/>
  <c r="F96" i="54" s="1"/>
  <c r="U104" i="51"/>
  <c r="C96" i="51" s="1"/>
  <c r="B102" i="53" s="1"/>
  <c r="B95" i="54" s="1"/>
  <c r="GC98" i="55" l="1"/>
  <c r="GE98" i="55"/>
  <c r="GF98" i="55"/>
  <c r="GG98" i="55"/>
  <c r="FZ98" i="55"/>
  <c r="FX98" i="55"/>
  <c r="GB98" i="55"/>
  <c r="DI98" i="55"/>
  <c r="DH98" i="55"/>
  <c r="DD98" i="55"/>
  <c r="DM98" i="55"/>
  <c r="DL98" i="55"/>
  <c r="DG98" i="55"/>
  <c r="DJ98" i="55"/>
  <c r="DF98" i="55"/>
  <c r="DE98" i="55"/>
  <c r="GA98" i="55"/>
  <c r="EJ99" i="55"/>
  <c r="GD98" i="55"/>
  <c r="EL99" i="55"/>
  <c r="DB99" i="55"/>
  <c r="DC99" i="55"/>
  <c r="DE99" i="55" s="1"/>
  <c r="CZ99" i="55"/>
  <c r="EK99" i="55"/>
  <c r="FW99" i="55"/>
  <c r="GD99" i="55" s="1"/>
  <c r="FV99" i="55"/>
  <c r="FU99" i="55"/>
  <c r="FE99" i="55"/>
  <c r="FM99" i="55" s="1"/>
  <c r="FB99" i="55"/>
  <c r="FD99" i="55"/>
  <c r="F97" i="51"/>
  <c r="E103" i="53" s="1"/>
  <c r="E96" i="54" s="1"/>
  <c r="F96" i="51"/>
  <c r="E102" i="53" s="1"/>
  <c r="E95" i="54" s="1"/>
  <c r="CY101" i="55" s="1"/>
  <c r="DB101" i="55" s="1"/>
  <c r="D96" i="51"/>
  <c r="C102" i="53" s="1"/>
  <c r="C95" i="54" s="1"/>
  <c r="D97" i="51"/>
  <c r="C103" i="53" s="1"/>
  <c r="C96" i="54" s="1"/>
  <c r="H96" i="51"/>
  <c r="G102" i="53" s="1"/>
  <c r="G95" i="54" s="1"/>
  <c r="EV99" i="55"/>
  <c r="EU99" i="55"/>
  <c r="ET99" i="55"/>
  <c r="ES99" i="55"/>
  <c r="ER99" i="55"/>
  <c r="EQ99" i="55"/>
  <c r="EW99" i="55"/>
  <c r="EP99" i="55"/>
  <c r="EO99" i="55"/>
  <c r="EB99" i="55"/>
  <c r="EC99" i="55"/>
  <c r="ED99" i="55"/>
  <c r="DW99" i="55"/>
  <c r="EE99" i="55"/>
  <c r="DX99" i="55"/>
  <c r="DY99" i="55"/>
  <c r="DZ99" i="55"/>
  <c r="EA99" i="55"/>
  <c r="DV99" i="55"/>
  <c r="EN99" i="55"/>
  <c r="EJ100" i="55"/>
  <c r="EM100" i="55"/>
  <c r="EK100" i="55"/>
  <c r="FV100" i="55"/>
  <c r="FW100" i="55"/>
  <c r="FU100" i="55"/>
  <c r="FT100" i="55"/>
  <c r="CZ100" i="55"/>
  <c r="DC100" i="55"/>
  <c r="DU100" i="55"/>
  <c r="DR100" i="55"/>
  <c r="DS100" i="55"/>
  <c r="H98" i="51"/>
  <c r="G104" i="53" s="1"/>
  <c r="G97" i="54" s="1"/>
  <c r="H97" i="51"/>
  <c r="G103" i="53" s="1"/>
  <c r="G96" i="54" s="1"/>
  <c r="E97" i="51"/>
  <c r="D103" i="53" s="1"/>
  <c r="D96" i="54" s="1"/>
  <c r="C97" i="51"/>
  <c r="B103" i="53" s="1"/>
  <c r="B96" i="54" s="1"/>
  <c r="C99" i="51"/>
  <c r="B105" i="53" s="1"/>
  <c r="B98" i="54" s="1"/>
  <c r="B9" i="51"/>
  <c r="A15" i="53" s="1"/>
  <c r="DB100" i="55"/>
  <c r="FB100" i="55"/>
  <c r="FE100" i="55"/>
  <c r="FD100" i="55"/>
  <c r="FC100" i="55"/>
  <c r="F99" i="51"/>
  <c r="E105" i="53" s="1"/>
  <c r="E98" i="54" s="1"/>
  <c r="G98" i="51"/>
  <c r="F104" i="53" s="1"/>
  <c r="F97" i="54" s="1"/>
  <c r="H101" i="51"/>
  <c r="G107" i="53" s="1"/>
  <c r="G100" i="54" s="1"/>
  <c r="D98" i="51"/>
  <c r="C104" i="53" s="1"/>
  <c r="C97" i="54" s="1"/>
  <c r="E98" i="51"/>
  <c r="D104" i="53" s="1"/>
  <c r="D97" i="54" s="1"/>
  <c r="F98" i="51"/>
  <c r="E104" i="53" s="1"/>
  <c r="E97" i="54" s="1"/>
  <c r="C98" i="51"/>
  <c r="B104" i="53" s="1"/>
  <c r="B97" i="54" s="1"/>
  <c r="H99" i="51"/>
  <c r="G105" i="53" s="1"/>
  <c r="G98" i="54" s="1"/>
  <c r="E99" i="51"/>
  <c r="D105" i="53" s="1"/>
  <c r="D98" i="54" s="1"/>
  <c r="D99" i="51"/>
  <c r="C105" i="53" s="1"/>
  <c r="C98" i="54" s="1"/>
  <c r="G99" i="51"/>
  <c r="F105" i="53" s="1"/>
  <c r="F98" i="54" s="1"/>
  <c r="E100" i="51"/>
  <c r="D106" i="53" s="1"/>
  <c r="D99" i="54" s="1"/>
  <c r="H100" i="51"/>
  <c r="G106" i="53" s="1"/>
  <c r="G99" i="54" s="1"/>
  <c r="F101" i="51"/>
  <c r="E107" i="53" s="1"/>
  <c r="E100" i="54" s="1"/>
  <c r="G100" i="51"/>
  <c r="F106" i="53" s="1"/>
  <c r="F99" i="54" s="1"/>
  <c r="D101" i="51"/>
  <c r="C107" i="53" s="1"/>
  <c r="C100" i="54" s="1"/>
  <c r="F100" i="51"/>
  <c r="E106" i="53" s="1"/>
  <c r="E99" i="54" s="1"/>
  <c r="C100" i="51"/>
  <c r="B106" i="53" s="1"/>
  <c r="B99" i="54" s="1"/>
  <c r="G101" i="51"/>
  <c r="F107" i="53" s="1"/>
  <c r="F100" i="54" s="1"/>
  <c r="D100" i="51"/>
  <c r="C106" i="53" s="1"/>
  <c r="C99" i="54" s="1"/>
  <c r="C101" i="51"/>
  <c r="B107" i="53" s="1"/>
  <c r="B100" i="54" s="1"/>
  <c r="E102" i="51"/>
  <c r="D108" i="53" s="1"/>
  <c r="D101" i="54" s="1"/>
  <c r="E101" i="51"/>
  <c r="D107" i="53" s="1"/>
  <c r="D100" i="54" s="1"/>
  <c r="G102" i="51"/>
  <c r="F108" i="53" s="1"/>
  <c r="F101" i="54" s="1"/>
  <c r="E104" i="51"/>
  <c r="D110" i="53" s="1"/>
  <c r="D103" i="54" s="1"/>
  <c r="H102" i="51"/>
  <c r="G108" i="53" s="1"/>
  <c r="G101" i="54" s="1"/>
  <c r="C102" i="51"/>
  <c r="B108" i="53" s="1"/>
  <c r="B101" i="54" s="1"/>
  <c r="D102" i="51"/>
  <c r="C108" i="53" s="1"/>
  <c r="C101" i="54" s="1"/>
  <c r="F102" i="51"/>
  <c r="E108" i="53" s="1"/>
  <c r="E101" i="54" s="1"/>
  <c r="B80" i="51"/>
  <c r="A86" i="53" s="1"/>
  <c r="B95" i="51"/>
  <c r="A101" i="53" s="1"/>
  <c r="B93" i="51"/>
  <c r="A99" i="53" s="1"/>
  <c r="B45" i="51"/>
  <c r="A51" i="53" s="1"/>
  <c r="B99" i="51"/>
  <c r="A105" i="53" s="1"/>
  <c r="B23" i="51"/>
  <c r="A29" i="53" s="1"/>
  <c r="B79" i="51"/>
  <c r="A85" i="53" s="1"/>
  <c r="B82" i="51"/>
  <c r="A88" i="53" s="1"/>
  <c r="B103" i="51"/>
  <c r="A109" i="53" s="1"/>
  <c r="B25" i="51"/>
  <c r="A31" i="53" s="1"/>
  <c r="B74" i="51"/>
  <c r="A80" i="53" s="1"/>
  <c r="B46" i="51"/>
  <c r="A52" i="53" s="1"/>
  <c r="B54" i="51"/>
  <c r="A60" i="53" s="1"/>
  <c r="B73" i="51"/>
  <c r="A79" i="53" s="1"/>
  <c r="B43" i="51"/>
  <c r="A49" i="53" s="1"/>
  <c r="B52" i="51"/>
  <c r="A58" i="53" s="1"/>
  <c r="B19" i="51"/>
  <c r="A25" i="53" s="1"/>
  <c r="B91" i="51"/>
  <c r="A97" i="53" s="1"/>
  <c r="B72" i="51"/>
  <c r="A78" i="53" s="1"/>
  <c r="B51" i="51"/>
  <c r="A57" i="53" s="1"/>
  <c r="B47" i="51"/>
  <c r="A53" i="53" s="1"/>
  <c r="B26" i="51"/>
  <c r="A32" i="53" s="1"/>
  <c r="B44" i="51"/>
  <c r="A50" i="53" s="1"/>
  <c r="B56" i="51"/>
  <c r="A62" i="53" s="1"/>
  <c r="B49" i="51"/>
  <c r="A55" i="53" s="1"/>
  <c r="B41" i="51"/>
  <c r="A47" i="53" s="1"/>
  <c r="B70" i="51"/>
  <c r="A76" i="53" s="1"/>
  <c r="B42" i="51"/>
  <c r="A48" i="53" s="1"/>
  <c r="B85" i="51"/>
  <c r="A91" i="53" s="1"/>
  <c r="B65" i="51"/>
  <c r="A71" i="53" s="1"/>
  <c r="B86" i="51"/>
  <c r="A92" i="53" s="1"/>
  <c r="B50" i="51"/>
  <c r="A56" i="53" s="1"/>
  <c r="B60" i="51"/>
  <c r="A66" i="53" s="1"/>
  <c r="B96" i="51"/>
  <c r="A102" i="53" s="1"/>
  <c r="B83" i="51"/>
  <c r="A89" i="53" s="1"/>
  <c r="B64" i="51"/>
  <c r="A70" i="53" s="1"/>
  <c r="B28" i="51"/>
  <c r="A34" i="53" s="1"/>
  <c r="B101" i="51"/>
  <c r="A107" i="53" s="1"/>
  <c r="B20" i="51"/>
  <c r="A26" i="53" s="1"/>
  <c r="B48" i="51"/>
  <c r="A54" i="53" s="1"/>
  <c r="B84" i="51"/>
  <c r="A90" i="53" s="1"/>
  <c r="B81" i="51"/>
  <c r="A87" i="53" s="1"/>
  <c r="B67" i="51"/>
  <c r="A73" i="53" s="1"/>
  <c r="B39" i="51"/>
  <c r="A45" i="53" s="1"/>
  <c r="B27" i="51"/>
  <c r="A33" i="53" s="1"/>
  <c r="B78" i="51"/>
  <c r="A84" i="53" s="1"/>
  <c r="B58" i="51"/>
  <c r="A64" i="53" s="1"/>
  <c r="B32" i="51"/>
  <c r="A38" i="53" s="1"/>
  <c r="B97" i="51"/>
  <c r="A103" i="53" s="1"/>
  <c r="B75" i="51"/>
  <c r="A81" i="53" s="1"/>
  <c r="B24" i="51"/>
  <c r="A30" i="53" s="1"/>
  <c r="B35" i="51"/>
  <c r="A41" i="53" s="1"/>
  <c r="B77" i="51"/>
  <c r="A83" i="53" s="1"/>
  <c r="B61" i="51"/>
  <c r="A67" i="53" s="1"/>
  <c r="B31" i="51"/>
  <c r="A37" i="53" s="1"/>
  <c r="B57" i="51"/>
  <c r="A63" i="53" s="1"/>
  <c r="B30" i="51"/>
  <c r="A36" i="53" s="1"/>
  <c r="B37" i="51"/>
  <c r="A43" i="53" s="1"/>
  <c r="B76" i="51"/>
  <c r="A82" i="53" s="1"/>
  <c r="B92" i="51"/>
  <c r="A98" i="53" s="1"/>
  <c r="B87" i="51"/>
  <c r="A93" i="53" s="1"/>
  <c r="B62" i="51"/>
  <c r="A68" i="53" s="1"/>
  <c r="B63" i="51"/>
  <c r="A69" i="53" s="1"/>
  <c r="B89" i="51"/>
  <c r="A95" i="53" s="1"/>
  <c r="B55" i="51"/>
  <c r="A61" i="53" s="1"/>
  <c r="B34" i="51"/>
  <c r="A40" i="53" s="1"/>
  <c r="B21" i="51"/>
  <c r="A27" i="53" s="1"/>
  <c r="B90" i="51"/>
  <c r="A96" i="53" s="1"/>
  <c r="B68" i="51"/>
  <c r="A74" i="53" s="1"/>
  <c r="B33" i="51"/>
  <c r="A39" i="53" s="1"/>
  <c r="B98" i="51"/>
  <c r="A104" i="53" s="1"/>
  <c r="B40" i="51"/>
  <c r="A46" i="53" s="1"/>
  <c r="B69" i="51"/>
  <c r="A75" i="53" s="1"/>
  <c r="B100" i="51"/>
  <c r="A106" i="53" s="1"/>
  <c r="B38" i="51"/>
  <c r="A44" i="53" s="1"/>
  <c r="B94" i="51"/>
  <c r="A100" i="53" s="1"/>
  <c r="B29" i="51"/>
  <c r="A35" i="53" s="1"/>
  <c r="B104" i="51"/>
  <c r="B22" i="51"/>
  <c r="A28" i="53" s="1"/>
  <c r="B59" i="51"/>
  <c r="A65" i="53" s="1"/>
  <c r="B102" i="51"/>
  <c r="A108" i="53" s="1"/>
  <c r="B53" i="51"/>
  <c r="A59" i="53" s="1"/>
  <c r="B36" i="51"/>
  <c r="A42" i="53" s="1"/>
  <c r="B66" i="51"/>
  <c r="A72" i="53" s="1"/>
  <c r="B88" i="51"/>
  <c r="A94" i="53" s="1"/>
  <c r="B71" i="51"/>
  <c r="A77" i="53" s="1"/>
  <c r="D103" i="51"/>
  <c r="C109" i="53" s="1"/>
  <c r="C102" i="54" s="1"/>
  <c r="C103" i="51"/>
  <c r="B109" i="53" s="1"/>
  <c r="B102" i="54" s="1"/>
  <c r="E103" i="51"/>
  <c r="D109" i="53" s="1"/>
  <c r="D102" i="54" s="1"/>
  <c r="H103" i="51"/>
  <c r="G109" i="53" s="1"/>
  <c r="G102" i="54" s="1"/>
  <c r="F103" i="51"/>
  <c r="E109" i="53" s="1"/>
  <c r="E102" i="54" s="1"/>
  <c r="G103" i="51"/>
  <c r="F109" i="53" s="1"/>
  <c r="F102" i="54" s="1"/>
  <c r="F104" i="51"/>
  <c r="E110" i="53" s="1"/>
  <c r="E103" i="54" s="1"/>
  <c r="D104" i="51"/>
  <c r="C110" i="53" s="1"/>
  <c r="C103" i="54" s="1"/>
  <c r="G104" i="51"/>
  <c r="F110" i="53" s="1"/>
  <c r="F103" i="54" s="1"/>
  <c r="C104" i="51"/>
  <c r="B110" i="53" s="1"/>
  <c r="B103" i="54" s="1"/>
  <c r="H104" i="51"/>
  <c r="G110" i="53" s="1"/>
  <c r="G103" i="54" s="1"/>
  <c r="DM99" i="55" l="1"/>
  <c r="DH99" i="55"/>
  <c r="DQ101" i="55"/>
  <c r="DS101" i="55" s="1"/>
  <c r="DD99" i="55"/>
  <c r="DG99" i="55"/>
  <c r="DJ99" i="55"/>
  <c r="DI99" i="55"/>
  <c r="DF99" i="55"/>
  <c r="FX99" i="55"/>
  <c r="DK99" i="55"/>
  <c r="GE99" i="55"/>
  <c r="FZ99" i="55"/>
  <c r="GF99" i="55"/>
  <c r="DL99" i="55"/>
  <c r="FY99" i="55"/>
  <c r="GG99" i="55"/>
  <c r="FO99" i="55"/>
  <c r="GA99" i="55"/>
  <c r="FI99" i="55"/>
  <c r="GB99" i="55"/>
  <c r="FJ99" i="55"/>
  <c r="GC99" i="55"/>
  <c r="FN99" i="55"/>
  <c r="FF99" i="55"/>
  <c r="FG99" i="55"/>
  <c r="FH99" i="55"/>
  <c r="FK99" i="55"/>
  <c r="FL99" i="55"/>
  <c r="FA101" i="55"/>
  <c r="FD101" i="55" s="1"/>
  <c r="FS101" i="55"/>
  <c r="FU101" i="55" s="1"/>
  <c r="EI101" i="55"/>
  <c r="EM101" i="55" s="1"/>
  <c r="EQ101" i="55" s="1"/>
  <c r="EA100" i="55"/>
  <c r="EB100" i="55"/>
  <c r="EC100" i="55"/>
  <c r="ED100" i="55"/>
  <c r="DW100" i="55"/>
  <c r="EE100" i="55"/>
  <c r="DX100" i="55"/>
  <c r="DY100" i="55"/>
  <c r="DZ100" i="55"/>
  <c r="EU100" i="55"/>
  <c r="ET100" i="55"/>
  <c r="ES100" i="55"/>
  <c r="ER100" i="55"/>
  <c r="EQ100" i="55"/>
  <c r="EP100" i="55"/>
  <c r="EW100" i="55"/>
  <c r="EV100" i="55"/>
  <c r="EO100" i="55"/>
  <c r="GF100" i="55"/>
  <c r="GE100" i="55"/>
  <c r="GD100" i="55"/>
  <c r="GC100" i="55"/>
  <c r="GB100" i="55"/>
  <c r="GA100" i="55"/>
  <c r="FZ100" i="55"/>
  <c r="FY100" i="55"/>
  <c r="GG100" i="55"/>
  <c r="FN100" i="55"/>
  <c r="FM100" i="55"/>
  <c r="FL100" i="55"/>
  <c r="FK100" i="55"/>
  <c r="FJ100" i="55"/>
  <c r="FI100" i="55"/>
  <c r="FO100" i="55"/>
  <c r="FH100" i="55"/>
  <c r="FG100" i="55"/>
  <c r="DH100" i="55"/>
  <c r="DI100" i="55"/>
  <c r="DJ100" i="55"/>
  <c r="DK100" i="55"/>
  <c r="DL100" i="55"/>
  <c r="DM100" i="55"/>
  <c r="FX100" i="55"/>
  <c r="FF100" i="55"/>
  <c r="EN100" i="55"/>
  <c r="DV100" i="55"/>
  <c r="DE100" i="55"/>
  <c r="DF100" i="55"/>
  <c r="DG100" i="55"/>
  <c r="DD100" i="55"/>
  <c r="DQ102" i="55"/>
  <c r="DT102" i="55" s="1"/>
  <c r="FA102" i="55"/>
  <c r="FC102" i="55" s="1"/>
  <c r="DQ104" i="55"/>
  <c r="DT104" i="55" s="1"/>
  <c r="EI102" i="55"/>
  <c r="CZ101" i="55"/>
  <c r="DC101" i="55"/>
  <c r="DA101" i="55"/>
  <c r="FS102" i="55"/>
  <c r="CY102" i="55"/>
  <c r="CY103" i="55"/>
  <c r="DB103" i="55" s="1"/>
  <c r="FS103" i="55"/>
  <c r="FU103" i="55" s="1"/>
  <c r="AX15" i="53"/>
  <c r="BA15" i="53" s="1"/>
  <c r="AY15" i="53" s="1"/>
  <c r="H8" i="54" s="1"/>
  <c r="A8" i="54"/>
  <c r="AM8" i="54" s="1"/>
  <c r="FA103" i="55"/>
  <c r="FD103" i="55" s="1"/>
  <c r="FS104" i="55"/>
  <c r="FU104" i="55" s="1"/>
  <c r="CY105" i="55"/>
  <c r="CZ105" i="55" s="1"/>
  <c r="EI104" i="55"/>
  <c r="EL104" i="55" s="1"/>
  <c r="FA104" i="55"/>
  <c r="FB104" i="55" s="1"/>
  <c r="EI103" i="55"/>
  <c r="EJ103" i="55" s="1"/>
  <c r="CY104" i="55"/>
  <c r="DB104" i="55" s="1"/>
  <c r="DQ103" i="55"/>
  <c r="DU103" i="55" s="1"/>
  <c r="FS105" i="55"/>
  <c r="FV105" i="55" s="1"/>
  <c r="DQ105" i="55"/>
  <c r="DS105" i="55" s="1"/>
  <c r="FA105" i="55"/>
  <c r="EI105" i="55"/>
  <c r="A56" i="54"/>
  <c r="AM56" i="54" s="1"/>
  <c r="AX63" i="53"/>
  <c r="BA63" i="53" s="1"/>
  <c r="AY63" i="53" s="1"/>
  <c r="H56" i="54" s="1"/>
  <c r="A81" i="54"/>
  <c r="AM81" i="54" s="1"/>
  <c r="AX88" i="53"/>
  <c r="BA88" i="53" s="1"/>
  <c r="AY88" i="53" s="1"/>
  <c r="H81" i="54" s="1"/>
  <c r="A85" i="54"/>
  <c r="AM85" i="54" s="1"/>
  <c r="AX92" i="53"/>
  <c r="BA92" i="53" s="1"/>
  <c r="AY92" i="53" s="1"/>
  <c r="H85" i="54" s="1"/>
  <c r="A32" i="54"/>
  <c r="AM32" i="54" s="1"/>
  <c r="AX39" i="53"/>
  <c r="BA39" i="53" s="1"/>
  <c r="AY39" i="53" s="1"/>
  <c r="H32" i="54" s="1"/>
  <c r="A61" i="54"/>
  <c r="AM61" i="54" s="1"/>
  <c r="AX68" i="53"/>
  <c r="BA68" i="53" s="1"/>
  <c r="AY68" i="53" s="1"/>
  <c r="H61" i="54" s="1"/>
  <c r="A60" i="54"/>
  <c r="AM60" i="54" s="1"/>
  <c r="AX67" i="53"/>
  <c r="BA67" i="53" s="1"/>
  <c r="AY67" i="53" s="1"/>
  <c r="H60" i="54" s="1"/>
  <c r="A77" i="54"/>
  <c r="AM77" i="54" s="1"/>
  <c r="AX84" i="53"/>
  <c r="BA84" i="53" s="1"/>
  <c r="AY84" i="53" s="1"/>
  <c r="H77" i="54" s="1"/>
  <c r="A100" i="54"/>
  <c r="AX107" i="53"/>
  <c r="BA107" i="53" s="1"/>
  <c r="AY107" i="53" s="1"/>
  <c r="H100" i="54" s="1"/>
  <c r="A64" i="54"/>
  <c r="AM64" i="54" s="1"/>
  <c r="AX71" i="53"/>
  <c r="BA71" i="53" s="1"/>
  <c r="AY71" i="53" s="1"/>
  <c r="H64" i="54" s="1"/>
  <c r="A25" i="54"/>
  <c r="AM25" i="54" s="1"/>
  <c r="AX32" i="53"/>
  <c r="BA32" i="53" s="1"/>
  <c r="AY32" i="53" s="1"/>
  <c r="H25" i="54" s="1"/>
  <c r="A72" i="54"/>
  <c r="AM72" i="54" s="1"/>
  <c r="AX79" i="53"/>
  <c r="BA79" i="53" s="1"/>
  <c r="AY79" i="53" s="1"/>
  <c r="H72" i="54" s="1"/>
  <c r="A22" i="54"/>
  <c r="AM22" i="54" s="1"/>
  <c r="AX29" i="53"/>
  <c r="BA29" i="53" s="1"/>
  <c r="AY29" i="53" s="1"/>
  <c r="H22" i="54" s="1"/>
  <c r="A31" i="54"/>
  <c r="AM31" i="54" s="1"/>
  <c r="AX38" i="53"/>
  <c r="BA38" i="53" s="1"/>
  <c r="AY38" i="53" s="1"/>
  <c r="H31" i="54" s="1"/>
  <c r="A97" i="54"/>
  <c r="AX104" i="53"/>
  <c r="BA104" i="53" s="1"/>
  <c r="AY104" i="53" s="1"/>
  <c r="H97" i="54" s="1"/>
  <c r="A43" i="54"/>
  <c r="AM43" i="54" s="1"/>
  <c r="AX50" i="53"/>
  <c r="BA50" i="53" s="1"/>
  <c r="AY50" i="53" s="1"/>
  <c r="H43" i="54" s="1"/>
  <c r="A102" i="54"/>
  <c r="AX109" i="53"/>
  <c r="BA109" i="53" s="1"/>
  <c r="AY109" i="53" s="1"/>
  <c r="H102" i="54" s="1"/>
  <c r="A87" i="54"/>
  <c r="AM87" i="54" s="1"/>
  <c r="AX94" i="53"/>
  <c r="BA94" i="53" s="1"/>
  <c r="AY94" i="53" s="1"/>
  <c r="H87" i="54" s="1"/>
  <c r="A28" i="54"/>
  <c r="AM28" i="54" s="1"/>
  <c r="AX35" i="53"/>
  <c r="BA35" i="53" s="1"/>
  <c r="AY35" i="53" s="1"/>
  <c r="H28" i="54" s="1"/>
  <c r="A67" i="54"/>
  <c r="AM67" i="54" s="1"/>
  <c r="AX74" i="53"/>
  <c r="BA74" i="53" s="1"/>
  <c r="AY74" i="53" s="1"/>
  <c r="H67" i="54" s="1"/>
  <c r="A86" i="54"/>
  <c r="AM86" i="54" s="1"/>
  <c r="AX93" i="53"/>
  <c r="BA93" i="53" s="1"/>
  <c r="AY93" i="53" s="1"/>
  <c r="H86" i="54" s="1"/>
  <c r="A76" i="54"/>
  <c r="AM76" i="54" s="1"/>
  <c r="AX83" i="53"/>
  <c r="BA83" i="53" s="1"/>
  <c r="AY83" i="53" s="1"/>
  <c r="H76" i="54" s="1"/>
  <c r="A26" i="54"/>
  <c r="AM26" i="54" s="1"/>
  <c r="AX33" i="53"/>
  <c r="BA33" i="53" s="1"/>
  <c r="AY33" i="53" s="1"/>
  <c r="H26" i="54" s="1"/>
  <c r="A27" i="54"/>
  <c r="AM27" i="54" s="1"/>
  <c r="AX34" i="53"/>
  <c r="BA34" i="53" s="1"/>
  <c r="AY34" i="53" s="1"/>
  <c r="H27" i="54" s="1"/>
  <c r="A84" i="54"/>
  <c r="AM84" i="54" s="1"/>
  <c r="AX91" i="53"/>
  <c r="BA91" i="53" s="1"/>
  <c r="AY91" i="53" s="1"/>
  <c r="H84" i="54" s="1"/>
  <c r="A46" i="54"/>
  <c r="AM46" i="54" s="1"/>
  <c r="AX53" i="53"/>
  <c r="BA53" i="53" s="1"/>
  <c r="AY53" i="53" s="1"/>
  <c r="H46" i="54" s="1"/>
  <c r="A53" i="54"/>
  <c r="AM53" i="54" s="1"/>
  <c r="AX60" i="53"/>
  <c r="BA60" i="53" s="1"/>
  <c r="AY60" i="53" s="1"/>
  <c r="H53" i="54" s="1"/>
  <c r="A98" i="54"/>
  <c r="AM98" i="54" s="1"/>
  <c r="AX105" i="53"/>
  <c r="BA105" i="53" s="1"/>
  <c r="AY105" i="53" s="1"/>
  <c r="H98" i="54" s="1"/>
  <c r="A58" i="54"/>
  <c r="AM58" i="54" s="1"/>
  <c r="AX65" i="53"/>
  <c r="BA65" i="53" s="1"/>
  <c r="AY65" i="53" s="1"/>
  <c r="H58" i="54" s="1"/>
  <c r="A55" i="54"/>
  <c r="AM55" i="54" s="1"/>
  <c r="AX62" i="53"/>
  <c r="BA62" i="53" s="1"/>
  <c r="AY62" i="53" s="1"/>
  <c r="H55" i="54" s="1"/>
  <c r="A30" i="54"/>
  <c r="AM30" i="54" s="1"/>
  <c r="AX37" i="53"/>
  <c r="BA37" i="53" s="1"/>
  <c r="AY37" i="53" s="1"/>
  <c r="H30" i="54" s="1"/>
  <c r="A19" i="54"/>
  <c r="AM19" i="54" s="1"/>
  <c r="AX26" i="53"/>
  <c r="BA26" i="53" s="1"/>
  <c r="AY26" i="53" s="1"/>
  <c r="H19" i="54" s="1"/>
  <c r="A70" i="54"/>
  <c r="AM70" i="54" s="1"/>
  <c r="AX77" i="53"/>
  <c r="BA77" i="53" s="1"/>
  <c r="AY77" i="53" s="1"/>
  <c r="H70" i="54" s="1"/>
  <c r="A65" i="54"/>
  <c r="AM65" i="54" s="1"/>
  <c r="AX72" i="53"/>
  <c r="BA72" i="53" s="1"/>
  <c r="AY72" i="53" s="1"/>
  <c r="H65" i="54" s="1"/>
  <c r="A93" i="54"/>
  <c r="AM93" i="54" s="1"/>
  <c r="AX100" i="53"/>
  <c r="BA100" i="53" s="1"/>
  <c r="AY100" i="53" s="1"/>
  <c r="H93" i="54" s="1"/>
  <c r="A89" i="54"/>
  <c r="AM89" i="54" s="1"/>
  <c r="AX96" i="53"/>
  <c r="BA96" i="53" s="1"/>
  <c r="AY96" i="53" s="1"/>
  <c r="H89" i="54" s="1"/>
  <c r="A91" i="54"/>
  <c r="AM91" i="54" s="1"/>
  <c r="AX98" i="53"/>
  <c r="BA98" i="53" s="1"/>
  <c r="AY98" i="53" s="1"/>
  <c r="H91" i="54" s="1"/>
  <c r="A34" i="54"/>
  <c r="AM34" i="54" s="1"/>
  <c r="AX41" i="53"/>
  <c r="BA41" i="53" s="1"/>
  <c r="AY41" i="53" s="1"/>
  <c r="H34" i="54" s="1"/>
  <c r="A38" i="54"/>
  <c r="AM38" i="54" s="1"/>
  <c r="AX45" i="53"/>
  <c r="BA45" i="53" s="1"/>
  <c r="AY45" i="53" s="1"/>
  <c r="H38" i="54" s="1"/>
  <c r="A63" i="54"/>
  <c r="AM63" i="54" s="1"/>
  <c r="AX70" i="53"/>
  <c r="BA70" i="53" s="1"/>
  <c r="AY70" i="53" s="1"/>
  <c r="H63" i="54" s="1"/>
  <c r="A41" i="54"/>
  <c r="AM41" i="54" s="1"/>
  <c r="AX48" i="53"/>
  <c r="BA48" i="53" s="1"/>
  <c r="AY48" i="53" s="1"/>
  <c r="H41" i="54" s="1"/>
  <c r="A50" i="54"/>
  <c r="AM50" i="54" s="1"/>
  <c r="AX57" i="53"/>
  <c r="BA57" i="53" s="1"/>
  <c r="AY57" i="53" s="1"/>
  <c r="H50" i="54" s="1"/>
  <c r="A45" i="54"/>
  <c r="AM45" i="54" s="1"/>
  <c r="AX52" i="53"/>
  <c r="BA52" i="53" s="1"/>
  <c r="AY52" i="53" s="1"/>
  <c r="H45" i="54" s="1"/>
  <c r="A44" i="54"/>
  <c r="AM44" i="54" s="1"/>
  <c r="AX51" i="53"/>
  <c r="BA51" i="53" s="1"/>
  <c r="AY51" i="53" s="1"/>
  <c r="H44" i="54" s="1"/>
  <c r="A88" i="54"/>
  <c r="AM88" i="54" s="1"/>
  <c r="AX95" i="53"/>
  <c r="BA95" i="53" s="1"/>
  <c r="AY95" i="53" s="1"/>
  <c r="H88" i="54" s="1"/>
  <c r="A51" i="54"/>
  <c r="AM51" i="54" s="1"/>
  <c r="AX58" i="53"/>
  <c r="BA58" i="53" s="1"/>
  <c r="AY58" i="53" s="1"/>
  <c r="H51" i="54" s="1"/>
  <c r="A57" i="54"/>
  <c r="AM57" i="54" s="1"/>
  <c r="AX64" i="53"/>
  <c r="BA64" i="53" s="1"/>
  <c r="AY64" i="53" s="1"/>
  <c r="H57" i="54" s="1"/>
  <c r="A35" i="54"/>
  <c r="AM35" i="54" s="1"/>
  <c r="AX42" i="53"/>
  <c r="BA42" i="53" s="1"/>
  <c r="AY42" i="53" s="1"/>
  <c r="H35" i="54" s="1"/>
  <c r="A37" i="54"/>
  <c r="AM37" i="54" s="1"/>
  <c r="AX44" i="53"/>
  <c r="BA44" i="53" s="1"/>
  <c r="AY44" i="53" s="1"/>
  <c r="H37" i="54" s="1"/>
  <c r="A20" i="54"/>
  <c r="AM20" i="54" s="1"/>
  <c r="AX27" i="53"/>
  <c r="BA27" i="53" s="1"/>
  <c r="AY27" i="53" s="1"/>
  <c r="H20" i="54" s="1"/>
  <c r="A75" i="54"/>
  <c r="AM75" i="54" s="1"/>
  <c r="AX82" i="53"/>
  <c r="BA82" i="53" s="1"/>
  <c r="AY82" i="53" s="1"/>
  <c r="H75" i="54" s="1"/>
  <c r="A23" i="54"/>
  <c r="AM23" i="54" s="1"/>
  <c r="AX30" i="53"/>
  <c r="BA30" i="53" s="1"/>
  <c r="AY30" i="53" s="1"/>
  <c r="H23" i="54" s="1"/>
  <c r="A66" i="54"/>
  <c r="AM66" i="54" s="1"/>
  <c r="AX73" i="53"/>
  <c r="BA73" i="53" s="1"/>
  <c r="AY73" i="53" s="1"/>
  <c r="H66" i="54" s="1"/>
  <c r="A82" i="54"/>
  <c r="AM82" i="54" s="1"/>
  <c r="AX89" i="53"/>
  <c r="BA89" i="53" s="1"/>
  <c r="AY89" i="53" s="1"/>
  <c r="H82" i="54" s="1"/>
  <c r="A69" i="54"/>
  <c r="AM69" i="54" s="1"/>
  <c r="AX76" i="53"/>
  <c r="BA76" i="53" s="1"/>
  <c r="AY76" i="53" s="1"/>
  <c r="H69" i="54" s="1"/>
  <c r="A71" i="54"/>
  <c r="AM71" i="54" s="1"/>
  <c r="AX78" i="53"/>
  <c r="BA78" i="53" s="1"/>
  <c r="AY78" i="53" s="1"/>
  <c r="H71" i="54" s="1"/>
  <c r="A73" i="54"/>
  <c r="AM73" i="54" s="1"/>
  <c r="AX80" i="53"/>
  <c r="BA80" i="53" s="1"/>
  <c r="AY80" i="53" s="1"/>
  <c r="H73" i="54" s="1"/>
  <c r="A92" i="54"/>
  <c r="AM92" i="54" s="1"/>
  <c r="AX99" i="53"/>
  <c r="BA99" i="53" s="1"/>
  <c r="AY99" i="53" s="1"/>
  <c r="H92" i="54" s="1"/>
  <c r="A39" i="54"/>
  <c r="AM39" i="54" s="1"/>
  <c r="AX46" i="53"/>
  <c r="BA46" i="53" s="1"/>
  <c r="AY46" i="53" s="1"/>
  <c r="H39" i="54" s="1"/>
  <c r="A49" i="54"/>
  <c r="AM49" i="54" s="1"/>
  <c r="AX56" i="53"/>
  <c r="BA56" i="53" s="1"/>
  <c r="AY56" i="53" s="1"/>
  <c r="H49" i="54" s="1"/>
  <c r="A21" i="54"/>
  <c r="AM21" i="54" s="1"/>
  <c r="AX28" i="53"/>
  <c r="BA28" i="53" s="1"/>
  <c r="AY28" i="53" s="1"/>
  <c r="H21" i="54" s="1"/>
  <c r="A78" i="54"/>
  <c r="AM78" i="54" s="1"/>
  <c r="AX85" i="53"/>
  <c r="BA85" i="53" s="1"/>
  <c r="AY85" i="53" s="1"/>
  <c r="H78" i="54" s="1"/>
  <c r="A52" i="54"/>
  <c r="AM52" i="54" s="1"/>
  <c r="AX59" i="53"/>
  <c r="BA59" i="53" s="1"/>
  <c r="AY59" i="53" s="1"/>
  <c r="H52" i="54" s="1"/>
  <c r="A99" i="54"/>
  <c r="AX106" i="53"/>
  <c r="BA106" i="53" s="1"/>
  <c r="AY106" i="53" s="1"/>
  <c r="H99" i="54" s="1"/>
  <c r="A33" i="54"/>
  <c r="AM33" i="54" s="1"/>
  <c r="AX40" i="53"/>
  <c r="BA40" i="53" s="1"/>
  <c r="AY40" i="53" s="1"/>
  <c r="H33" i="54" s="1"/>
  <c r="A36" i="54"/>
  <c r="AM36" i="54" s="1"/>
  <c r="AX43" i="53"/>
  <c r="BA43" i="53" s="1"/>
  <c r="AY43" i="53" s="1"/>
  <c r="H36" i="54" s="1"/>
  <c r="A74" i="54"/>
  <c r="AM74" i="54" s="1"/>
  <c r="AX81" i="53"/>
  <c r="BA81" i="53" s="1"/>
  <c r="AY81" i="53" s="1"/>
  <c r="H74" i="54" s="1"/>
  <c r="A80" i="54"/>
  <c r="AM80" i="54" s="1"/>
  <c r="AX87" i="53"/>
  <c r="BA87" i="53" s="1"/>
  <c r="AY87" i="53" s="1"/>
  <c r="H80" i="54" s="1"/>
  <c r="A95" i="54"/>
  <c r="AM95" i="54" s="1"/>
  <c r="AX102" i="53"/>
  <c r="BA102" i="53" s="1"/>
  <c r="AY102" i="53" s="1"/>
  <c r="H95" i="54" s="1"/>
  <c r="A40" i="54"/>
  <c r="AM40" i="54" s="1"/>
  <c r="AX47" i="53"/>
  <c r="BA47" i="53" s="1"/>
  <c r="AY47" i="53" s="1"/>
  <c r="H40" i="54" s="1"/>
  <c r="A90" i="54"/>
  <c r="AM90" i="54" s="1"/>
  <c r="AX97" i="53"/>
  <c r="BA97" i="53" s="1"/>
  <c r="AY97" i="53" s="1"/>
  <c r="H90" i="54" s="1"/>
  <c r="A24" i="54"/>
  <c r="AM24" i="54" s="1"/>
  <c r="AX31" i="53"/>
  <c r="BA31" i="53" s="1"/>
  <c r="AY31" i="53" s="1"/>
  <c r="H24" i="54" s="1"/>
  <c r="A94" i="54"/>
  <c r="AM94" i="54" s="1"/>
  <c r="AX101" i="53"/>
  <c r="BA101" i="53" s="1"/>
  <c r="AY101" i="53" s="1"/>
  <c r="H94" i="54" s="1"/>
  <c r="A47" i="54"/>
  <c r="AM47" i="54" s="1"/>
  <c r="AX54" i="53"/>
  <c r="A62" i="54"/>
  <c r="AM62" i="54" s="1"/>
  <c r="AX69" i="53"/>
  <c r="BA69" i="53" s="1"/>
  <c r="AY69" i="53" s="1"/>
  <c r="H62" i="54" s="1"/>
  <c r="A42" i="54"/>
  <c r="AM42" i="54" s="1"/>
  <c r="AX49" i="53"/>
  <c r="BA49" i="53" s="1"/>
  <c r="AY49" i="53" s="1"/>
  <c r="H42" i="54" s="1"/>
  <c r="A101" i="54"/>
  <c r="AX108" i="53"/>
  <c r="BA108" i="53" s="1"/>
  <c r="AY108" i="53" s="1"/>
  <c r="H101" i="54" s="1"/>
  <c r="A68" i="54"/>
  <c r="AM68" i="54" s="1"/>
  <c r="AX75" i="53"/>
  <c r="BA75" i="53" s="1"/>
  <c r="AY75" i="53" s="1"/>
  <c r="H68" i="54" s="1"/>
  <c r="A54" i="54"/>
  <c r="AM54" i="54" s="1"/>
  <c r="AX61" i="53"/>
  <c r="BA61" i="53" s="1"/>
  <c r="AY61" i="53" s="1"/>
  <c r="H54" i="54" s="1"/>
  <c r="A29" i="54"/>
  <c r="AM29" i="54" s="1"/>
  <c r="AX36" i="53"/>
  <c r="BA36" i="53" s="1"/>
  <c r="AY36" i="53" s="1"/>
  <c r="H29" i="54" s="1"/>
  <c r="A96" i="54"/>
  <c r="AX103" i="53"/>
  <c r="BA103" i="53" s="1"/>
  <c r="AY103" i="53" s="1"/>
  <c r="H96" i="54" s="1"/>
  <c r="A83" i="54"/>
  <c r="AM83" i="54" s="1"/>
  <c r="AX90" i="53"/>
  <c r="BA90" i="53" s="1"/>
  <c r="AY90" i="53" s="1"/>
  <c r="H83" i="54" s="1"/>
  <c r="A59" i="54"/>
  <c r="AM59" i="54" s="1"/>
  <c r="AX66" i="53"/>
  <c r="BA66" i="53" s="1"/>
  <c r="AY66" i="53" s="1"/>
  <c r="H59" i="54" s="1"/>
  <c r="A48" i="54"/>
  <c r="AM48" i="54" s="1"/>
  <c r="AX55" i="53"/>
  <c r="BA55" i="53" s="1"/>
  <c r="AY55" i="53" s="1"/>
  <c r="H48" i="54" s="1"/>
  <c r="A18" i="54"/>
  <c r="AM18" i="54" s="1"/>
  <c r="AX25" i="53"/>
  <c r="BA25" i="53" s="1"/>
  <c r="AY25" i="53" s="1"/>
  <c r="H18" i="54" s="1"/>
  <c r="A79" i="54"/>
  <c r="AM79" i="54" s="1"/>
  <c r="AX86" i="53"/>
  <c r="BA86" i="53" s="1"/>
  <c r="AY86" i="53" s="1"/>
  <c r="H79" i="54" s="1"/>
  <c r="A110" i="53"/>
  <c r="DU101" i="55" l="1"/>
  <c r="ED101" i="55" s="1"/>
  <c r="DR101" i="55"/>
  <c r="DT101" i="55"/>
  <c r="FT101" i="55"/>
  <c r="FW101" i="55"/>
  <c r="GA101" i="55" s="1"/>
  <c r="EK101" i="55"/>
  <c r="EL101" i="55"/>
  <c r="EJ101" i="55"/>
  <c r="EN101" i="55"/>
  <c r="FB101" i="55"/>
  <c r="FC101" i="55"/>
  <c r="FE101" i="55"/>
  <c r="FV101" i="55"/>
  <c r="EV101" i="55"/>
  <c r="ER101" i="55"/>
  <c r="ET101" i="55"/>
  <c r="EU101" i="55"/>
  <c r="ES101" i="55"/>
  <c r="EO101" i="55"/>
  <c r="EW101" i="55"/>
  <c r="EP101" i="55"/>
  <c r="DX103" i="55"/>
  <c r="DY103" i="55"/>
  <c r="DZ103" i="55"/>
  <c r="EA103" i="55"/>
  <c r="EB103" i="55"/>
  <c r="EC103" i="55"/>
  <c r="DW103" i="55"/>
  <c r="ED103" i="55"/>
  <c r="EE103" i="55"/>
  <c r="EB101" i="55"/>
  <c r="EC101" i="55"/>
  <c r="DI101" i="55"/>
  <c r="DJ101" i="55"/>
  <c r="DK101" i="55"/>
  <c r="DL101" i="55"/>
  <c r="DM101" i="55"/>
  <c r="DH101" i="55"/>
  <c r="DV103" i="55"/>
  <c r="DE101" i="55"/>
  <c r="DF101" i="55"/>
  <c r="DG101" i="55"/>
  <c r="DR102" i="55"/>
  <c r="DS104" i="55"/>
  <c r="DD101" i="55"/>
  <c r="DU104" i="55"/>
  <c r="DR104" i="55"/>
  <c r="FE102" i="55"/>
  <c r="AK8" i="54"/>
  <c r="AM97" i="54"/>
  <c r="AK97" i="54" s="1"/>
  <c r="AM99" i="54"/>
  <c r="AK99" i="54" s="1"/>
  <c r="AL99" i="54" s="1"/>
  <c r="AM96" i="54"/>
  <c r="AK96" i="54" s="1"/>
  <c r="AM101" i="54"/>
  <c r="AK101" i="54" s="1"/>
  <c r="AL101" i="54" s="1"/>
  <c r="AM102" i="54"/>
  <c r="AK102" i="54" s="1"/>
  <c r="AL102" i="54" s="1"/>
  <c r="AM100" i="54"/>
  <c r="AK100" i="54" s="1"/>
  <c r="AL100" i="54" s="1"/>
  <c r="FB102" i="55"/>
  <c r="FD102" i="55"/>
  <c r="AK73" i="54"/>
  <c r="AL73" i="54" s="1"/>
  <c r="AK62" i="54"/>
  <c r="AL62" i="54" s="1"/>
  <c r="AK52" i="54"/>
  <c r="AL52" i="54" s="1"/>
  <c r="AK45" i="54"/>
  <c r="AL45" i="54" s="1"/>
  <c r="AK79" i="54"/>
  <c r="AL79" i="54" s="1"/>
  <c r="AK83" i="54"/>
  <c r="AL83" i="54" s="1"/>
  <c r="AK47" i="54"/>
  <c r="AL47" i="54" s="1"/>
  <c r="AK40" i="54"/>
  <c r="AL40" i="54" s="1"/>
  <c r="AK78" i="54"/>
  <c r="AL78" i="54" s="1"/>
  <c r="AK82" i="54"/>
  <c r="AL82" i="54" s="1"/>
  <c r="AK51" i="54"/>
  <c r="AL51" i="54" s="1"/>
  <c r="AK50" i="54"/>
  <c r="AL50" i="54" s="1"/>
  <c r="AK65" i="54"/>
  <c r="AL65" i="54" s="1"/>
  <c r="AK55" i="54"/>
  <c r="AL55" i="54" s="1"/>
  <c r="AK76" i="54"/>
  <c r="AL76" i="54" s="1"/>
  <c r="AK31" i="54"/>
  <c r="AL31" i="54" s="1"/>
  <c r="AK33" i="54"/>
  <c r="AL33" i="54" s="1"/>
  <c r="AK88" i="54"/>
  <c r="AL88" i="54" s="1"/>
  <c r="AK91" i="54"/>
  <c r="AL91" i="54" s="1"/>
  <c r="AK84" i="54"/>
  <c r="AL84" i="54" s="1"/>
  <c r="AK86" i="54"/>
  <c r="AL86" i="54" s="1"/>
  <c r="AK22" i="54"/>
  <c r="AL22" i="54" s="1"/>
  <c r="AK32" i="54"/>
  <c r="AL32" i="54" s="1"/>
  <c r="DS102" i="55"/>
  <c r="AK21" i="54"/>
  <c r="AL21" i="54" s="1"/>
  <c r="AK41" i="54"/>
  <c r="AL41" i="54" s="1"/>
  <c r="AK94" i="54"/>
  <c r="AL94" i="54" s="1"/>
  <c r="AK37" i="54"/>
  <c r="AL37" i="54" s="1"/>
  <c r="AK58" i="54"/>
  <c r="AL58" i="54" s="1"/>
  <c r="AK48" i="54"/>
  <c r="AL48" i="54" s="1"/>
  <c r="AK29" i="54"/>
  <c r="AL29" i="54" s="1"/>
  <c r="AK42" i="54"/>
  <c r="AL42" i="54" s="1"/>
  <c r="AK24" i="54"/>
  <c r="AL24" i="54" s="1"/>
  <c r="AK80" i="54"/>
  <c r="AL80" i="54" s="1"/>
  <c r="AK71" i="54"/>
  <c r="AL71" i="54" s="1"/>
  <c r="AK44" i="54"/>
  <c r="AL44" i="54" s="1"/>
  <c r="AK19" i="54"/>
  <c r="AL19" i="54" s="1"/>
  <c r="AK67" i="54"/>
  <c r="AL67" i="54" s="1"/>
  <c r="AK72" i="54"/>
  <c r="AL72" i="54" s="1"/>
  <c r="AK77" i="54"/>
  <c r="AL77" i="54" s="1"/>
  <c r="AK66" i="54"/>
  <c r="AL66" i="54" s="1"/>
  <c r="AK70" i="54"/>
  <c r="AL70" i="54" s="1"/>
  <c r="AK49" i="54"/>
  <c r="AL49" i="54" s="1"/>
  <c r="AK23" i="54"/>
  <c r="AL23" i="54" s="1"/>
  <c r="AK35" i="54"/>
  <c r="AL35" i="54" s="1"/>
  <c r="AK63" i="54"/>
  <c r="AL63" i="54" s="1"/>
  <c r="AK89" i="54"/>
  <c r="AL89" i="54" s="1"/>
  <c r="AK98" i="54"/>
  <c r="AL98" i="54" s="1"/>
  <c r="AK27" i="54"/>
  <c r="AL27" i="54" s="1"/>
  <c r="AK43" i="54"/>
  <c r="AL43" i="54" s="1"/>
  <c r="AK85" i="54"/>
  <c r="AL85" i="54" s="1"/>
  <c r="AK18" i="54"/>
  <c r="AK59" i="54"/>
  <c r="AL59" i="54" s="1"/>
  <c r="AK39" i="54"/>
  <c r="AL39" i="54" s="1"/>
  <c r="AK57" i="54"/>
  <c r="AL57" i="54" s="1"/>
  <c r="AK93" i="54"/>
  <c r="AL93" i="54" s="1"/>
  <c r="AK30" i="54"/>
  <c r="AL30" i="54" s="1"/>
  <c r="AK53" i="54"/>
  <c r="AL53" i="54" s="1"/>
  <c r="AK26" i="54"/>
  <c r="AL26" i="54" s="1"/>
  <c r="AK28" i="54"/>
  <c r="AL28" i="54" s="1"/>
  <c r="AK25" i="54"/>
  <c r="AL25" i="54" s="1"/>
  <c r="AK60" i="54"/>
  <c r="AL60" i="54" s="1"/>
  <c r="AK81" i="54"/>
  <c r="EF87" i="55" s="1"/>
  <c r="AK95" i="54"/>
  <c r="AL95" i="54" s="1"/>
  <c r="AK54" i="54"/>
  <c r="AL54" i="54" s="1"/>
  <c r="AK74" i="54"/>
  <c r="AL74" i="54" s="1"/>
  <c r="AK75" i="54"/>
  <c r="AL75" i="54" s="1"/>
  <c r="AK90" i="54"/>
  <c r="AL90" i="54" s="1"/>
  <c r="AK69" i="54"/>
  <c r="AL69" i="54" s="1"/>
  <c r="AK38" i="54"/>
  <c r="AL38" i="54" s="1"/>
  <c r="AK68" i="54"/>
  <c r="AL68" i="54" s="1"/>
  <c r="AK36" i="54"/>
  <c r="AL36" i="54" s="1"/>
  <c r="AK92" i="54"/>
  <c r="AL92" i="54" s="1"/>
  <c r="AK20" i="54"/>
  <c r="AL20" i="54" s="1"/>
  <c r="AK34" i="54"/>
  <c r="AL34" i="54" s="1"/>
  <c r="AK46" i="54"/>
  <c r="AL46" i="54" s="1"/>
  <c r="AK87" i="54"/>
  <c r="AL87" i="54" s="1"/>
  <c r="AK64" i="54"/>
  <c r="AL64" i="54" s="1"/>
  <c r="AK61" i="54"/>
  <c r="AL61" i="54" s="1"/>
  <c r="AK56" i="54"/>
  <c r="AL56" i="54" s="1"/>
  <c r="DC103" i="55"/>
  <c r="DU102" i="55"/>
  <c r="EL103" i="55"/>
  <c r="DA103" i="55"/>
  <c r="CZ103" i="55"/>
  <c r="DT105" i="55"/>
  <c r="GH14" i="55"/>
  <c r="EK103" i="55"/>
  <c r="FV104" i="55"/>
  <c r="CZ104" i="55"/>
  <c r="DR105" i="55"/>
  <c r="FT104" i="55"/>
  <c r="FW104" i="55"/>
  <c r="EM103" i="55"/>
  <c r="DA105" i="55"/>
  <c r="DC105" i="55"/>
  <c r="DU105" i="55"/>
  <c r="FD104" i="55"/>
  <c r="EM102" i="55"/>
  <c r="EK102" i="55"/>
  <c r="EL102" i="55"/>
  <c r="EJ102" i="55"/>
  <c r="FE104" i="55"/>
  <c r="DC102" i="55"/>
  <c r="CZ102" i="55"/>
  <c r="DB102" i="55"/>
  <c r="DA102" i="55"/>
  <c r="DB105" i="55"/>
  <c r="FC104" i="55"/>
  <c r="FV102" i="55"/>
  <c r="FW102" i="55"/>
  <c r="FT102" i="55"/>
  <c r="FU102" i="55"/>
  <c r="FE103" i="55"/>
  <c r="FT103" i="55"/>
  <c r="FV103" i="55"/>
  <c r="FW103" i="55"/>
  <c r="FB103" i="55"/>
  <c r="FW105" i="55"/>
  <c r="FC103" i="55"/>
  <c r="DA104" i="55"/>
  <c r="EM104" i="55"/>
  <c r="DT103" i="55"/>
  <c r="EJ104" i="55"/>
  <c r="DS103" i="55"/>
  <c r="EK104" i="55"/>
  <c r="DC104" i="55"/>
  <c r="FU105" i="55"/>
  <c r="DR103" i="55"/>
  <c r="FT105" i="55"/>
  <c r="EJ105" i="55"/>
  <c r="EK105" i="55"/>
  <c r="EM105" i="55"/>
  <c r="FE105" i="55"/>
  <c r="FC105" i="55"/>
  <c r="FB105" i="55"/>
  <c r="FD105" i="55"/>
  <c r="EL105" i="55"/>
  <c r="EF82" i="55"/>
  <c r="GH56" i="55"/>
  <c r="FP51" i="55"/>
  <c r="GH55" i="55"/>
  <c r="DN29" i="55"/>
  <c r="FP100" i="55"/>
  <c r="EF100" i="55"/>
  <c r="DN92" i="55"/>
  <c r="DN100" i="55"/>
  <c r="A103" i="54"/>
  <c r="AX110" i="53"/>
  <c r="BA110" i="53" s="1"/>
  <c r="AY110" i="53" s="1"/>
  <c r="H103" i="54" s="1"/>
  <c r="BA54" i="53"/>
  <c r="AY54" i="53" s="1"/>
  <c r="H47" i="54" s="1"/>
  <c r="EF77" i="55" l="1"/>
  <c r="FP32" i="55"/>
  <c r="EX55" i="55"/>
  <c r="DN32" i="55"/>
  <c r="DN77" i="55"/>
  <c r="GH77" i="55"/>
  <c r="EX77" i="55"/>
  <c r="GH32" i="55"/>
  <c r="FP38" i="55"/>
  <c r="GH92" i="55"/>
  <c r="FP92" i="55"/>
  <c r="FP85" i="55"/>
  <c r="GF101" i="55"/>
  <c r="GB101" i="55"/>
  <c r="FX101" i="55"/>
  <c r="FY101" i="55"/>
  <c r="GE101" i="55"/>
  <c r="EA101" i="55"/>
  <c r="DY101" i="55"/>
  <c r="DZ101" i="55"/>
  <c r="DX101" i="55"/>
  <c r="EE101" i="55"/>
  <c r="DV101" i="55"/>
  <c r="DW101" i="55"/>
  <c r="GC101" i="55"/>
  <c r="GD101" i="55"/>
  <c r="GG101" i="55"/>
  <c r="FZ101" i="55"/>
  <c r="FN101" i="55"/>
  <c r="FO101" i="55"/>
  <c r="FM101" i="55"/>
  <c r="FG101" i="55"/>
  <c r="FL101" i="55"/>
  <c r="FK101" i="55"/>
  <c r="FF101" i="55"/>
  <c r="FJ101" i="55"/>
  <c r="FI101" i="55"/>
  <c r="FH101" i="55"/>
  <c r="DN90" i="55"/>
  <c r="DN51" i="55"/>
  <c r="GH51" i="55"/>
  <c r="EX50" i="55"/>
  <c r="EF51" i="55"/>
  <c r="EF92" i="55"/>
  <c r="DN56" i="55"/>
  <c r="EF56" i="55"/>
  <c r="FP29" i="55"/>
  <c r="FP56" i="55"/>
  <c r="EX51" i="55"/>
  <c r="FP82" i="55"/>
  <c r="DN82" i="55"/>
  <c r="GH53" i="55"/>
  <c r="EX82" i="55"/>
  <c r="GH38" i="55"/>
  <c r="GH78" i="55"/>
  <c r="DN60" i="55"/>
  <c r="DN79" i="55"/>
  <c r="FP26" i="55"/>
  <c r="EX45" i="55"/>
  <c r="EF79" i="55"/>
  <c r="EX79" i="55"/>
  <c r="FP79" i="55"/>
  <c r="EF49" i="55"/>
  <c r="EF26" i="55"/>
  <c r="EF94" i="55"/>
  <c r="EX86" i="55"/>
  <c r="DN26" i="55"/>
  <c r="DN59" i="55"/>
  <c r="EX80" i="55"/>
  <c r="GH26" i="55"/>
  <c r="GD102" i="55"/>
  <c r="GC102" i="55"/>
  <c r="GB102" i="55"/>
  <c r="GA102" i="55"/>
  <c r="FZ102" i="55"/>
  <c r="GG102" i="55"/>
  <c r="FY102" i="55"/>
  <c r="GF102" i="55"/>
  <c r="GE102" i="55"/>
  <c r="FK104" i="55"/>
  <c r="FJ104" i="55"/>
  <c r="FI104" i="55"/>
  <c r="FH104" i="55"/>
  <c r="FO104" i="55"/>
  <c r="FG104" i="55"/>
  <c r="FN104" i="55"/>
  <c r="FM104" i="55"/>
  <c r="FL104" i="55"/>
  <c r="GC103" i="55"/>
  <c r="GB103" i="55"/>
  <c r="GA103" i="55"/>
  <c r="FZ103" i="55"/>
  <c r="GG103" i="55"/>
  <c r="FY103" i="55"/>
  <c r="GF103" i="55"/>
  <c r="GE103" i="55"/>
  <c r="GD103" i="55"/>
  <c r="ER103" i="55"/>
  <c r="EQ103" i="55"/>
  <c r="EP103" i="55"/>
  <c r="EW103" i="55"/>
  <c r="EO103" i="55"/>
  <c r="EV103" i="55"/>
  <c r="EU103" i="55"/>
  <c r="ET103" i="55"/>
  <c r="ES103" i="55"/>
  <c r="FL102" i="55"/>
  <c r="FK102" i="55"/>
  <c r="FJ102" i="55"/>
  <c r="FI102" i="55"/>
  <c r="FH102" i="55"/>
  <c r="FO102" i="55"/>
  <c r="FG102" i="55"/>
  <c r="FN102" i="55"/>
  <c r="FM102" i="55"/>
  <c r="DY102" i="55"/>
  <c r="DZ102" i="55"/>
  <c r="EA102" i="55"/>
  <c r="EB102" i="55"/>
  <c r="EC102" i="55"/>
  <c r="ED102" i="55"/>
  <c r="DW102" i="55"/>
  <c r="DX102" i="55"/>
  <c r="EE102" i="55"/>
  <c r="GB104" i="55"/>
  <c r="GA104" i="55"/>
  <c r="FZ104" i="55"/>
  <c r="GG104" i="55"/>
  <c r="FY104" i="55"/>
  <c r="GF104" i="55"/>
  <c r="GE104" i="55"/>
  <c r="GD104" i="55"/>
  <c r="GC104" i="55"/>
  <c r="EQ104" i="55"/>
  <c r="EP104" i="55"/>
  <c r="EW104" i="55"/>
  <c r="EO104" i="55"/>
  <c r="EV104" i="55"/>
  <c r="EU104" i="55"/>
  <c r="ET104" i="55"/>
  <c r="ES104" i="55"/>
  <c r="ER104" i="55"/>
  <c r="FK103" i="55"/>
  <c r="FJ103" i="55"/>
  <c r="FI103" i="55"/>
  <c r="FH103" i="55"/>
  <c r="FO103" i="55"/>
  <c r="FG103" i="55"/>
  <c r="FN103" i="55"/>
  <c r="FM103" i="55"/>
  <c r="FL103" i="55"/>
  <c r="ES102" i="55"/>
  <c r="ER102" i="55"/>
  <c r="EQ102" i="55"/>
  <c r="EP102" i="55"/>
  <c r="EW102" i="55"/>
  <c r="EO102" i="55"/>
  <c r="EV102" i="55"/>
  <c r="EU102" i="55"/>
  <c r="ET102" i="55"/>
  <c r="DW104" i="55"/>
  <c r="EE104" i="55"/>
  <c r="DX104" i="55"/>
  <c r="DY104" i="55"/>
  <c r="DZ104" i="55"/>
  <c r="EA104" i="55"/>
  <c r="EB104" i="55"/>
  <c r="EC104" i="55"/>
  <c r="ED104" i="55"/>
  <c r="FJ105" i="55"/>
  <c r="FI105" i="55"/>
  <c r="FH105" i="55"/>
  <c r="FO105" i="55"/>
  <c r="FG105" i="55"/>
  <c r="FN105" i="55"/>
  <c r="FM105" i="55"/>
  <c r="FL105" i="55"/>
  <c r="FK105" i="55"/>
  <c r="GA105" i="55"/>
  <c r="FZ105" i="55"/>
  <c r="GG105" i="55"/>
  <c r="FY105" i="55"/>
  <c r="GF105" i="55"/>
  <c r="GE105" i="55"/>
  <c r="GD105" i="55"/>
  <c r="GC105" i="55"/>
  <c r="GB105" i="55"/>
  <c r="EP105" i="55"/>
  <c r="EW105" i="55"/>
  <c r="EO105" i="55"/>
  <c r="EV105" i="55"/>
  <c r="EU105" i="55"/>
  <c r="ET105" i="55"/>
  <c r="ES105" i="55"/>
  <c r="ER105" i="55"/>
  <c r="EQ105" i="55"/>
  <c r="ED105" i="55"/>
  <c r="DW105" i="55"/>
  <c r="EE105" i="55"/>
  <c r="DX105" i="55"/>
  <c r="DY105" i="55"/>
  <c r="DZ105" i="55"/>
  <c r="EA105" i="55"/>
  <c r="EB105" i="55"/>
  <c r="EC105" i="55"/>
  <c r="FP31" i="55"/>
  <c r="EF32" i="55"/>
  <c r="DN46" i="55"/>
  <c r="DN37" i="55"/>
  <c r="FP83" i="55"/>
  <c r="FP40" i="55"/>
  <c r="GH40" i="55"/>
  <c r="EX40" i="55"/>
  <c r="GH46" i="55"/>
  <c r="EF48" i="55"/>
  <c r="FP48" i="55"/>
  <c r="DN40" i="55"/>
  <c r="GH48" i="55"/>
  <c r="DH104" i="55"/>
  <c r="DI104" i="55"/>
  <c r="DJ104" i="55"/>
  <c r="DK104" i="55"/>
  <c r="DL104" i="55"/>
  <c r="DM104" i="55"/>
  <c r="DK102" i="55"/>
  <c r="DJ102" i="55"/>
  <c r="DL102" i="55"/>
  <c r="DM102" i="55"/>
  <c r="DH102" i="55"/>
  <c r="DI102" i="55"/>
  <c r="DI105" i="55"/>
  <c r="DJ105" i="55"/>
  <c r="DK105" i="55"/>
  <c r="DL105" i="55"/>
  <c r="DM105" i="55"/>
  <c r="DH105" i="55"/>
  <c r="DM103" i="55"/>
  <c r="DL103" i="55"/>
  <c r="DH103" i="55"/>
  <c r="DI103" i="55"/>
  <c r="DJ103" i="55"/>
  <c r="DK103" i="55"/>
  <c r="EX38" i="55"/>
  <c r="GH35" i="55"/>
  <c r="EF67" i="55"/>
  <c r="FP63" i="55"/>
  <c r="DJ8" i="54"/>
  <c r="DK8" i="54" s="1"/>
  <c r="FX105" i="55"/>
  <c r="FX102" i="55"/>
  <c r="FX104" i="55"/>
  <c r="FF103" i="55"/>
  <c r="FF105" i="55"/>
  <c r="FF104" i="55"/>
  <c r="FF102" i="55"/>
  <c r="DE105" i="55"/>
  <c r="DF105" i="55"/>
  <c r="DG105" i="55"/>
  <c r="EN103" i="55"/>
  <c r="EN105" i="55"/>
  <c r="DG102" i="55"/>
  <c r="DE102" i="55"/>
  <c r="DF102" i="55"/>
  <c r="EN104" i="55"/>
  <c r="DV102" i="55"/>
  <c r="DF104" i="55"/>
  <c r="DE104" i="55"/>
  <c r="DG104" i="55"/>
  <c r="DV105" i="55"/>
  <c r="DG103" i="55"/>
  <c r="DE103" i="55"/>
  <c r="DF103" i="55"/>
  <c r="DV104" i="55"/>
  <c r="EX65" i="55"/>
  <c r="EX31" i="55"/>
  <c r="GH65" i="55"/>
  <c r="EF54" i="55"/>
  <c r="EX73" i="55"/>
  <c r="GH73" i="55"/>
  <c r="EF73" i="55"/>
  <c r="FP65" i="55"/>
  <c r="EX75" i="55"/>
  <c r="FP54" i="55"/>
  <c r="GH75" i="55"/>
  <c r="EF31" i="55"/>
  <c r="FP73" i="55"/>
  <c r="GH54" i="55"/>
  <c r="EX54" i="55"/>
  <c r="EF65" i="55"/>
  <c r="EF75" i="55"/>
  <c r="DN65" i="55"/>
  <c r="DN48" i="55"/>
  <c r="DN45" i="55"/>
  <c r="GH63" i="55"/>
  <c r="EF64" i="55"/>
  <c r="EX84" i="55"/>
  <c r="FP45" i="55"/>
  <c r="EF63" i="55"/>
  <c r="EX63" i="55"/>
  <c r="FP84" i="55"/>
  <c r="FP46" i="55"/>
  <c r="EF38" i="55"/>
  <c r="EF45" i="55"/>
  <c r="DN63" i="55"/>
  <c r="EF46" i="55"/>
  <c r="EX34" i="55"/>
  <c r="DN25" i="55"/>
  <c r="DN38" i="55"/>
  <c r="EF34" i="55"/>
  <c r="DN64" i="55"/>
  <c r="EF25" i="55"/>
  <c r="GH41" i="55"/>
  <c r="GH96" i="55"/>
  <c r="EX52" i="55"/>
  <c r="FP52" i="55"/>
  <c r="DD102" i="55"/>
  <c r="DD105" i="55"/>
  <c r="GH64" i="55"/>
  <c r="EX25" i="55"/>
  <c r="GH34" i="55"/>
  <c r="FP96" i="55"/>
  <c r="DD103" i="55"/>
  <c r="DD104" i="55"/>
  <c r="EX28" i="55"/>
  <c r="FP64" i="55"/>
  <c r="EX41" i="55"/>
  <c r="GH25" i="55"/>
  <c r="FP41" i="55"/>
  <c r="DN41" i="55"/>
  <c r="EF96" i="55"/>
  <c r="EF41" i="55"/>
  <c r="DN34" i="55"/>
  <c r="EX97" i="55"/>
  <c r="DN76" i="55"/>
  <c r="DN97" i="55"/>
  <c r="GH76" i="55"/>
  <c r="GH60" i="55"/>
  <c r="EX76" i="55"/>
  <c r="FP34" i="55"/>
  <c r="DN49" i="55"/>
  <c r="GH49" i="55"/>
  <c r="DN36" i="55"/>
  <c r="EX60" i="55"/>
  <c r="EF52" i="55"/>
  <c r="FP57" i="55"/>
  <c r="EF97" i="55"/>
  <c r="FP49" i="55"/>
  <c r="EF76" i="55"/>
  <c r="FP86" i="55"/>
  <c r="FP97" i="55"/>
  <c r="GH86" i="55"/>
  <c r="EF86" i="55"/>
  <c r="GH47" i="55"/>
  <c r="DT8" i="54"/>
  <c r="DL8" i="54"/>
  <c r="DM8" i="54" s="1"/>
  <c r="DZ8" i="54"/>
  <c r="DX8" i="54"/>
  <c r="DR8" i="54"/>
  <c r="DS8" i="54" s="1"/>
  <c r="DV8" i="54"/>
  <c r="DP8" i="54"/>
  <c r="DQ8" i="54" s="1"/>
  <c r="DN8" i="54"/>
  <c r="DO8" i="54" s="1"/>
  <c r="EB8" i="54"/>
  <c r="FP76" i="55"/>
  <c r="FP60" i="55"/>
  <c r="DN52" i="55"/>
  <c r="AL96" i="54"/>
  <c r="EF102" i="55"/>
  <c r="FP102" i="55"/>
  <c r="AL97" i="54"/>
  <c r="DN103" i="55"/>
  <c r="EF103" i="55"/>
  <c r="FP103" i="55"/>
  <c r="DN101" i="55"/>
  <c r="GH27" i="55"/>
  <c r="EF68" i="55"/>
  <c r="GH68" i="55"/>
  <c r="EF88" i="55"/>
  <c r="FP42" i="55"/>
  <c r="FP101" i="55"/>
  <c r="EF33" i="55"/>
  <c r="DN94" i="55"/>
  <c r="EX88" i="55"/>
  <c r="DN88" i="55"/>
  <c r="EX68" i="55"/>
  <c r="DN33" i="55"/>
  <c r="DN68" i="55"/>
  <c r="GH42" i="55"/>
  <c r="AM103" i="54"/>
  <c r="AK103" i="54" s="1"/>
  <c r="AL9" i="54" s="1"/>
  <c r="DN27" i="55"/>
  <c r="GH94" i="55"/>
  <c r="GH33" i="55"/>
  <c r="FP94" i="55"/>
  <c r="FP27" i="55"/>
  <c r="EX30" i="55"/>
  <c r="GH99" i="55"/>
  <c r="EX27" i="55"/>
  <c r="EX33" i="55"/>
  <c r="FP68" i="55"/>
  <c r="EX62" i="55"/>
  <c r="GH88" i="55"/>
  <c r="GH29" i="55"/>
  <c r="EF89" i="55"/>
  <c r="FP99" i="55"/>
  <c r="DN99" i="55"/>
  <c r="EX99" i="55"/>
  <c r="EF62" i="55"/>
  <c r="FP62" i="55"/>
  <c r="GH101" i="55"/>
  <c r="EF99" i="55"/>
  <c r="GH100" i="55"/>
  <c r="DN42" i="55"/>
  <c r="EF42" i="55"/>
  <c r="DN50" i="55"/>
  <c r="EF29" i="55"/>
  <c r="GH62" i="55"/>
  <c r="EX92" i="55"/>
  <c r="EF101" i="55"/>
  <c r="FP80" i="55"/>
  <c r="FP74" i="55"/>
  <c r="FP93" i="55"/>
  <c r="EX98" i="55"/>
  <c r="DN93" i="55"/>
  <c r="EX93" i="55"/>
  <c r="EF55" i="55"/>
  <c r="EF39" i="55"/>
  <c r="FP50" i="55"/>
  <c r="DN69" i="55"/>
  <c r="GH91" i="55"/>
  <c r="EX69" i="55"/>
  <c r="EF59" i="55"/>
  <c r="EF93" i="55"/>
  <c r="DN89" i="55"/>
  <c r="DN61" i="55"/>
  <c r="GH89" i="55"/>
  <c r="DN98" i="55"/>
  <c r="DN80" i="55"/>
  <c r="DN91" i="55"/>
  <c r="FP91" i="55"/>
  <c r="GH80" i="55"/>
  <c r="FP89" i="55"/>
  <c r="GH84" i="55"/>
  <c r="EX74" i="55"/>
  <c r="EX89" i="55"/>
  <c r="FP28" i="55"/>
  <c r="EX39" i="55"/>
  <c r="EX35" i="55"/>
  <c r="EF69" i="55"/>
  <c r="FP69" i="55"/>
  <c r="FP35" i="55"/>
  <c r="FP67" i="55"/>
  <c r="GH98" i="55"/>
  <c r="GH67" i="55"/>
  <c r="DN74" i="55"/>
  <c r="EF84" i="55"/>
  <c r="DN39" i="55"/>
  <c r="FP39" i="55"/>
  <c r="GH74" i="55"/>
  <c r="GH93" i="55"/>
  <c r="GH28" i="55"/>
  <c r="DN78" i="55"/>
  <c r="EX91" i="55"/>
  <c r="EF50" i="55"/>
  <c r="GH59" i="55"/>
  <c r="EX61" i="55"/>
  <c r="GH61" i="55"/>
  <c r="DN67" i="55"/>
  <c r="EX67" i="55"/>
  <c r="FP98" i="55"/>
  <c r="EF28" i="55"/>
  <c r="FP78" i="55"/>
  <c r="DN55" i="55"/>
  <c r="EF35" i="55"/>
  <c r="GH69" i="55"/>
  <c r="EX78" i="55"/>
  <c r="FP55" i="55"/>
  <c r="EF91" i="55"/>
  <c r="DN84" i="55"/>
  <c r="EF98" i="55"/>
  <c r="FP61" i="55"/>
  <c r="EX96" i="55"/>
  <c r="DN75" i="55"/>
  <c r="DN83" i="55"/>
  <c r="GH87" i="55"/>
  <c r="DN87" i="55"/>
  <c r="EX87" i="55"/>
  <c r="FP36" i="55"/>
  <c r="FP90" i="55"/>
  <c r="EF83" i="55"/>
  <c r="GH30" i="55"/>
  <c r="GH36" i="55"/>
  <c r="EX44" i="55"/>
  <c r="FP75" i="55"/>
  <c r="FP30" i="55"/>
  <c r="DN44" i="55"/>
  <c r="EF36" i="55"/>
  <c r="EF71" i="55"/>
  <c r="EX85" i="55"/>
  <c r="GH90" i="55"/>
  <c r="EF47" i="55"/>
  <c r="EX83" i="55"/>
  <c r="EX36" i="55"/>
  <c r="GH44" i="55"/>
  <c r="DN85" i="55"/>
  <c r="EX71" i="55"/>
  <c r="GH85" i="55"/>
  <c r="EF90" i="55"/>
  <c r="GH31" i="55"/>
  <c r="GH83" i="55"/>
  <c r="EF30" i="55"/>
  <c r="EF44" i="55"/>
  <c r="DN71" i="55"/>
  <c r="EF85" i="55"/>
  <c r="GH71" i="55"/>
  <c r="FP47" i="55"/>
  <c r="DN47" i="55"/>
  <c r="DN30" i="55"/>
  <c r="FP77" i="55"/>
  <c r="GH82" i="55"/>
  <c r="FP71" i="55"/>
  <c r="EX100" i="55"/>
  <c r="EF95" i="55"/>
  <c r="EX53" i="55"/>
  <c r="DN57" i="55"/>
  <c r="EX57" i="55"/>
  <c r="DN53" i="55"/>
  <c r="EF43" i="55"/>
  <c r="FP24" i="55"/>
  <c r="EX95" i="55"/>
  <c r="EX58" i="55"/>
  <c r="DN95" i="55"/>
  <c r="FP81" i="55"/>
  <c r="GH57" i="55"/>
  <c r="EF24" i="55"/>
  <c r="EF72" i="55"/>
  <c r="FP95" i="55"/>
  <c r="DN66" i="55"/>
  <c r="EF57" i="55"/>
  <c r="GH37" i="55"/>
  <c r="FP43" i="55"/>
  <c r="EF74" i="55"/>
  <c r="EF78" i="55"/>
  <c r="FP88" i="55"/>
  <c r="DN24" i="55"/>
  <c r="GH81" i="55"/>
  <c r="FP70" i="55"/>
  <c r="FP53" i="55"/>
  <c r="EF70" i="55"/>
  <c r="EX24" i="55"/>
  <c r="EF60" i="55"/>
  <c r="GH43" i="55"/>
  <c r="EX72" i="55"/>
  <c r="DN72" i="55"/>
  <c r="EF81" i="55"/>
  <c r="EX81" i="55"/>
  <c r="EF53" i="55"/>
  <c r="DN31" i="55"/>
  <c r="EF40" i="55"/>
  <c r="EX32" i="55"/>
  <c r="DN35" i="55"/>
  <c r="GH97" i="55"/>
  <c r="GH79" i="55"/>
  <c r="DN43" i="55"/>
  <c r="FP72" i="55"/>
  <c r="FP66" i="55"/>
  <c r="DN81" i="55"/>
  <c r="GH72" i="55"/>
  <c r="GH24" i="55"/>
  <c r="GH95" i="55"/>
  <c r="EX66" i="55"/>
  <c r="FP58" i="55"/>
  <c r="EF58" i="55"/>
  <c r="DN58" i="55"/>
  <c r="GH58" i="55"/>
  <c r="EF37" i="55"/>
  <c r="GH70" i="55"/>
  <c r="EX37" i="55"/>
  <c r="EX56" i="55"/>
  <c r="EX46" i="55"/>
  <c r="FP59" i="55"/>
  <c r="DN62" i="55"/>
  <c r="GH52" i="55"/>
  <c r="EX42" i="55"/>
  <c r="DN96" i="55"/>
  <c r="EX101" i="55"/>
  <c r="AL81" i="54"/>
  <c r="FP87" i="55"/>
  <c r="EF104" i="55"/>
  <c r="EX29" i="55"/>
  <c r="GH50" i="55"/>
  <c r="EX48" i="55"/>
  <c r="EX43" i="55"/>
  <c r="EX90" i="55"/>
  <c r="FP37" i="55"/>
  <c r="EX70" i="55"/>
  <c r="FP44" i="55"/>
  <c r="GH66" i="55"/>
  <c r="EF80" i="55"/>
  <c r="EF66" i="55"/>
  <c r="EX59" i="55"/>
  <c r="GH45" i="55"/>
  <c r="EX26" i="55"/>
  <c r="EX49" i="55"/>
  <c r="DN73" i="55"/>
  <c r="DN86" i="55"/>
  <c r="DN54" i="55"/>
  <c r="EX47" i="55"/>
  <c r="DN28" i="55"/>
  <c r="EX94" i="55"/>
  <c r="EF61" i="55"/>
  <c r="DN70" i="55"/>
  <c r="FP33" i="55"/>
  <c r="FP25" i="55"/>
  <c r="EX64" i="55"/>
  <c r="EF27" i="55"/>
  <c r="GH39" i="55"/>
  <c r="FP14" i="55"/>
  <c r="EX14" i="55"/>
  <c r="DN14" i="55"/>
  <c r="EF14" i="55"/>
  <c r="GH105" i="55"/>
  <c r="GH104" i="55"/>
  <c r="DN105" i="55"/>
  <c r="EX103" i="55"/>
  <c r="EF105" i="55"/>
  <c r="GH102" i="55"/>
  <c r="FP104" i="55"/>
  <c r="EX104" i="55"/>
  <c r="DN104" i="55"/>
  <c r="FP105" i="55"/>
  <c r="DN102" i="55"/>
  <c r="EN102" i="55"/>
  <c r="EX102" i="55"/>
  <c r="FX103" i="55"/>
  <c r="GH103" i="55"/>
  <c r="EX105" i="55"/>
  <c r="GI23" i="55" l="1"/>
  <c r="GI24" i="55"/>
  <c r="GI22" i="55"/>
  <c r="GI19" i="55"/>
  <c r="GI17" i="55"/>
  <c r="EY20" i="55"/>
  <c r="AL18" i="54"/>
  <c r="AL17" i="54"/>
  <c r="AL16" i="54"/>
  <c r="AL15" i="54"/>
  <c r="AL14" i="54"/>
  <c r="AL13" i="54"/>
  <c r="AL12" i="54"/>
  <c r="AL11" i="54"/>
  <c r="GI16" i="55"/>
  <c r="AL10" i="54"/>
  <c r="GI14" i="55"/>
  <c r="GI26" i="55"/>
  <c r="EY19" i="55"/>
  <c r="GI25" i="55"/>
  <c r="DO29" i="55"/>
  <c r="GI27" i="55"/>
  <c r="DW8" i="54"/>
  <c r="EF8" i="54" s="1"/>
  <c r="DY8" i="54"/>
  <c r="EG8" i="54" s="1"/>
  <c r="EA8" i="54"/>
  <c r="EH8" i="54" s="1"/>
  <c r="EC8" i="54"/>
  <c r="EI8" i="54" s="1"/>
  <c r="DU8" i="54"/>
  <c r="EE8" i="54" s="1"/>
  <c r="GI32" i="55"/>
  <c r="EY31" i="55"/>
  <c r="AL103" i="54"/>
  <c r="AL8" i="54"/>
  <c r="GI55" i="55"/>
  <c r="GI29" i="55"/>
  <c r="EY52" i="55"/>
  <c r="EY25" i="55"/>
  <c r="GI45" i="55"/>
  <c r="GI28" i="55"/>
  <c r="GI66" i="55"/>
  <c r="GI36" i="55"/>
  <c r="DO45" i="55"/>
  <c r="FQ84" i="55"/>
  <c r="GI57" i="55"/>
  <c r="GI54" i="55"/>
  <c r="GI34" i="55"/>
  <c r="GI50" i="55"/>
  <c r="GI46" i="55"/>
  <c r="EY36" i="55"/>
  <c r="GI31" i="55"/>
  <c r="GI30" i="55"/>
  <c r="GI35" i="55"/>
  <c r="EY75" i="55"/>
  <c r="GI58" i="55"/>
  <c r="GI33" i="55"/>
  <c r="DO65" i="55"/>
  <c r="DO40" i="55"/>
  <c r="DO80" i="55"/>
  <c r="FQ54" i="55"/>
  <c r="EY48" i="55"/>
  <c r="DO92" i="55"/>
  <c r="GI81" i="55"/>
  <c r="GI69" i="55"/>
  <c r="FQ59" i="55"/>
  <c r="FQ78" i="55"/>
  <c r="FQ80" i="55"/>
  <c r="EY84" i="55"/>
  <c r="FQ49" i="55"/>
  <c r="EY39" i="55"/>
  <c r="DO53" i="55"/>
  <c r="GI97" i="55"/>
  <c r="GI74" i="55"/>
  <c r="GI51" i="55"/>
  <c r="GI48" i="55"/>
  <c r="GI73" i="55"/>
  <c r="GI63" i="55"/>
  <c r="GI90" i="55"/>
  <c r="EY94" i="55"/>
  <c r="GI53" i="55"/>
  <c r="EY71" i="55"/>
  <c r="FQ18" i="55"/>
  <c r="FQ73" i="55"/>
  <c r="GI87" i="55"/>
  <c r="GI38" i="55"/>
  <c r="GI96" i="55"/>
  <c r="GI56" i="55"/>
  <c r="FQ43" i="55"/>
  <c r="EY51" i="55"/>
  <c r="FQ101" i="55"/>
  <c r="EY82" i="55"/>
  <c r="EY57" i="55"/>
  <c r="GI68" i="55"/>
  <c r="GI80" i="55"/>
  <c r="GI70" i="55"/>
  <c r="FQ58" i="55"/>
  <c r="FQ35" i="55"/>
  <c r="GI52" i="55"/>
  <c r="GI99" i="55"/>
  <c r="FQ45" i="55"/>
  <c r="GI64" i="55"/>
  <c r="GI41" i="55"/>
  <c r="FQ86" i="55"/>
  <c r="GI59" i="55"/>
  <c r="FQ31" i="55"/>
  <c r="EY40" i="55"/>
  <c r="EY66" i="55"/>
  <c r="FQ20" i="55"/>
  <c r="GI86" i="55"/>
  <c r="FQ51" i="55"/>
  <c r="GI71" i="55"/>
  <c r="FQ53" i="55"/>
  <c r="FQ100" i="55"/>
  <c r="GI84" i="55"/>
  <c r="GI72" i="55"/>
  <c r="GI94" i="55"/>
  <c r="FQ67" i="55"/>
  <c r="FQ103" i="55"/>
  <c r="GI49" i="55"/>
  <c r="GI93" i="55"/>
  <c r="EY80" i="55"/>
  <c r="FQ17" i="55"/>
  <c r="GI79" i="55"/>
  <c r="GI62" i="55"/>
  <c r="GI60" i="55"/>
  <c r="GI42" i="55"/>
  <c r="GI39" i="55"/>
  <c r="EY76" i="55"/>
  <c r="EY63" i="55"/>
  <c r="GI102" i="55"/>
  <c r="GI44" i="55"/>
  <c r="GI75" i="55"/>
  <c r="GI101" i="55"/>
  <c r="GI37" i="55"/>
  <c r="FQ69" i="55"/>
  <c r="GI78" i="55"/>
  <c r="GI88" i="55"/>
  <c r="GI92" i="55"/>
  <c r="GI91" i="55"/>
  <c r="GI83" i="55"/>
  <c r="GI89" i="55"/>
  <c r="GI98" i="55"/>
  <c r="GI100" i="55"/>
  <c r="FQ79" i="55"/>
  <c r="GI95" i="55"/>
  <c r="FQ94" i="55"/>
  <c r="EY53" i="55"/>
  <c r="EY62" i="55"/>
  <c r="FQ60" i="55"/>
  <c r="FQ36" i="55"/>
  <c r="FQ95" i="55"/>
  <c r="GI77" i="55"/>
  <c r="GI76" i="55"/>
  <c r="GI40" i="55"/>
  <c r="GI65" i="55"/>
  <c r="GI85" i="55"/>
  <c r="GI82" i="55"/>
  <c r="GI67" i="55"/>
  <c r="GI61" i="55"/>
  <c r="GI47" i="55"/>
  <c r="GI43" i="55"/>
  <c r="EY45" i="55"/>
  <c r="EY101" i="55"/>
  <c r="DO66" i="55"/>
  <c r="DO100" i="55"/>
  <c r="DO99" i="55"/>
  <c r="DO62" i="55"/>
  <c r="DO73" i="55"/>
  <c r="DO51" i="55"/>
  <c r="DO37" i="55"/>
  <c r="DO67" i="55"/>
  <c r="EG15" i="55"/>
  <c r="DO95" i="55"/>
  <c r="FQ28" i="55"/>
  <c r="FQ64" i="55"/>
  <c r="FQ72" i="55"/>
  <c r="FQ82" i="55"/>
  <c r="FQ46" i="55"/>
  <c r="FQ85" i="55"/>
  <c r="FQ57" i="55"/>
  <c r="DO58" i="55"/>
  <c r="FQ90" i="55"/>
  <c r="DO69" i="55"/>
  <c r="FQ38" i="55"/>
  <c r="FQ71" i="55"/>
  <c r="DO93" i="55"/>
  <c r="FQ63" i="55"/>
  <c r="FQ93" i="55"/>
  <c r="FQ89" i="55"/>
  <c r="DO74" i="55"/>
  <c r="DO63" i="55"/>
  <c r="EY74" i="55"/>
  <c r="EY46" i="55"/>
  <c r="EY93" i="55"/>
  <c r="EY28" i="55"/>
  <c r="EY47" i="55"/>
  <c r="EY42" i="55"/>
  <c r="EY98" i="55"/>
  <c r="EY60" i="55"/>
  <c r="EY58" i="55"/>
  <c r="EY34" i="55"/>
  <c r="DO25" i="55"/>
  <c r="EY21" i="55"/>
  <c r="FQ21" i="55"/>
  <c r="FQ27" i="55"/>
  <c r="DO20" i="55"/>
  <c r="DO71" i="55"/>
  <c r="DO27" i="55"/>
  <c r="DO72" i="55"/>
  <c r="FQ32" i="55"/>
  <c r="FQ77" i="55"/>
  <c r="FQ87" i="55"/>
  <c r="DO75" i="55"/>
  <c r="FQ99" i="55"/>
  <c r="FQ91" i="55"/>
  <c r="FQ29" i="55"/>
  <c r="FQ98" i="55"/>
  <c r="FQ41" i="55"/>
  <c r="EY69" i="55"/>
  <c r="EY73" i="55"/>
  <c r="EY87" i="55"/>
  <c r="EY81" i="55"/>
  <c r="DO91" i="55"/>
  <c r="EY88" i="55"/>
  <c r="EY35" i="55"/>
  <c r="DO56" i="55"/>
  <c r="EY85" i="55"/>
  <c r="EY32" i="55"/>
  <c r="FQ76" i="55"/>
  <c r="EY27" i="55"/>
  <c r="EY23" i="55"/>
  <c r="FQ23" i="55"/>
  <c r="DO21" i="55"/>
  <c r="EY15" i="55"/>
  <c r="FQ42" i="55"/>
  <c r="DO49" i="55"/>
  <c r="DO98" i="55"/>
  <c r="FQ48" i="55"/>
  <c r="DO101" i="55"/>
  <c r="FQ50" i="55"/>
  <c r="DO47" i="55"/>
  <c r="DO76" i="55"/>
  <c r="FQ88" i="55"/>
  <c r="DO78" i="55"/>
  <c r="FQ56" i="55"/>
  <c r="DO57" i="55"/>
  <c r="DO87" i="55"/>
  <c r="FQ70" i="55"/>
  <c r="DO30" i="55"/>
  <c r="DO83" i="55"/>
  <c r="DO42" i="55"/>
  <c r="DO82" i="55"/>
  <c r="FQ44" i="55"/>
  <c r="FQ52" i="55"/>
  <c r="FQ92" i="55"/>
  <c r="FQ61" i="55"/>
  <c r="FQ74" i="55"/>
  <c r="DO34" i="55"/>
  <c r="FQ97" i="55"/>
  <c r="DO86" i="55"/>
  <c r="EY55" i="55"/>
  <c r="EY100" i="55"/>
  <c r="EY72" i="55"/>
  <c r="EY59" i="55"/>
  <c r="EY99" i="55"/>
  <c r="EY41" i="55"/>
  <c r="EY68" i="55"/>
  <c r="EY29" i="55"/>
  <c r="EY83" i="55"/>
  <c r="EY95" i="55"/>
  <c r="EY18" i="55"/>
  <c r="FQ22" i="55"/>
  <c r="GI20" i="55"/>
  <c r="DO18" i="55"/>
  <c r="EY24" i="55"/>
  <c r="DO17" i="55"/>
  <c r="DO77" i="55"/>
  <c r="DO59" i="55"/>
  <c r="FQ37" i="55"/>
  <c r="FQ96" i="55"/>
  <c r="DO68" i="55"/>
  <c r="DO90" i="55"/>
  <c r="FQ65" i="55"/>
  <c r="FQ40" i="55"/>
  <c r="DO88" i="55"/>
  <c r="DO64" i="55"/>
  <c r="DO84" i="55"/>
  <c r="DO44" i="55"/>
  <c r="DO28" i="55"/>
  <c r="FQ81" i="55"/>
  <c r="DO55" i="55"/>
  <c r="DO38" i="55"/>
  <c r="FQ66" i="55"/>
  <c r="DO94" i="55"/>
  <c r="FQ39" i="55"/>
  <c r="DO54" i="55"/>
  <c r="FQ62" i="55"/>
  <c r="FQ34" i="55"/>
  <c r="FQ102" i="55"/>
  <c r="EY54" i="55"/>
  <c r="EY43" i="55"/>
  <c r="DO97" i="55"/>
  <c r="EY64" i="55"/>
  <c r="EY78" i="55"/>
  <c r="EY86" i="55"/>
  <c r="EY33" i="55"/>
  <c r="EY50" i="55"/>
  <c r="EY77" i="55"/>
  <c r="EY89" i="55"/>
  <c r="DO81" i="55"/>
  <c r="EY17" i="55"/>
  <c r="FQ19" i="55"/>
  <c r="GI21" i="55"/>
  <c r="DO22" i="55"/>
  <c r="FQ104" i="55"/>
  <c r="DO52" i="55"/>
  <c r="DO33" i="55"/>
  <c r="DO46" i="55"/>
  <c r="DO50" i="55"/>
  <c r="DO32" i="55"/>
  <c r="DO70" i="55"/>
  <c r="DO61" i="55"/>
  <c r="FQ33" i="55"/>
  <c r="FQ68" i="55"/>
  <c r="FQ30" i="55"/>
  <c r="DO79" i="55"/>
  <c r="DO31" i="55"/>
  <c r="DO35" i="55"/>
  <c r="EY65" i="55"/>
  <c r="FQ75" i="55"/>
  <c r="EY30" i="55"/>
  <c r="EY70" i="55"/>
  <c r="EY61" i="55"/>
  <c r="EY44" i="55"/>
  <c r="EY38" i="55"/>
  <c r="EY26" i="55"/>
  <c r="EY49" i="55"/>
  <c r="EY22" i="55"/>
  <c r="FQ16" i="55"/>
  <c r="DO36" i="55"/>
  <c r="DO60" i="55"/>
  <c r="FQ83" i="55"/>
  <c r="DO39" i="55"/>
  <c r="DO89" i="55"/>
  <c r="DO43" i="55"/>
  <c r="DO96" i="55"/>
  <c r="DO41" i="55"/>
  <c r="DO85" i="55"/>
  <c r="FQ55" i="55"/>
  <c r="DO48" i="55"/>
  <c r="FQ47" i="55"/>
  <c r="EY96" i="55"/>
  <c r="EY92" i="55"/>
  <c r="EY97" i="55"/>
  <c r="EY56" i="55"/>
  <c r="EY91" i="55"/>
  <c r="EY90" i="55"/>
  <c r="EY67" i="55"/>
  <c r="EY37" i="55"/>
  <c r="EY79" i="55"/>
  <c r="EY16" i="55"/>
  <c r="GI18" i="55"/>
  <c r="FQ24" i="55"/>
  <c r="GI15" i="55"/>
  <c r="EG25" i="55"/>
  <c r="EG44" i="55"/>
  <c r="EG58" i="55"/>
  <c r="EG69" i="55"/>
  <c r="EG87" i="55"/>
  <c r="EG35" i="55"/>
  <c r="EG77" i="55"/>
  <c r="EG23" i="55"/>
  <c r="EY14" i="55"/>
  <c r="DO19" i="55"/>
  <c r="DO24" i="55"/>
  <c r="DO16" i="55"/>
  <c r="DO103" i="55"/>
  <c r="DO26" i="55"/>
  <c r="EG88" i="55"/>
  <c r="EG72" i="55"/>
  <c r="EG85" i="55"/>
  <c r="EG94" i="55"/>
  <c r="EG51" i="55"/>
  <c r="EG90" i="55"/>
  <c r="EG75" i="55"/>
  <c r="EG47" i="55"/>
  <c r="EG36" i="55"/>
  <c r="EG27" i="55"/>
  <c r="EG37" i="55"/>
  <c r="EG21" i="55"/>
  <c r="DO15" i="55"/>
  <c r="DO23" i="55"/>
  <c r="EG80" i="55"/>
  <c r="EG74" i="55"/>
  <c r="EG59" i="55"/>
  <c r="EG49" i="55"/>
  <c r="EG82" i="55"/>
  <c r="EG71" i="55"/>
  <c r="EG79" i="55"/>
  <c r="EG42" i="55"/>
  <c r="EG45" i="55"/>
  <c r="EG64" i="55"/>
  <c r="EG31" i="55"/>
  <c r="EG26" i="55"/>
  <c r="EG19" i="55"/>
  <c r="EG93" i="55"/>
  <c r="EG50" i="55"/>
  <c r="EG52" i="55"/>
  <c r="EG66" i="55"/>
  <c r="EG103" i="55"/>
  <c r="EG97" i="55"/>
  <c r="EG98" i="55"/>
  <c r="EG61" i="55"/>
  <c r="EG43" i="55"/>
  <c r="EG30" i="55"/>
  <c r="EG34" i="55"/>
  <c r="EG17" i="55"/>
  <c r="EG24" i="55"/>
  <c r="EG86" i="55"/>
  <c r="EG92" i="55"/>
  <c r="EG60" i="55"/>
  <c r="EG78" i="55"/>
  <c r="EG101" i="55"/>
  <c r="EG68" i="55"/>
  <c r="EG89" i="55"/>
  <c r="EG41" i="55"/>
  <c r="EG40" i="55"/>
  <c r="EG62" i="55"/>
  <c r="EG22" i="55"/>
  <c r="EG81" i="55"/>
  <c r="EG55" i="55"/>
  <c r="EG56" i="55"/>
  <c r="EG96" i="55"/>
  <c r="EG65" i="55"/>
  <c r="EG38" i="55"/>
  <c r="EG32" i="55"/>
  <c r="EG20" i="55"/>
  <c r="EG14" i="55"/>
  <c r="FQ25" i="55"/>
  <c r="FQ15" i="55"/>
  <c r="EG67" i="55"/>
  <c r="EG91" i="55"/>
  <c r="EG84" i="55"/>
  <c r="EG102" i="55"/>
  <c r="EG48" i="55"/>
  <c r="EG73" i="55"/>
  <c r="EG95" i="55"/>
  <c r="EG83" i="55"/>
  <c r="EG54" i="55"/>
  <c r="EG28" i="55"/>
  <c r="EG46" i="55"/>
  <c r="EG18" i="55"/>
  <c r="FQ26" i="55"/>
  <c r="EG100" i="55"/>
  <c r="EG57" i="55"/>
  <c r="EG104" i="55"/>
  <c r="EG99" i="55"/>
  <c r="EG63" i="55"/>
  <c r="EG53" i="55"/>
  <c r="EG105" i="55"/>
  <c r="EG39" i="55"/>
  <c r="EG76" i="55"/>
  <c r="EG70" i="55"/>
  <c r="EG33" i="55"/>
  <c r="EG29" i="55"/>
  <c r="EG16" i="55"/>
  <c r="FQ14" i="55"/>
  <c r="DO14" i="55"/>
  <c r="EY104" i="55"/>
  <c r="EY102" i="55"/>
  <c r="GI104" i="55"/>
  <c r="DO102" i="55"/>
  <c r="GI105" i="55"/>
  <c r="GI103" i="55"/>
  <c r="EY103" i="55"/>
  <c r="FQ105" i="55"/>
  <c r="EY105" i="55"/>
  <c r="DO105" i="55"/>
  <c r="DO104" i="55"/>
  <c r="EB14" i="55" l="1"/>
  <c r="GD14" i="55"/>
  <c r="ET14" i="55"/>
  <c r="FL14" i="55"/>
  <c r="DJ14" i="55"/>
  <c r="EA14" i="55"/>
  <c r="GC14" i="55"/>
  <c r="ES14" i="55"/>
  <c r="FK14" i="55"/>
  <c r="DI14" i="55"/>
  <c r="DZ14" i="55"/>
  <c r="GB14" i="55"/>
  <c r="DH14" i="55"/>
  <c r="ER14" i="55"/>
  <c r="FJ14" i="55"/>
  <c r="DL14" i="55"/>
  <c r="GF14" i="55"/>
  <c r="FN14" i="55"/>
  <c r="ED14" i="55"/>
  <c r="EV14" i="55"/>
  <c r="EC14" i="55"/>
  <c r="GE14" i="55"/>
  <c r="EU14" i="55"/>
  <c r="FM14" i="55"/>
  <c r="DK14" i="55"/>
  <c r="CF14" i="55"/>
  <c r="CF15" i="55"/>
  <c r="CN15" i="55"/>
  <c r="CM16" i="55"/>
  <c r="CL17" i="55"/>
  <c r="CK18" i="55"/>
  <c r="CJ19" i="55"/>
  <c r="CI20" i="55"/>
  <c r="CH21" i="55"/>
  <c r="CG22" i="55"/>
  <c r="CF23" i="55"/>
  <c r="CN23" i="55"/>
  <c r="CM24" i="55"/>
  <c r="CL25" i="55"/>
  <c r="CK26" i="55"/>
  <c r="CJ27" i="55"/>
  <c r="CI28" i="55"/>
  <c r="CH29" i="55"/>
  <c r="CG30" i="55"/>
  <c r="CF31" i="55"/>
  <c r="CN31" i="55"/>
  <c r="CM32" i="55"/>
  <c r="CL33" i="55"/>
  <c r="CK34" i="55"/>
  <c r="CJ35" i="55"/>
  <c r="CI36" i="55"/>
  <c r="CH37" i="55"/>
  <c r="CG38" i="55"/>
  <c r="CF39" i="55"/>
  <c r="CN39" i="55"/>
  <c r="CM40" i="55"/>
  <c r="CL41" i="55"/>
  <c r="CK42" i="55"/>
  <c r="CJ43" i="55"/>
  <c r="CI44" i="55"/>
  <c r="CH45" i="55"/>
  <c r="CG46" i="55"/>
  <c r="CF47" i="55"/>
  <c r="CN47" i="55"/>
  <c r="CM48" i="55"/>
  <c r="CL49" i="55"/>
  <c r="CK50" i="55"/>
  <c r="CJ51" i="55"/>
  <c r="CI52" i="55"/>
  <c r="CH53" i="55"/>
  <c r="CG54" i="55"/>
  <c r="CF55" i="55"/>
  <c r="CN55" i="55"/>
  <c r="CM56" i="55"/>
  <c r="CL57" i="55"/>
  <c r="CK58" i="55"/>
  <c r="CJ59" i="55"/>
  <c r="CI60" i="55"/>
  <c r="CH61" i="55"/>
  <c r="CG62" i="55"/>
  <c r="CF63" i="55"/>
  <c r="CN63" i="55"/>
  <c r="CM64" i="55"/>
  <c r="CL65" i="55"/>
  <c r="CK66" i="55"/>
  <c r="CJ67" i="55"/>
  <c r="CI68" i="55"/>
  <c r="CH69" i="55"/>
  <c r="CM14" i="55"/>
  <c r="CH18" i="55"/>
  <c r="CG27" i="55"/>
  <c r="CJ32" i="55"/>
  <c r="CN36" i="55"/>
  <c r="CH42" i="55"/>
  <c r="CL46" i="55"/>
  <c r="CF52" i="55"/>
  <c r="CJ56" i="55"/>
  <c r="CN60" i="55"/>
  <c r="CK63" i="55"/>
  <c r="CG67" i="55"/>
  <c r="CM69" i="55"/>
  <c r="CG15" i="55"/>
  <c r="CF16" i="55"/>
  <c r="CN16" i="55"/>
  <c r="CM17" i="55"/>
  <c r="CL18" i="55"/>
  <c r="CK19" i="55"/>
  <c r="CJ20" i="55"/>
  <c r="CI21" i="55"/>
  <c r="CH22" i="55"/>
  <c r="CG23" i="55"/>
  <c r="CF24" i="55"/>
  <c r="CN24" i="55"/>
  <c r="CM25" i="55"/>
  <c r="CL26" i="55"/>
  <c r="CK27" i="55"/>
  <c r="CJ28" i="55"/>
  <c r="CI29" i="55"/>
  <c r="CH30" i="55"/>
  <c r="CG31" i="55"/>
  <c r="CF32" i="55"/>
  <c r="CN32" i="55"/>
  <c r="CM33" i="55"/>
  <c r="CL34" i="55"/>
  <c r="CK35" i="55"/>
  <c r="CJ36" i="55"/>
  <c r="CI37" i="55"/>
  <c r="CH38" i="55"/>
  <c r="CG39" i="55"/>
  <c r="CF40" i="55"/>
  <c r="CN40" i="55"/>
  <c r="CM41" i="55"/>
  <c r="CL42" i="55"/>
  <c r="CK43" i="55"/>
  <c r="CJ44" i="55"/>
  <c r="CI45" i="55"/>
  <c r="CH46" i="55"/>
  <c r="CG47" i="55"/>
  <c r="CF48" i="55"/>
  <c r="CN48" i="55"/>
  <c r="CM49" i="55"/>
  <c r="CL50" i="55"/>
  <c r="CK51" i="55"/>
  <c r="CJ52" i="55"/>
  <c r="CI53" i="55"/>
  <c r="CH54" i="55"/>
  <c r="CG55" i="55"/>
  <c r="CF56" i="55"/>
  <c r="CN56" i="55"/>
  <c r="CM57" i="55"/>
  <c r="CL58" i="55"/>
  <c r="CK59" i="55"/>
  <c r="CJ60" i="55"/>
  <c r="CI61" i="55"/>
  <c r="CH62" i="55"/>
  <c r="CG63" i="55"/>
  <c r="CF64" i="55"/>
  <c r="CN64" i="55"/>
  <c r="CM65" i="55"/>
  <c r="CL66" i="55"/>
  <c r="CK67" i="55"/>
  <c r="CJ68" i="55"/>
  <c r="CI69" i="55"/>
  <c r="CL14" i="55"/>
  <c r="CJ16" i="55"/>
  <c r="CH26" i="55"/>
  <c r="CG35" i="55"/>
  <c r="CJ40" i="55"/>
  <c r="CM45" i="55"/>
  <c r="CH50" i="55"/>
  <c r="CN52" i="55"/>
  <c r="CH58" i="55"/>
  <c r="CL62" i="55"/>
  <c r="CN68" i="55"/>
  <c r="CH15" i="55"/>
  <c r="CG16" i="55"/>
  <c r="CF17" i="55"/>
  <c r="CN17" i="55"/>
  <c r="CM18" i="55"/>
  <c r="CL19" i="55"/>
  <c r="CK20" i="55"/>
  <c r="CJ21" i="55"/>
  <c r="CI22" i="55"/>
  <c r="CH23" i="55"/>
  <c r="CG24" i="55"/>
  <c r="CF25" i="55"/>
  <c r="CN25" i="55"/>
  <c r="CM26" i="55"/>
  <c r="CL27" i="55"/>
  <c r="CK28" i="55"/>
  <c r="CJ29" i="55"/>
  <c r="CI30" i="55"/>
  <c r="CH31" i="55"/>
  <c r="CG32" i="55"/>
  <c r="CF33" i="55"/>
  <c r="CN33" i="55"/>
  <c r="CM34" i="55"/>
  <c r="CL35" i="55"/>
  <c r="CK36" i="55"/>
  <c r="CJ37" i="55"/>
  <c r="CI38" i="55"/>
  <c r="CH39" i="55"/>
  <c r="CG40" i="55"/>
  <c r="CF41" i="55"/>
  <c r="CN41" i="55"/>
  <c r="CM42" i="55"/>
  <c r="CL43" i="55"/>
  <c r="CK44" i="55"/>
  <c r="CJ45" i="55"/>
  <c r="CI46" i="55"/>
  <c r="CH47" i="55"/>
  <c r="CG48" i="55"/>
  <c r="CF49" i="55"/>
  <c r="CN49" i="55"/>
  <c r="CM50" i="55"/>
  <c r="CL51" i="55"/>
  <c r="CK52" i="55"/>
  <c r="CJ53" i="55"/>
  <c r="CI54" i="55"/>
  <c r="CH55" i="55"/>
  <c r="CG56" i="55"/>
  <c r="CF57" i="55"/>
  <c r="CN57" i="55"/>
  <c r="CM58" i="55"/>
  <c r="CL59" i="55"/>
  <c r="CK60" i="55"/>
  <c r="CJ61" i="55"/>
  <c r="CI62" i="55"/>
  <c r="CH63" i="55"/>
  <c r="CG64" i="55"/>
  <c r="CF65" i="55"/>
  <c r="CN65" i="55"/>
  <c r="CM66" i="55"/>
  <c r="CL67" i="55"/>
  <c r="CK68" i="55"/>
  <c r="CJ69" i="55"/>
  <c r="CK14" i="55"/>
  <c r="CK15" i="55"/>
  <c r="CM21" i="55"/>
  <c r="CF28" i="55"/>
  <c r="CI33" i="55"/>
  <c r="CL38" i="55"/>
  <c r="CF44" i="55"/>
  <c r="CJ48" i="55"/>
  <c r="CM53" i="55"/>
  <c r="CF60" i="55"/>
  <c r="CI65" i="55"/>
  <c r="CH14" i="55"/>
  <c r="CI15" i="55"/>
  <c r="CH16" i="55"/>
  <c r="CG17" i="55"/>
  <c r="CF18" i="55"/>
  <c r="CN18" i="55"/>
  <c r="CM19" i="55"/>
  <c r="CL20" i="55"/>
  <c r="CK21" i="55"/>
  <c r="CJ22" i="55"/>
  <c r="CI23" i="55"/>
  <c r="CH24" i="55"/>
  <c r="CG25" i="55"/>
  <c r="CF26" i="55"/>
  <c r="CN26" i="55"/>
  <c r="CM27" i="55"/>
  <c r="CL28" i="55"/>
  <c r="CK29" i="55"/>
  <c r="CJ30" i="55"/>
  <c r="CI31" i="55"/>
  <c r="CH32" i="55"/>
  <c r="CG33" i="55"/>
  <c r="CF34" i="55"/>
  <c r="CN34" i="55"/>
  <c r="CM35" i="55"/>
  <c r="CL36" i="55"/>
  <c r="CK37" i="55"/>
  <c r="CJ38" i="55"/>
  <c r="CI39" i="55"/>
  <c r="CH40" i="55"/>
  <c r="CG41" i="55"/>
  <c r="CF42" i="55"/>
  <c r="CN42" i="55"/>
  <c r="CM43" i="55"/>
  <c r="CL44" i="55"/>
  <c r="CK45" i="55"/>
  <c r="CJ46" i="55"/>
  <c r="CI47" i="55"/>
  <c r="CH48" i="55"/>
  <c r="CG49" i="55"/>
  <c r="CF50" i="55"/>
  <c r="CN50" i="55"/>
  <c r="CM51" i="55"/>
  <c r="CL52" i="55"/>
  <c r="CK53" i="55"/>
  <c r="CJ54" i="55"/>
  <c r="CI55" i="55"/>
  <c r="CH56" i="55"/>
  <c r="CG57" i="55"/>
  <c r="CF58" i="55"/>
  <c r="CN58" i="55"/>
  <c r="CM59" i="55"/>
  <c r="CL60" i="55"/>
  <c r="CK61" i="55"/>
  <c r="CJ62" i="55"/>
  <c r="CI63" i="55"/>
  <c r="CH64" i="55"/>
  <c r="CG65" i="55"/>
  <c r="CF66" i="55"/>
  <c r="CN66" i="55"/>
  <c r="CM67" i="55"/>
  <c r="CL68" i="55"/>
  <c r="CK69" i="55"/>
  <c r="CJ14" i="55"/>
  <c r="CI14" i="55"/>
  <c r="CN20" i="55"/>
  <c r="CK23" i="55"/>
  <c r="CM29" i="55"/>
  <c r="CJ15" i="55"/>
  <c r="CI16" i="55"/>
  <c r="CH17" i="55"/>
  <c r="CG18" i="55"/>
  <c r="CF19" i="55"/>
  <c r="CN19" i="55"/>
  <c r="CM20" i="55"/>
  <c r="CL21" i="55"/>
  <c r="CK22" i="55"/>
  <c r="CJ23" i="55"/>
  <c r="CI24" i="55"/>
  <c r="CH25" i="55"/>
  <c r="CG26" i="55"/>
  <c r="CF27" i="55"/>
  <c r="CN27" i="55"/>
  <c r="CM28" i="55"/>
  <c r="CL29" i="55"/>
  <c r="CK30" i="55"/>
  <c r="CJ31" i="55"/>
  <c r="CI32" i="55"/>
  <c r="CH33" i="55"/>
  <c r="CG34" i="55"/>
  <c r="CF35" i="55"/>
  <c r="CN35" i="55"/>
  <c r="CM36" i="55"/>
  <c r="CL37" i="55"/>
  <c r="CK38" i="55"/>
  <c r="CJ39" i="55"/>
  <c r="CI40" i="55"/>
  <c r="CH41" i="55"/>
  <c r="CG42" i="55"/>
  <c r="CF43" i="55"/>
  <c r="CN43" i="55"/>
  <c r="CM44" i="55"/>
  <c r="CL45" i="55"/>
  <c r="CK46" i="55"/>
  <c r="CJ47" i="55"/>
  <c r="CI48" i="55"/>
  <c r="CH49" i="55"/>
  <c r="CG50" i="55"/>
  <c r="CF51" i="55"/>
  <c r="CN51" i="55"/>
  <c r="CM52" i="55"/>
  <c r="CL53" i="55"/>
  <c r="CK54" i="55"/>
  <c r="CJ55" i="55"/>
  <c r="CI56" i="55"/>
  <c r="CH57" i="55"/>
  <c r="CG58" i="55"/>
  <c r="CF59" i="55"/>
  <c r="CN59" i="55"/>
  <c r="CM60" i="55"/>
  <c r="CL61" i="55"/>
  <c r="CK62" i="55"/>
  <c r="CJ63" i="55"/>
  <c r="CI64" i="55"/>
  <c r="CH65" i="55"/>
  <c r="CG66" i="55"/>
  <c r="CF67" i="55"/>
  <c r="CN67" i="55"/>
  <c r="CM68" i="55"/>
  <c r="CL69" i="55"/>
  <c r="CF20" i="55"/>
  <c r="CJ24" i="55"/>
  <c r="CL30" i="55"/>
  <c r="CF36" i="55"/>
  <c r="CI41" i="55"/>
  <c r="CN44" i="55"/>
  <c r="CG51" i="55"/>
  <c r="CK55" i="55"/>
  <c r="CM61" i="55"/>
  <c r="CF68" i="55"/>
  <c r="CL15" i="55"/>
  <c r="CK16" i="55"/>
  <c r="CJ17" i="55"/>
  <c r="CI18" i="55"/>
  <c r="CH19" i="55"/>
  <c r="CG20" i="55"/>
  <c r="CF21" i="55"/>
  <c r="CN21" i="55"/>
  <c r="CM22" i="55"/>
  <c r="CL23" i="55"/>
  <c r="CK24" i="55"/>
  <c r="CJ25" i="55"/>
  <c r="CI26" i="55"/>
  <c r="CH27" i="55"/>
  <c r="CG28" i="55"/>
  <c r="CF29" i="55"/>
  <c r="CN29" i="55"/>
  <c r="CM30" i="55"/>
  <c r="CL31" i="55"/>
  <c r="CK32" i="55"/>
  <c r="CJ33" i="55"/>
  <c r="CI34" i="55"/>
  <c r="CH35" i="55"/>
  <c r="CG36" i="55"/>
  <c r="CF37" i="55"/>
  <c r="CN37" i="55"/>
  <c r="CM38" i="55"/>
  <c r="CL39" i="55"/>
  <c r="CK40" i="55"/>
  <c r="CJ41" i="55"/>
  <c r="CI42" i="55"/>
  <c r="CH43" i="55"/>
  <c r="CG44" i="55"/>
  <c r="CF45" i="55"/>
  <c r="CN45" i="55"/>
  <c r="CM46" i="55"/>
  <c r="CL47" i="55"/>
  <c r="CK48" i="55"/>
  <c r="CJ49" i="55"/>
  <c r="CI50" i="55"/>
  <c r="CH51" i="55"/>
  <c r="CG52" i="55"/>
  <c r="CF53" i="55"/>
  <c r="CN53" i="55"/>
  <c r="CM54" i="55"/>
  <c r="CL55" i="55"/>
  <c r="CK56" i="55"/>
  <c r="CJ57" i="55"/>
  <c r="CI58" i="55"/>
  <c r="CH59" i="55"/>
  <c r="CG60" i="55"/>
  <c r="CF61" i="55"/>
  <c r="CN61" i="55"/>
  <c r="CM62" i="55"/>
  <c r="CL63" i="55"/>
  <c r="CK64" i="55"/>
  <c r="CJ65" i="55"/>
  <c r="CI66" i="55"/>
  <c r="CH67" i="55"/>
  <c r="CG68" i="55"/>
  <c r="CF69" i="55"/>
  <c r="CN69" i="55"/>
  <c r="CG19" i="55"/>
  <c r="CI25" i="55"/>
  <c r="CK31" i="55"/>
  <c r="CK39" i="55"/>
  <c r="CK47" i="55"/>
  <c r="CI57" i="55"/>
  <c r="CJ64" i="55"/>
  <c r="CM15" i="55"/>
  <c r="CL16" i="55"/>
  <c r="CK17" i="55"/>
  <c r="CJ18" i="55"/>
  <c r="CI19" i="55"/>
  <c r="CH20" i="55"/>
  <c r="CG21" i="55"/>
  <c r="CF22" i="55"/>
  <c r="CN22" i="55"/>
  <c r="CM23" i="55"/>
  <c r="CL24" i="55"/>
  <c r="CK25" i="55"/>
  <c r="CJ26" i="55"/>
  <c r="CI27" i="55"/>
  <c r="CH28" i="55"/>
  <c r="CG29" i="55"/>
  <c r="CF30" i="55"/>
  <c r="CN30" i="55"/>
  <c r="CM31" i="55"/>
  <c r="CL32" i="55"/>
  <c r="CK33" i="55"/>
  <c r="CJ34" i="55"/>
  <c r="CI35" i="55"/>
  <c r="CH36" i="55"/>
  <c r="CG37" i="55"/>
  <c r="CF38" i="55"/>
  <c r="CN38" i="55"/>
  <c r="CM39" i="55"/>
  <c r="CL40" i="55"/>
  <c r="CK41" i="55"/>
  <c r="CJ42" i="55"/>
  <c r="CI43" i="55"/>
  <c r="CH44" i="55"/>
  <c r="CG45" i="55"/>
  <c r="CF46" i="55"/>
  <c r="CN46" i="55"/>
  <c r="CM47" i="55"/>
  <c r="CL48" i="55"/>
  <c r="CK49" i="55"/>
  <c r="CJ50" i="55"/>
  <c r="CI51" i="55"/>
  <c r="CH52" i="55"/>
  <c r="CG53" i="55"/>
  <c r="CF54" i="55"/>
  <c r="CN54" i="55"/>
  <c r="CM55" i="55"/>
  <c r="CL56" i="55"/>
  <c r="CK57" i="55"/>
  <c r="CJ58" i="55"/>
  <c r="CI59" i="55"/>
  <c r="CH60" i="55"/>
  <c r="CG61" i="55"/>
  <c r="CF62" i="55"/>
  <c r="CN62" i="55"/>
  <c r="CM63" i="55"/>
  <c r="CL64" i="55"/>
  <c r="CK65" i="55"/>
  <c r="CJ66" i="55"/>
  <c r="CI67" i="55"/>
  <c r="CH68" i="55"/>
  <c r="CG69" i="55"/>
  <c r="CN14" i="55"/>
  <c r="CI17" i="55"/>
  <c r="CL22" i="55"/>
  <c r="CN28" i="55"/>
  <c r="CH34" i="55"/>
  <c r="CM37" i="55"/>
  <c r="CG43" i="55"/>
  <c r="CI49" i="55"/>
  <c r="CL54" i="55"/>
  <c r="CG59" i="55"/>
  <c r="CH66" i="55"/>
  <c r="AT15" i="55"/>
  <c r="BB15" i="55"/>
  <c r="BA16" i="55"/>
  <c r="AZ17" i="55"/>
  <c r="AY18" i="55"/>
  <c r="AX19" i="55"/>
  <c r="AW20" i="55"/>
  <c r="AV21" i="55"/>
  <c r="AU22" i="55"/>
  <c r="AT23" i="55"/>
  <c r="BB23" i="55"/>
  <c r="BA24" i="55"/>
  <c r="AZ25" i="55"/>
  <c r="AY26" i="55"/>
  <c r="AX27" i="55"/>
  <c r="AW28" i="55"/>
  <c r="AV29" i="55"/>
  <c r="AU30" i="55"/>
  <c r="AT31" i="55"/>
  <c r="BB31" i="55"/>
  <c r="BA32" i="55"/>
  <c r="AZ33" i="55"/>
  <c r="AU15" i="55"/>
  <c r="AT16" i="55"/>
  <c r="BB16" i="55"/>
  <c r="BA17" i="55"/>
  <c r="AZ18" i="55"/>
  <c r="AY19" i="55"/>
  <c r="AX20" i="55"/>
  <c r="AW21" i="55"/>
  <c r="AV22" i="55"/>
  <c r="AU23" i="55"/>
  <c r="AT24" i="55"/>
  <c r="BB24" i="55"/>
  <c r="BA25" i="55"/>
  <c r="AZ26" i="55"/>
  <c r="AY27" i="55"/>
  <c r="AX28" i="55"/>
  <c r="AW29" i="55"/>
  <c r="AV30" i="55"/>
  <c r="AU31" i="55"/>
  <c r="AT32" i="55"/>
  <c r="BB32" i="55"/>
  <c r="AV15" i="55"/>
  <c r="AU16" i="55"/>
  <c r="AT17" i="55"/>
  <c r="BB17" i="55"/>
  <c r="BA18" i="55"/>
  <c r="AZ19" i="55"/>
  <c r="AY20" i="55"/>
  <c r="AX21" i="55"/>
  <c r="AW22" i="55"/>
  <c r="AV23" i="55"/>
  <c r="AU24" i="55"/>
  <c r="AT25" i="55"/>
  <c r="BB25" i="55"/>
  <c r="BA26" i="55"/>
  <c r="AZ27" i="55"/>
  <c r="AY28" i="55"/>
  <c r="AX29" i="55"/>
  <c r="AW30" i="55"/>
  <c r="AV31" i="55"/>
  <c r="AU32" i="55"/>
  <c r="AT33" i="55"/>
  <c r="AW15" i="55"/>
  <c r="AV16" i="55"/>
  <c r="AU17" i="55"/>
  <c r="AT18" i="55"/>
  <c r="BB18" i="55"/>
  <c r="BA19" i="55"/>
  <c r="AZ20" i="55"/>
  <c r="AY21" i="55"/>
  <c r="AX22" i="55"/>
  <c r="AW23" i="55"/>
  <c r="AV24" i="55"/>
  <c r="AU25" i="55"/>
  <c r="AT26" i="55"/>
  <c r="BB26" i="55"/>
  <c r="BA27" i="55"/>
  <c r="AZ28" i="55"/>
  <c r="AY29" i="55"/>
  <c r="AX30" i="55"/>
  <c r="AW31" i="55"/>
  <c r="AV32" i="55"/>
  <c r="AU33" i="55"/>
  <c r="AX15" i="55"/>
  <c r="AW16" i="55"/>
  <c r="AV17" i="55"/>
  <c r="AU18" i="55"/>
  <c r="AT19" i="55"/>
  <c r="BB19" i="55"/>
  <c r="BA20" i="55"/>
  <c r="AZ21" i="55"/>
  <c r="AY22" i="55"/>
  <c r="AX23" i="55"/>
  <c r="AW24" i="55"/>
  <c r="AV25" i="55"/>
  <c r="AU26" i="55"/>
  <c r="AT27" i="55"/>
  <c r="BB27" i="55"/>
  <c r="BA28" i="55"/>
  <c r="AZ29" i="55"/>
  <c r="AY30" i="55"/>
  <c r="AX31" i="55"/>
  <c r="AW32" i="55"/>
  <c r="AV33" i="55"/>
  <c r="AU34" i="55"/>
  <c r="AY15" i="55"/>
  <c r="AX16" i="55"/>
  <c r="AW17" i="55"/>
  <c r="AV18" i="55"/>
  <c r="AU19" i="55"/>
  <c r="AT20" i="55"/>
  <c r="BB20" i="55"/>
  <c r="BA21" i="55"/>
  <c r="AZ22" i="55"/>
  <c r="AY23" i="55"/>
  <c r="AX24" i="55"/>
  <c r="AW25" i="55"/>
  <c r="AV26" i="55"/>
  <c r="AU27" i="55"/>
  <c r="AT28" i="55"/>
  <c r="BB28" i="55"/>
  <c r="BA29" i="55"/>
  <c r="AZ30" i="55"/>
  <c r="AY31" i="55"/>
  <c r="AX32" i="55"/>
  <c r="AW33" i="55"/>
  <c r="AZ15" i="55"/>
  <c r="AY16" i="55"/>
  <c r="AX17" i="55"/>
  <c r="AW18" i="55"/>
  <c r="AV19" i="55"/>
  <c r="AU20" i="55"/>
  <c r="AT21" i="55"/>
  <c r="BB21" i="55"/>
  <c r="BA22" i="55"/>
  <c r="AZ23" i="55"/>
  <c r="AY24" i="55"/>
  <c r="AX25" i="55"/>
  <c r="AW26" i="55"/>
  <c r="AV27" i="55"/>
  <c r="AU28" i="55"/>
  <c r="AT29" i="55"/>
  <c r="BB29" i="55"/>
  <c r="BA30" i="55"/>
  <c r="AZ31" i="55"/>
  <c r="AY32" i="55"/>
  <c r="AX33" i="55"/>
  <c r="AX18" i="55"/>
  <c r="AY25" i="55"/>
  <c r="AZ32" i="55"/>
  <c r="AY34" i="55"/>
  <c r="AX35" i="55"/>
  <c r="AW36" i="55"/>
  <c r="AV37" i="55"/>
  <c r="AU38" i="55"/>
  <c r="AT39" i="55"/>
  <c r="BB39" i="55"/>
  <c r="BA40" i="55"/>
  <c r="AZ41" i="55"/>
  <c r="AY42" i="55"/>
  <c r="AX43" i="55"/>
  <c r="AW44" i="55"/>
  <c r="AV45" i="55"/>
  <c r="AU46" i="55"/>
  <c r="AT47" i="55"/>
  <c r="BB47" i="55"/>
  <c r="BA48" i="55"/>
  <c r="AZ49" i="55"/>
  <c r="AY50" i="55"/>
  <c r="AX51" i="55"/>
  <c r="AW52" i="55"/>
  <c r="AV53" i="55"/>
  <c r="AU54" i="55"/>
  <c r="AT55" i="55"/>
  <c r="BB55" i="55"/>
  <c r="BA56" i="55"/>
  <c r="AZ57" i="55"/>
  <c r="AY58" i="55"/>
  <c r="AX59" i="55"/>
  <c r="AW60" i="55"/>
  <c r="AV61" i="55"/>
  <c r="AU62" i="55"/>
  <c r="AT63" i="55"/>
  <c r="BB63" i="55"/>
  <c r="BA64" i="55"/>
  <c r="AZ65" i="55"/>
  <c r="AY66" i="55"/>
  <c r="AX67" i="55"/>
  <c r="AW68" i="55"/>
  <c r="AV69" i="55"/>
  <c r="BA14" i="55"/>
  <c r="AX60" i="55"/>
  <c r="AU63" i="55"/>
  <c r="BB64" i="55"/>
  <c r="AZ66" i="55"/>
  <c r="AX68" i="55"/>
  <c r="AZ14" i="55"/>
  <c r="AU67" i="55"/>
  <c r="BB68" i="55"/>
  <c r="BA47" i="55"/>
  <c r="BB54" i="55"/>
  <c r="AU61" i="55"/>
  <c r="AV68" i="55"/>
  <c r="AW19" i="55"/>
  <c r="AX26" i="55"/>
  <c r="AY33" i="55"/>
  <c r="AZ34" i="55"/>
  <c r="AY35" i="55"/>
  <c r="AX36" i="55"/>
  <c r="AW37" i="55"/>
  <c r="AV38" i="55"/>
  <c r="AU39" i="55"/>
  <c r="AT40" i="55"/>
  <c r="BB40" i="55"/>
  <c r="BA41" i="55"/>
  <c r="AZ42" i="55"/>
  <c r="AY43" i="55"/>
  <c r="AX44" i="55"/>
  <c r="AW45" i="55"/>
  <c r="AV46" i="55"/>
  <c r="AU47" i="55"/>
  <c r="AT48" i="55"/>
  <c r="BB48" i="55"/>
  <c r="BA49" i="55"/>
  <c r="AZ50" i="55"/>
  <c r="AY51" i="55"/>
  <c r="AX52" i="55"/>
  <c r="AW53" i="55"/>
  <c r="AV54" i="55"/>
  <c r="AU55" i="55"/>
  <c r="AT56" i="55"/>
  <c r="BB56" i="55"/>
  <c r="BA57" i="55"/>
  <c r="AZ58" i="55"/>
  <c r="AY59" i="55"/>
  <c r="AW61" i="55"/>
  <c r="AV62" i="55"/>
  <c r="AT64" i="55"/>
  <c r="BA65" i="55"/>
  <c r="AY67" i="55"/>
  <c r="AW69" i="55"/>
  <c r="AY63" i="55"/>
  <c r="BA69" i="55"/>
  <c r="AW51" i="55"/>
  <c r="AZ56" i="55"/>
  <c r="BB62" i="55"/>
  <c r="AU69" i="55"/>
  <c r="AV20" i="55"/>
  <c r="AW27" i="55"/>
  <c r="BA33" i="55"/>
  <c r="BA34" i="55"/>
  <c r="AZ35" i="55"/>
  <c r="AY36" i="55"/>
  <c r="AX37" i="55"/>
  <c r="AW38" i="55"/>
  <c r="AV39" i="55"/>
  <c r="AU40" i="55"/>
  <c r="AT41" i="55"/>
  <c r="BB41" i="55"/>
  <c r="BA42" i="55"/>
  <c r="AZ43" i="55"/>
  <c r="AY44" i="55"/>
  <c r="AX45" i="55"/>
  <c r="AW46" i="55"/>
  <c r="AV47" i="55"/>
  <c r="AU48" i="55"/>
  <c r="AT49" i="55"/>
  <c r="BB49" i="55"/>
  <c r="BA50" i="55"/>
  <c r="AZ51" i="55"/>
  <c r="AY52" i="55"/>
  <c r="AX53" i="55"/>
  <c r="AW54" i="55"/>
  <c r="AV55" i="55"/>
  <c r="AU56" i="55"/>
  <c r="AT57" i="55"/>
  <c r="BB57" i="55"/>
  <c r="BA58" i="55"/>
  <c r="AZ59" i="55"/>
  <c r="AY60" i="55"/>
  <c r="AX61" i="55"/>
  <c r="AW62" i="55"/>
  <c r="AV63" i="55"/>
  <c r="AU64" i="55"/>
  <c r="AT65" i="55"/>
  <c r="BB65" i="55"/>
  <c r="BA66" i="55"/>
  <c r="AZ67" i="55"/>
  <c r="AY68" i="55"/>
  <c r="AX69" i="55"/>
  <c r="AY14" i="55"/>
  <c r="AV64" i="55"/>
  <c r="AT66" i="55"/>
  <c r="BA67" i="55"/>
  <c r="AZ68" i="55"/>
  <c r="AX14" i="55"/>
  <c r="AZ53" i="55"/>
  <c r="AV57" i="55"/>
  <c r="BB59" i="55"/>
  <c r="AZ61" i="55"/>
  <c r="AW64" i="55"/>
  <c r="AU66" i="55"/>
  <c r="BA68" i="55"/>
  <c r="AW14" i="55"/>
  <c r="AT30" i="55"/>
  <c r="AT36" i="55"/>
  <c r="AY39" i="55"/>
  <c r="AU43" i="55"/>
  <c r="AZ46" i="55"/>
  <c r="AV50" i="55"/>
  <c r="BA53" i="55"/>
  <c r="AV58" i="55"/>
  <c r="BA61" i="55"/>
  <c r="AW65" i="55"/>
  <c r="AV14" i="55"/>
  <c r="AV52" i="55"/>
  <c r="AV60" i="55"/>
  <c r="AZ64" i="55"/>
  <c r="AT14" i="55"/>
  <c r="AU21" i="55"/>
  <c r="AV28" i="55"/>
  <c r="BB33" i="55"/>
  <c r="BB34" i="55"/>
  <c r="BA35" i="55"/>
  <c r="AZ36" i="55"/>
  <c r="AY37" i="55"/>
  <c r="AX38" i="55"/>
  <c r="AW39" i="55"/>
  <c r="AV40" i="55"/>
  <c r="AU41" i="55"/>
  <c r="AT42" i="55"/>
  <c r="BB42" i="55"/>
  <c r="BA43" i="55"/>
  <c r="AZ44" i="55"/>
  <c r="AY45" i="55"/>
  <c r="AX46" i="55"/>
  <c r="AW47" i="55"/>
  <c r="AV48" i="55"/>
  <c r="AU49" i="55"/>
  <c r="AT50" i="55"/>
  <c r="BB50" i="55"/>
  <c r="BA51" i="55"/>
  <c r="AZ52" i="55"/>
  <c r="AY53" i="55"/>
  <c r="AX54" i="55"/>
  <c r="AW55" i="55"/>
  <c r="AV56" i="55"/>
  <c r="AU57" i="55"/>
  <c r="AT58" i="55"/>
  <c r="BB58" i="55"/>
  <c r="BA59" i="55"/>
  <c r="AZ60" i="55"/>
  <c r="AY61" i="55"/>
  <c r="AX62" i="55"/>
  <c r="AW63" i="55"/>
  <c r="AU65" i="55"/>
  <c r="BB66" i="55"/>
  <c r="AY69" i="55"/>
  <c r="AX55" i="55"/>
  <c r="AT59" i="55"/>
  <c r="AY62" i="55"/>
  <c r="AT67" i="55"/>
  <c r="BA15" i="55"/>
  <c r="AU35" i="55"/>
  <c r="AZ38" i="55"/>
  <c r="AV42" i="55"/>
  <c r="AT44" i="55"/>
  <c r="AY47" i="55"/>
  <c r="AU51" i="55"/>
  <c r="AZ54" i="55"/>
  <c r="AW57" i="55"/>
  <c r="BB60" i="55"/>
  <c r="AV66" i="55"/>
  <c r="BB46" i="55"/>
  <c r="AX58" i="55"/>
  <c r="AW67" i="55"/>
  <c r="AT22" i="55"/>
  <c r="AU29" i="55"/>
  <c r="AT34" i="55"/>
  <c r="AT35" i="55"/>
  <c r="BB35" i="55"/>
  <c r="BA36" i="55"/>
  <c r="AZ37" i="55"/>
  <c r="AY38" i="55"/>
  <c r="AX39" i="55"/>
  <c r="AW40" i="55"/>
  <c r="AV41" i="55"/>
  <c r="AU42" i="55"/>
  <c r="AT43" i="55"/>
  <c r="BB43" i="55"/>
  <c r="BA44" i="55"/>
  <c r="AZ45" i="55"/>
  <c r="AY46" i="55"/>
  <c r="AX47" i="55"/>
  <c r="AW48" i="55"/>
  <c r="AV49" i="55"/>
  <c r="AU50" i="55"/>
  <c r="AT51" i="55"/>
  <c r="BB51" i="55"/>
  <c r="BA52" i="55"/>
  <c r="AY54" i="55"/>
  <c r="AW56" i="55"/>
  <c r="AU58" i="55"/>
  <c r="BA60" i="55"/>
  <c r="AX63" i="55"/>
  <c r="AV65" i="55"/>
  <c r="BB67" i="55"/>
  <c r="AZ69" i="55"/>
  <c r="AV34" i="55"/>
  <c r="BA37" i="55"/>
  <c r="AW41" i="55"/>
  <c r="BA45" i="55"/>
  <c r="AW49" i="55"/>
  <c r="BB52" i="55"/>
  <c r="AX56" i="55"/>
  <c r="AT60" i="55"/>
  <c r="AX64" i="55"/>
  <c r="AY49" i="55"/>
  <c r="AT54" i="55"/>
  <c r="AW59" i="55"/>
  <c r="AX66" i="55"/>
  <c r="BB22" i="55"/>
  <c r="BB36" i="55"/>
  <c r="AX40" i="55"/>
  <c r="BB44" i="55"/>
  <c r="AX48" i="55"/>
  <c r="AT52" i="55"/>
  <c r="AY55" i="55"/>
  <c r="AU59" i="55"/>
  <c r="AZ62" i="55"/>
  <c r="AT68" i="55"/>
  <c r="AZ48" i="55"/>
  <c r="AY57" i="55"/>
  <c r="BA63" i="55"/>
  <c r="BB14" i="55"/>
  <c r="AZ16" i="55"/>
  <c r="BA23" i="55"/>
  <c r="BB30" i="55"/>
  <c r="AW34" i="55"/>
  <c r="AV35" i="55"/>
  <c r="AU36" i="55"/>
  <c r="AT37" i="55"/>
  <c r="BB37" i="55"/>
  <c r="BA38" i="55"/>
  <c r="AZ39" i="55"/>
  <c r="AY40" i="55"/>
  <c r="AX41" i="55"/>
  <c r="AW42" i="55"/>
  <c r="AV43" i="55"/>
  <c r="AU44" i="55"/>
  <c r="AT45" i="55"/>
  <c r="BB45" i="55"/>
  <c r="BA46" i="55"/>
  <c r="AZ47" i="55"/>
  <c r="AY48" i="55"/>
  <c r="AX49" i="55"/>
  <c r="AW50" i="55"/>
  <c r="AV51" i="55"/>
  <c r="AU52" i="55"/>
  <c r="AT53" i="55"/>
  <c r="BB53" i="55"/>
  <c r="BA54" i="55"/>
  <c r="AZ55" i="55"/>
  <c r="AY56" i="55"/>
  <c r="AX57" i="55"/>
  <c r="AW58" i="55"/>
  <c r="AV59" i="55"/>
  <c r="AU60" i="55"/>
  <c r="AT61" i="55"/>
  <c r="BB61" i="55"/>
  <c r="BA62" i="55"/>
  <c r="AZ63" i="55"/>
  <c r="AY64" i="55"/>
  <c r="AX65" i="55"/>
  <c r="AW66" i="55"/>
  <c r="AV67" i="55"/>
  <c r="AU68" i="55"/>
  <c r="AT69" i="55"/>
  <c r="BB69" i="55"/>
  <c r="AU14" i="55"/>
  <c r="AY17" i="55"/>
  <c r="AZ24" i="55"/>
  <c r="BA31" i="55"/>
  <c r="AX34" i="55"/>
  <c r="AW35" i="55"/>
  <c r="AV36" i="55"/>
  <c r="AU37" i="55"/>
  <c r="AT38" i="55"/>
  <c r="BB38" i="55"/>
  <c r="BA39" i="55"/>
  <c r="AZ40" i="55"/>
  <c r="AY41" i="55"/>
  <c r="AX42" i="55"/>
  <c r="AW43" i="55"/>
  <c r="AV44" i="55"/>
  <c r="AU45" i="55"/>
  <c r="AT46" i="55"/>
  <c r="AX50" i="55"/>
  <c r="AU53" i="55"/>
  <c r="BA55" i="55"/>
  <c r="AT62" i="55"/>
  <c r="AY65" i="55"/>
  <c r="CG14" i="55"/>
  <c r="BM15" i="55"/>
  <c r="BU15" i="55"/>
  <c r="BT16" i="55"/>
  <c r="BS17" i="55"/>
  <c r="BR18" i="55"/>
  <c r="BQ19" i="55"/>
  <c r="BP20" i="55"/>
  <c r="BO21" i="55"/>
  <c r="BN22" i="55"/>
  <c r="BM23" i="55"/>
  <c r="BU23" i="55"/>
  <c r="BT24" i="55"/>
  <c r="BS25" i="55"/>
  <c r="BR26" i="55"/>
  <c r="BQ27" i="55"/>
  <c r="BP28" i="55"/>
  <c r="BO29" i="55"/>
  <c r="BN30" i="55"/>
  <c r="BM31" i="55"/>
  <c r="BU31" i="55"/>
  <c r="BT32" i="55"/>
  <c r="BS33" i="55"/>
  <c r="BR34" i="55"/>
  <c r="BQ35" i="55"/>
  <c r="BP36" i="55"/>
  <c r="BO37" i="55"/>
  <c r="BN38" i="55"/>
  <c r="BM39" i="55"/>
  <c r="BU39" i="55"/>
  <c r="BT40" i="55"/>
  <c r="BS41" i="55"/>
  <c r="BR42" i="55"/>
  <c r="BQ43" i="55"/>
  <c r="BP44" i="55"/>
  <c r="BO45" i="55"/>
  <c r="BN46" i="55"/>
  <c r="BM47" i="55"/>
  <c r="BU47" i="55"/>
  <c r="BT48" i="55"/>
  <c r="BS49" i="55"/>
  <c r="BR50" i="55"/>
  <c r="BQ51" i="55"/>
  <c r="BP52" i="55"/>
  <c r="BO53" i="55"/>
  <c r="BN54" i="55"/>
  <c r="BM55" i="55"/>
  <c r="BU55" i="55"/>
  <c r="BT56" i="55"/>
  <c r="BS57" i="55"/>
  <c r="BR58" i="55"/>
  <c r="BQ59" i="55"/>
  <c r="BP60" i="55"/>
  <c r="BO61" i="55"/>
  <c r="BN62" i="55"/>
  <c r="BM63" i="55"/>
  <c r="BU63" i="55"/>
  <c r="BT64" i="55"/>
  <c r="BS65" i="55"/>
  <c r="BR66" i="55"/>
  <c r="BQ67" i="55"/>
  <c r="BP68" i="55"/>
  <c r="BO69" i="55"/>
  <c r="BT14" i="55"/>
  <c r="BN15" i="55"/>
  <c r="BM16" i="55"/>
  <c r="BU16" i="55"/>
  <c r="BT17" i="55"/>
  <c r="BS18" i="55"/>
  <c r="BR19" i="55"/>
  <c r="BQ20" i="55"/>
  <c r="BP21" i="55"/>
  <c r="BO22" i="55"/>
  <c r="BN23" i="55"/>
  <c r="BM24" i="55"/>
  <c r="BU24" i="55"/>
  <c r="BT25" i="55"/>
  <c r="BS26" i="55"/>
  <c r="BR27" i="55"/>
  <c r="BQ28" i="55"/>
  <c r="BP29" i="55"/>
  <c r="BO30" i="55"/>
  <c r="BN31" i="55"/>
  <c r="BM32" i="55"/>
  <c r="BU32" i="55"/>
  <c r="BT33" i="55"/>
  <c r="BS34" i="55"/>
  <c r="BR35" i="55"/>
  <c r="BQ36" i="55"/>
  <c r="BP37" i="55"/>
  <c r="BO38" i="55"/>
  <c r="BN39" i="55"/>
  <c r="BM40" i="55"/>
  <c r="BU40" i="55"/>
  <c r="BT41" i="55"/>
  <c r="BS42" i="55"/>
  <c r="BR43" i="55"/>
  <c r="BQ44" i="55"/>
  <c r="BP45" i="55"/>
  <c r="BO46" i="55"/>
  <c r="BN47" i="55"/>
  <c r="BM48" i="55"/>
  <c r="BU48" i="55"/>
  <c r="BT49" i="55"/>
  <c r="BS50" i="55"/>
  <c r="BR51" i="55"/>
  <c r="BQ52" i="55"/>
  <c r="BP53" i="55"/>
  <c r="BO54" i="55"/>
  <c r="BN55" i="55"/>
  <c r="BM56" i="55"/>
  <c r="BU56" i="55"/>
  <c r="BT57" i="55"/>
  <c r="BS58" i="55"/>
  <c r="BR59" i="55"/>
  <c r="BQ60" i="55"/>
  <c r="BP61" i="55"/>
  <c r="BO62" i="55"/>
  <c r="BN63" i="55"/>
  <c r="BM64" i="55"/>
  <c r="BU64" i="55"/>
  <c r="BT65" i="55"/>
  <c r="BS66" i="55"/>
  <c r="BR67" i="55"/>
  <c r="BQ68" i="55"/>
  <c r="BP69" i="55"/>
  <c r="BS14" i="55"/>
  <c r="BO15" i="55"/>
  <c r="BN16" i="55"/>
  <c r="BM17" i="55"/>
  <c r="BU17" i="55"/>
  <c r="BT18" i="55"/>
  <c r="BS19" i="55"/>
  <c r="BR20" i="55"/>
  <c r="BQ21" i="55"/>
  <c r="BP22" i="55"/>
  <c r="BO23" i="55"/>
  <c r="BN24" i="55"/>
  <c r="BM25" i="55"/>
  <c r="BU25" i="55"/>
  <c r="BT26" i="55"/>
  <c r="BS27" i="55"/>
  <c r="BR28" i="55"/>
  <c r="BQ29" i="55"/>
  <c r="BP30" i="55"/>
  <c r="BO31" i="55"/>
  <c r="BN32" i="55"/>
  <c r="BM33" i="55"/>
  <c r="BU33" i="55"/>
  <c r="BT34" i="55"/>
  <c r="BS35" i="55"/>
  <c r="BR36" i="55"/>
  <c r="BQ37" i="55"/>
  <c r="BP38" i="55"/>
  <c r="BO39" i="55"/>
  <c r="BN40" i="55"/>
  <c r="BM41" i="55"/>
  <c r="BU41" i="55"/>
  <c r="BT42" i="55"/>
  <c r="BS43" i="55"/>
  <c r="BR44" i="55"/>
  <c r="BQ45" i="55"/>
  <c r="BP46" i="55"/>
  <c r="BO47" i="55"/>
  <c r="BN48" i="55"/>
  <c r="BM49" i="55"/>
  <c r="BU49" i="55"/>
  <c r="BT50" i="55"/>
  <c r="BS51" i="55"/>
  <c r="BR52" i="55"/>
  <c r="BQ53" i="55"/>
  <c r="BP54" i="55"/>
  <c r="BO55" i="55"/>
  <c r="BN56" i="55"/>
  <c r="BM57" i="55"/>
  <c r="BU57" i="55"/>
  <c r="BT58" i="55"/>
  <c r="BS59" i="55"/>
  <c r="BR60" i="55"/>
  <c r="BQ61" i="55"/>
  <c r="BP62" i="55"/>
  <c r="BO63" i="55"/>
  <c r="BN64" i="55"/>
  <c r="BM65" i="55"/>
  <c r="BU65" i="55"/>
  <c r="BT66" i="55"/>
  <c r="BS67" i="55"/>
  <c r="BR68" i="55"/>
  <c r="BQ69" i="55"/>
  <c r="BR14" i="55"/>
  <c r="BP15" i="55"/>
  <c r="BO16" i="55"/>
  <c r="BN17" i="55"/>
  <c r="BM18" i="55"/>
  <c r="BU18" i="55"/>
  <c r="BT19" i="55"/>
  <c r="BS20" i="55"/>
  <c r="BR21" i="55"/>
  <c r="BQ22" i="55"/>
  <c r="BP23" i="55"/>
  <c r="BO24" i="55"/>
  <c r="BN25" i="55"/>
  <c r="BM26" i="55"/>
  <c r="BU26" i="55"/>
  <c r="BT27" i="55"/>
  <c r="BS28" i="55"/>
  <c r="BR29" i="55"/>
  <c r="BQ30" i="55"/>
  <c r="BP31" i="55"/>
  <c r="BO32" i="55"/>
  <c r="BN33" i="55"/>
  <c r="BM34" i="55"/>
  <c r="BU34" i="55"/>
  <c r="BT35" i="55"/>
  <c r="BS36" i="55"/>
  <c r="BR37" i="55"/>
  <c r="BQ38" i="55"/>
  <c r="BP39" i="55"/>
  <c r="BO40" i="55"/>
  <c r="BN41" i="55"/>
  <c r="BM42" i="55"/>
  <c r="BU42" i="55"/>
  <c r="BT43" i="55"/>
  <c r="BS44" i="55"/>
  <c r="BR45" i="55"/>
  <c r="BQ46" i="55"/>
  <c r="BP47" i="55"/>
  <c r="BO48" i="55"/>
  <c r="BN49" i="55"/>
  <c r="BM50" i="55"/>
  <c r="BU50" i="55"/>
  <c r="BT51" i="55"/>
  <c r="BS52" i="55"/>
  <c r="BR53" i="55"/>
  <c r="BQ54" i="55"/>
  <c r="BP55" i="55"/>
  <c r="BO56" i="55"/>
  <c r="BN57" i="55"/>
  <c r="BM58" i="55"/>
  <c r="BU58" i="55"/>
  <c r="BT59" i="55"/>
  <c r="BS60" i="55"/>
  <c r="BR61" i="55"/>
  <c r="BQ62" i="55"/>
  <c r="BP63" i="55"/>
  <c r="BO64" i="55"/>
  <c r="BN65" i="55"/>
  <c r="BM66" i="55"/>
  <c r="BU66" i="55"/>
  <c r="BT67" i="55"/>
  <c r="BS68" i="55"/>
  <c r="BR69" i="55"/>
  <c r="BQ14" i="55"/>
  <c r="BQ15" i="55"/>
  <c r="BP16" i="55"/>
  <c r="BO17" i="55"/>
  <c r="BN18" i="55"/>
  <c r="BM19" i="55"/>
  <c r="BU19" i="55"/>
  <c r="BT20" i="55"/>
  <c r="BS21" i="55"/>
  <c r="BR22" i="55"/>
  <c r="BQ23" i="55"/>
  <c r="BP24" i="55"/>
  <c r="BO25" i="55"/>
  <c r="BN26" i="55"/>
  <c r="BM27" i="55"/>
  <c r="BU27" i="55"/>
  <c r="BT28" i="55"/>
  <c r="BS29" i="55"/>
  <c r="BR30" i="55"/>
  <c r="BQ31" i="55"/>
  <c r="BP32" i="55"/>
  <c r="BO33" i="55"/>
  <c r="BN34" i="55"/>
  <c r="BM35" i="55"/>
  <c r="BU35" i="55"/>
  <c r="BT36" i="55"/>
  <c r="BS37" i="55"/>
  <c r="BR38" i="55"/>
  <c r="BQ39" i="55"/>
  <c r="BP40" i="55"/>
  <c r="BO41" i="55"/>
  <c r="BN42" i="55"/>
  <c r="BM43" i="55"/>
  <c r="BU43" i="55"/>
  <c r="BT44" i="55"/>
  <c r="BS45" i="55"/>
  <c r="BR46" i="55"/>
  <c r="BQ47" i="55"/>
  <c r="BP48" i="55"/>
  <c r="BO49" i="55"/>
  <c r="BN50" i="55"/>
  <c r="BM51" i="55"/>
  <c r="BU51" i="55"/>
  <c r="BT52" i="55"/>
  <c r="BS53" i="55"/>
  <c r="BR54" i="55"/>
  <c r="BQ55" i="55"/>
  <c r="BP56" i="55"/>
  <c r="BO57" i="55"/>
  <c r="BN58" i="55"/>
  <c r="BM59" i="55"/>
  <c r="BU59" i="55"/>
  <c r="BT60" i="55"/>
  <c r="BS61" i="55"/>
  <c r="BR62" i="55"/>
  <c r="BQ63" i="55"/>
  <c r="BP64" i="55"/>
  <c r="BO65" i="55"/>
  <c r="BN66" i="55"/>
  <c r="BM67" i="55"/>
  <c r="BU67" i="55"/>
  <c r="BT68" i="55"/>
  <c r="BS69" i="55"/>
  <c r="BP14" i="55"/>
  <c r="BR15" i="55"/>
  <c r="BQ16" i="55"/>
  <c r="BP17" i="55"/>
  <c r="BO18" i="55"/>
  <c r="BN19" i="55"/>
  <c r="BM20" i="55"/>
  <c r="BU20" i="55"/>
  <c r="BT21" i="55"/>
  <c r="BS22" i="55"/>
  <c r="BR23" i="55"/>
  <c r="BQ24" i="55"/>
  <c r="BP25" i="55"/>
  <c r="BO26" i="55"/>
  <c r="BN27" i="55"/>
  <c r="BM28" i="55"/>
  <c r="BU28" i="55"/>
  <c r="BT29" i="55"/>
  <c r="BS30" i="55"/>
  <c r="BR31" i="55"/>
  <c r="BQ32" i="55"/>
  <c r="BP33" i="55"/>
  <c r="BO34" i="55"/>
  <c r="BN35" i="55"/>
  <c r="BM36" i="55"/>
  <c r="BU36" i="55"/>
  <c r="BT37" i="55"/>
  <c r="BS38" i="55"/>
  <c r="BR39" i="55"/>
  <c r="BQ40" i="55"/>
  <c r="BP41" i="55"/>
  <c r="BO42" i="55"/>
  <c r="BN43" i="55"/>
  <c r="BM44" i="55"/>
  <c r="BU44" i="55"/>
  <c r="BT45" i="55"/>
  <c r="BS46" i="55"/>
  <c r="BR47" i="55"/>
  <c r="BQ48" i="55"/>
  <c r="BP49" i="55"/>
  <c r="BO50" i="55"/>
  <c r="BN51" i="55"/>
  <c r="BM52" i="55"/>
  <c r="BU52" i="55"/>
  <c r="BT53" i="55"/>
  <c r="BS54" i="55"/>
  <c r="BR55" i="55"/>
  <c r="BQ56" i="55"/>
  <c r="BP57" i="55"/>
  <c r="BO58" i="55"/>
  <c r="BN59" i="55"/>
  <c r="BM60" i="55"/>
  <c r="BU60" i="55"/>
  <c r="BT61" i="55"/>
  <c r="BS62" i="55"/>
  <c r="BR63" i="55"/>
  <c r="BQ64" i="55"/>
  <c r="BP65" i="55"/>
  <c r="BO66" i="55"/>
  <c r="BN67" i="55"/>
  <c r="BM68" i="55"/>
  <c r="BU68" i="55"/>
  <c r="BT69" i="55"/>
  <c r="BO14" i="55"/>
  <c r="BS15" i="55"/>
  <c r="BR16" i="55"/>
  <c r="BQ17" i="55"/>
  <c r="BP18" i="55"/>
  <c r="BO19" i="55"/>
  <c r="BN20" i="55"/>
  <c r="BM21" i="55"/>
  <c r="BU21" i="55"/>
  <c r="BT22" i="55"/>
  <c r="BS23" i="55"/>
  <c r="BR24" i="55"/>
  <c r="BQ25" i="55"/>
  <c r="BP26" i="55"/>
  <c r="BO27" i="55"/>
  <c r="BN28" i="55"/>
  <c r="BM29" i="55"/>
  <c r="BU29" i="55"/>
  <c r="BT30" i="55"/>
  <c r="BS31" i="55"/>
  <c r="BR32" i="55"/>
  <c r="BQ33" i="55"/>
  <c r="BP34" i="55"/>
  <c r="BO35" i="55"/>
  <c r="BN36" i="55"/>
  <c r="BM37" i="55"/>
  <c r="BU37" i="55"/>
  <c r="BT38" i="55"/>
  <c r="BS39" i="55"/>
  <c r="BR40" i="55"/>
  <c r="BQ41" i="55"/>
  <c r="BP42" i="55"/>
  <c r="BO43" i="55"/>
  <c r="BN44" i="55"/>
  <c r="BM45" i="55"/>
  <c r="BU45" i="55"/>
  <c r="BT46" i="55"/>
  <c r="BS47" i="55"/>
  <c r="BR48" i="55"/>
  <c r="BQ49" i="55"/>
  <c r="BP50" i="55"/>
  <c r="BO51" i="55"/>
  <c r="BN52" i="55"/>
  <c r="BM53" i="55"/>
  <c r="BU53" i="55"/>
  <c r="BT54" i="55"/>
  <c r="BS55" i="55"/>
  <c r="BR56" i="55"/>
  <c r="BQ57" i="55"/>
  <c r="BP58" i="55"/>
  <c r="BO59" i="55"/>
  <c r="BN60" i="55"/>
  <c r="BM61" i="55"/>
  <c r="BU61" i="55"/>
  <c r="BT62" i="55"/>
  <c r="BS63" i="55"/>
  <c r="BR64" i="55"/>
  <c r="BQ65" i="55"/>
  <c r="BP66" i="55"/>
  <c r="BO67" i="55"/>
  <c r="BN68" i="55"/>
  <c r="BM69" i="55"/>
  <c r="BU69" i="55"/>
  <c r="BN14" i="55"/>
  <c r="BR17" i="55"/>
  <c r="BS24" i="55"/>
  <c r="BT31" i="55"/>
  <c r="BU38" i="55"/>
  <c r="BM46" i="55"/>
  <c r="BN53" i="55"/>
  <c r="BO60" i="55"/>
  <c r="BP67" i="55"/>
  <c r="BQ18" i="55"/>
  <c r="BR25" i="55"/>
  <c r="BS32" i="55"/>
  <c r="BT39" i="55"/>
  <c r="BU46" i="55"/>
  <c r="BM54" i="55"/>
  <c r="BN61" i="55"/>
  <c r="BO68" i="55"/>
  <c r="BP19" i="55"/>
  <c r="BQ26" i="55"/>
  <c r="BR33" i="55"/>
  <c r="BS40" i="55"/>
  <c r="BT47" i="55"/>
  <c r="BU54" i="55"/>
  <c r="BM62" i="55"/>
  <c r="BN69" i="55"/>
  <c r="BO36" i="55"/>
  <c r="BR57" i="55"/>
  <c r="BO20" i="55"/>
  <c r="BP27" i="55"/>
  <c r="BQ34" i="55"/>
  <c r="BR41" i="55"/>
  <c r="BS48" i="55"/>
  <c r="BT55" i="55"/>
  <c r="BU62" i="55"/>
  <c r="BU14" i="55"/>
  <c r="BN29" i="55"/>
  <c r="BN21" i="55"/>
  <c r="BO28" i="55"/>
  <c r="BP35" i="55"/>
  <c r="BQ42" i="55"/>
  <c r="BR49" i="55"/>
  <c r="BS56" i="55"/>
  <c r="BT63" i="55"/>
  <c r="BM14" i="55"/>
  <c r="BM22" i="55"/>
  <c r="BS64" i="55"/>
  <c r="BP43" i="55"/>
  <c r="BQ50" i="55"/>
  <c r="BT15" i="55"/>
  <c r="BU22" i="55"/>
  <c r="BM30" i="55"/>
  <c r="BN37" i="55"/>
  <c r="BO44" i="55"/>
  <c r="BP51" i="55"/>
  <c r="BQ58" i="55"/>
  <c r="BR65" i="55"/>
  <c r="BS16" i="55"/>
  <c r="BT23" i="55"/>
  <c r="BU30" i="55"/>
  <c r="BM38" i="55"/>
  <c r="BN45" i="55"/>
  <c r="BO52" i="55"/>
  <c r="BP59" i="55"/>
  <c r="BQ66" i="55"/>
  <c r="AA19" i="55"/>
  <c r="AI19" i="55"/>
  <c r="AH20" i="55"/>
  <c r="AG21" i="55"/>
  <c r="AF22" i="55"/>
  <c r="AE23" i="55"/>
  <c r="AD24" i="55"/>
  <c r="AC25" i="55"/>
  <c r="AB26" i="55"/>
  <c r="AA27" i="55"/>
  <c r="AI27" i="55"/>
  <c r="AH28" i="55"/>
  <c r="AG29" i="55"/>
  <c r="AF30" i="55"/>
  <c r="AE31" i="55"/>
  <c r="AD32" i="55"/>
  <c r="AC33" i="55"/>
  <c r="AB34" i="55"/>
  <c r="AA35" i="55"/>
  <c r="AI35" i="55"/>
  <c r="AH36" i="55"/>
  <c r="AG37" i="55"/>
  <c r="AF38" i="55"/>
  <c r="AE39" i="55"/>
  <c r="AD40" i="55"/>
  <c r="AC41" i="55"/>
  <c r="AB42" i="55"/>
  <c r="AA43" i="55"/>
  <c r="AI43" i="55"/>
  <c r="AH44" i="55"/>
  <c r="AG45" i="55"/>
  <c r="AF46" i="55"/>
  <c r="AE47" i="55"/>
  <c r="AD48" i="55"/>
  <c r="AC49" i="55"/>
  <c r="AB50" i="55"/>
  <c r="AA51" i="55"/>
  <c r="AI51" i="55"/>
  <c r="AH52" i="55"/>
  <c r="AG53" i="55"/>
  <c r="AF54" i="55"/>
  <c r="AE55" i="55"/>
  <c r="AD56" i="55"/>
  <c r="AC57" i="55"/>
  <c r="AB58" i="55"/>
  <c r="AA59" i="55"/>
  <c r="AI59" i="55"/>
  <c r="AH60" i="55"/>
  <c r="AG61" i="55"/>
  <c r="AF62" i="55"/>
  <c r="AE63" i="55"/>
  <c r="AD64" i="55"/>
  <c r="AC65" i="55"/>
  <c r="AB66" i="55"/>
  <c r="AA67" i="55"/>
  <c r="AI67" i="55"/>
  <c r="AH68" i="55"/>
  <c r="AG69" i="55"/>
  <c r="AF15" i="55"/>
  <c r="AE16" i="55"/>
  <c r="AD17" i="55"/>
  <c r="AC18" i="55"/>
  <c r="AH14" i="55"/>
  <c r="AB19" i="55"/>
  <c r="AA20" i="55"/>
  <c r="AI20" i="55"/>
  <c r="AH21" i="55"/>
  <c r="AG22" i="55"/>
  <c r="AF23" i="55"/>
  <c r="AE24" i="55"/>
  <c r="AD25" i="55"/>
  <c r="AC26" i="55"/>
  <c r="AB27" i="55"/>
  <c r="AA28" i="55"/>
  <c r="AI28" i="55"/>
  <c r="AH29" i="55"/>
  <c r="AG30" i="55"/>
  <c r="AF31" i="55"/>
  <c r="AE32" i="55"/>
  <c r="AD33" i="55"/>
  <c r="AC34" i="55"/>
  <c r="AB35" i="55"/>
  <c r="AA36" i="55"/>
  <c r="AI36" i="55"/>
  <c r="AH37" i="55"/>
  <c r="AG38" i="55"/>
  <c r="AF39" i="55"/>
  <c r="AE40" i="55"/>
  <c r="AD41" i="55"/>
  <c r="AC42" i="55"/>
  <c r="AB43" i="55"/>
  <c r="AA44" i="55"/>
  <c r="AI44" i="55"/>
  <c r="AH45" i="55"/>
  <c r="AG46" i="55"/>
  <c r="AF47" i="55"/>
  <c r="AE48" i="55"/>
  <c r="AD49" i="55"/>
  <c r="AC50" i="55"/>
  <c r="AB51" i="55"/>
  <c r="AA52" i="55"/>
  <c r="AI52" i="55"/>
  <c r="AH53" i="55"/>
  <c r="AG54" i="55"/>
  <c r="AF55" i="55"/>
  <c r="AE56" i="55"/>
  <c r="AD57" i="55"/>
  <c r="AC58" i="55"/>
  <c r="AB59" i="55"/>
  <c r="AA60" i="55"/>
  <c r="AI60" i="55"/>
  <c r="AH61" i="55"/>
  <c r="AG62" i="55"/>
  <c r="AF63" i="55"/>
  <c r="AE64" i="55"/>
  <c r="AD65" i="55"/>
  <c r="AC66" i="55"/>
  <c r="AB67" i="55"/>
  <c r="AA68" i="55"/>
  <c r="AI68" i="55"/>
  <c r="AH69" i="55"/>
  <c r="AG15" i="55"/>
  <c r="AF16" i="55"/>
  <c r="AE17" i="55"/>
  <c r="AD18" i="55"/>
  <c r="AG14" i="55"/>
  <c r="AC19" i="55"/>
  <c r="AB20" i="55"/>
  <c r="AA21" i="55"/>
  <c r="AI21" i="55"/>
  <c r="AH22" i="55"/>
  <c r="AG23" i="55"/>
  <c r="AF24" i="55"/>
  <c r="AE25" i="55"/>
  <c r="AD26" i="55"/>
  <c r="AC27" i="55"/>
  <c r="AB28" i="55"/>
  <c r="AA29" i="55"/>
  <c r="AI29" i="55"/>
  <c r="AH30" i="55"/>
  <c r="AG31" i="55"/>
  <c r="AF32" i="55"/>
  <c r="AE33" i="55"/>
  <c r="AD34" i="55"/>
  <c r="AC35" i="55"/>
  <c r="AB36" i="55"/>
  <c r="AA37" i="55"/>
  <c r="AI37" i="55"/>
  <c r="AH38" i="55"/>
  <c r="AG39" i="55"/>
  <c r="AF40" i="55"/>
  <c r="AE41" i="55"/>
  <c r="AD42" i="55"/>
  <c r="AC43" i="55"/>
  <c r="AB44" i="55"/>
  <c r="AA45" i="55"/>
  <c r="AI45" i="55"/>
  <c r="AH46" i="55"/>
  <c r="AG47" i="55"/>
  <c r="AF48" i="55"/>
  <c r="AE49" i="55"/>
  <c r="AD50" i="55"/>
  <c r="AC51" i="55"/>
  <c r="AB52" i="55"/>
  <c r="AA53" i="55"/>
  <c r="AI53" i="55"/>
  <c r="AH54" i="55"/>
  <c r="AG55" i="55"/>
  <c r="AF56" i="55"/>
  <c r="AE57" i="55"/>
  <c r="AD58" i="55"/>
  <c r="AC59" i="55"/>
  <c r="AB60" i="55"/>
  <c r="AA61" i="55"/>
  <c r="AI61" i="55"/>
  <c r="AH62" i="55"/>
  <c r="AG63" i="55"/>
  <c r="AF64" i="55"/>
  <c r="AE65" i="55"/>
  <c r="AD66" i="55"/>
  <c r="AC67" i="55"/>
  <c r="AB68" i="55"/>
  <c r="AA69" i="55"/>
  <c r="AI69" i="55"/>
  <c r="AH15" i="55"/>
  <c r="AG16" i="55"/>
  <c r="AF17" i="55"/>
  <c r="AE18" i="55"/>
  <c r="AF14" i="55"/>
  <c r="AD19" i="55"/>
  <c r="AC20" i="55"/>
  <c r="AB21" i="55"/>
  <c r="AA22" i="55"/>
  <c r="AI22" i="55"/>
  <c r="AH23" i="55"/>
  <c r="AG24" i="55"/>
  <c r="AF25" i="55"/>
  <c r="AE26" i="55"/>
  <c r="AD27" i="55"/>
  <c r="AC28" i="55"/>
  <c r="AB29" i="55"/>
  <c r="AA30" i="55"/>
  <c r="AI30" i="55"/>
  <c r="AH31" i="55"/>
  <c r="AG32" i="55"/>
  <c r="AF33" i="55"/>
  <c r="AE34" i="55"/>
  <c r="AD35" i="55"/>
  <c r="AC36" i="55"/>
  <c r="AB37" i="55"/>
  <c r="AA38" i="55"/>
  <c r="AI38" i="55"/>
  <c r="AH39" i="55"/>
  <c r="AG40" i="55"/>
  <c r="AF41" i="55"/>
  <c r="AE42" i="55"/>
  <c r="AD43" i="55"/>
  <c r="AC44" i="55"/>
  <c r="AB45" i="55"/>
  <c r="AA46" i="55"/>
  <c r="AI46" i="55"/>
  <c r="AH47" i="55"/>
  <c r="AG48" i="55"/>
  <c r="AF49" i="55"/>
  <c r="AE50" i="55"/>
  <c r="AD51" i="55"/>
  <c r="AC52" i="55"/>
  <c r="AB53" i="55"/>
  <c r="AA54" i="55"/>
  <c r="AI54" i="55"/>
  <c r="AH55" i="55"/>
  <c r="AG56" i="55"/>
  <c r="AF57" i="55"/>
  <c r="AE58" i="55"/>
  <c r="AD59" i="55"/>
  <c r="AC60" i="55"/>
  <c r="AB61" i="55"/>
  <c r="AA62" i="55"/>
  <c r="AI62" i="55"/>
  <c r="AH63" i="55"/>
  <c r="AG64" i="55"/>
  <c r="AF65" i="55"/>
  <c r="AE66" i="55"/>
  <c r="AD67" i="55"/>
  <c r="AC68" i="55"/>
  <c r="AB69" i="55"/>
  <c r="AA15" i="55"/>
  <c r="AI15" i="55"/>
  <c r="AH16" i="55"/>
  <c r="AG17" i="55"/>
  <c r="AF18" i="55"/>
  <c r="AE14" i="55"/>
  <c r="AE19" i="55"/>
  <c r="AD20" i="55"/>
  <c r="AC21" i="55"/>
  <c r="AB22" i="55"/>
  <c r="AA23" i="55"/>
  <c r="AI23" i="55"/>
  <c r="AH24" i="55"/>
  <c r="AG25" i="55"/>
  <c r="AF26" i="55"/>
  <c r="AE27" i="55"/>
  <c r="AD28" i="55"/>
  <c r="AC29" i="55"/>
  <c r="AB30" i="55"/>
  <c r="AA31" i="55"/>
  <c r="AI31" i="55"/>
  <c r="AH32" i="55"/>
  <c r="AG33" i="55"/>
  <c r="AF34" i="55"/>
  <c r="AE35" i="55"/>
  <c r="AD36" i="55"/>
  <c r="AC37" i="55"/>
  <c r="AB38" i="55"/>
  <c r="AA39" i="55"/>
  <c r="AI39" i="55"/>
  <c r="AH40" i="55"/>
  <c r="AG41" i="55"/>
  <c r="AF42" i="55"/>
  <c r="AE43" i="55"/>
  <c r="AD44" i="55"/>
  <c r="AC45" i="55"/>
  <c r="AB46" i="55"/>
  <c r="AA47" i="55"/>
  <c r="AI47" i="55"/>
  <c r="AH48" i="55"/>
  <c r="AG49" i="55"/>
  <c r="AF50" i="55"/>
  <c r="AE51" i="55"/>
  <c r="AD52" i="55"/>
  <c r="AC53" i="55"/>
  <c r="AB54" i="55"/>
  <c r="AA55" i="55"/>
  <c r="AI55" i="55"/>
  <c r="AH56" i="55"/>
  <c r="AG57" i="55"/>
  <c r="AF58" i="55"/>
  <c r="AE59" i="55"/>
  <c r="AD60" i="55"/>
  <c r="AC61" i="55"/>
  <c r="AB62" i="55"/>
  <c r="AA63" i="55"/>
  <c r="AI63" i="55"/>
  <c r="AH64" i="55"/>
  <c r="AG65" i="55"/>
  <c r="AF66" i="55"/>
  <c r="AE67" i="55"/>
  <c r="AD68" i="55"/>
  <c r="AC69" i="55"/>
  <c r="AB15" i="55"/>
  <c r="AA16" i="55"/>
  <c r="AI16" i="55"/>
  <c r="AH17" i="55"/>
  <c r="AG18" i="55"/>
  <c r="AD14" i="55"/>
  <c r="AF19" i="55"/>
  <c r="AE20" i="55"/>
  <c r="AD21" i="55"/>
  <c r="AC22" i="55"/>
  <c r="AB23" i="55"/>
  <c r="AA24" i="55"/>
  <c r="AI24" i="55"/>
  <c r="AH25" i="55"/>
  <c r="AG26" i="55"/>
  <c r="AF27" i="55"/>
  <c r="AE28" i="55"/>
  <c r="AD29" i="55"/>
  <c r="AC30" i="55"/>
  <c r="AB31" i="55"/>
  <c r="AA32" i="55"/>
  <c r="AI32" i="55"/>
  <c r="AH33" i="55"/>
  <c r="AG34" i="55"/>
  <c r="AF35" i="55"/>
  <c r="AE36" i="55"/>
  <c r="AD37" i="55"/>
  <c r="AC38" i="55"/>
  <c r="AB39" i="55"/>
  <c r="AA40" i="55"/>
  <c r="AI40" i="55"/>
  <c r="AH41" i="55"/>
  <c r="AG42" i="55"/>
  <c r="AF43" i="55"/>
  <c r="AE44" i="55"/>
  <c r="AD45" i="55"/>
  <c r="AC46" i="55"/>
  <c r="AB47" i="55"/>
  <c r="AA48" i="55"/>
  <c r="AI48" i="55"/>
  <c r="AH49" i="55"/>
  <c r="AG50" i="55"/>
  <c r="AF51" i="55"/>
  <c r="AE52" i="55"/>
  <c r="AD53" i="55"/>
  <c r="AC54" i="55"/>
  <c r="AB55" i="55"/>
  <c r="AA56" i="55"/>
  <c r="AI56" i="55"/>
  <c r="AH57" i="55"/>
  <c r="AG58" i="55"/>
  <c r="AF59" i="55"/>
  <c r="AE60" i="55"/>
  <c r="AD61" i="55"/>
  <c r="AC62" i="55"/>
  <c r="AB63" i="55"/>
  <c r="AA64" i="55"/>
  <c r="AI64" i="55"/>
  <c r="AH65" i="55"/>
  <c r="AG66" i="55"/>
  <c r="AF67" i="55"/>
  <c r="AE68" i="55"/>
  <c r="AD69" i="55"/>
  <c r="AC15" i="55"/>
  <c r="AB16" i="55"/>
  <c r="AA17" i="55"/>
  <c r="AI17" i="55"/>
  <c r="AH18" i="55"/>
  <c r="AC14" i="55"/>
  <c r="AG19" i="55"/>
  <c r="AC23" i="55"/>
  <c r="AH26" i="55"/>
  <c r="AD30" i="55"/>
  <c r="AI33" i="55"/>
  <c r="AE37" i="55"/>
  <c r="AA41" i="55"/>
  <c r="AF44" i="55"/>
  <c r="AB48" i="55"/>
  <c r="AG51" i="55"/>
  <c r="AC55" i="55"/>
  <c r="AH58" i="55"/>
  <c r="AD62" i="55"/>
  <c r="AI65" i="55"/>
  <c r="AE69" i="55"/>
  <c r="AA18" i="55"/>
  <c r="AE53" i="55"/>
  <c r="AC32" i="55"/>
  <c r="AE46" i="55"/>
  <c r="AG60" i="55"/>
  <c r="AH19" i="55"/>
  <c r="AD23" i="55"/>
  <c r="AI26" i="55"/>
  <c r="AE30" i="55"/>
  <c r="AA34" i="55"/>
  <c r="AF37" i="55"/>
  <c r="AB41" i="55"/>
  <c r="AG44" i="55"/>
  <c r="AC48" i="55"/>
  <c r="AH51" i="55"/>
  <c r="AD55" i="55"/>
  <c r="AI58" i="55"/>
  <c r="AE62" i="55"/>
  <c r="AA66" i="55"/>
  <c r="AF69" i="55"/>
  <c r="AB18" i="55"/>
  <c r="AF28" i="55"/>
  <c r="AI49" i="55"/>
  <c r="AG67" i="55"/>
  <c r="AH35" i="55"/>
  <c r="AB57" i="55"/>
  <c r="AD16" i="55"/>
  <c r="AF20" i="55"/>
  <c r="AB24" i="55"/>
  <c r="AG27" i="55"/>
  <c r="AC31" i="55"/>
  <c r="AH34" i="55"/>
  <c r="AD38" i="55"/>
  <c r="AI41" i="55"/>
  <c r="AE45" i="55"/>
  <c r="AA49" i="55"/>
  <c r="AF52" i="55"/>
  <c r="AB56" i="55"/>
  <c r="AG59" i="55"/>
  <c r="AC63" i="55"/>
  <c r="AH66" i="55"/>
  <c r="AD15" i="55"/>
  <c r="AI18" i="55"/>
  <c r="AB32" i="55"/>
  <c r="AH42" i="55"/>
  <c r="AF60" i="55"/>
  <c r="AB14" i="55"/>
  <c r="AB25" i="55"/>
  <c r="AA50" i="55"/>
  <c r="AH67" i="55"/>
  <c r="AG20" i="55"/>
  <c r="AC24" i="55"/>
  <c r="AH27" i="55"/>
  <c r="AD31" i="55"/>
  <c r="AI34" i="55"/>
  <c r="AE38" i="55"/>
  <c r="AA42" i="55"/>
  <c r="AF45" i="55"/>
  <c r="AB49" i="55"/>
  <c r="AG52" i="55"/>
  <c r="AC56" i="55"/>
  <c r="AH59" i="55"/>
  <c r="AD63" i="55"/>
  <c r="AI66" i="55"/>
  <c r="AE15" i="55"/>
  <c r="AI14" i="55"/>
  <c r="AA25" i="55"/>
  <c r="AG35" i="55"/>
  <c r="AD46" i="55"/>
  <c r="AA57" i="55"/>
  <c r="AC16" i="55"/>
  <c r="AF21" i="55"/>
  <c r="AD39" i="55"/>
  <c r="AF53" i="55"/>
  <c r="AA14" i="55"/>
  <c r="AE21" i="55"/>
  <c r="AC39" i="55"/>
  <c r="AB64" i="55"/>
  <c r="AG28" i="55"/>
  <c r="AI42" i="55"/>
  <c r="AC64" i="55"/>
  <c r="AD22" i="55"/>
  <c r="AI25" i="55"/>
  <c r="AE29" i="55"/>
  <c r="AA33" i="55"/>
  <c r="AF36" i="55"/>
  <c r="AB40" i="55"/>
  <c r="AG43" i="55"/>
  <c r="AC47" i="55"/>
  <c r="AH50" i="55"/>
  <c r="AD54" i="55"/>
  <c r="AI57" i="55"/>
  <c r="AE61" i="55"/>
  <c r="AA65" i="55"/>
  <c r="AF68" i="55"/>
  <c r="AB17" i="55"/>
  <c r="AE22" i="55"/>
  <c r="AA26" i="55"/>
  <c r="AF29" i="55"/>
  <c r="AB33" i="55"/>
  <c r="AG36" i="55"/>
  <c r="AC40" i="55"/>
  <c r="AH43" i="55"/>
  <c r="AD47" i="55"/>
  <c r="AI50" i="55"/>
  <c r="AE54" i="55"/>
  <c r="AA58" i="55"/>
  <c r="AF61" i="55"/>
  <c r="AB65" i="55"/>
  <c r="AG68" i="55"/>
  <c r="AC17" i="55"/>
  <c r="H18" i="55"/>
  <c r="P18" i="55"/>
  <c r="O19" i="55"/>
  <c r="N20" i="55"/>
  <c r="M21" i="55"/>
  <c r="L22" i="55"/>
  <c r="K23" i="55"/>
  <c r="J24" i="55"/>
  <c r="I25" i="55"/>
  <c r="H26" i="55"/>
  <c r="P26" i="55"/>
  <c r="O27" i="55"/>
  <c r="N28" i="55"/>
  <c r="M29" i="55"/>
  <c r="L30" i="55"/>
  <c r="K31" i="55"/>
  <c r="J32" i="55"/>
  <c r="I33" i="55"/>
  <c r="H34" i="55"/>
  <c r="I18" i="55"/>
  <c r="H19" i="55"/>
  <c r="P19" i="55"/>
  <c r="O20" i="55"/>
  <c r="N21" i="55"/>
  <c r="M22" i="55"/>
  <c r="L23" i="55"/>
  <c r="K24" i="55"/>
  <c r="J25" i="55"/>
  <c r="I26" i="55"/>
  <c r="H27" i="55"/>
  <c r="P27" i="55"/>
  <c r="O28" i="55"/>
  <c r="N29" i="55"/>
  <c r="M30" i="55"/>
  <c r="L31" i="55"/>
  <c r="K32" i="55"/>
  <c r="J33" i="55"/>
  <c r="I34" i="55"/>
  <c r="H35" i="55"/>
  <c r="J18" i="55"/>
  <c r="I19" i="55"/>
  <c r="H20" i="55"/>
  <c r="P20" i="55"/>
  <c r="O21" i="55"/>
  <c r="N22" i="55"/>
  <c r="M23" i="55"/>
  <c r="L24" i="55"/>
  <c r="K25" i="55"/>
  <c r="J26" i="55"/>
  <c r="I27" i="55"/>
  <c r="H28" i="55"/>
  <c r="P28" i="55"/>
  <c r="O29" i="55"/>
  <c r="N30" i="55"/>
  <c r="M31" i="55"/>
  <c r="L32" i="55"/>
  <c r="K33" i="55"/>
  <c r="J34" i="55"/>
  <c r="I35" i="55"/>
  <c r="K18" i="55"/>
  <c r="J19" i="55"/>
  <c r="I20" i="55"/>
  <c r="H21" i="55"/>
  <c r="P21" i="55"/>
  <c r="O22" i="55"/>
  <c r="N23" i="55"/>
  <c r="M24" i="55"/>
  <c r="L25" i="55"/>
  <c r="K26" i="55"/>
  <c r="J27" i="55"/>
  <c r="I28" i="55"/>
  <c r="H29" i="55"/>
  <c r="P29" i="55"/>
  <c r="L18" i="55"/>
  <c r="K19" i="55"/>
  <c r="J20" i="55"/>
  <c r="I21" i="55"/>
  <c r="H22" i="55"/>
  <c r="P22" i="55"/>
  <c r="O23" i="55"/>
  <c r="N24" i="55"/>
  <c r="M25" i="55"/>
  <c r="L26" i="55"/>
  <c r="K27" i="55"/>
  <c r="J28" i="55"/>
  <c r="I29" i="55"/>
  <c r="H30" i="55"/>
  <c r="P30" i="55"/>
  <c r="O31" i="55"/>
  <c r="N32" i="55"/>
  <c r="M33" i="55"/>
  <c r="L34" i="55"/>
  <c r="K35" i="55"/>
  <c r="J36" i="55"/>
  <c r="I37" i="55"/>
  <c r="M18" i="55"/>
  <c r="L19" i="55"/>
  <c r="K20" i="55"/>
  <c r="J21" i="55"/>
  <c r="I22" i="55"/>
  <c r="H23" i="55"/>
  <c r="P23" i="55"/>
  <c r="O24" i="55"/>
  <c r="N25" i="55"/>
  <c r="M26" i="55"/>
  <c r="L27" i="55"/>
  <c r="K28" i="55"/>
  <c r="J29" i="55"/>
  <c r="I30" i="55"/>
  <c r="H31" i="55"/>
  <c r="P31" i="55"/>
  <c r="O32" i="55"/>
  <c r="N33" i="55"/>
  <c r="M34" i="55"/>
  <c r="L35" i="55"/>
  <c r="K36" i="55"/>
  <c r="J37" i="55"/>
  <c r="M19" i="55"/>
  <c r="I23" i="55"/>
  <c r="N26" i="55"/>
  <c r="J30" i="55"/>
  <c r="M32" i="55"/>
  <c r="O34" i="55"/>
  <c r="I36" i="55"/>
  <c r="L37" i="55"/>
  <c r="K38" i="55"/>
  <c r="J39" i="55"/>
  <c r="I40" i="55"/>
  <c r="H41" i="55"/>
  <c r="P41" i="55"/>
  <c r="O42" i="55"/>
  <c r="N43" i="55"/>
  <c r="M44" i="55"/>
  <c r="L45" i="55"/>
  <c r="K46" i="55"/>
  <c r="J47" i="55"/>
  <c r="I48" i="55"/>
  <c r="H49" i="55"/>
  <c r="P49" i="55"/>
  <c r="O50" i="55"/>
  <c r="N51" i="55"/>
  <c r="M52" i="55"/>
  <c r="L53" i="55"/>
  <c r="K54" i="55"/>
  <c r="J55" i="55"/>
  <c r="I56" i="55"/>
  <c r="H57" i="55"/>
  <c r="P57" i="55"/>
  <c r="O58" i="55"/>
  <c r="N59" i="55"/>
  <c r="M60" i="55"/>
  <c r="L61" i="55"/>
  <c r="K62" i="55"/>
  <c r="J63" i="55"/>
  <c r="I64" i="55"/>
  <c r="H65" i="55"/>
  <c r="P65" i="55"/>
  <c r="O66" i="55"/>
  <c r="N67" i="55"/>
  <c r="M68" i="55"/>
  <c r="L69" i="55"/>
  <c r="K15" i="55"/>
  <c r="J16" i="55"/>
  <c r="I17" i="55"/>
  <c r="P14" i="55"/>
  <c r="H14" i="55"/>
  <c r="O33" i="55"/>
  <c r="N39" i="55"/>
  <c r="H45" i="55"/>
  <c r="M48" i="55"/>
  <c r="I52" i="55"/>
  <c r="M56" i="55"/>
  <c r="I60" i="55"/>
  <c r="M64" i="55"/>
  <c r="H69" i="55"/>
  <c r="M17" i="55"/>
  <c r="H25" i="55"/>
  <c r="O35" i="55"/>
  <c r="O39" i="55"/>
  <c r="K43" i="55"/>
  <c r="N19" i="55"/>
  <c r="J23" i="55"/>
  <c r="O26" i="55"/>
  <c r="K30" i="55"/>
  <c r="P32" i="55"/>
  <c r="P34" i="55"/>
  <c r="L36" i="55"/>
  <c r="M37" i="55"/>
  <c r="L38" i="55"/>
  <c r="K39" i="55"/>
  <c r="J40" i="55"/>
  <c r="I41" i="55"/>
  <c r="H42" i="55"/>
  <c r="P42" i="55"/>
  <c r="O43" i="55"/>
  <c r="N44" i="55"/>
  <c r="M45" i="55"/>
  <c r="L46" i="55"/>
  <c r="K47" i="55"/>
  <c r="J48" i="55"/>
  <c r="I49" i="55"/>
  <c r="H50" i="55"/>
  <c r="P50" i="55"/>
  <c r="O51" i="55"/>
  <c r="N52" i="55"/>
  <c r="M53" i="55"/>
  <c r="L54" i="55"/>
  <c r="K55" i="55"/>
  <c r="J56" i="55"/>
  <c r="I57" i="55"/>
  <c r="H58" i="55"/>
  <c r="P58" i="55"/>
  <c r="O59" i="55"/>
  <c r="N60" i="55"/>
  <c r="M61" i="55"/>
  <c r="L62" i="55"/>
  <c r="K63" i="55"/>
  <c r="J64" i="55"/>
  <c r="I65" i="55"/>
  <c r="H66" i="55"/>
  <c r="P66" i="55"/>
  <c r="O67" i="55"/>
  <c r="N68" i="55"/>
  <c r="M69" i="55"/>
  <c r="L15" i="55"/>
  <c r="K16" i="55"/>
  <c r="J17" i="55"/>
  <c r="O14" i="55"/>
  <c r="H68" i="55"/>
  <c r="N15" i="55"/>
  <c r="J31" i="55"/>
  <c r="O38" i="55"/>
  <c r="J43" i="55"/>
  <c r="L49" i="55"/>
  <c r="N55" i="55"/>
  <c r="P61" i="55"/>
  <c r="J67" i="55"/>
  <c r="O15" i="55"/>
  <c r="M28" i="55"/>
  <c r="H38" i="55"/>
  <c r="M41" i="55"/>
  <c r="L20" i="55"/>
  <c r="H24" i="55"/>
  <c r="M27" i="55"/>
  <c r="O30" i="55"/>
  <c r="H33" i="55"/>
  <c r="J35" i="55"/>
  <c r="M36" i="55"/>
  <c r="N37" i="55"/>
  <c r="M38" i="55"/>
  <c r="L39" i="55"/>
  <c r="K40" i="55"/>
  <c r="J41" i="55"/>
  <c r="I42" i="55"/>
  <c r="H43" i="55"/>
  <c r="P43" i="55"/>
  <c r="O44" i="55"/>
  <c r="N45" i="55"/>
  <c r="M46" i="55"/>
  <c r="L47" i="55"/>
  <c r="K48" i="55"/>
  <c r="J49" i="55"/>
  <c r="I50" i="55"/>
  <c r="H51" i="55"/>
  <c r="P51" i="55"/>
  <c r="O52" i="55"/>
  <c r="N53" i="55"/>
  <c r="M54" i="55"/>
  <c r="L55" i="55"/>
  <c r="K56" i="55"/>
  <c r="J57" i="55"/>
  <c r="I58" i="55"/>
  <c r="H59" i="55"/>
  <c r="P59" i="55"/>
  <c r="O60" i="55"/>
  <c r="N61" i="55"/>
  <c r="M62" i="55"/>
  <c r="L63" i="55"/>
  <c r="K64" i="55"/>
  <c r="J65" i="55"/>
  <c r="I66" i="55"/>
  <c r="H67" i="55"/>
  <c r="P67" i="55"/>
  <c r="O68" i="55"/>
  <c r="N69" i="55"/>
  <c r="M15" i="55"/>
  <c r="L16" i="55"/>
  <c r="K17" i="55"/>
  <c r="N14" i="55"/>
  <c r="P68" i="55"/>
  <c r="L17" i="55"/>
  <c r="L28" i="55"/>
  <c r="O36" i="55"/>
  <c r="L41" i="55"/>
  <c r="P45" i="55"/>
  <c r="K50" i="55"/>
  <c r="P53" i="55"/>
  <c r="K58" i="55"/>
  <c r="O62" i="55"/>
  <c r="K66" i="55"/>
  <c r="N16" i="55"/>
  <c r="N31" i="55"/>
  <c r="N40" i="55"/>
  <c r="M20" i="55"/>
  <c r="I24" i="55"/>
  <c r="N27" i="55"/>
  <c r="I31" i="55"/>
  <c r="L33" i="55"/>
  <c r="M35" i="55"/>
  <c r="N36" i="55"/>
  <c r="O37" i="55"/>
  <c r="N38" i="55"/>
  <c r="M39" i="55"/>
  <c r="L40" i="55"/>
  <c r="K41" i="55"/>
  <c r="J42" i="55"/>
  <c r="I43" i="55"/>
  <c r="H44" i="55"/>
  <c r="P44" i="55"/>
  <c r="O45" i="55"/>
  <c r="N46" i="55"/>
  <c r="M47" i="55"/>
  <c r="L48" i="55"/>
  <c r="K49" i="55"/>
  <c r="J50" i="55"/>
  <c r="I51" i="55"/>
  <c r="H52" i="55"/>
  <c r="P52" i="55"/>
  <c r="O53" i="55"/>
  <c r="N54" i="55"/>
  <c r="M55" i="55"/>
  <c r="L56" i="55"/>
  <c r="K57" i="55"/>
  <c r="J58" i="55"/>
  <c r="I59" i="55"/>
  <c r="H60" i="55"/>
  <c r="P60" i="55"/>
  <c r="O61" i="55"/>
  <c r="N62" i="55"/>
  <c r="M63" i="55"/>
  <c r="L64" i="55"/>
  <c r="K65" i="55"/>
  <c r="J66" i="55"/>
  <c r="I67" i="55"/>
  <c r="O69" i="55"/>
  <c r="M16" i="55"/>
  <c r="M14" i="55"/>
  <c r="P24" i="55"/>
  <c r="P37" i="55"/>
  <c r="K42" i="55"/>
  <c r="O46" i="55"/>
  <c r="J51" i="55"/>
  <c r="O54" i="55"/>
  <c r="J59" i="55"/>
  <c r="N63" i="55"/>
  <c r="I68" i="55"/>
  <c r="P36" i="55"/>
  <c r="L42" i="55"/>
  <c r="K21" i="55"/>
  <c r="N35" i="55"/>
  <c r="M40" i="55"/>
  <c r="I44" i="55"/>
  <c r="N47" i="55"/>
  <c r="H53" i="55"/>
  <c r="L57" i="55"/>
  <c r="H61" i="55"/>
  <c r="L65" i="55"/>
  <c r="P69" i="55"/>
  <c r="L14" i="55"/>
  <c r="L21" i="55"/>
  <c r="P33" i="55"/>
  <c r="P38" i="55"/>
  <c r="N18" i="55"/>
  <c r="J22" i="55"/>
  <c r="O25" i="55"/>
  <c r="K29" i="55"/>
  <c r="H32" i="55"/>
  <c r="K34" i="55"/>
  <c r="P35" i="55"/>
  <c r="H37" i="55"/>
  <c r="I38" i="55"/>
  <c r="H39" i="55"/>
  <c r="P39" i="55"/>
  <c r="O40" i="55"/>
  <c r="N41" i="55"/>
  <c r="M42" i="55"/>
  <c r="L43" i="55"/>
  <c r="K44" i="55"/>
  <c r="J45" i="55"/>
  <c r="I46" i="55"/>
  <c r="H47" i="55"/>
  <c r="P47" i="55"/>
  <c r="O18" i="55"/>
  <c r="K22" i="55"/>
  <c r="P25" i="55"/>
  <c r="L29" i="55"/>
  <c r="I32" i="55"/>
  <c r="N34" i="55"/>
  <c r="H36" i="55"/>
  <c r="K37" i="55"/>
  <c r="J38" i="55"/>
  <c r="I39" i="55"/>
  <c r="H40" i="55"/>
  <c r="P40" i="55"/>
  <c r="O41" i="55"/>
  <c r="N42" i="55"/>
  <c r="M43" i="55"/>
  <c r="L44" i="55"/>
  <c r="K45" i="55"/>
  <c r="J46" i="55"/>
  <c r="I47" i="55"/>
  <c r="H48" i="55"/>
  <c r="P48" i="55"/>
  <c r="O49" i="55"/>
  <c r="N50" i="55"/>
  <c r="M51" i="55"/>
  <c r="L52" i="55"/>
  <c r="J44" i="55"/>
  <c r="L67" i="55"/>
  <c r="J52" i="55"/>
  <c r="I69" i="55"/>
  <c r="N66" i="55"/>
  <c r="I45" i="55"/>
  <c r="L50" i="55"/>
  <c r="K53" i="55"/>
  <c r="P55" i="55"/>
  <c r="L58" i="55"/>
  <c r="L60" i="55"/>
  <c r="H63" i="55"/>
  <c r="M65" i="55"/>
  <c r="M67" i="55"/>
  <c r="I15" i="55"/>
  <c r="N17" i="55"/>
  <c r="J15" i="55"/>
  <c r="O17" i="55"/>
  <c r="O56" i="55"/>
  <c r="K61" i="55"/>
  <c r="H62" i="55"/>
  <c r="J69" i="55"/>
  <c r="H46" i="55"/>
  <c r="M50" i="55"/>
  <c r="H54" i="55"/>
  <c r="H56" i="55"/>
  <c r="M58" i="55"/>
  <c r="I61" i="55"/>
  <c r="I63" i="55"/>
  <c r="N65" i="55"/>
  <c r="J68" i="55"/>
  <c r="J54" i="55"/>
  <c r="K59" i="55"/>
  <c r="L66" i="55"/>
  <c r="K14" i="55"/>
  <c r="N48" i="55"/>
  <c r="J14" i="55"/>
  <c r="I14" i="55"/>
  <c r="P46" i="55"/>
  <c r="K51" i="55"/>
  <c r="I54" i="55"/>
  <c r="N56" i="55"/>
  <c r="N58" i="55"/>
  <c r="J61" i="55"/>
  <c r="O63" i="55"/>
  <c r="O65" i="55"/>
  <c r="K68" i="55"/>
  <c r="P15" i="55"/>
  <c r="P17" i="55"/>
  <c r="L51" i="55"/>
  <c r="P63" i="55"/>
  <c r="H16" i="55"/>
  <c r="P56" i="55"/>
  <c r="M66" i="55"/>
  <c r="M59" i="55"/>
  <c r="O47" i="55"/>
  <c r="L68" i="55"/>
  <c r="L59" i="55"/>
  <c r="I16" i="55"/>
  <c r="N64" i="55"/>
  <c r="O48" i="55"/>
  <c r="K52" i="55"/>
  <c r="H55" i="55"/>
  <c r="M57" i="55"/>
  <c r="M49" i="55"/>
  <c r="I53" i="55"/>
  <c r="I55" i="55"/>
  <c r="N57" i="55"/>
  <c r="J60" i="55"/>
  <c r="J62" i="55"/>
  <c r="O64" i="55"/>
  <c r="K67" i="55"/>
  <c r="K69" i="55"/>
  <c r="P16" i="55"/>
  <c r="N49" i="55"/>
  <c r="J53" i="55"/>
  <c r="O55" i="55"/>
  <c r="O57" i="55"/>
  <c r="K60" i="55"/>
  <c r="P62" i="55"/>
  <c r="P64" i="55"/>
  <c r="H15" i="55"/>
  <c r="H17" i="55"/>
  <c r="P54" i="55"/>
  <c r="H64" i="55"/>
  <c r="I62" i="55"/>
  <c r="O16" i="55"/>
  <c r="CB41" i="55"/>
  <c r="BZ19" i="55"/>
  <c r="BZ14" i="55"/>
  <c r="AJ15" i="55"/>
  <c r="AJ52" i="55"/>
  <c r="X63" i="55"/>
  <c r="CB45" i="55"/>
  <c r="CA25" i="55"/>
  <c r="Y24" i="55"/>
  <c r="X65" i="55"/>
  <c r="CD44" i="55"/>
  <c r="W53" i="55"/>
  <c r="CB25" i="55"/>
  <c r="W25" i="55"/>
  <c r="CC30" i="55"/>
  <c r="CD61" i="55"/>
  <c r="Y28" i="55"/>
  <c r="CB23" i="55"/>
  <c r="CB17" i="55"/>
  <c r="CD69" i="55"/>
  <c r="CC29" i="55"/>
  <c r="CD63" i="55"/>
  <c r="X35" i="55"/>
  <c r="X18" i="55"/>
  <c r="W62" i="55"/>
  <c r="Z54" i="55"/>
  <c r="AJ36" i="55"/>
  <c r="Y61" i="55"/>
  <c r="CC69" i="55"/>
  <c r="CD55" i="55"/>
  <c r="CD40" i="55"/>
  <c r="CE66" i="55"/>
  <c r="CC65" i="55"/>
  <c r="CD54" i="55"/>
  <c r="CC38" i="55"/>
  <c r="U37" i="55"/>
  <c r="V26" i="55"/>
  <c r="Z43" i="55"/>
  <c r="X69" i="55"/>
  <c r="U60" i="55"/>
  <c r="V33" i="55"/>
  <c r="CA26" i="55"/>
  <c r="CD26" i="55"/>
  <c r="BZ59" i="55"/>
  <c r="CA60" i="55"/>
  <c r="BZ47" i="55"/>
  <c r="CA14" i="55"/>
  <c r="Y17" i="55"/>
  <c r="AJ33" i="55"/>
  <c r="Y48" i="55"/>
  <c r="Y19" i="55"/>
  <c r="Y27" i="55"/>
  <c r="X27" i="55"/>
  <c r="CE25" i="55"/>
  <c r="CA65" i="55"/>
  <c r="BZ44" i="55"/>
  <c r="CE58" i="55"/>
  <c r="CE26" i="55"/>
  <c r="Y50" i="55"/>
  <c r="X51" i="55"/>
  <c r="Z40" i="55"/>
  <c r="V25" i="55"/>
  <c r="AJ34" i="55"/>
  <c r="V27" i="55"/>
  <c r="AJ53" i="55"/>
  <c r="U59" i="55"/>
  <c r="V46" i="55"/>
  <c r="V67" i="55"/>
  <c r="W60" i="55"/>
  <c r="Z14" i="55"/>
  <c r="CE39" i="55"/>
  <c r="BZ21" i="55"/>
  <c r="CA16" i="55"/>
  <c r="CB42" i="55"/>
  <c r="CD22" i="55"/>
  <c r="CA15" i="55"/>
  <c r="U23" i="55"/>
  <c r="AJ29" i="55"/>
  <c r="V24" i="55"/>
  <c r="V35" i="55"/>
  <c r="U31" i="55"/>
  <c r="V45" i="55"/>
  <c r="CE65" i="55"/>
  <c r="CB64" i="55"/>
  <c r="CB55" i="55"/>
  <c r="Y16" i="55"/>
  <c r="Y25" i="55"/>
  <c r="Y65" i="55"/>
  <c r="AJ44" i="55"/>
  <c r="W29" i="55"/>
  <c r="U53" i="55"/>
  <c r="U50" i="55"/>
  <c r="Z55" i="55"/>
  <c r="Y20" i="55"/>
  <c r="X58" i="55"/>
  <c r="W56" i="55"/>
  <c r="Z32" i="55"/>
  <c r="U64" i="55"/>
  <c r="V14" i="55"/>
  <c r="AJ17" i="55"/>
  <c r="Z21" i="55"/>
  <c r="Y67" i="55"/>
  <c r="W48" i="55"/>
  <c r="V69" i="55"/>
  <c r="X34" i="55"/>
  <c r="Y43" i="55"/>
  <c r="V28" i="55"/>
  <c r="Y14" i="55"/>
  <c r="U20" i="55"/>
  <c r="AJ50" i="55"/>
  <c r="Y60" i="55"/>
  <c r="W50" i="55"/>
  <c r="U36" i="55"/>
  <c r="V68" i="55"/>
  <c r="Z22" i="55"/>
  <c r="AJ39" i="55"/>
  <c r="W63" i="55"/>
  <c r="Z44" i="55"/>
  <c r="X14" i="55"/>
  <c r="Y62" i="55"/>
  <c r="W20" i="55"/>
  <c r="W21" i="55"/>
  <c r="U17" i="55"/>
  <c r="U62" i="55"/>
  <c r="Z52" i="55"/>
  <c r="Y53" i="55"/>
  <c r="AJ65" i="55"/>
  <c r="W33" i="55"/>
  <c r="U49" i="55"/>
  <c r="Z27" i="55"/>
  <c r="X60" i="55"/>
  <c r="AJ40" i="55"/>
  <c r="Y49" i="55"/>
  <c r="V60" i="55"/>
  <c r="V57" i="55"/>
  <c r="V44" i="55"/>
  <c r="U52" i="55"/>
  <c r="Z53" i="55"/>
  <c r="X50" i="55"/>
  <c r="W59" i="55"/>
  <c r="W64" i="55"/>
  <c r="X21" i="55"/>
  <c r="Y21" i="55"/>
  <c r="W30" i="55"/>
  <c r="Z62" i="55"/>
  <c r="Y51" i="55"/>
  <c r="X29" i="55"/>
  <c r="V48" i="55"/>
  <c r="Y26" i="55"/>
  <c r="W26" i="55"/>
  <c r="U30" i="55"/>
  <c r="AJ49" i="55"/>
  <c r="U27" i="55"/>
  <c r="X52" i="55"/>
  <c r="W42" i="55"/>
  <c r="Y30" i="55"/>
  <c r="AJ14" i="55"/>
  <c r="W52" i="55"/>
  <c r="V55" i="55"/>
  <c r="AJ46" i="55"/>
  <c r="U51" i="55"/>
  <c r="Z36" i="55"/>
  <c r="U48" i="55"/>
  <c r="U25" i="55"/>
  <c r="W14" i="55"/>
  <c r="Z35" i="55"/>
  <c r="AJ31" i="55"/>
  <c r="Z34" i="55"/>
  <c r="U28" i="55"/>
  <c r="AJ63" i="55"/>
  <c r="U54" i="55"/>
  <c r="V32" i="55"/>
  <c r="Z41" i="55"/>
  <c r="Z19" i="55"/>
  <c r="Y29" i="55"/>
  <c r="X64" i="55"/>
  <c r="W41" i="55"/>
  <c r="AJ60" i="55"/>
  <c r="U68" i="55"/>
  <c r="Z30" i="55"/>
  <c r="AJ38" i="55"/>
  <c r="W19" i="55"/>
  <c r="U45" i="55"/>
  <c r="Z68" i="55"/>
  <c r="V58" i="55"/>
  <c r="Z16" i="55"/>
  <c r="W44" i="55"/>
  <c r="AJ18" i="55"/>
  <c r="Y32" i="55"/>
  <c r="BL65" i="55"/>
  <c r="V61" i="55"/>
  <c r="X49" i="55"/>
  <c r="V36" i="55"/>
  <c r="U21" i="55"/>
  <c r="V62" i="55"/>
  <c r="Z17" i="55"/>
  <c r="X36" i="55"/>
  <c r="Y38" i="55"/>
  <c r="U56" i="55"/>
  <c r="U47" i="55"/>
  <c r="V49" i="55"/>
  <c r="W35" i="55"/>
  <c r="Z69" i="55"/>
  <c r="X44" i="55"/>
  <c r="V30" i="55"/>
  <c r="AJ56" i="55"/>
  <c r="Y39" i="55"/>
  <c r="AJ67" i="55"/>
  <c r="U16" i="55"/>
  <c r="V53" i="55"/>
  <c r="X16" i="55"/>
  <c r="Z20" i="55"/>
  <c r="AJ58" i="55"/>
  <c r="U15" i="55"/>
  <c r="U34" i="55"/>
  <c r="X59" i="55"/>
  <c r="X24" i="55"/>
  <c r="W66" i="55"/>
  <c r="W34" i="55"/>
  <c r="X54" i="55"/>
  <c r="Y35" i="55"/>
  <c r="Y41" i="55"/>
  <c r="AJ61" i="55"/>
  <c r="Z39" i="55"/>
  <c r="Z25" i="55"/>
  <c r="Y59" i="55"/>
  <c r="X46" i="55"/>
  <c r="Z58" i="55"/>
  <c r="X56" i="55"/>
  <c r="AJ23" i="55"/>
  <c r="Y54" i="55"/>
  <c r="W58" i="55"/>
  <c r="W23" i="55"/>
  <c r="V37" i="55"/>
  <c r="W40" i="55"/>
  <c r="AJ28" i="55"/>
  <c r="AJ25" i="55"/>
  <c r="Y58" i="55"/>
  <c r="AJ16" i="55"/>
  <c r="U35" i="55"/>
  <c r="AJ21" i="55"/>
  <c r="Z31" i="55"/>
  <c r="X47" i="55"/>
  <c r="U46" i="55"/>
  <c r="AJ32" i="55"/>
  <c r="V63" i="55"/>
  <c r="W47" i="55"/>
  <c r="Z50" i="55"/>
  <c r="X32" i="55"/>
  <c r="V22" i="55"/>
  <c r="Y64" i="55"/>
  <c r="V17" i="55"/>
  <c r="AJ24" i="55"/>
  <c r="U67" i="55"/>
  <c r="Y57" i="55"/>
  <c r="Z67" i="55"/>
  <c r="X66" i="55"/>
  <c r="U24" i="55"/>
  <c r="X38" i="55"/>
  <c r="X19" i="55"/>
  <c r="AJ68" i="55"/>
  <c r="Y33" i="55"/>
  <c r="W68" i="55"/>
  <c r="AJ54" i="55"/>
  <c r="AJ47" i="55"/>
  <c r="V23" i="55"/>
  <c r="X48" i="55"/>
  <c r="U19" i="55"/>
  <c r="Y66" i="55"/>
  <c r="W31" i="55"/>
  <c r="Y44" i="55"/>
  <c r="W32" i="55"/>
  <c r="W37" i="55"/>
  <c r="V47" i="55"/>
  <c r="Z60" i="55"/>
  <c r="Y22" i="55"/>
  <c r="V29" i="55"/>
  <c r="Y45" i="55"/>
  <c r="AJ57" i="55"/>
  <c r="W67" i="55"/>
  <c r="V50" i="55"/>
  <c r="X39" i="55"/>
  <c r="AJ19" i="55"/>
  <c r="Z24" i="55"/>
  <c r="Z28" i="55"/>
  <c r="Z38" i="55"/>
  <c r="V56" i="55"/>
  <c r="Y15" i="55"/>
  <c r="Z49" i="55"/>
  <c r="V42" i="55"/>
  <c r="AJ43" i="55"/>
  <c r="V40" i="55"/>
  <c r="Z56" i="55"/>
  <c r="W17" i="55"/>
  <c r="Y68" i="55"/>
  <c r="V21" i="55"/>
  <c r="Z59" i="55"/>
  <c r="Z64" i="55"/>
  <c r="V39" i="55"/>
  <c r="W51" i="55"/>
  <c r="V52" i="55"/>
  <c r="Z33" i="55"/>
  <c r="X26" i="55"/>
  <c r="V59" i="55"/>
  <c r="V18" i="55"/>
  <c r="Y52" i="55"/>
  <c r="Z63" i="55"/>
  <c r="V19" i="55"/>
  <c r="AJ45" i="55"/>
  <c r="Z61" i="55"/>
  <c r="W65" i="55"/>
  <c r="U38" i="55"/>
  <c r="V66" i="55"/>
  <c r="W57" i="55"/>
  <c r="Y23" i="55"/>
  <c r="Y36" i="55"/>
  <c r="AJ26" i="55"/>
  <c r="U69" i="55"/>
  <c r="Z18" i="55"/>
  <c r="U32" i="55"/>
  <c r="X37" i="55"/>
  <c r="V51" i="55"/>
  <c r="AJ37" i="55"/>
  <c r="W54" i="55"/>
  <c r="AJ69" i="55"/>
  <c r="U33" i="55"/>
  <c r="AJ66" i="55"/>
  <c r="W49" i="55"/>
  <c r="AJ41" i="55"/>
  <c r="W38" i="55"/>
  <c r="U18" i="55"/>
  <c r="Z48" i="55"/>
  <c r="Z57" i="55"/>
  <c r="U57" i="55"/>
  <c r="X31" i="55"/>
  <c r="Y63" i="55"/>
  <c r="Y18" i="55"/>
  <c r="V54" i="55"/>
  <c r="V20" i="55"/>
  <c r="W69" i="55"/>
  <c r="X57" i="55"/>
  <c r="U22" i="55"/>
  <c r="V15" i="55"/>
  <c r="U63" i="55"/>
  <c r="W15" i="55"/>
  <c r="V34" i="55"/>
  <c r="V16" i="55"/>
  <c r="Y46" i="55"/>
  <c r="X53" i="55"/>
  <c r="X15" i="55"/>
  <c r="U58" i="55"/>
  <c r="U14" i="55"/>
  <c r="W61" i="55"/>
  <c r="Z42" i="55"/>
  <c r="X67" i="55"/>
  <c r="AJ35" i="55"/>
  <c r="Z45" i="55"/>
  <c r="X62" i="55"/>
  <c r="X22" i="55"/>
  <c r="Z15" i="55"/>
  <c r="X20" i="55"/>
  <c r="X42" i="55"/>
  <c r="AJ48" i="55"/>
  <c r="AJ51" i="55"/>
  <c r="V38" i="55"/>
  <c r="W36" i="55"/>
  <c r="Z66" i="55"/>
  <c r="V43" i="55"/>
  <c r="Y69" i="55"/>
  <c r="Y55" i="55"/>
  <c r="V41" i="55"/>
  <c r="Z29" i="55"/>
  <c r="Z47" i="55"/>
  <c r="AJ62" i="55"/>
  <c r="U44" i="55"/>
  <c r="U39" i="55"/>
  <c r="U61" i="55"/>
  <c r="U43" i="55"/>
  <c r="W46" i="55"/>
  <c r="U65" i="55"/>
  <c r="X33" i="55"/>
  <c r="U40" i="55"/>
  <c r="X30" i="55"/>
  <c r="C17" i="55"/>
  <c r="X61" i="55"/>
  <c r="Y56" i="55"/>
  <c r="U29" i="55"/>
  <c r="Z37" i="55"/>
  <c r="X55" i="55"/>
  <c r="Y40" i="55"/>
  <c r="Z23" i="55"/>
  <c r="Z65" i="55"/>
  <c r="X68" i="55"/>
  <c r="AJ55" i="55"/>
  <c r="W43" i="55"/>
  <c r="U26" i="55"/>
  <c r="W55" i="55"/>
  <c r="W16" i="55"/>
  <c r="W22" i="55"/>
  <c r="W28" i="55"/>
  <c r="V65" i="55"/>
  <c r="U41" i="55"/>
  <c r="AJ30" i="55"/>
  <c r="U66" i="55"/>
  <c r="V64" i="55"/>
  <c r="U55" i="55"/>
  <c r="W39" i="55"/>
  <c r="X43" i="55"/>
  <c r="Y34" i="55"/>
  <c r="W24" i="55"/>
  <c r="Z46" i="55"/>
  <c r="Y47" i="55"/>
  <c r="AJ42" i="55"/>
  <c r="AJ20" i="55"/>
  <c r="X28" i="55"/>
  <c r="W45" i="55"/>
  <c r="AJ22" i="55"/>
  <c r="AJ64" i="55"/>
  <c r="Y42" i="55"/>
  <c r="W27" i="55"/>
  <c r="Z26" i="55"/>
  <c r="V31" i="55"/>
  <c r="Y31" i="55"/>
  <c r="AJ59" i="55"/>
  <c r="X17" i="55"/>
  <c r="X41" i="55"/>
  <c r="X40" i="55"/>
  <c r="Y37" i="55"/>
  <c r="X23" i="55"/>
  <c r="X45" i="55"/>
  <c r="U42" i="55"/>
  <c r="X25" i="55"/>
  <c r="AJ27" i="55"/>
  <c r="W18" i="55"/>
  <c r="Z51" i="55"/>
  <c r="CA32" i="55"/>
  <c r="Q21" i="55"/>
  <c r="BZ39" i="55"/>
  <c r="BZ20" i="55"/>
  <c r="BZ64" i="55"/>
  <c r="CC23" i="55"/>
  <c r="BZ50" i="55"/>
  <c r="BZ58" i="55"/>
  <c r="CD59" i="55"/>
  <c r="CD45" i="55"/>
  <c r="CD64" i="55"/>
  <c r="CE14" i="55"/>
  <c r="CC53" i="55"/>
  <c r="CA51" i="55"/>
  <c r="CE34" i="55"/>
  <c r="CA31" i="55"/>
  <c r="CB43" i="55"/>
  <c r="CA48" i="55"/>
  <c r="BZ25" i="55"/>
  <c r="CA39" i="55"/>
  <c r="CA47" i="55"/>
  <c r="CA57" i="55"/>
  <c r="BZ38" i="55"/>
  <c r="CC61" i="55"/>
  <c r="CB60" i="55"/>
  <c r="CC43" i="55"/>
  <c r="BZ49" i="55"/>
  <c r="CA22" i="55"/>
  <c r="CA17" i="55"/>
  <c r="CE63" i="55"/>
  <c r="CE47" i="55"/>
  <c r="CB62" i="55"/>
  <c r="CA68" i="55"/>
  <c r="CE44" i="55"/>
  <c r="CC46" i="55"/>
  <c r="CA38" i="55"/>
  <c r="CE60" i="55"/>
  <c r="CB14" i="55"/>
  <c r="CD36" i="55"/>
  <c r="CB54" i="55"/>
  <c r="CE69" i="55"/>
  <c r="BZ53" i="55"/>
  <c r="CD53" i="55"/>
  <c r="CB61" i="55"/>
  <c r="CC57" i="55"/>
  <c r="CE68" i="55"/>
  <c r="CB59" i="55"/>
  <c r="BZ61" i="55"/>
  <c r="BZ18" i="55"/>
  <c r="CB19" i="55"/>
  <c r="CA30" i="55"/>
  <c r="CD57" i="55"/>
  <c r="CB52" i="55"/>
  <c r="CA59" i="55"/>
  <c r="CB68" i="55"/>
  <c r="CC51" i="55"/>
  <c r="CD24" i="55"/>
  <c r="CD25" i="55"/>
  <c r="BZ43" i="55"/>
  <c r="CE57" i="55"/>
  <c r="BZ41" i="55"/>
  <c r="CB50" i="55"/>
  <c r="BZ32" i="55"/>
  <c r="BZ65" i="55"/>
  <c r="CB40" i="55"/>
  <c r="AP66" i="55"/>
  <c r="CB35" i="55"/>
  <c r="CC14" i="55"/>
  <c r="CD20" i="55"/>
  <c r="CE43" i="55"/>
  <c r="CB26" i="55"/>
  <c r="CC47" i="55"/>
  <c r="BZ40" i="55"/>
  <c r="CC18" i="55"/>
  <c r="BZ69" i="55"/>
  <c r="CC34" i="55"/>
  <c r="CC24" i="55"/>
  <c r="CE22" i="55"/>
  <c r="CE41" i="55"/>
  <c r="CA50" i="55"/>
  <c r="CE53" i="55"/>
  <c r="CE35" i="55"/>
  <c r="CD14" i="55"/>
  <c r="CA58" i="55"/>
  <c r="CC60" i="55"/>
  <c r="CD18" i="55"/>
  <c r="CA37" i="55"/>
  <c r="BZ29" i="55"/>
  <c r="CA45" i="55"/>
  <c r="BZ42" i="55"/>
  <c r="CE36" i="55"/>
  <c r="CC40" i="55"/>
  <c r="CB33" i="55"/>
  <c r="CD47" i="55"/>
  <c r="CA20" i="55"/>
  <c r="CD34" i="55"/>
  <c r="CB49" i="55"/>
  <c r="CA53" i="55"/>
  <c r="CD48" i="55"/>
  <c r="CD65" i="55"/>
  <c r="CA28" i="55"/>
  <c r="CD41" i="55"/>
  <c r="CC21" i="55"/>
  <c r="CA35" i="55"/>
  <c r="CA34" i="55"/>
  <c r="CE23" i="55"/>
  <c r="CB38" i="55"/>
  <c r="BZ23" i="55"/>
  <c r="BZ26" i="55"/>
  <c r="CE67" i="55"/>
  <c r="CC28" i="55"/>
  <c r="CA40" i="55"/>
  <c r="BZ24" i="55"/>
  <c r="CE27" i="55"/>
  <c r="CD50" i="55"/>
  <c r="CB18" i="55"/>
  <c r="CC35" i="55"/>
  <c r="CC52" i="55"/>
  <c r="CE64" i="55"/>
  <c r="CA52" i="55"/>
  <c r="CC26" i="55"/>
  <c r="CB46" i="55"/>
  <c r="CE30" i="55"/>
  <c r="CA19" i="55"/>
  <c r="BZ15" i="55"/>
  <c r="CB69" i="55"/>
  <c r="BZ45" i="55"/>
  <c r="CC37" i="55"/>
  <c r="CC56" i="55"/>
  <c r="CD16" i="55"/>
  <c r="CA66" i="55"/>
  <c r="CE49" i="55"/>
  <c r="CB65" i="55"/>
  <c r="CE24" i="55"/>
  <c r="BZ54" i="55"/>
  <c r="BZ46" i="55"/>
  <c r="CB51" i="55"/>
  <c r="BZ51" i="55"/>
  <c r="CE59" i="55"/>
  <c r="CC45" i="55"/>
  <c r="CD27" i="55"/>
  <c r="CE37" i="55"/>
  <c r="CC31" i="55"/>
  <c r="CC17" i="55"/>
  <c r="CE29" i="55"/>
  <c r="CD23" i="55"/>
  <c r="CB66" i="55"/>
  <c r="BZ37" i="55"/>
  <c r="CC22" i="55"/>
  <c r="CC27" i="55"/>
  <c r="CD33" i="55"/>
  <c r="CA67" i="55"/>
  <c r="CE20" i="55"/>
  <c r="CE61" i="55"/>
  <c r="CB57" i="55"/>
  <c r="CC55" i="55"/>
  <c r="CB22" i="55"/>
  <c r="CE50" i="55"/>
  <c r="CB16" i="55"/>
  <c r="CD37" i="55"/>
  <c r="CA33" i="55"/>
  <c r="CA43" i="55"/>
  <c r="CC32" i="55"/>
  <c r="CC36" i="55"/>
  <c r="BZ62" i="55"/>
  <c r="CC20" i="55"/>
  <c r="CA61" i="55"/>
  <c r="BZ17" i="55"/>
  <c r="CE17" i="55"/>
  <c r="CC50" i="55"/>
  <c r="CC25" i="55"/>
  <c r="CD32" i="55"/>
  <c r="CB28" i="55"/>
  <c r="CC33" i="55"/>
  <c r="BZ16" i="55"/>
  <c r="CB30" i="55"/>
  <c r="CD52" i="55"/>
  <c r="CE38" i="55"/>
  <c r="CC42" i="55"/>
  <c r="CB53" i="55"/>
  <c r="CE46" i="55"/>
  <c r="CC59" i="55"/>
  <c r="CB24" i="55"/>
  <c r="CB56" i="55"/>
  <c r="CE56" i="55"/>
  <c r="BZ56" i="55"/>
  <c r="CD31" i="55"/>
  <c r="CC54" i="55"/>
  <c r="CA36" i="55"/>
  <c r="BZ34" i="55"/>
  <c r="CC63" i="55"/>
  <c r="CD39" i="55"/>
  <c r="CD38" i="55"/>
  <c r="CC15" i="55"/>
  <c r="BZ67" i="55"/>
  <c r="CC58" i="55"/>
  <c r="CE45" i="55"/>
  <c r="CB32" i="55"/>
  <c r="BZ57" i="55"/>
  <c r="CD67" i="55"/>
  <c r="CE52" i="55"/>
  <c r="CA46" i="55"/>
  <c r="CC41" i="55"/>
  <c r="CC67" i="55"/>
  <c r="CB27" i="55"/>
  <c r="CE16" i="55"/>
  <c r="CA69" i="55"/>
  <c r="CB29" i="55"/>
  <c r="CD35" i="55"/>
  <c r="CD66" i="55"/>
  <c r="CD62" i="55"/>
  <c r="CA23" i="55"/>
  <c r="CE18" i="55"/>
  <c r="CA21" i="55"/>
  <c r="CD58" i="55"/>
  <c r="BZ55" i="55"/>
  <c r="CB39" i="55"/>
  <c r="CE40" i="55"/>
  <c r="CA41" i="55"/>
  <c r="CC49" i="55"/>
  <c r="CD51" i="55"/>
  <c r="CD43" i="55"/>
  <c r="BZ22" i="55"/>
  <c r="CE48" i="55"/>
  <c r="BZ33" i="55"/>
  <c r="BZ52" i="55"/>
  <c r="BZ68" i="55"/>
  <c r="CA49" i="55"/>
  <c r="BZ36" i="55"/>
  <c r="BZ28" i="55"/>
  <c r="CA56" i="55"/>
  <c r="CD15" i="55"/>
  <c r="CD29" i="55"/>
  <c r="CC39" i="55"/>
  <c r="CB48" i="55"/>
  <c r="CB34" i="55"/>
  <c r="BZ48" i="55"/>
  <c r="CC64" i="55"/>
  <c r="CD49" i="55"/>
  <c r="CD46" i="55"/>
  <c r="CA18" i="55"/>
  <c r="BZ30" i="55"/>
  <c r="CD60" i="55"/>
  <c r="CE32" i="55"/>
  <c r="CC19" i="55"/>
  <c r="CB20" i="55"/>
  <c r="CE15" i="55"/>
  <c r="CA63" i="55"/>
  <c r="CE42" i="55"/>
  <c r="CB36" i="55"/>
  <c r="CE21" i="55"/>
  <c r="BZ63" i="55"/>
  <c r="CB63" i="55"/>
  <c r="CA55" i="55"/>
  <c r="CE55" i="55"/>
  <c r="CE28" i="55"/>
  <c r="CD56" i="55"/>
  <c r="BZ60" i="55"/>
  <c r="CE31" i="55"/>
  <c r="CB58" i="55"/>
  <c r="CD28" i="55"/>
  <c r="CD21" i="55"/>
  <c r="CA54" i="55"/>
  <c r="CE19" i="55"/>
  <c r="CC68" i="55"/>
  <c r="CB47" i="55"/>
  <c r="CD42" i="55"/>
  <c r="CA29" i="55"/>
  <c r="CA27" i="55"/>
  <c r="CA64" i="55"/>
  <c r="CB44" i="55"/>
  <c r="CE62" i="55"/>
  <c r="CB31" i="55"/>
  <c r="CB67" i="55"/>
  <c r="CC16" i="55"/>
  <c r="CD19" i="55"/>
  <c r="BZ66" i="55"/>
  <c r="CD30" i="55"/>
  <c r="BZ27" i="55"/>
  <c r="CA42" i="55"/>
  <c r="CC66" i="55"/>
  <c r="CE33" i="55"/>
  <c r="CC62" i="55"/>
  <c r="CC44" i="55"/>
  <c r="CB37" i="55"/>
  <c r="CB21" i="55"/>
  <c r="CB15" i="55"/>
  <c r="CD17" i="55"/>
  <c r="CC48" i="55"/>
  <c r="CA44" i="55"/>
  <c r="BZ35" i="55"/>
  <c r="CD68" i="55"/>
  <c r="CA62" i="55"/>
  <c r="CE54" i="55"/>
  <c r="BZ31" i="55"/>
  <c r="CA24" i="55"/>
  <c r="CE51" i="55"/>
  <c r="B49" i="55"/>
  <c r="Q54" i="55"/>
  <c r="G24" i="55"/>
  <c r="Q16" i="55"/>
  <c r="G20" i="55"/>
  <c r="BJ65" i="55"/>
  <c r="BC15" i="55"/>
  <c r="AN55" i="55"/>
  <c r="AO42" i="55"/>
  <c r="AP25" i="55"/>
  <c r="BC48" i="55"/>
  <c r="AR38" i="55"/>
  <c r="AS39" i="55"/>
  <c r="AS69" i="55"/>
  <c r="AP35" i="55"/>
  <c r="AN16" i="55"/>
  <c r="AO52" i="55"/>
  <c r="AS19" i="55"/>
  <c r="AS43" i="55"/>
  <c r="AR64" i="55"/>
  <c r="BC43" i="55"/>
  <c r="AS48" i="55"/>
  <c r="AQ64" i="55"/>
  <c r="AO56" i="55"/>
  <c r="AS66" i="55"/>
  <c r="AS51" i="55"/>
  <c r="AQ24" i="55"/>
  <c r="AP57" i="55"/>
  <c r="AO22" i="55"/>
  <c r="AQ27" i="55"/>
  <c r="AQ57" i="55"/>
  <c r="AS22" i="55"/>
  <c r="BC18" i="55"/>
  <c r="BC17" i="55"/>
  <c r="AQ38" i="55"/>
  <c r="C65" i="55"/>
  <c r="Q56" i="55"/>
  <c r="E60" i="55"/>
  <c r="E52" i="55"/>
  <c r="C69" i="55"/>
  <c r="C16" i="55"/>
  <c r="E23" i="55"/>
  <c r="B63" i="55"/>
  <c r="G29" i="55"/>
  <c r="G32" i="55"/>
  <c r="F18" i="55"/>
  <c r="E31" i="55"/>
  <c r="Q42" i="55"/>
  <c r="C27" i="55"/>
  <c r="Q17" i="55"/>
  <c r="C63" i="55"/>
  <c r="Q48" i="55"/>
  <c r="D63" i="55"/>
  <c r="BI56" i="55"/>
  <c r="BG60" i="55"/>
  <c r="BI18" i="55"/>
  <c r="BH19" i="55"/>
  <c r="BJ24" i="55"/>
  <c r="BK63" i="55"/>
  <c r="F57" i="55"/>
  <c r="F25" i="55"/>
  <c r="C39" i="55"/>
  <c r="D21" i="55"/>
  <c r="B29" i="55"/>
  <c r="B54" i="55"/>
  <c r="C25" i="55"/>
  <c r="AP38" i="55"/>
  <c r="AR15" i="55"/>
  <c r="BC27" i="55"/>
  <c r="AS31" i="55"/>
  <c r="BC67" i="55"/>
  <c r="AR67" i="55"/>
  <c r="BC55" i="55"/>
  <c r="AQ60" i="55"/>
  <c r="AR49" i="55"/>
  <c r="BC31" i="55"/>
  <c r="AR59" i="55"/>
  <c r="AO24" i="55"/>
  <c r="AQ56" i="55"/>
  <c r="AO27" i="55"/>
  <c r="AN43" i="55"/>
  <c r="BC22" i="55"/>
  <c r="AR53" i="55"/>
  <c r="AN52" i="55"/>
  <c r="AS62" i="55"/>
  <c r="AP24" i="55"/>
  <c r="AN28" i="55"/>
  <c r="AP39" i="55"/>
  <c r="AN60" i="55"/>
  <c r="BC34" i="55"/>
  <c r="BC69" i="55"/>
  <c r="AQ55" i="55"/>
  <c r="AP34" i="55"/>
  <c r="AQ37" i="55"/>
  <c r="AN66" i="55"/>
  <c r="AP60" i="55"/>
  <c r="AR19" i="55"/>
  <c r="AO43" i="55"/>
  <c r="AS67" i="55"/>
  <c r="AN32" i="55"/>
  <c r="AQ54" i="55"/>
  <c r="AP36" i="55"/>
  <c r="AR22" i="55"/>
  <c r="AO64" i="55"/>
  <c r="AS38" i="55"/>
  <c r="AR65" i="55"/>
  <c r="AP20" i="55"/>
  <c r="AP51" i="55"/>
  <c r="AO49" i="55"/>
  <c r="AN47" i="55"/>
  <c r="AO17" i="55"/>
  <c r="BC29" i="55"/>
  <c r="AP64" i="55"/>
  <c r="BC45" i="55"/>
  <c r="AQ33" i="55"/>
  <c r="BC42" i="55"/>
  <c r="AS34" i="55"/>
  <c r="AP61" i="55"/>
  <c r="AN61" i="55"/>
  <c r="AR37" i="55"/>
  <c r="AQ31" i="55"/>
  <c r="AO16" i="55"/>
  <c r="AO15" i="55"/>
  <c r="AR45" i="55"/>
  <c r="AR47" i="55"/>
  <c r="AS65" i="55"/>
  <c r="AR20" i="55"/>
  <c r="AR48" i="55"/>
  <c r="AS23" i="55"/>
  <c r="AO63" i="55"/>
  <c r="AP23" i="55"/>
  <c r="BC53" i="55"/>
  <c r="AN36" i="55"/>
  <c r="BC50" i="55"/>
  <c r="AQ69" i="55"/>
  <c r="AO45" i="55"/>
  <c r="BC58" i="55"/>
  <c r="AQ65" i="55"/>
  <c r="BC21" i="55"/>
  <c r="AR27" i="55"/>
  <c r="AP31" i="55"/>
  <c r="AP22" i="55"/>
  <c r="AP42" i="55"/>
  <c r="AP40" i="55"/>
  <c r="AN24" i="55"/>
  <c r="AN38" i="55"/>
  <c r="AS68" i="55"/>
  <c r="BC32" i="55"/>
  <c r="AO65" i="55"/>
  <c r="AP32" i="55"/>
  <c r="AS44" i="55"/>
  <c r="AN50" i="55"/>
  <c r="BC56" i="55"/>
  <c r="AQ48" i="55"/>
  <c r="AQ39" i="55"/>
  <c r="AQ45" i="55"/>
  <c r="AS24" i="55"/>
  <c r="AN46" i="55"/>
  <c r="AP45" i="55"/>
  <c r="AQ26" i="55"/>
  <c r="AQ40" i="55"/>
  <c r="AQ46" i="55"/>
  <c r="BC59" i="55"/>
  <c r="AS49" i="55"/>
  <c r="AP65" i="55"/>
  <c r="AO60" i="55"/>
  <c r="AO34" i="55"/>
  <c r="AN65" i="55"/>
  <c r="AS28" i="55"/>
  <c r="AQ61" i="55"/>
  <c r="AN42" i="55"/>
  <c r="AS14" i="55"/>
  <c r="BC26" i="55"/>
  <c r="AN17" i="55"/>
  <c r="AN22" i="55"/>
  <c r="BC57" i="55"/>
  <c r="AO57" i="55"/>
  <c r="AQ36" i="55"/>
  <c r="AN53" i="55"/>
  <c r="AO29" i="55"/>
  <c r="AO46" i="55"/>
  <c r="BC51" i="55"/>
  <c r="AQ30" i="55"/>
  <c r="BC40" i="55"/>
  <c r="AQ50" i="55"/>
  <c r="AQ52" i="55"/>
  <c r="BC36" i="55"/>
  <c r="AR28" i="55"/>
  <c r="AR68" i="55"/>
  <c r="AS25" i="55"/>
  <c r="BC49" i="55"/>
  <c r="BC65" i="55"/>
  <c r="AR30" i="55"/>
  <c r="BC44" i="55"/>
  <c r="AO32" i="55"/>
  <c r="AP15" i="55"/>
  <c r="AS59" i="55"/>
  <c r="AS17" i="55"/>
  <c r="AP67" i="55"/>
  <c r="BC47" i="55"/>
  <c r="AS54" i="55"/>
  <c r="AS18" i="55"/>
  <c r="AN20" i="55"/>
  <c r="AP30" i="55"/>
  <c r="AP47" i="55"/>
  <c r="AP44" i="55"/>
  <c r="AO31" i="55"/>
  <c r="AS58" i="55"/>
  <c r="AR36" i="55"/>
  <c r="AR56" i="55"/>
  <c r="AS36" i="55"/>
  <c r="AN40" i="55"/>
  <c r="AN54" i="55"/>
  <c r="AS33" i="55"/>
  <c r="AQ34" i="55"/>
  <c r="AQ21" i="55"/>
  <c r="AR42" i="55"/>
  <c r="AS50" i="55"/>
  <c r="AQ42" i="55"/>
  <c r="AP37" i="55"/>
  <c r="AN21" i="55"/>
  <c r="AN41" i="55"/>
  <c r="BC60" i="55"/>
  <c r="AQ32" i="55"/>
  <c r="AN34" i="55"/>
  <c r="AP58" i="55"/>
  <c r="BC20" i="55"/>
  <c r="BC46" i="55"/>
  <c r="BC68" i="55"/>
  <c r="AR24" i="55"/>
  <c r="AR26" i="55"/>
  <c r="AO48" i="55"/>
  <c r="AQ63" i="55"/>
  <c r="BC16" i="55"/>
  <c r="AO35" i="55"/>
  <c r="AN48" i="55"/>
  <c r="AR39" i="55"/>
  <c r="AO62" i="55"/>
  <c r="AP69" i="55"/>
  <c r="AO39" i="55"/>
  <c r="AQ59" i="55"/>
  <c r="AQ44" i="55"/>
  <c r="BC64" i="55"/>
  <c r="AP43" i="55"/>
  <c r="AO33" i="55"/>
  <c r="AR33" i="55"/>
  <c r="AO68" i="55"/>
  <c r="AP56" i="55"/>
  <c r="AR23" i="55"/>
  <c r="AQ49" i="55"/>
  <c r="AO23" i="55"/>
  <c r="AR32" i="55"/>
  <c r="AQ58" i="55"/>
  <c r="AN64" i="55"/>
  <c r="AS20" i="55"/>
  <c r="AR43" i="55"/>
  <c r="AS53" i="55"/>
  <c r="AN27" i="55"/>
  <c r="AS60" i="55"/>
  <c r="AP49" i="55"/>
  <c r="AP55" i="55"/>
  <c r="AO44" i="55"/>
  <c r="AS57" i="55"/>
  <c r="AS64" i="55"/>
  <c r="AO54" i="55"/>
  <c r="AN44" i="55"/>
  <c r="AS46" i="55"/>
  <c r="AR18" i="55"/>
  <c r="AS61" i="55"/>
  <c r="AS16" i="55"/>
  <c r="BC54" i="55"/>
  <c r="AS32" i="55"/>
  <c r="AO41" i="55"/>
  <c r="AR46" i="55"/>
  <c r="AR41" i="55"/>
  <c r="AP26" i="55"/>
  <c r="AR52" i="55"/>
  <c r="AR57" i="55"/>
  <c r="AN15" i="55"/>
  <c r="AS26" i="55"/>
  <c r="BC66" i="55"/>
  <c r="AS35" i="55"/>
  <c r="AO67" i="55"/>
  <c r="AS15" i="55"/>
  <c r="AP29" i="55"/>
  <c r="AP27" i="55"/>
  <c r="AQ41" i="55"/>
  <c r="AQ35" i="55"/>
  <c r="AN57" i="55"/>
  <c r="AP19" i="55"/>
  <c r="AR62" i="55"/>
  <c r="BC19" i="55"/>
  <c r="AP63" i="55"/>
  <c r="AN29" i="55"/>
  <c r="AN18" i="55"/>
  <c r="AP50" i="55"/>
  <c r="AO30" i="55"/>
  <c r="AP59" i="55"/>
  <c r="AQ22" i="55"/>
  <c r="AS55" i="55"/>
  <c r="AQ28" i="55"/>
  <c r="AN49" i="55"/>
  <c r="AR58" i="55"/>
  <c r="AO47" i="55"/>
  <c r="AO58" i="55"/>
  <c r="BC28" i="55"/>
  <c r="AR14" i="55"/>
  <c r="AS47" i="55"/>
  <c r="AO21" i="55"/>
  <c r="AP33" i="55"/>
  <c r="AQ20" i="55"/>
  <c r="AR63" i="55"/>
  <c r="AS40" i="55"/>
  <c r="BC14" i="55"/>
  <c r="AS29" i="55"/>
  <c r="AO40" i="55"/>
  <c r="AS63" i="55"/>
  <c r="AQ67" i="55"/>
  <c r="AQ47" i="55"/>
  <c r="AN59" i="55"/>
  <c r="AO18" i="55"/>
  <c r="AO61" i="55"/>
  <c r="AN33" i="55"/>
  <c r="AR40" i="55"/>
  <c r="AP53" i="55"/>
  <c r="BC61" i="55"/>
  <c r="AN25" i="55"/>
  <c r="AN63" i="55"/>
  <c r="AO28" i="55"/>
  <c r="AN62" i="55"/>
  <c r="AR51" i="55"/>
  <c r="AP62" i="55"/>
  <c r="AR31" i="55"/>
  <c r="BC24" i="55"/>
  <c r="BC37" i="55"/>
  <c r="AR21" i="55"/>
  <c r="AO38" i="55"/>
  <c r="BC33" i="55"/>
  <c r="AN39" i="55"/>
  <c r="AQ18" i="55"/>
  <c r="AP14" i="55"/>
  <c r="AR61" i="55"/>
  <c r="BC23" i="55"/>
  <c r="AS37" i="55"/>
  <c r="AN23" i="55"/>
  <c r="AO53" i="55"/>
  <c r="AP21" i="55"/>
  <c r="AQ14" i="55"/>
  <c r="AR55" i="55"/>
  <c r="AQ25" i="55"/>
  <c r="AN37" i="55"/>
  <c r="AN35" i="55"/>
  <c r="AS56" i="55"/>
  <c r="AQ15" i="55"/>
  <c r="C59" i="55"/>
  <c r="D16" i="55"/>
  <c r="F14" i="55"/>
  <c r="D26" i="55"/>
  <c r="Q39" i="55"/>
  <c r="Q22" i="55"/>
  <c r="F23" i="55"/>
  <c r="D28" i="55"/>
  <c r="F63" i="55"/>
  <c r="G48" i="55"/>
  <c r="B52" i="55"/>
  <c r="G30" i="55"/>
  <c r="E50" i="55"/>
  <c r="E15" i="55"/>
  <c r="D24" i="55"/>
  <c r="E35" i="55"/>
  <c r="D15" i="55"/>
  <c r="Q59" i="55"/>
  <c r="G69" i="55"/>
  <c r="G58" i="55"/>
  <c r="G22" i="55"/>
  <c r="B36" i="55"/>
  <c r="G61" i="55"/>
  <c r="E66" i="55"/>
  <c r="AN69" i="55"/>
  <c r="AQ51" i="55"/>
  <c r="AP52" i="55"/>
  <c r="BC35" i="55"/>
  <c r="AN19" i="55"/>
  <c r="AP46" i="55"/>
  <c r="AQ43" i="55"/>
  <c r="AO25" i="55"/>
  <c r="BC39" i="55"/>
  <c r="AS21" i="55"/>
  <c r="BC25" i="55"/>
  <c r="AS30" i="55"/>
  <c r="F54" i="55"/>
  <c r="D29" i="55"/>
  <c r="B45" i="55"/>
  <c r="C22" i="55"/>
  <c r="Q52" i="55"/>
  <c r="G14" i="55"/>
  <c r="F42" i="55"/>
  <c r="F16" i="55"/>
  <c r="D41" i="55"/>
  <c r="F62" i="55"/>
  <c r="Q46" i="55"/>
  <c r="G16" i="55"/>
  <c r="Q19" i="55"/>
  <c r="G49" i="55"/>
  <c r="B55" i="55"/>
  <c r="F30" i="55"/>
  <c r="G60" i="55"/>
  <c r="Q26" i="55"/>
  <c r="G43" i="55"/>
  <c r="F20" i="55"/>
  <c r="G55" i="55"/>
  <c r="B56" i="55"/>
  <c r="D30" i="55"/>
  <c r="G42" i="55"/>
  <c r="Q66" i="55"/>
  <c r="Q43" i="55"/>
  <c r="D51" i="55"/>
  <c r="D22" i="55"/>
  <c r="G34" i="55"/>
  <c r="AP16" i="55"/>
  <c r="AQ16" i="55"/>
  <c r="AO51" i="55"/>
  <c r="AS27" i="55"/>
  <c r="AR17" i="55"/>
  <c r="BC30" i="55"/>
  <c r="AN31" i="55"/>
  <c r="AQ53" i="55"/>
  <c r="AR50" i="55"/>
  <c r="AO14" i="55"/>
  <c r="AS45" i="55"/>
  <c r="AN56" i="55"/>
  <c r="E67" i="55"/>
  <c r="E19" i="55"/>
  <c r="E27" i="55"/>
  <c r="F52" i="55"/>
  <c r="F36" i="55"/>
  <c r="B50" i="55"/>
  <c r="C32" i="55"/>
  <c r="C40" i="55"/>
  <c r="B20" i="55"/>
  <c r="G28" i="55"/>
  <c r="Q35" i="55"/>
  <c r="E57" i="55"/>
  <c r="G18" i="55"/>
  <c r="C45" i="55"/>
  <c r="B16" i="55"/>
  <c r="E33" i="55"/>
  <c r="E63" i="55"/>
  <c r="D37" i="55"/>
  <c r="F34" i="55"/>
  <c r="B61" i="55"/>
  <c r="D58" i="55"/>
  <c r="C19" i="55"/>
  <c r="B66" i="55"/>
  <c r="F19" i="55"/>
  <c r="F55" i="55"/>
  <c r="C46" i="55"/>
  <c r="E59" i="55"/>
  <c r="C18" i="55"/>
  <c r="G62" i="55"/>
  <c r="Q62" i="55"/>
  <c r="BC52" i="55"/>
  <c r="AP48" i="55"/>
  <c r="AP18" i="55"/>
  <c r="AO37" i="55"/>
  <c r="BC38" i="55"/>
  <c r="AN26" i="55"/>
  <c r="AQ19" i="55"/>
  <c r="AQ23" i="55"/>
  <c r="AN45" i="55"/>
  <c r="AO69" i="55"/>
  <c r="AP17" i="55"/>
  <c r="AR66" i="55"/>
  <c r="AR35" i="55"/>
  <c r="B51" i="55"/>
  <c r="D62" i="55"/>
  <c r="Q32" i="55"/>
  <c r="G64" i="55"/>
  <c r="D68" i="55"/>
  <c r="D49" i="55"/>
  <c r="G66" i="55"/>
  <c r="E46" i="55"/>
  <c r="E34" i="55"/>
  <c r="C64" i="55"/>
  <c r="G57" i="55"/>
  <c r="E41" i="55"/>
  <c r="E39" i="55"/>
  <c r="G37" i="55"/>
  <c r="F50" i="55"/>
  <c r="Q27" i="55"/>
  <c r="C30" i="55"/>
  <c r="F38" i="55"/>
  <c r="B23" i="55"/>
  <c r="B30" i="55"/>
  <c r="C49" i="55"/>
  <c r="Q20" i="55"/>
  <c r="Q57" i="55"/>
  <c r="G67" i="55"/>
  <c r="Q38" i="55"/>
  <c r="E14" i="55"/>
  <c r="C58" i="55"/>
  <c r="AR34" i="55"/>
  <c r="AO66" i="55"/>
  <c r="AS42" i="55"/>
  <c r="AN30" i="55"/>
  <c r="AN68" i="55"/>
  <c r="AQ66" i="55"/>
  <c r="AP54" i="55"/>
  <c r="AR44" i="55"/>
  <c r="AO59" i="55"/>
  <c r="D33" i="55"/>
  <c r="E56" i="55"/>
  <c r="E24" i="55"/>
  <c r="F45" i="55"/>
  <c r="B59" i="55"/>
  <c r="E18" i="55"/>
  <c r="E68" i="55"/>
  <c r="E45" i="55"/>
  <c r="C60" i="55"/>
  <c r="D67" i="55"/>
  <c r="F22" i="55"/>
  <c r="G53" i="55"/>
  <c r="Q65" i="55"/>
  <c r="D25" i="55"/>
  <c r="C56" i="55"/>
  <c r="Q49" i="55"/>
  <c r="AR25" i="55"/>
  <c r="AR54" i="55"/>
  <c r="AO19" i="55"/>
  <c r="AS52" i="55"/>
  <c r="BC63" i="55"/>
  <c r="AO26" i="55"/>
  <c r="AR16" i="55"/>
  <c r="AN14" i="55"/>
  <c r="AP28" i="55"/>
  <c r="G23" i="55"/>
  <c r="D19" i="55"/>
  <c r="E30" i="55"/>
  <c r="C52" i="55"/>
  <c r="D52" i="55"/>
  <c r="C36" i="55"/>
  <c r="B47" i="55"/>
  <c r="F69" i="55"/>
  <c r="E65" i="55"/>
  <c r="Q58" i="55"/>
  <c r="F53" i="55"/>
  <c r="C62" i="55"/>
  <c r="B33" i="55"/>
  <c r="Q36" i="55"/>
  <c r="C47" i="55"/>
  <c r="F48" i="55"/>
  <c r="F61" i="55"/>
  <c r="C54" i="55"/>
  <c r="F31" i="55"/>
  <c r="Q53" i="55"/>
  <c r="B41" i="55"/>
  <c r="Q23" i="55"/>
  <c r="D56" i="55"/>
  <c r="F17" i="55"/>
  <c r="G52" i="55"/>
  <c r="C51" i="55"/>
  <c r="B40" i="55"/>
  <c r="E28" i="55"/>
  <c r="G33" i="55"/>
  <c r="E21" i="55"/>
  <c r="Q25" i="55"/>
  <c r="F29" i="55"/>
  <c r="D23" i="55"/>
  <c r="D66" i="55"/>
  <c r="D54" i="55"/>
  <c r="B31" i="55"/>
  <c r="Q50" i="55"/>
  <c r="E53" i="55"/>
  <c r="B24" i="55"/>
  <c r="Q30" i="55"/>
  <c r="E26" i="55"/>
  <c r="D45" i="55"/>
  <c r="C67" i="55"/>
  <c r="D42" i="55"/>
  <c r="B62" i="55"/>
  <c r="B46" i="55"/>
  <c r="G41" i="55"/>
  <c r="G54" i="55"/>
  <c r="Q41" i="55"/>
  <c r="F24" i="55"/>
  <c r="E55" i="55"/>
  <c r="C20" i="55"/>
  <c r="G36" i="55"/>
  <c r="G35" i="55"/>
  <c r="F40" i="55"/>
  <c r="B26" i="55"/>
  <c r="Q33" i="55"/>
  <c r="Q63" i="55"/>
  <c r="C23" i="55"/>
  <c r="F46" i="55"/>
  <c r="E38" i="55"/>
  <c r="D48" i="55"/>
  <c r="G17" i="55"/>
  <c r="B44" i="55"/>
  <c r="Q61" i="55"/>
  <c r="G26" i="55"/>
  <c r="B27" i="55"/>
  <c r="D60" i="55"/>
  <c r="E61" i="55"/>
  <c r="C26" i="55"/>
  <c r="E48" i="55"/>
  <c r="C35" i="55"/>
  <c r="B69" i="55"/>
  <c r="D64" i="55"/>
  <c r="D53" i="55"/>
  <c r="D69" i="55"/>
  <c r="F65" i="55"/>
  <c r="C68" i="55"/>
  <c r="D61" i="55"/>
  <c r="G27" i="55"/>
  <c r="F37" i="55"/>
  <c r="B28" i="55"/>
  <c r="G21" i="55"/>
  <c r="D39" i="55"/>
  <c r="D59" i="55"/>
  <c r="B39" i="55"/>
  <c r="E69" i="55"/>
  <c r="B15" i="55"/>
  <c r="B64" i="55"/>
  <c r="F66" i="55"/>
  <c r="C44" i="55"/>
  <c r="B37" i="55"/>
  <c r="C29" i="55"/>
  <c r="Q67" i="55"/>
  <c r="F47" i="55"/>
  <c r="B32" i="55"/>
  <c r="D14" i="55"/>
  <c r="B53" i="55"/>
  <c r="Q18" i="55"/>
  <c r="C34" i="55"/>
  <c r="E42" i="55"/>
  <c r="B34" i="55"/>
  <c r="E54" i="55"/>
  <c r="Q34" i="55"/>
  <c r="E20" i="55"/>
  <c r="D36" i="55"/>
  <c r="G31" i="55"/>
  <c r="B68" i="55"/>
  <c r="D47" i="55"/>
  <c r="B65" i="55"/>
  <c r="G38" i="55"/>
  <c r="C15" i="55"/>
  <c r="D32" i="55"/>
  <c r="C42" i="55"/>
  <c r="Q51" i="55"/>
  <c r="Q37" i="55"/>
  <c r="D44" i="55"/>
  <c r="D34" i="55"/>
  <c r="Q60" i="55"/>
  <c r="G44" i="55"/>
  <c r="G15" i="55"/>
  <c r="C53" i="55"/>
  <c r="Q29" i="55"/>
  <c r="F21" i="55"/>
  <c r="Q45" i="55"/>
  <c r="G19" i="55"/>
  <c r="C43" i="55"/>
  <c r="F59" i="55"/>
  <c r="E40" i="55"/>
  <c r="E47" i="55"/>
  <c r="F26" i="55"/>
  <c r="F60" i="55"/>
  <c r="B60" i="55"/>
  <c r="C57" i="55"/>
  <c r="B22" i="55"/>
  <c r="B35" i="55"/>
  <c r="C38" i="55"/>
  <c r="D27" i="55"/>
  <c r="F27" i="55"/>
  <c r="G65" i="55"/>
  <c r="D35" i="55"/>
  <c r="E29" i="55"/>
  <c r="Q68" i="55"/>
  <c r="G68" i="55"/>
  <c r="C41" i="55"/>
  <c r="B14" i="55"/>
  <c r="C31" i="55"/>
  <c r="G63" i="55"/>
  <c r="B25" i="55"/>
  <c r="D43" i="55"/>
  <c r="E62" i="55"/>
  <c r="D38" i="55"/>
  <c r="D57" i="55"/>
  <c r="G51" i="55"/>
  <c r="D50" i="55"/>
  <c r="F44" i="55"/>
  <c r="Q44" i="55"/>
  <c r="G39" i="55"/>
  <c r="C55" i="55"/>
  <c r="F49" i="55"/>
  <c r="Q14" i="55"/>
  <c r="Q55" i="55"/>
  <c r="D46" i="55"/>
  <c r="C61" i="55"/>
  <c r="Q24" i="55"/>
  <c r="C24" i="55"/>
  <c r="C37" i="55"/>
  <c r="F56" i="55"/>
  <c r="B48" i="55"/>
  <c r="E51" i="55"/>
  <c r="D55" i="55"/>
  <c r="G40" i="55"/>
  <c r="G46" i="55"/>
  <c r="F58" i="55"/>
  <c r="G25" i="55"/>
  <c r="B67" i="55"/>
  <c r="F35" i="55"/>
  <c r="E36" i="55"/>
  <c r="G47" i="55"/>
  <c r="B42" i="55"/>
  <c r="F39" i="55"/>
  <c r="D17" i="55"/>
  <c r="C14" i="55"/>
  <c r="C50" i="55"/>
  <c r="E44" i="55"/>
  <c r="G45" i="55"/>
  <c r="Q47" i="55"/>
  <c r="F43" i="55"/>
  <c r="C66" i="55"/>
  <c r="F68" i="55"/>
  <c r="B21" i="55"/>
  <c r="E64" i="55"/>
  <c r="Q40" i="55"/>
  <c r="G56" i="55"/>
  <c r="C33" i="55"/>
  <c r="B38" i="55"/>
  <c r="F64" i="55"/>
  <c r="C48" i="55"/>
  <c r="C21" i="55"/>
  <c r="B19" i="55"/>
  <c r="F32" i="55"/>
  <c r="E25" i="55"/>
  <c r="D18" i="55"/>
  <c r="E32" i="55"/>
  <c r="B43" i="55"/>
  <c r="Q69" i="55"/>
  <c r="Q15" i="55"/>
  <c r="Q28" i="55"/>
  <c r="B58" i="55"/>
  <c r="F67" i="55"/>
  <c r="E37" i="55"/>
  <c r="E22" i="55"/>
  <c r="B57" i="55"/>
  <c r="E17" i="55"/>
  <c r="G50" i="55"/>
  <c r="D65" i="55"/>
  <c r="D31" i="55"/>
  <c r="E43" i="55"/>
  <c r="F51" i="55"/>
  <c r="B18" i="55"/>
  <c r="E58" i="55"/>
  <c r="F41" i="55"/>
  <c r="G59" i="55"/>
  <c r="E49" i="55"/>
  <c r="F33" i="55"/>
  <c r="B17" i="55"/>
  <c r="F28" i="55"/>
  <c r="D20" i="55"/>
  <c r="E16" i="55"/>
  <c r="Q64" i="55"/>
  <c r="C28" i="55"/>
  <c r="F15" i="55"/>
  <c r="D40" i="55"/>
  <c r="AR60" i="55"/>
  <c r="AN51" i="55"/>
  <c r="AR29" i="55"/>
  <c r="AO20" i="55"/>
  <c r="AO50" i="55"/>
  <c r="BC62" i="55"/>
  <c r="AN58" i="55"/>
  <c r="BC41" i="55"/>
  <c r="AS41" i="55"/>
  <c r="AO36" i="55"/>
  <c r="AN67" i="55"/>
  <c r="AQ17" i="55"/>
  <c r="BG49" i="55"/>
  <c r="BL22" i="55"/>
  <c r="BK61" i="55"/>
  <c r="BK45" i="55"/>
  <c r="BG67" i="55"/>
  <c r="BV33" i="55"/>
  <c r="BK21" i="55"/>
  <c r="BH15" i="55"/>
  <c r="BJ59" i="55"/>
  <c r="BH55" i="55"/>
  <c r="BL60" i="55"/>
  <c r="BJ31" i="55"/>
  <c r="BI61" i="55"/>
  <c r="BK31" i="55"/>
  <c r="BL37" i="55"/>
  <c r="BL34" i="55"/>
  <c r="BL24" i="55"/>
  <c r="BK47" i="55"/>
  <c r="AQ68" i="55"/>
  <c r="BL38" i="55"/>
  <c r="BV40" i="55"/>
  <c r="BK32" i="55"/>
  <c r="BH58" i="55"/>
  <c r="BL49" i="55"/>
  <c r="BI42" i="55"/>
  <c r="BG56" i="55"/>
  <c r="BV48" i="55"/>
  <c r="BJ60" i="55"/>
  <c r="BG61" i="55"/>
  <c r="BJ58" i="55"/>
  <c r="BG22" i="55"/>
  <c r="BJ56" i="55"/>
  <c r="BH29" i="55"/>
  <c r="BG21" i="55"/>
  <c r="BL25" i="55"/>
  <c r="BK43" i="55"/>
  <c r="BV25" i="55"/>
  <c r="BK38" i="55"/>
  <c r="BH48" i="55"/>
  <c r="BH32" i="55"/>
  <c r="BH18" i="55"/>
  <c r="BV41" i="55"/>
  <c r="BI22" i="55"/>
  <c r="BK15" i="55"/>
  <c r="BL35" i="55"/>
  <c r="BL47" i="55"/>
  <c r="BH63" i="55"/>
  <c r="BL43" i="55"/>
  <c r="BL15" i="55"/>
  <c r="BI23" i="55"/>
  <c r="BH20" i="55"/>
  <c r="BL55" i="55"/>
  <c r="BL40" i="55"/>
  <c r="BV15" i="55"/>
  <c r="BH14" i="55"/>
  <c r="BH50" i="55"/>
  <c r="BK18" i="55"/>
  <c r="BV69" i="55"/>
  <c r="BH51" i="55"/>
  <c r="BJ28" i="55"/>
  <c r="BK46" i="55"/>
  <c r="BG25" i="55"/>
  <c r="BJ27" i="55"/>
  <c r="BJ26" i="55"/>
  <c r="BL16" i="55"/>
  <c r="BK27" i="55"/>
  <c r="BG24" i="55"/>
  <c r="BL20" i="55"/>
  <c r="BI49" i="55"/>
  <c r="BJ46" i="55"/>
  <c r="BK40" i="55"/>
  <c r="BG34" i="55"/>
  <c r="BI67" i="55"/>
  <c r="BG55" i="55"/>
  <c r="BI37" i="55"/>
  <c r="BI54" i="55"/>
  <c r="BV31" i="55"/>
  <c r="BH31" i="55"/>
  <c r="BI68" i="55"/>
  <c r="BV47" i="55"/>
  <c r="BJ16" i="55"/>
  <c r="BL54" i="55"/>
  <c r="BH57" i="55"/>
  <c r="BK62" i="55"/>
  <c r="BV59" i="55"/>
  <c r="BI32" i="55"/>
  <c r="BJ15" i="55"/>
  <c r="BJ19" i="55"/>
  <c r="BJ20" i="55"/>
  <c r="BK19" i="55"/>
  <c r="BG39" i="55"/>
  <c r="BL31" i="55"/>
  <c r="BJ33" i="55"/>
  <c r="BL32" i="55"/>
  <c r="BV16" i="55"/>
  <c r="BJ30" i="55"/>
  <c r="BL61" i="55"/>
  <c r="BK26" i="55"/>
  <c r="BK22" i="55"/>
  <c r="BG18" i="55"/>
  <c r="BK66" i="55"/>
  <c r="BI44" i="55"/>
  <c r="BH23" i="55"/>
  <c r="BH25" i="55"/>
  <c r="BV14" i="55"/>
  <c r="BL33" i="55"/>
  <c r="BK55" i="55"/>
  <c r="BK39" i="55"/>
  <c r="BJ21" i="55"/>
  <c r="BV68" i="55"/>
  <c r="BG64" i="55"/>
  <c r="BV38" i="55"/>
  <c r="BG32" i="55"/>
  <c r="BI40" i="55"/>
  <c r="BH62" i="55"/>
  <c r="BG41" i="55"/>
  <c r="BK64" i="55"/>
  <c r="BL59" i="55"/>
  <c r="BV57" i="55"/>
  <c r="BJ61" i="55"/>
  <c r="BJ51" i="55"/>
  <c r="BV63" i="55"/>
  <c r="BI64" i="55"/>
  <c r="BL67" i="55"/>
  <c r="BJ44" i="55"/>
  <c r="BJ36" i="55"/>
  <c r="BG38" i="55"/>
  <c r="BV46" i="55"/>
  <c r="BJ64" i="55"/>
  <c r="BV56" i="55"/>
  <c r="BK44" i="55"/>
  <c r="BV49" i="55"/>
  <c r="BI57" i="55"/>
  <c r="BI58" i="55"/>
  <c r="BG59" i="55"/>
  <c r="BG19" i="55"/>
  <c r="BV53" i="55"/>
  <c r="BV42" i="55"/>
  <c r="BH65" i="55"/>
  <c r="BK56" i="55"/>
  <c r="BJ52" i="55"/>
  <c r="BG20" i="55"/>
  <c r="BJ68" i="55"/>
  <c r="BH64" i="55"/>
  <c r="BG31" i="55"/>
  <c r="BJ62" i="55"/>
  <c r="BV60" i="55"/>
  <c r="BI27" i="55"/>
  <c r="BL44" i="55"/>
  <c r="BL27" i="55"/>
  <c r="BK48" i="55"/>
  <c r="BH39" i="55"/>
  <c r="BV26" i="55"/>
  <c r="BL57" i="55"/>
  <c r="BG45" i="55"/>
  <c r="BG28" i="55"/>
  <c r="BV45" i="55"/>
  <c r="BJ66" i="55"/>
  <c r="BI45" i="55"/>
  <c r="BJ23" i="55"/>
  <c r="BI47" i="55"/>
  <c r="BI24" i="55"/>
  <c r="BK50" i="55"/>
  <c r="BV55" i="55"/>
  <c r="BL63" i="55"/>
  <c r="BJ17" i="55"/>
  <c r="BL17" i="55"/>
  <c r="BJ32" i="55"/>
  <c r="BK16" i="55"/>
  <c r="BJ41" i="55"/>
  <c r="BK57" i="55"/>
  <c r="BV54" i="55"/>
  <c r="BV20" i="55"/>
  <c r="BI60" i="55"/>
  <c r="BK23" i="55"/>
  <c r="BK52" i="55"/>
  <c r="BL51" i="55"/>
  <c r="BG68" i="55"/>
  <c r="BH52" i="55"/>
  <c r="BI38" i="55"/>
  <c r="BI63" i="55"/>
  <c r="BJ63" i="55"/>
  <c r="BG54" i="55"/>
  <c r="BL56" i="55"/>
  <c r="BL30" i="55"/>
  <c r="BG29" i="55"/>
  <c r="BH30" i="55"/>
  <c r="BG36" i="55"/>
  <c r="BV64" i="55"/>
  <c r="BK14" i="55"/>
  <c r="BJ35" i="55"/>
  <c r="BV65" i="55"/>
  <c r="BL53" i="55"/>
  <c r="AP68" i="55"/>
  <c r="BK51" i="55"/>
  <c r="BJ14" i="55"/>
  <c r="BV34" i="55"/>
  <c r="BJ55" i="55"/>
  <c r="BG30" i="55"/>
  <c r="BG43" i="55"/>
  <c r="BH36" i="55"/>
  <c r="BJ45" i="55"/>
  <c r="BL64" i="55"/>
  <c r="BI20" i="55"/>
  <c r="BH66" i="55"/>
  <c r="BL29" i="55"/>
  <c r="BI46" i="55"/>
  <c r="BL42" i="55"/>
  <c r="BL48" i="55"/>
  <c r="BG66" i="55"/>
  <c r="BL18" i="55"/>
  <c r="BV37" i="55"/>
  <c r="BJ39" i="55"/>
  <c r="BG57" i="55"/>
  <c r="BG52" i="55"/>
  <c r="BK28" i="55"/>
  <c r="BL52" i="55"/>
  <c r="BJ48" i="55"/>
  <c r="BH69" i="55"/>
  <c r="BL14" i="55"/>
  <c r="BK60" i="55"/>
  <c r="BH61" i="55"/>
  <c r="BK59" i="55"/>
  <c r="BG23" i="55"/>
  <c r="BG69" i="55"/>
  <c r="BL26" i="55"/>
  <c r="BH21" i="55"/>
  <c r="BG17" i="55"/>
  <c r="BK33" i="55"/>
  <c r="BG16" i="55"/>
  <c r="BI52" i="55"/>
  <c r="BG37" i="55"/>
  <c r="BH34" i="55"/>
  <c r="BV30" i="55"/>
  <c r="BK25" i="55"/>
  <c r="BK42" i="55"/>
  <c r="BI14" i="55"/>
  <c r="BV43" i="55"/>
  <c r="BG48" i="55"/>
  <c r="BI65" i="55"/>
  <c r="BJ50" i="55"/>
  <c r="BJ47" i="55"/>
  <c r="BJ34" i="55"/>
  <c r="BJ49" i="55"/>
  <c r="BH16" i="55"/>
  <c r="BV24" i="55"/>
  <c r="BL45" i="55"/>
  <c r="BI39" i="55"/>
  <c r="BI21" i="55"/>
  <c r="BV28" i="55"/>
  <c r="BI66" i="55"/>
  <c r="BK49" i="55"/>
  <c r="BV21" i="55"/>
  <c r="BI29" i="55"/>
  <c r="BL23" i="55"/>
  <c r="BK67" i="55"/>
  <c r="BV17" i="55"/>
  <c r="BI34" i="55"/>
  <c r="BH22" i="55"/>
  <c r="BH43" i="55"/>
  <c r="BV52" i="55"/>
  <c r="BI17" i="55"/>
  <c r="BL19" i="55"/>
  <c r="BJ29" i="55"/>
  <c r="BK30" i="55"/>
  <c r="BV58" i="55"/>
  <c r="BL50" i="55"/>
  <c r="BI28" i="55"/>
  <c r="BV39" i="55"/>
  <c r="BH59" i="55"/>
  <c r="BJ40" i="55"/>
  <c r="BL68" i="55"/>
  <c r="BL41" i="55"/>
  <c r="BI43" i="55"/>
  <c r="BH44" i="55"/>
  <c r="BG35" i="55"/>
  <c r="BL66" i="55"/>
  <c r="BJ53" i="55"/>
  <c r="BG26" i="55"/>
  <c r="BG44" i="55"/>
  <c r="BK20" i="55"/>
  <c r="BK41" i="55"/>
  <c r="BI41" i="55"/>
  <c r="BV50" i="55"/>
  <c r="BJ67" i="55"/>
  <c r="BH41" i="55"/>
  <c r="BJ25" i="55"/>
  <c r="BV35" i="55"/>
  <c r="BV67" i="55"/>
  <c r="BV18" i="55"/>
  <c r="BG58" i="55"/>
  <c r="BI25" i="55"/>
  <c r="BV44" i="55"/>
  <c r="BJ42" i="55"/>
  <c r="BJ57" i="55"/>
  <c r="BI31" i="55"/>
  <c r="BI35" i="55"/>
  <c r="BI69" i="55"/>
  <c r="BG47" i="55"/>
  <c r="BV66" i="55"/>
  <c r="BG27" i="55"/>
  <c r="BH42" i="55"/>
  <c r="BG53" i="55"/>
  <c r="BI26" i="55"/>
  <c r="BV23" i="55"/>
  <c r="BK65" i="55"/>
  <c r="BK58" i="55"/>
  <c r="BK37" i="55"/>
  <c r="BV51" i="55"/>
  <c r="BL46" i="55"/>
  <c r="BV62" i="55"/>
  <c r="BH47" i="55"/>
  <c r="BH37" i="55"/>
  <c r="BK36" i="55"/>
  <c r="BV36" i="55"/>
  <c r="BK24" i="55"/>
  <c r="BH33" i="55"/>
  <c r="BL69" i="55"/>
  <c r="BH38" i="55"/>
  <c r="BI50" i="55"/>
  <c r="BJ22" i="55"/>
  <c r="BV61" i="55"/>
  <c r="BH45" i="55"/>
  <c r="BJ18" i="55"/>
  <c r="BK54" i="55"/>
  <c r="BG33" i="55"/>
  <c r="BL21" i="55"/>
  <c r="BV27" i="55"/>
  <c r="BK17" i="55"/>
  <c r="BI51" i="55"/>
  <c r="BH24" i="55"/>
  <c r="BI59" i="55"/>
  <c r="BJ38" i="55"/>
  <c r="BI16" i="55"/>
  <c r="BJ37" i="55"/>
  <c r="BG65" i="55"/>
  <c r="BK53" i="55"/>
  <c r="BH68" i="55"/>
  <c r="BL36" i="55"/>
  <c r="BI15" i="55"/>
  <c r="BH35" i="55"/>
  <c r="BG62" i="55"/>
  <c r="BH17" i="55"/>
  <c r="BI33" i="55"/>
  <c r="BG40" i="55"/>
  <c r="BH40" i="55"/>
  <c r="BV22" i="55"/>
  <c r="BG63" i="55"/>
  <c r="BK68" i="55"/>
  <c r="BI53" i="55"/>
  <c r="BV29" i="55"/>
  <c r="BH26" i="55"/>
  <c r="BI19" i="55"/>
  <c r="BH60" i="55"/>
  <c r="BL28" i="55"/>
  <c r="BL39" i="55"/>
  <c r="BG46" i="55"/>
  <c r="BG15" i="55"/>
  <c r="BG42" i="55"/>
  <c r="BI48" i="55"/>
  <c r="BK34" i="55"/>
  <c r="BJ43" i="55"/>
  <c r="BK69" i="55"/>
  <c r="BG51" i="55"/>
  <c r="BI36" i="55"/>
  <c r="BI62" i="55"/>
  <c r="BH28" i="55"/>
  <c r="BK29" i="55"/>
  <c r="BV32" i="55"/>
  <c r="BJ69" i="55"/>
  <c r="BH46" i="55"/>
  <c r="BL58" i="55"/>
  <c r="BJ54" i="55"/>
  <c r="BL62" i="55"/>
  <c r="BV19" i="55"/>
  <c r="BI30" i="55"/>
  <c r="BG14" i="55"/>
  <c r="BH27" i="55"/>
  <c r="BI55" i="55"/>
  <c r="BH56" i="55"/>
  <c r="BK35" i="55"/>
  <c r="BH54" i="55"/>
  <c r="BH67" i="55"/>
  <c r="BH49" i="55"/>
  <c r="BH53" i="55"/>
  <c r="BG50" i="55"/>
  <c r="Q31" i="55"/>
  <c r="AP41" i="55"/>
  <c r="AQ62" i="55"/>
  <c r="AO55" i="55"/>
  <c r="AQ29" i="55"/>
  <c r="AR69" i="55"/>
</calcChain>
</file>

<file path=xl/sharedStrings.xml><?xml version="1.0" encoding="utf-8"?>
<sst xmlns="http://schemas.openxmlformats.org/spreadsheetml/2006/main" count="446" uniqueCount="183">
  <si>
    <t>Nível 3</t>
  </si>
  <si>
    <t>Desportos gímnicos - Acrobática</t>
  </si>
  <si>
    <t>Par - Nível 3 - Feminino</t>
  </si>
  <si>
    <t>Trio - Nível 3 - Feminino</t>
  </si>
  <si>
    <t>Trio - Nível 3 - Masculino</t>
  </si>
  <si>
    <t>Par - Nível 3 - Misto</t>
  </si>
  <si>
    <t>PAR - FEM - NIVEL 3</t>
  </si>
  <si>
    <t>PAR - MAS - NIVEL 3</t>
  </si>
  <si>
    <t>TRIO - MAS - NIVEL 3</t>
  </si>
  <si>
    <t>PAR - MISTO - NIVEL 3</t>
  </si>
  <si>
    <t>NOME</t>
  </si>
  <si>
    <t>ESCOLA</t>
  </si>
  <si>
    <t>CLDE</t>
  </si>
  <si>
    <t>Grupo</t>
  </si>
  <si>
    <t>Sexo</t>
  </si>
  <si>
    <t>Nível</t>
  </si>
  <si>
    <t>Nota</t>
  </si>
  <si>
    <t>Class.</t>
  </si>
  <si>
    <t>escola</t>
  </si>
  <si>
    <t>clde</t>
  </si>
  <si>
    <t>grupo</t>
  </si>
  <si>
    <t>SEXO</t>
  </si>
  <si>
    <t>ESCALÃO</t>
  </si>
  <si>
    <t>MARCA</t>
  </si>
  <si>
    <t>CLASS.</t>
  </si>
  <si>
    <t>menú</t>
  </si>
  <si>
    <t>Nome</t>
  </si>
  <si>
    <t>Escola</t>
  </si>
  <si>
    <t>Nivel</t>
  </si>
  <si>
    <t>Salto 1</t>
  </si>
  <si>
    <t>Total</t>
  </si>
  <si>
    <t>Class</t>
  </si>
  <si>
    <t>CONTROL</t>
  </si>
  <si>
    <t>Nota 
Final</t>
  </si>
  <si>
    <t>nº</t>
  </si>
  <si>
    <t>Dificuld.</t>
  </si>
  <si>
    <t>Saídas</t>
  </si>
  <si>
    <t>Tempo</t>
  </si>
  <si>
    <t/>
  </si>
  <si>
    <t>Inscrições</t>
  </si>
  <si>
    <t xml:space="preserve">Ginástica acrobática </t>
  </si>
  <si>
    <t>Ordem</t>
  </si>
  <si>
    <t>Par - Nível 3 - Masculino</t>
  </si>
  <si>
    <t>Total
DED</t>
  </si>
  <si>
    <t>Intervenção/ajuda do treinador</t>
  </si>
  <si>
    <t>Marcas no praticável</t>
  </si>
  <si>
    <t>Colchão/tapete no praticável</t>
  </si>
  <si>
    <t>Uso de acessórios</t>
  </si>
  <si>
    <t>Roupa interior/partes corporais expostas</t>
  </si>
  <si>
    <t>Fatos não adequados às exigências do RE</t>
  </si>
  <si>
    <t>Elementos técnicos repetidos e quedas</t>
  </si>
  <si>
    <t>Desmoronamentos e tentativa de realizar elementos</t>
  </si>
  <si>
    <t>Apoio adicional de colegas na execução</t>
  </si>
  <si>
    <t>Elemento dinâmico iniciado e não completado</t>
  </si>
  <si>
    <t>Assis. verbal prof</t>
  </si>
  <si>
    <t>Assis. Verbal col.</t>
  </si>
  <si>
    <t>Apres. no início</t>
  </si>
  <si>
    <t>Apres. no fim</t>
  </si>
  <si>
    <t>Comp. antidesportivo</t>
  </si>
  <si>
    <t>Elem.  em falta.</t>
  </si>
  <si>
    <t>Elem. reali. não decla</t>
  </si>
  <si>
    <t xml:space="preserve">Elem.  fora da ordem </t>
  </si>
  <si>
    <t>Faltas de tempo</t>
  </si>
  <si>
    <t>Queda de Asse/Maqui</t>
  </si>
  <si>
    <t>Deduções extra</t>
  </si>
  <si>
    <t>Menú</t>
  </si>
  <si>
    <t>Data:</t>
  </si>
  <si>
    <t>Prova:</t>
  </si>
  <si>
    <t>José Emanuel Rocha - 2011-2019</t>
  </si>
  <si>
    <t>Sorteio</t>
  </si>
  <si>
    <t>CLDE/DSR</t>
  </si>
  <si>
    <r>
      <t>Ordenação</t>
    </r>
    <r>
      <rPr>
        <b/>
        <sz val="28"/>
        <color theme="1"/>
        <rFont val="Times New Roman"/>
        <family val="1"/>
      </rPr>
      <t xml:space="preserve">
</t>
    </r>
    <r>
      <rPr>
        <b/>
        <sz val="28"/>
        <color rgb="FFFF0000"/>
        <rFont val="Times New Roman"/>
        <family val="1"/>
      </rPr>
      <t>(Preparação da ordem de passagem)</t>
    </r>
  </si>
  <si>
    <t>BOM TRABALHO</t>
  </si>
  <si>
    <t>5 - A folha das "Classificações" é preenchida automaticamente, consoante se vai preenchendo a folha do ajuizamento.</t>
  </si>
  <si>
    <t>atenção o juiz em questão no sentido de retificar a nota.</t>
  </si>
  <si>
    <t>c) colocar as notas dos juizes de execução do 1º ao 3º ou ao 5º</t>
  </si>
  <si>
    <t>b) colocar as notas do CP, isto é a composição, a nota de referência e as deduções. As deduções estão divididas em dois tipos, as de tempo e as outras.</t>
  </si>
  <si>
    <t>4 - Na folha de "Ajuizamento" proceder da seguinte forma:</t>
  </si>
  <si>
    <t>No caso de faltar alguém, no local do número de ordem podem colocar "falta", pois isso vai identificar na folha de ajuizamento os que faltam, facilitando a leitura para quem coloca os dados.</t>
  </si>
  <si>
    <t>a não desconfigurar a folha da "Ordem de passagem" e desta forma não danificar as fórmulas das outras páginas.</t>
  </si>
  <si>
    <r>
      <t xml:space="preserve">3 - Depois de ordenarem os grupos de atuação só têm que copiar a lista dos grupos na ordenação e colar como VALORES na folha da "Ordem de passagem". </t>
    </r>
    <r>
      <rPr>
        <b/>
        <sz val="11"/>
        <color theme="1"/>
        <rFont val="Times New Roman"/>
        <family val="1"/>
      </rPr>
      <t xml:space="preserve">O "colar" tem de ser como "VALORES", de forma </t>
    </r>
  </si>
  <si>
    <t>na folha "lista dos grupos" e colar como VALORES na fola da ordenação</t>
  </si>
  <si>
    <t xml:space="preserve">No caso de utilizarem a ficha de inscrição que se encontra na plataforma, só têm de selecionar os nomes dos ginastas, escola clde/dsr, grupo, sexo e nível de cada escola, que se encontra </t>
  </si>
  <si>
    <t>A designação deve ser a mais curta possível (siglas)</t>
  </si>
  <si>
    <t>Colocar o nome da escola o mais abreviado possível</t>
  </si>
  <si>
    <r>
      <t>Colocar os 1</t>
    </r>
    <r>
      <rPr>
        <vertAlign val="superscript"/>
        <sz val="11"/>
        <color theme="1"/>
        <rFont val="Times New Roman"/>
        <family val="1"/>
      </rPr>
      <t>os</t>
    </r>
    <r>
      <rPr>
        <sz val="11"/>
        <color theme="1"/>
        <rFont val="Times New Roman"/>
        <family val="1"/>
      </rPr>
      <t xml:space="preserve"> e últimos nomes dos alunos que constituem o grupo. Os nomes devem vir separados pelo "/". Se colocarem mais nomes o texto fica muito extenso.</t>
    </r>
  </si>
  <si>
    <t>Colocar o número da ordem de passagem</t>
  </si>
  <si>
    <t>Colocar o nível do grupo em questão. 
1 ou 2</t>
  </si>
  <si>
    <t>Colocar a especialidade. Esta tem de ser obrigatoriamente "par" ou "trio"</t>
  </si>
  <si>
    <t xml:space="preserve"> Nesta folha devem realizar a ordenação dos grupos por nível, especialidade e género</t>
  </si>
  <si>
    <t>1 - No menu, colocar a data da prova por extenso (ex:12 de janeiro de 2019) e o nome da prova (Ex:1º encontro).</t>
  </si>
  <si>
    <t>INSTRUÇÕES</t>
  </si>
  <si>
    <t>Ginástica Acrobática - Nível 3</t>
  </si>
  <si>
    <t>Ordem de passagem
Acrobática Nível 3</t>
  </si>
  <si>
    <t>ordem de passagem'!A1</t>
  </si>
  <si>
    <t>J. EXE 1</t>
  </si>
  <si>
    <t>J. EXE 2</t>
  </si>
  <si>
    <t>J. ART 1</t>
  </si>
  <si>
    <t>J. ART 2</t>
  </si>
  <si>
    <t>CP  EXE</t>
  </si>
  <si>
    <t xml:space="preserve">CP ART </t>
  </si>
  <si>
    <t>Chefe(s) de painel</t>
  </si>
  <si>
    <t>Acrobática - Nível 3</t>
  </si>
  <si>
    <t>Mas</t>
  </si>
  <si>
    <t>Misto</t>
  </si>
  <si>
    <t>par</t>
  </si>
  <si>
    <t>trio</t>
  </si>
  <si>
    <t>Este programa de pontuação foi concebido no sentido de facilitar a organização das provas para que no final das mesmas sejam afixados todos os resultados em tempo útil.</t>
  </si>
  <si>
    <t>No mesmo painel de ajuizamento, com o mesmo programa de pontuação, é possível fazer o ajuizamento do nível 1, 2 e 3, independentemente do género e especialidade.</t>
  </si>
  <si>
    <t>Caso haja mais que um painel de ajuizamento em simultâneo, As notas devem ser colocadas somente num computador, para que seja feita as classificações.</t>
  </si>
  <si>
    <t xml:space="preserve">As classificações são calculadas automaticamente consoante o seu nível, sexo e prova a que o aluno se propõe. </t>
  </si>
  <si>
    <t xml:space="preserve"> Posteriormente essa informação deve ser colocada na ordem de passagem.</t>
  </si>
  <si>
    <t>2 - Na folha de "Ordenação" devem colocar todas as informações necessárias para o programa de pontuação e executar todas as operações para realizar a ordem de passagem. Podem utilizar a informação proveniente</t>
  </si>
  <si>
    <t xml:space="preserve"> das fichas de inscrição, copiando a informação existente e colando como VALORES (CTRL+V)</t>
  </si>
  <si>
    <t>Colocar o género. Este tem de ser obrigatoriamente "fem" ou "mas" ou "misto"</t>
  </si>
  <si>
    <t>das notas não estejam corretos.</t>
  </si>
  <si>
    <r>
      <t xml:space="preserve"> corretamente, pois é isto que vai definir com quantos juizes a prova vai decorrer, isto é com 3 ou com 5. A Prova NUNCA pode ser feita com 2 ou 4 juizes. </t>
    </r>
    <r>
      <rPr>
        <sz val="11"/>
        <color rgb="FFFF0000"/>
        <rFont val="Times New Roman"/>
        <family val="1"/>
      </rPr>
      <t xml:space="preserve">A falta do nome do juiz vai fazer com que os cálculos </t>
    </r>
  </si>
  <si>
    <t>a) Colocar o nome do Chefe de Painel (CP), dos alunos juizes e respetivas escolas na folha de ajuizamento. A colocação dos nomes dos alunos juízes é fundamental para que o programa funcione</t>
  </si>
  <si>
    <r>
      <t xml:space="preserve">d) se uma nota de um juiz ficar a </t>
    </r>
    <r>
      <rPr>
        <b/>
        <sz val="11"/>
        <color rgb="FFFF0000"/>
        <rFont val="Times New Roman"/>
        <family val="1"/>
      </rPr>
      <t>vermelho,</t>
    </r>
    <r>
      <rPr>
        <b/>
        <sz val="11"/>
        <color rgb="FFFFC000"/>
        <rFont val="Times New Roman"/>
        <family val="1"/>
      </rPr>
      <t xml:space="preserve"> </t>
    </r>
    <r>
      <rPr>
        <sz val="11"/>
        <color theme="1"/>
        <rFont val="Times New Roman"/>
        <family val="1"/>
      </rPr>
      <t xml:space="preserve">significa que a nota desse juiz tem mais de </t>
    </r>
    <r>
      <rPr>
        <b/>
        <sz val="11"/>
        <color theme="1"/>
        <rFont val="Times New Roman"/>
        <family val="1"/>
      </rPr>
      <t>1,25</t>
    </r>
    <r>
      <rPr>
        <sz val="11"/>
        <color theme="1"/>
        <rFont val="Times New Roman"/>
        <family val="1"/>
      </rPr>
      <t xml:space="preserve"> pontos acima ou abaixo da nota de referência do chefe de painel. Isto significa que o CP deverá chamar à</t>
    </r>
  </si>
  <si>
    <t>e) caso se coloque "falta" na ordem de passagem a linha do aluno fica a vermelho. Mesmo colocando notas nesse aluno, nunca aparecerá a nota final enquanto estiver falta na sua ordem  de passagem.</t>
  </si>
  <si>
    <t>No final da competição, só tem de conferir se o número de alunos inscritos é o mesmo que se encontra na folha da "Ordem de passagem" e imprimir todas, ou as páginas onde existem classificações e afixar.</t>
  </si>
  <si>
    <t>Na eventualidade de faltar um juiz, o 3 ou o 5, a nota do CP deve ser colocada na nota do juiz de execução 3 ou 5.</t>
  </si>
  <si>
    <t>fem</t>
  </si>
  <si>
    <t>a</t>
  </si>
  <si>
    <t>b</t>
  </si>
  <si>
    <t>c</t>
  </si>
  <si>
    <t>d</t>
  </si>
  <si>
    <t>e</t>
  </si>
  <si>
    <t>f</t>
  </si>
  <si>
    <t>g</t>
  </si>
  <si>
    <t>h</t>
  </si>
  <si>
    <t>i</t>
  </si>
  <si>
    <t>j</t>
  </si>
  <si>
    <t>l</t>
  </si>
  <si>
    <t>k</t>
  </si>
  <si>
    <t>m</t>
  </si>
  <si>
    <t>n</t>
  </si>
  <si>
    <t>o</t>
  </si>
  <si>
    <t>p</t>
  </si>
  <si>
    <t>r</t>
  </si>
  <si>
    <t>s</t>
  </si>
  <si>
    <t>t</t>
  </si>
  <si>
    <t>DT</t>
  </si>
  <si>
    <t>N-D</t>
  </si>
  <si>
    <t>D</t>
  </si>
  <si>
    <t>EXE</t>
  </si>
  <si>
    <t>ART</t>
  </si>
  <si>
    <t>exe</t>
  </si>
  <si>
    <t>art</t>
  </si>
  <si>
    <t>dif</t>
  </si>
  <si>
    <t>A. V. prof.</t>
  </si>
  <si>
    <t>A. V. colega.</t>
  </si>
  <si>
    <t>I/A Trei.</t>
  </si>
  <si>
    <t>Marcas P.</t>
  </si>
  <si>
    <t>C/T no prat.</t>
  </si>
  <si>
    <t>Mús. pala.</t>
  </si>
  <si>
    <t>Acess.</t>
  </si>
  <si>
    <t>R/PC Exp.</t>
  </si>
  <si>
    <t>Fatos</t>
  </si>
  <si>
    <t>Maqui.</t>
  </si>
  <si>
    <t>A. Início</t>
  </si>
  <si>
    <t>A. Fim</t>
  </si>
  <si>
    <t>Comp. Antid.</t>
  </si>
  <si>
    <t>F. tempo</t>
  </si>
  <si>
    <t>ED INC</t>
  </si>
  <si>
    <t>ED queda</t>
  </si>
  <si>
    <t>ET rep/qued.</t>
  </si>
  <si>
    <t>D/T elem.</t>
  </si>
  <si>
    <t>AA Col. Exe.</t>
  </si>
  <si>
    <t>Ele. Falta</t>
  </si>
  <si>
    <t>ER N Decl</t>
  </si>
  <si>
    <t>Elem.  F. Ord.</t>
  </si>
  <si>
    <t>q</t>
  </si>
  <si>
    <t>u</t>
  </si>
  <si>
    <t>v</t>
  </si>
  <si>
    <t>x</t>
  </si>
  <si>
    <t>z</t>
  </si>
  <si>
    <t>ded</t>
  </si>
  <si>
    <t>Nota 
Execução</t>
  </si>
  <si>
    <t>Nota
Artística</t>
  </si>
  <si>
    <t>Dif.</t>
  </si>
  <si>
    <t>Deduções</t>
  </si>
  <si>
    <t>José Emanuel Rocha - 2011-2019 - 9/fev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</si>
</sst>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quot;,&quot;00&quot;mts&quot;"/>
    <numFmt numFmtId="165" formatCode="0.0"/>
    <numFmt numFmtId="166" formatCode="h&quot;H&quot;mm&quot; min&quot;;@"/>
  </numFmts>
  <fonts count="103" x14ac:knownFonts="1">
    <font>
      <sz val="11"/>
      <color theme="1"/>
      <name val="Calibri"/>
      <family val="2"/>
      <scheme val="minor"/>
    </font>
    <font>
      <sz val="12"/>
      <color theme="1"/>
      <name val="Times New Roman"/>
      <family val="2"/>
    </font>
    <font>
      <sz val="12"/>
      <color theme="1"/>
      <name val="Times New Roman"/>
      <family val="2"/>
    </font>
    <font>
      <b/>
      <sz val="11"/>
      <color theme="1"/>
      <name val="Times New Roman"/>
      <family val="1"/>
    </font>
    <font>
      <sz val="12"/>
      <color theme="1"/>
      <name val="Times New Roman"/>
      <family val="1"/>
    </font>
    <font>
      <sz val="11"/>
      <color theme="1"/>
      <name val="Times New Roman"/>
      <family val="1"/>
    </font>
    <font>
      <b/>
      <sz val="12"/>
      <color theme="1"/>
      <name val="Times New Roman"/>
      <family val="1"/>
    </font>
    <font>
      <b/>
      <sz val="12"/>
      <name val="Times New Roman"/>
      <family val="1"/>
    </font>
    <font>
      <b/>
      <sz val="12"/>
      <color theme="0"/>
      <name val="Times New Roman"/>
      <family val="1"/>
    </font>
    <font>
      <sz val="12"/>
      <name val="Times New Roman"/>
      <family val="1"/>
    </font>
    <font>
      <sz val="10"/>
      <name val="Arial"/>
      <family val="2"/>
    </font>
    <font>
      <sz val="16"/>
      <color theme="1"/>
      <name val="Times New Roman"/>
      <family val="1"/>
    </font>
    <font>
      <b/>
      <sz val="22"/>
      <color theme="1"/>
      <name val="Times New Roman"/>
      <family val="1"/>
    </font>
    <font>
      <sz val="9"/>
      <color theme="1"/>
      <name val="Times New Roman"/>
      <family val="1"/>
    </font>
    <font>
      <sz val="8"/>
      <color theme="1"/>
      <name val="Times New Roman"/>
      <family val="1"/>
    </font>
    <font>
      <b/>
      <sz val="24"/>
      <color theme="1"/>
      <name val="Times New Roman"/>
      <family val="1"/>
    </font>
    <font>
      <b/>
      <sz val="48"/>
      <color theme="1"/>
      <name val="Times New Roman"/>
      <family val="1"/>
    </font>
    <font>
      <sz val="10"/>
      <name val="Arial"/>
      <family val="2"/>
    </font>
    <font>
      <b/>
      <sz val="14"/>
      <color theme="1"/>
      <name val="Times New Roman"/>
      <family val="1"/>
    </font>
    <font>
      <b/>
      <sz val="10"/>
      <color theme="1"/>
      <name val="Times New Roman"/>
      <family val="1"/>
    </font>
    <font>
      <b/>
      <sz val="28"/>
      <color theme="1"/>
      <name val="Times New Roman"/>
      <family val="1"/>
    </font>
    <font>
      <b/>
      <sz val="14"/>
      <name val="Times New Roman"/>
      <family val="1"/>
    </font>
    <font>
      <b/>
      <sz val="11"/>
      <color theme="0"/>
      <name val="Times New Roman"/>
      <family val="1"/>
    </font>
    <font>
      <sz val="11"/>
      <color rgb="FFFF0000"/>
      <name val="Times New Roman"/>
      <family val="1"/>
    </font>
    <font>
      <b/>
      <sz val="11"/>
      <color rgb="FFFF0000"/>
      <name val="Times New Roman"/>
      <family val="1"/>
    </font>
    <font>
      <b/>
      <sz val="16"/>
      <color theme="0"/>
      <name val="Times New Roman"/>
      <family val="1"/>
    </font>
    <font>
      <b/>
      <sz val="16"/>
      <color theme="1"/>
      <name val="Times New Roman"/>
      <family val="1"/>
    </font>
    <font>
      <b/>
      <sz val="36"/>
      <color theme="1"/>
      <name val="Times New Roman"/>
      <family val="1"/>
    </font>
    <font>
      <sz val="11"/>
      <color theme="1"/>
      <name val="Calibri"/>
      <family val="2"/>
      <scheme val="minor"/>
    </font>
    <font>
      <sz val="11"/>
      <color theme="1"/>
      <name val="Arabic Typesetting"/>
      <family val="4"/>
    </font>
    <font>
      <b/>
      <sz val="24"/>
      <color theme="1"/>
      <name val="Arabic Typesetting"/>
      <family val="4"/>
    </font>
    <font>
      <b/>
      <sz val="36"/>
      <color theme="1"/>
      <name val="Arabic Typesetting"/>
      <family val="4"/>
    </font>
    <font>
      <u/>
      <sz val="11"/>
      <color theme="10"/>
      <name val="Calibri"/>
      <family val="2"/>
    </font>
    <font>
      <sz val="72"/>
      <color theme="0"/>
      <name val="Calibri"/>
      <family val="2"/>
    </font>
    <font>
      <sz val="36"/>
      <name val="Arabic Typesetting"/>
      <family val="4"/>
    </font>
    <font>
      <b/>
      <sz val="50"/>
      <color theme="1"/>
      <name val="Times New Roman"/>
      <family val="1"/>
    </font>
    <font>
      <sz val="22"/>
      <color theme="1"/>
      <name val="Times New Roman"/>
      <family val="1"/>
    </font>
    <font>
      <b/>
      <sz val="22"/>
      <color theme="5" tint="-0.499984740745262"/>
      <name val="Times New Roman"/>
      <family val="1"/>
    </font>
    <font>
      <b/>
      <sz val="22"/>
      <color theme="0"/>
      <name val="Times New Roman"/>
      <family val="1"/>
    </font>
    <font>
      <b/>
      <sz val="16"/>
      <color theme="5" tint="-0.499984740745262"/>
      <name val="Times New Roman"/>
      <family val="1"/>
    </font>
    <font>
      <b/>
      <sz val="16"/>
      <name val="Times New Roman"/>
      <family val="1"/>
    </font>
    <font>
      <sz val="16"/>
      <name val="Times New Roman"/>
      <family val="1"/>
    </font>
    <font>
      <sz val="18"/>
      <color theme="1"/>
      <name val="Times New Roman"/>
      <family val="1"/>
    </font>
    <font>
      <sz val="16"/>
      <color theme="0"/>
      <name val="Times New Roman"/>
      <family val="1"/>
    </font>
    <font>
      <b/>
      <sz val="18"/>
      <color theme="1"/>
      <name val="Times New Roman"/>
      <family val="1"/>
    </font>
    <font>
      <b/>
      <sz val="40"/>
      <name val="Times New Roman"/>
      <family val="1"/>
    </font>
    <font>
      <sz val="60"/>
      <name val="Arabic Typesetting"/>
      <family val="4"/>
    </font>
    <font>
      <b/>
      <sz val="26"/>
      <color theme="1"/>
      <name val="Times New Roman"/>
      <family val="1"/>
    </font>
    <font>
      <sz val="36"/>
      <color theme="1"/>
      <name val="Arabic Typesetting"/>
      <family val="4"/>
    </font>
    <font>
      <sz val="12"/>
      <color theme="1"/>
      <name val="Calibri"/>
      <family val="2"/>
      <scheme val="minor"/>
    </font>
    <font>
      <u/>
      <sz val="11"/>
      <color theme="10"/>
      <name val="Calibri"/>
      <family val="2"/>
      <scheme val="minor"/>
    </font>
    <font>
      <sz val="18"/>
      <name val="Times New Roman"/>
      <family val="1"/>
    </font>
    <font>
      <b/>
      <sz val="20"/>
      <color theme="1"/>
      <name val="Times New Roman"/>
      <family val="1"/>
    </font>
    <font>
      <b/>
      <sz val="72"/>
      <name val="Times New Roman"/>
      <family val="1"/>
    </font>
    <font>
      <sz val="28"/>
      <color theme="1"/>
      <name val="Times New Roman"/>
      <family val="1"/>
    </font>
    <font>
      <sz val="24"/>
      <name val="Times New Roman"/>
      <family val="1"/>
    </font>
    <font>
      <sz val="11"/>
      <color theme="0"/>
      <name val="Times New Roman"/>
      <family val="1"/>
    </font>
    <font>
      <u/>
      <sz val="72"/>
      <color rgb="FFF8F8F8"/>
      <name val="Times New Roman"/>
      <family val="1"/>
    </font>
    <font>
      <b/>
      <sz val="14"/>
      <color theme="0"/>
      <name val="Times New Roman"/>
      <family val="1"/>
    </font>
    <font>
      <b/>
      <sz val="14"/>
      <color theme="3" tint="-0.249977111117893"/>
      <name val="Times New Roman"/>
      <family val="1"/>
    </font>
    <font>
      <b/>
      <sz val="20"/>
      <name val="Times New Roman"/>
      <family val="1"/>
    </font>
    <font>
      <b/>
      <sz val="14"/>
      <color indexed="9"/>
      <name val="Times New Roman"/>
      <family val="1"/>
    </font>
    <font>
      <b/>
      <sz val="18"/>
      <color theme="0"/>
      <name val="Times New Roman"/>
      <family val="1"/>
    </font>
    <font>
      <b/>
      <sz val="24"/>
      <color theme="0"/>
      <name val="Times New Roman"/>
      <family val="1"/>
    </font>
    <font>
      <b/>
      <sz val="16"/>
      <color indexed="9"/>
      <name val="Times New Roman"/>
      <family val="1"/>
    </font>
    <font>
      <b/>
      <sz val="14"/>
      <color rgb="FFFF0000"/>
      <name val="Times New Roman"/>
      <family val="1"/>
    </font>
    <font>
      <b/>
      <sz val="11"/>
      <color indexed="9"/>
      <name val="Times New Roman"/>
      <family val="1"/>
    </font>
    <font>
      <b/>
      <sz val="36"/>
      <name val="Times New Roman"/>
      <family val="1"/>
    </font>
    <font>
      <b/>
      <sz val="18"/>
      <color indexed="9"/>
      <name val="Times New Roman"/>
      <family val="1"/>
    </font>
    <font>
      <b/>
      <sz val="36"/>
      <color rgb="FFFF0000"/>
      <name val="Times New Roman"/>
      <family val="1"/>
    </font>
    <font>
      <b/>
      <sz val="16"/>
      <color rgb="FFFF0000"/>
      <name val="Times New Roman"/>
      <family val="1"/>
    </font>
    <font>
      <b/>
      <sz val="20"/>
      <color theme="3" tint="-0.499984740745262"/>
      <name val="Times New Roman"/>
      <family val="1"/>
    </font>
    <font>
      <sz val="16"/>
      <color indexed="8"/>
      <name val="Times New Roman"/>
      <family val="1"/>
    </font>
    <font>
      <b/>
      <sz val="16"/>
      <color theme="3" tint="-0.499984740745262"/>
      <name val="Times New Roman"/>
      <family val="1"/>
    </font>
    <font>
      <b/>
      <sz val="16"/>
      <color indexed="10"/>
      <name val="Times New Roman"/>
      <family val="1"/>
    </font>
    <font>
      <b/>
      <sz val="36"/>
      <color theme="0"/>
      <name val="Times New Roman"/>
      <family val="1"/>
    </font>
    <font>
      <sz val="16"/>
      <color rgb="FFFF0000"/>
      <name val="Times New Roman"/>
      <family val="1"/>
    </font>
    <font>
      <sz val="20"/>
      <color rgb="FFFF0000"/>
      <name val="Times New Roman"/>
      <family val="1"/>
    </font>
    <font>
      <b/>
      <sz val="20"/>
      <color theme="0"/>
      <name val="Times New Roman"/>
      <family val="1"/>
    </font>
    <font>
      <sz val="20"/>
      <color theme="1"/>
      <name val="Times New Roman"/>
      <family val="1"/>
    </font>
    <font>
      <b/>
      <sz val="10"/>
      <color theme="3" tint="-0.499984740745262"/>
      <name val="Times New Roman"/>
      <family val="1"/>
    </font>
    <font>
      <sz val="48"/>
      <color theme="1"/>
      <name val="Times New Roman"/>
      <family val="1"/>
    </font>
    <font>
      <b/>
      <sz val="48"/>
      <name val="Times New Roman"/>
      <family val="1"/>
    </font>
    <font>
      <b/>
      <sz val="18"/>
      <name val="Times New Roman"/>
      <family val="1"/>
    </font>
    <font>
      <b/>
      <sz val="24"/>
      <name val="Times New Roman"/>
      <family val="1"/>
    </font>
    <font>
      <u/>
      <sz val="11"/>
      <name val="Times New Roman"/>
      <family val="1"/>
    </font>
    <font>
      <b/>
      <sz val="22"/>
      <color theme="3" tint="-0.499984740745262"/>
      <name val="Times New Roman"/>
      <family val="1"/>
    </font>
    <font>
      <u/>
      <sz val="11"/>
      <color theme="10"/>
      <name val="Times New Roman"/>
      <family val="1"/>
    </font>
    <font>
      <sz val="36"/>
      <color theme="0"/>
      <name val="Times New Roman"/>
      <family val="1"/>
    </font>
    <font>
      <u/>
      <sz val="18"/>
      <color theme="10"/>
      <name val="Times New Roman"/>
      <family val="1"/>
    </font>
    <font>
      <sz val="14"/>
      <color theme="0"/>
      <name val="Times New Roman"/>
      <family val="1"/>
    </font>
    <font>
      <sz val="14"/>
      <color theme="3" tint="-0.499984740745262"/>
      <name val="Times New Roman"/>
      <family val="1"/>
    </font>
    <font>
      <b/>
      <sz val="72"/>
      <color theme="1"/>
      <name val="Times New Roman"/>
      <family val="1"/>
    </font>
    <font>
      <b/>
      <sz val="28"/>
      <color rgb="FFFF0000"/>
      <name val="Times New Roman"/>
      <family val="1"/>
    </font>
    <font>
      <sz val="26"/>
      <color theme="1"/>
      <name val="Times New Roman"/>
      <family val="1"/>
    </font>
    <font>
      <b/>
      <sz val="11"/>
      <color rgb="FFFFC000"/>
      <name val="Times New Roman"/>
      <family val="1"/>
    </font>
    <font>
      <vertAlign val="superscript"/>
      <sz val="11"/>
      <color theme="1"/>
      <name val="Times New Roman"/>
      <family val="1"/>
    </font>
    <font>
      <b/>
      <u/>
      <sz val="72"/>
      <color rgb="FFF8F8F8"/>
      <name val="Times New Roman"/>
      <family val="1"/>
    </font>
    <font>
      <b/>
      <sz val="30"/>
      <color theme="1" tint="4.9989318521683403E-2"/>
      <name val="Times New Roman"/>
      <family val="1"/>
    </font>
    <font>
      <b/>
      <sz val="22"/>
      <name val="Times New Roman"/>
      <family val="1"/>
    </font>
    <font>
      <b/>
      <sz val="22"/>
      <color theme="3" tint="-0.249977111117893"/>
      <name val="Times New Roman"/>
      <family val="1"/>
    </font>
    <font>
      <b/>
      <sz val="12"/>
      <color theme="5" tint="-0.499984740745262"/>
      <name val="Times New Roman"/>
      <family val="1"/>
    </font>
    <font>
      <sz val="12"/>
      <color rgb="FFFF0000"/>
      <name val="Times New Roman"/>
      <family val="1"/>
    </font>
  </fonts>
  <fills count="26">
    <fill>
      <patternFill patternType="none"/>
    </fill>
    <fill>
      <patternFill patternType="gray125"/>
    </fill>
    <fill>
      <patternFill patternType="solid">
        <fgColor rgb="FFFF000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3BDE7"/>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indexed="62"/>
        <bgColor indexed="64"/>
      </patternFill>
    </fill>
    <fill>
      <patternFill patternType="solid">
        <fgColor indexed="30"/>
        <bgColor indexed="64"/>
      </patternFill>
    </fill>
    <fill>
      <patternFill patternType="solid">
        <fgColor theme="7" tint="-0.249977111117893"/>
        <bgColor indexed="64"/>
      </patternFill>
    </fill>
    <fill>
      <patternFill patternType="solid">
        <fgColor rgb="FFF8F8F8"/>
        <bgColor indexed="64"/>
      </patternFill>
    </fill>
    <fill>
      <patternFill patternType="solid">
        <fgColor rgb="FF92D050"/>
        <bgColor indexed="64"/>
      </patternFill>
    </fill>
    <fill>
      <patternFill patternType="solid">
        <fgColor theme="3" tint="-0.499984740745262"/>
        <bgColor indexed="64"/>
      </patternFill>
    </fill>
    <fill>
      <patternFill patternType="solid">
        <fgColor rgb="FFF7997B"/>
        <bgColor indexed="64"/>
      </patternFill>
    </fill>
    <fill>
      <patternFill patternType="solid">
        <fgColor rgb="FF003366"/>
        <bgColor indexed="64"/>
      </patternFill>
    </fill>
    <fill>
      <patternFill patternType="solid">
        <fgColor theme="6" tint="0.59999389629810485"/>
        <bgColor indexed="64"/>
      </patternFill>
    </fill>
    <fill>
      <patternFill patternType="solid">
        <fgColor rgb="FF0070C0"/>
        <bgColor indexed="64"/>
      </patternFill>
    </fill>
    <fill>
      <patternFill patternType="solid">
        <fgColor theme="7" tint="0.59999389629810485"/>
        <bgColor indexed="64"/>
      </patternFill>
    </fill>
    <fill>
      <patternFill patternType="solid">
        <fgColor theme="5" tint="0.59999389629810485"/>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dashed">
        <color indexed="64"/>
      </left>
      <right style="dashed">
        <color indexed="64"/>
      </right>
      <top style="dashed">
        <color indexed="64"/>
      </top>
      <bottom style="dashed">
        <color indexed="64"/>
      </bottom>
      <diagonal/>
    </border>
    <border>
      <left/>
      <right style="thin">
        <color indexed="64"/>
      </right>
      <top/>
      <bottom style="thin">
        <color indexed="64"/>
      </bottom>
      <diagonal/>
    </border>
    <border>
      <left style="dashed">
        <color indexed="64"/>
      </left>
      <right/>
      <top style="dashed">
        <color indexed="64"/>
      </top>
      <bottom style="dashed">
        <color indexed="64"/>
      </bottom>
      <diagonal/>
    </border>
    <border>
      <left style="thin">
        <color theme="3"/>
      </left>
      <right style="thin">
        <color theme="3"/>
      </right>
      <top style="thin">
        <color theme="3"/>
      </top>
      <bottom style="thin">
        <color theme="3"/>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bottom style="thin">
        <color indexed="64"/>
      </bottom>
      <diagonal/>
    </border>
    <border>
      <left/>
      <right/>
      <top/>
      <bottom style="thin">
        <color theme="5" tint="-0.499984740745262"/>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top/>
      <bottom style="thin">
        <color theme="5" tint="-0.499984740745262"/>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thin">
        <color theme="4" tint="-0.499984740745262"/>
      </right>
      <top style="thin">
        <color theme="4" tint="-0.499984740745262"/>
      </top>
      <bottom/>
      <diagonal/>
    </border>
  </borders>
  <cellStyleXfs count="27">
    <xf numFmtId="0" fontId="0" fillId="0" borderId="0"/>
    <xf numFmtId="0" fontId="10" fillId="0" borderId="0"/>
    <xf numFmtId="0" fontId="17" fillId="0" borderId="0"/>
    <xf numFmtId="0" fontId="10" fillId="0" borderId="0"/>
    <xf numFmtId="0" fontId="10" fillId="0" borderId="0"/>
    <xf numFmtId="0" fontId="10" fillId="0" borderId="0"/>
    <xf numFmtId="0" fontId="28" fillId="0" borderId="0"/>
    <xf numFmtId="0" fontId="2" fillId="0" borderId="0"/>
    <xf numFmtId="0" fontId="1" fillId="0" borderId="0"/>
    <xf numFmtId="0" fontId="1" fillId="0" borderId="0"/>
    <xf numFmtId="0" fontId="1" fillId="0" borderId="0"/>
    <xf numFmtId="0" fontId="10" fillId="0" borderId="0"/>
    <xf numFmtId="0" fontId="1" fillId="0" borderId="0"/>
    <xf numFmtId="0" fontId="32" fillId="0" borderId="0" applyNumberFormat="0" applyFill="0" applyBorder="0" applyAlignment="0" applyProtection="0">
      <alignment vertical="top"/>
      <protection locked="0"/>
    </xf>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0" borderId="0" applyNumberFormat="0" applyFill="0" applyBorder="0" applyAlignment="0" applyProtection="0"/>
  </cellStyleXfs>
  <cellXfs count="524">
    <xf numFmtId="0" fontId="0" fillId="0" borderId="0" xfId="0"/>
    <xf numFmtId="0" fontId="5" fillId="0" borderId="0" xfId="0" applyFont="1"/>
    <xf numFmtId="0" fontId="5" fillId="0" borderId="0" xfId="0" applyFont="1" applyAlignment="1">
      <alignment horizontal="left"/>
    </xf>
    <xf numFmtId="0" fontId="3" fillId="0" borderId="0" xfId="0" applyFont="1" applyAlignment="1">
      <alignment horizontal="center" vertical="center"/>
    </xf>
    <xf numFmtId="0" fontId="5" fillId="0" borderId="0" xfId="0" applyNumberFormat="1" applyFont="1"/>
    <xf numFmtId="0" fontId="3" fillId="4" borderId="1" xfId="0" applyFont="1" applyFill="1" applyBorder="1" applyAlignment="1">
      <alignment horizontal="center" vertical="center"/>
    </xf>
    <xf numFmtId="165" fontId="5" fillId="0" borderId="1" xfId="0" applyNumberFormat="1" applyFont="1" applyBorder="1" applyAlignment="1">
      <alignment horizontal="center"/>
    </xf>
    <xf numFmtId="0" fontId="5" fillId="0" borderId="3" xfId="0" applyNumberFormat="1" applyFont="1" applyBorder="1" applyAlignment="1">
      <alignment horizontal="left"/>
    </xf>
    <xf numFmtId="0" fontId="3" fillId="4" borderId="4" xfId="0" applyFont="1" applyFill="1" applyBorder="1" applyAlignment="1">
      <alignment horizontal="center" vertical="center"/>
    </xf>
    <xf numFmtId="0" fontId="5" fillId="5" borderId="1" xfId="0" applyNumberFormat="1" applyFont="1" applyFill="1" applyBorder="1" applyAlignment="1">
      <alignment horizontal="center"/>
    </xf>
    <xf numFmtId="0" fontId="3" fillId="5" borderId="1" xfId="0" applyFont="1" applyFill="1" applyBorder="1" applyAlignment="1">
      <alignment horizontal="center" vertical="center" wrapText="1"/>
    </xf>
    <xf numFmtId="165" fontId="6" fillId="5" borderId="1" xfId="0" applyNumberFormat="1" applyFont="1" applyFill="1" applyBorder="1" applyAlignment="1">
      <alignment horizontal="center"/>
    </xf>
    <xf numFmtId="0" fontId="5" fillId="0" borderId="3" xfId="0" applyNumberFormat="1" applyFont="1" applyBorder="1" applyAlignment="1">
      <alignment horizontal="center"/>
    </xf>
    <xf numFmtId="0" fontId="5" fillId="0" borderId="0" xfId="0" applyFont="1" applyAlignment="1" applyProtection="1">
      <alignment horizontal="center" vertical="center"/>
      <protection hidden="1"/>
    </xf>
    <xf numFmtId="0" fontId="4" fillId="0" borderId="0" xfId="0" applyFont="1" applyAlignment="1" applyProtection="1">
      <alignment horizontal="left" wrapText="1"/>
      <protection hidden="1"/>
    </xf>
    <xf numFmtId="0" fontId="4"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4" fontId="4" fillId="0" borderId="0" xfId="0" applyNumberFormat="1" applyFont="1" applyAlignment="1" applyProtection="1">
      <alignment horizontal="center" vertical="center" wrapText="1"/>
      <protection hidden="1"/>
    </xf>
    <xf numFmtId="0" fontId="4" fillId="0" borderId="1" xfId="0" applyFont="1" applyFill="1" applyBorder="1" applyAlignment="1" applyProtection="1">
      <alignment vertical="center" wrapText="1"/>
      <protection hidden="1"/>
    </xf>
    <xf numFmtId="0" fontId="7" fillId="0" borderId="0" xfId="0" applyFont="1" applyFill="1" applyBorder="1" applyAlignment="1" applyProtection="1">
      <alignment horizontal="left" vertical="center" wrapText="1"/>
      <protection hidden="1"/>
    </xf>
    <xf numFmtId="0" fontId="9" fillId="0" borderId="0" xfId="0" applyFont="1" applyFill="1" applyBorder="1" applyAlignment="1" applyProtection="1">
      <alignment horizontal="left" vertical="center" wrapText="1"/>
      <protection hidden="1"/>
    </xf>
    <xf numFmtId="0" fontId="9" fillId="0" borderId="0" xfId="0" applyFont="1" applyFill="1" applyBorder="1" applyAlignment="1" applyProtection="1">
      <alignment horizontal="center" vertical="center" wrapText="1"/>
      <protection hidden="1"/>
    </xf>
    <xf numFmtId="0" fontId="5" fillId="0" borderId="0" xfId="0" applyFont="1" applyBorder="1" applyAlignment="1" applyProtection="1">
      <alignment vertical="center"/>
      <protection hidden="1"/>
    </xf>
    <xf numFmtId="0" fontId="21" fillId="3" borderId="1" xfId="0" applyFont="1" applyFill="1" applyBorder="1" applyAlignment="1" applyProtection="1">
      <alignment horizontal="center" vertical="center"/>
      <protection hidden="1"/>
    </xf>
    <xf numFmtId="0" fontId="3" fillId="0" borderId="0" xfId="0" applyFont="1" applyFill="1" applyBorder="1" applyAlignment="1" applyProtection="1">
      <alignment vertical="center" wrapText="1"/>
      <protection hidden="1"/>
    </xf>
    <xf numFmtId="0" fontId="14" fillId="0" borderId="0" xfId="0" applyFont="1" applyFill="1" applyBorder="1" applyAlignment="1" applyProtection="1">
      <alignment horizontal="center" vertical="center"/>
      <protection hidden="1"/>
    </xf>
    <xf numFmtId="1" fontId="22" fillId="0" borderId="0" xfId="0" applyNumberFormat="1" applyFont="1" applyFill="1" applyBorder="1" applyAlignment="1" applyProtection="1">
      <alignment vertical="center" wrapText="1"/>
      <protection hidden="1"/>
    </xf>
    <xf numFmtId="0" fontId="16" fillId="0" borderId="0" xfId="0" applyFont="1" applyBorder="1" applyAlignment="1" applyProtection="1">
      <alignment vertical="center"/>
      <protection hidden="1"/>
    </xf>
    <xf numFmtId="0" fontId="5" fillId="0" borderId="0" xfId="0" applyFont="1" applyBorder="1" applyAlignment="1" applyProtection="1">
      <alignment horizontal="center" vertical="center"/>
      <protection hidden="1"/>
    </xf>
    <xf numFmtId="0" fontId="5" fillId="0" borderId="0" xfId="0" applyFont="1" applyAlignment="1" applyProtection="1">
      <alignment horizontal="center" vertical="center"/>
      <protection locked="0"/>
    </xf>
    <xf numFmtId="0" fontId="5" fillId="0" borderId="0" xfId="0" applyFont="1" applyAlignment="1" applyProtection="1">
      <alignment vertical="center"/>
      <protection locked="0"/>
    </xf>
    <xf numFmtId="0" fontId="3" fillId="0" borderId="0" xfId="0" applyFont="1" applyFill="1" applyBorder="1" applyAlignment="1" applyProtection="1">
      <alignment horizontal="center" vertical="center"/>
      <protection locked="0"/>
    </xf>
    <xf numFmtId="0" fontId="0" fillId="0" borderId="0" xfId="0" applyBorder="1" applyProtection="1">
      <protection locked="0"/>
    </xf>
    <xf numFmtId="0" fontId="0" fillId="0" borderId="0" xfId="0" applyProtection="1">
      <protection locked="0"/>
    </xf>
    <xf numFmtId="0" fontId="5" fillId="0" borderId="0" xfId="0" applyFont="1" applyAlignment="1" applyProtection="1">
      <alignment horizontal="left" vertical="center"/>
      <protection locked="0"/>
    </xf>
    <xf numFmtId="0" fontId="5"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4" fillId="0" borderId="0" xfId="0" applyFont="1" applyFill="1" applyBorder="1" applyAlignment="1" applyProtection="1">
      <alignment vertical="center" textRotation="90"/>
      <protection hidden="1"/>
    </xf>
    <xf numFmtId="0" fontId="24" fillId="0" borderId="0" xfId="0" applyFont="1" applyFill="1" applyBorder="1" applyAlignment="1" applyProtection="1">
      <alignment horizontal="center" vertical="center" textRotation="90"/>
      <protection hidden="1"/>
    </xf>
    <xf numFmtId="0" fontId="8" fillId="10" borderId="1" xfId="0" applyFont="1" applyFill="1" applyBorder="1" applyAlignment="1" applyProtection="1">
      <alignment horizontal="center" vertical="center"/>
      <protection hidden="1"/>
    </xf>
    <xf numFmtId="0" fontId="19" fillId="0" borderId="0" xfId="0" applyFont="1" applyFill="1" applyBorder="1" applyAlignment="1" applyProtection="1">
      <alignment horizontal="center" vertical="center" textRotation="90" wrapText="1"/>
      <protection hidden="1"/>
    </xf>
    <xf numFmtId="0" fontId="3" fillId="0" borderId="0" xfId="0"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0" fontId="15" fillId="0" borderId="0" xfId="0" applyFont="1" applyBorder="1" applyAlignment="1" applyProtection="1">
      <alignment vertical="center"/>
      <protection hidden="1"/>
    </xf>
    <xf numFmtId="0" fontId="11" fillId="0" borderId="0" xfId="0" applyFont="1" applyAlignment="1" applyProtection="1">
      <alignment vertical="center"/>
      <protection hidden="1"/>
    </xf>
    <xf numFmtId="0" fontId="11" fillId="0" borderId="0" xfId="0" applyFont="1" applyBorder="1" applyAlignment="1" applyProtection="1">
      <alignment vertical="center"/>
      <protection hidden="1"/>
    </xf>
    <xf numFmtId="0" fontId="6" fillId="0" borderId="0" xfId="0" applyFont="1" applyBorder="1" applyAlignment="1" applyProtection="1">
      <alignment vertical="center"/>
      <protection hidden="1"/>
    </xf>
    <xf numFmtId="0" fontId="26" fillId="3" borderId="1" xfId="0" applyFont="1" applyFill="1" applyBorder="1" applyAlignment="1" applyProtection="1">
      <alignment horizontal="center" vertical="center"/>
      <protection hidden="1"/>
    </xf>
    <xf numFmtId="0" fontId="3" fillId="4" borderId="10" xfId="0" applyFont="1" applyFill="1" applyBorder="1" applyAlignment="1">
      <alignment horizontal="center" vertical="center"/>
    </xf>
    <xf numFmtId="0" fontId="3" fillId="4" borderId="3" xfId="0" applyFont="1" applyFill="1" applyBorder="1" applyAlignment="1">
      <alignment horizontal="center" vertical="center"/>
    </xf>
    <xf numFmtId="0" fontId="11" fillId="0" borderId="0" xfId="0" applyFont="1" applyAlignment="1" applyProtection="1">
      <alignment vertical="top"/>
      <protection hidden="1"/>
    </xf>
    <xf numFmtId="0" fontId="4" fillId="0" borderId="0" xfId="0" applyFont="1" applyFill="1" applyAlignment="1" applyProtection="1">
      <alignment wrapText="1"/>
      <protection hidden="1"/>
    </xf>
    <xf numFmtId="0" fontId="7" fillId="0" borderId="6" xfId="0" applyFont="1" applyFill="1" applyBorder="1" applyAlignment="1" applyProtection="1">
      <alignment horizontal="center" vertical="center" wrapText="1"/>
      <protection hidden="1"/>
    </xf>
    <xf numFmtId="0" fontId="6" fillId="0" borderId="6" xfId="0" applyFont="1" applyFill="1" applyBorder="1" applyAlignment="1" applyProtection="1">
      <alignment horizontal="center" vertical="center" wrapText="1"/>
      <protection hidden="1"/>
    </xf>
    <xf numFmtId="0" fontId="20" fillId="0" borderId="0" xfId="0" applyFont="1" applyBorder="1" applyAlignment="1" applyProtection="1">
      <alignment vertical="center"/>
      <protection hidden="1"/>
    </xf>
    <xf numFmtId="0" fontId="5" fillId="0" borderId="0" xfId="0" applyFont="1" applyAlignment="1" applyProtection="1">
      <alignment vertical="center"/>
      <protection hidden="1"/>
    </xf>
    <xf numFmtId="0" fontId="15" fillId="0" borderId="0" xfId="0" applyFont="1" applyFill="1" applyBorder="1" applyAlignment="1" applyProtection="1">
      <alignment vertical="center"/>
      <protection hidden="1"/>
    </xf>
    <xf numFmtId="1" fontId="8" fillId="0" borderId="0" xfId="0" applyNumberFormat="1" applyFont="1" applyFill="1" applyBorder="1" applyAlignment="1" applyProtection="1">
      <alignment horizontal="center" vertical="center" wrapText="1"/>
      <protection hidden="1"/>
    </xf>
    <xf numFmtId="0" fontId="4" fillId="0" borderId="1" xfId="0" applyFont="1" applyFill="1" applyBorder="1" applyAlignment="1" applyProtection="1">
      <alignment horizontal="center" vertical="center" wrapText="1"/>
      <protection hidden="1"/>
    </xf>
    <xf numFmtId="1" fontId="9" fillId="0" borderId="0" xfId="0" applyNumberFormat="1" applyFont="1" applyFill="1" applyBorder="1" applyAlignment="1" applyProtection="1">
      <alignment horizontal="center" vertical="center" wrapText="1"/>
      <protection hidden="1"/>
    </xf>
    <xf numFmtId="0" fontId="4" fillId="0" borderId="0" xfId="0" applyFont="1" applyAlignment="1" applyProtection="1">
      <alignment wrapText="1"/>
      <protection hidden="1"/>
    </xf>
    <xf numFmtId="0" fontId="18" fillId="3" borderId="1" xfId="0" applyFont="1" applyFill="1" applyBorder="1" applyAlignment="1" applyProtection="1">
      <alignment horizontal="center" vertical="center"/>
      <protection hidden="1"/>
    </xf>
    <xf numFmtId="0" fontId="8" fillId="10" borderId="9" xfId="0" applyFont="1" applyFill="1" applyBorder="1" applyAlignment="1" applyProtection="1">
      <alignment horizontal="center" vertical="center"/>
      <protection hidden="1"/>
    </xf>
    <xf numFmtId="0" fontId="8" fillId="10" borderId="3" xfId="0" applyFont="1" applyFill="1" applyBorder="1" applyAlignment="1" applyProtection="1">
      <alignment horizontal="center" vertical="center"/>
      <protection hidden="1"/>
    </xf>
    <xf numFmtId="0" fontId="23" fillId="0" borderId="0" xfId="0" applyFont="1" applyAlignment="1">
      <alignment horizontal="left"/>
    </xf>
    <xf numFmtId="0" fontId="4" fillId="0" borderId="9" xfId="0" applyFont="1" applyFill="1" applyBorder="1" applyAlignment="1" applyProtection="1">
      <alignment horizontal="center" vertical="center" wrapText="1"/>
      <protection hidden="1"/>
    </xf>
    <xf numFmtId="0" fontId="11" fillId="0" borderId="0" xfId="0" applyFont="1" applyBorder="1" applyAlignment="1" applyProtection="1">
      <alignment vertical="top"/>
      <protection hidden="1"/>
    </xf>
    <xf numFmtId="0" fontId="15" fillId="3" borderId="0" xfId="0" applyFont="1" applyFill="1" applyBorder="1" applyAlignment="1" applyProtection="1">
      <alignment vertical="center"/>
      <protection hidden="1"/>
    </xf>
    <xf numFmtId="0" fontId="15" fillId="6" borderId="0" xfId="0" applyFont="1" applyFill="1" applyBorder="1" applyAlignment="1" applyProtection="1">
      <alignment vertical="center"/>
      <protection hidden="1"/>
    </xf>
    <xf numFmtId="0" fontId="4" fillId="0" borderId="0" xfId="0" applyFont="1" applyBorder="1" applyAlignment="1" applyProtection="1">
      <alignment wrapText="1"/>
      <protection hidden="1"/>
    </xf>
    <xf numFmtId="0" fontId="4" fillId="0" borderId="0" xfId="0" applyFont="1" applyFill="1" applyBorder="1" applyAlignment="1" applyProtection="1">
      <alignment horizontal="left" vertical="center" wrapText="1"/>
      <protection hidden="1"/>
    </xf>
    <xf numFmtId="0" fontId="4" fillId="0" borderId="0" xfId="0" applyFont="1" applyFill="1" applyBorder="1" applyAlignment="1" applyProtection="1">
      <alignment horizontal="center" vertical="center" wrapText="1"/>
      <protection hidden="1"/>
    </xf>
    <xf numFmtId="2" fontId="4" fillId="0" borderId="0" xfId="0" applyNumberFormat="1" applyFont="1" applyFill="1" applyBorder="1" applyAlignment="1" applyProtection="1">
      <alignment horizontal="center" vertical="center" wrapText="1"/>
      <protection hidden="1"/>
    </xf>
    <xf numFmtId="0" fontId="12" fillId="0" borderId="0" xfId="0" applyFont="1" applyBorder="1" applyAlignment="1" applyProtection="1">
      <alignment vertical="center"/>
      <protection hidden="1"/>
    </xf>
    <xf numFmtId="0" fontId="4" fillId="0" borderId="0" xfId="0" applyFont="1" applyBorder="1" applyAlignment="1" applyProtection="1">
      <alignment horizontal="left" wrapText="1"/>
      <protection hidden="1"/>
    </xf>
    <xf numFmtId="0" fontId="4" fillId="0" borderId="0" xfId="0" applyFont="1" applyFill="1" applyBorder="1" applyAlignment="1" applyProtection="1">
      <alignment wrapText="1"/>
      <protection hidden="1"/>
    </xf>
    <xf numFmtId="0" fontId="6" fillId="3" borderId="0" xfId="0" applyFont="1" applyFill="1" applyBorder="1" applyAlignment="1" applyProtection="1">
      <alignment vertical="center" wrapText="1"/>
      <protection hidden="1"/>
    </xf>
    <xf numFmtId="0" fontId="6" fillId="6" borderId="0" xfId="0" applyFont="1" applyFill="1" applyBorder="1" applyAlignment="1" applyProtection="1">
      <alignment vertical="center" wrapText="1"/>
      <protection hidden="1"/>
    </xf>
    <xf numFmtId="0" fontId="8" fillId="2" borderId="0" xfId="0" applyFont="1" applyFill="1" applyBorder="1" applyAlignment="1" applyProtection="1">
      <alignment horizontal="left" vertical="center" wrapText="1"/>
      <protection hidden="1"/>
    </xf>
    <xf numFmtId="0" fontId="8" fillId="2" borderId="0" xfId="0" applyFont="1" applyFill="1" applyBorder="1" applyAlignment="1" applyProtection="1">
      <alignment horizontal="center" vertical="center" wrapText="1"/>
      <protection hidden="1"/>
    </xf>
    <xf numFmtId="1" fontId="8" fillId="2" borderId="0" xfId="0" applyNumberFormat="1" applyFont="1" applyFill="1" applyBorder="1" applyAlignment="1" applyProtection="1">
      <alignment horizontal="center" vertical="center" wrapText="1"/>
      <protection hidden="1"/>
    </xf>
    <xf numFmtId="0" fontId="4" fillId="0" borderId="9" xfId="0" applyFont="1" applyFill="1" applyBorder="1" applyAlignment="1" applyProtection="1">
      <alignment horizontal="left" vertical="center" wrapText="1"/>
      <protection hidden="1"/>
    </xf>
    <xf numFmtId="0" fontId="4" fillId="0" borderId="0" xfId="0" applyFont="1" applyBorder="1" applyAlignment="1" applyProtection="1">
      <alignment horizontal="center" wrapText="1"/>
      <protection hidden="1"/>
    </xf>
    <xf numFmtId="0" fontId="7" fillId="0" borderId="0" xfId="0" applyFont="1" applyFill="1" applyBorder="1" applyAlignment="1" applyProtection="1">
      <alignment horizontal="center" vertical="center" wrapText="1"/>
      <protection hidden="1"/>
    </xf>
    <xf numFmtId="0" fontId="4" fillId="0" borderId="0" xfId="0" applyFont="1" applyAlignment="1" applyProtection="1">
      <alignment horizontal="center" wrapText="1"/>
      <protection hidden="1"/>
    </xf>
    <xf numFmtId="0" fontId="15" fillId="0" borderId="0" xfId="0" applyFont="1" applyFill="1" applyBorder="1" applyAlignment="1" applyProtection="1">
      <alignment horizontal="center" vertical="center"/>
      <protection hidden="1"/>
    </xf>
    <xf numFmtId="0" fontId="35"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11" fillId="0" borderId="0" xfId="0" applyFont="1" applyFill="1" applyAlignment="1" applyProtection="1">
      <alignment vertical="center"/>
      <protection hidden="1"/>
    </xf>
    <xf numFmtId="0" fontId="11" fillId="0" borderId="0" xfId="0" applyFont="1" applyAlignment="1" applyProtection="1">
      <alignment horizontal="center" vertical="center"/>
      <protection hidden="1"/>
    </xf>
    <xf numFmtId="0" fontId="26" fillId="0" borderId="0" xfId="0" applyFont="1" applyFill="1" applyBorder="1" applyAlignment="1" applyProtection="1">
      <alignment horizontal="center" vertical="center"/>
      <protection hidden="1"/>
    </xf>
    <xf numFmtId="0" fontId="40" fillId="3" borderId="1" xfId="0" applyFont="1" applyFill="1" applyBorder="1" applyAlignment="1" applyProtection="1">
      <alignment horizontal="center" vertical="center"/>
      <protection hidden="1"/>
    </xf>
    <xf numFmtId="164" fontId="26" fillId="3" borderId="1"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horizontal="left" vertical="center" wrapText="1"/>
      <protection hidden="1"/>
    </xf>
    <xf numFmtId="164" fontId="6" fillId="0" borderId="0" xfId="0" applyNumberFormat="1" applyFont="1" applyFill="1" applyBorder="1" applyAlignment="1" applyProtection="1">
      <alignment horizontal="center" vertical="center" wrapText="1"/>
      <protection hidden="1"/>
    </xf>
    <xf numFmtId="164" fontId="6" fillId="0" borderId="6" xfId="0" applyNumberFormat="1" applyFont="1" applyFill="1" applyBorder="1" applyAlignment="1" applyProtection="1">
      <alignment horizontal="center" vertical="center" wrapText="1"/>
      <protection hidden="1"/>
    </xf>
    <xf numFmtId="2" fontId="11" fillId="0" borderId="14" xfId="0" applyNumberFormat="1" applyFont="1" applyFill="1" applyBorder="1" applyAlignment="1" applyProtection="1">
      <alignment horizontal="center" vertical="center" wrapText="1"/>
      <protection hidden="1"/>
    </xf>
    <xf numFmtId="1" fontId="41" fillId="0" borderId="0" xfId="0" applyNumberFormat="1" applyFont="1" applyFill="1" applyBorder="1" applyAlignment="1" applyProtection="1">
      <alignment horizontal="center" vertical="center" wrapText="1"/>
      <protection hidden="1"/>
    </xf>
    <xf numFmtId="1" fontId="11" fillId="0" borderId="1" xfId="0" applyNumberFormat="1" applyFont="1" applyFill="1" applyBorder="1" applyAlignment="1" applyProtection="1">
      <alignment horizontal="center" vertical="center" wrapText="1"/>
      <protection hidden="1"/>
    </xf>
    <xf numFmtId="0" fontId="42" fillId="0" borderId="14" xfId="0" applyFont="1" applyFill="1" applyBorder="1" applyAlignment="1" applyProtection="1">
      <alignment horizontal="left" vertical="center" wrapText="1"/>
      <protection hidden="1"/>
    </xf>
    <xf numFmtId="0" fontId="42" fillId="0" borderId="14" xfId="0" applyFont="1" applyFill="1" applyBorder="1" applyAlignment="1" applyProtection="1">
      <alignment horizontal="center" vertical="center" wrapText="1"/>
      <protection hidden="1"/>
    </xf>
    <xf numFmtId="2" fontId="42" fillId="0" borderId="14" xfId="0" applyNumberFormat="1" applyFont="1" applyFill="1" applyBorder="1" applyAlignment="1" applyProtection="1">
      <alignment horizontal="center" vertical="center" wrapText="1"/>
      <protection hidden="1"/>
    </xf>
    <xf numFmtId="0" fontId="42" fillId="0" borderId="1" xfId="0" applyFont="1" applyFill="1" applyBorder="1" applyAlignment="1" applyProtection="1">
      <alignment vertical="center" wrapText="1"/>
      <protection hidden="1"/>
    </xf>
    <xf numFmtId="0" fontId="42" fillId="0" borderId="1" xfId="0" applyFont="1" applyFill="1" applyBorder="1" applyAlignment="1" applyProtection="1">
      <alignment horizontal="center" vertical="center" wrapText="1"/>
      <protection hidden="1"/>
    </xf>
    <xf numFmtId="0" fontId="25" fillId="0" borderId="0" xfId="0" applyFont="1" applyFill="1" applyBorder="1" applyAlignment="1" applyProtection="1">
      <alignment horizontal="left" vertical="center" wrapText="1"/>
      <protection hidden="1"/>
    </xf>
    <xf numFmtId="0" fontId="25" fillId="0" borderId="0" xfId="0" applyFont="1" applyFill="1" applyBorder="1" applyAlignment="1" applyProtection="1">
      <alignment horizontal="center" vertical="center" wrapText="1"/>
      <protection hidden="1"/>
    </xf>
    <xf numFmtId="2" fontId="25" fillId="0" borderId="0" xfId="0" applyNumberFormat="1" applyFont="1" applyFill="1" applyBorder="1" applyAlignment="1" applyProtection="1">
      <alignment horizontal="center" vertical="center" wrapText="1"/>
      <protection hidden="1"/>
    </xf>
    <xf numFmtId="1" fontId="25" fillId="0" borderId="0" xfId="0" applyNumberFormat="1" applyFont="1" applyFill="1" applyBorder="1" applyAlignment="1" applyProtection="1">
      <alignment horizontal="center" vertical="center" wrapText="1"/>
      <protection hidden="1"/>
    </xf>
    <xf numFmtId="2" fontId="43" fillId="0" borderId="0" xfId="0" applyNumberFormat="1" applyFont="1" applyFill="1" applyBorder="1" applyAlignment="1" applyProtection="1">
      <alignment horizontal="center" vertical="center" wrapText="1"/>
      <protection hidden="1"/>
    </xf>
    <xf numFmtId="0" fontId="44" fillId="0" borderId="1" xfId="0" applyFont="1" applyFill="1" applyBorder="1" applyAlignment="1" applyProtection="1">
      <alignment vertical="center" wrapText="1"/>
      <protection hidden="1"/>
    </xf>
    <xf numFmtId="0" fontId="44" fillId="0" borderId="1" xfId="0" applyFont="1" applyFill="1" applyBorder="1" applyAlignment="1" applyProtection="1">
      <alignment horizontal="center" vertical="center" wrapText="1"/>
      <protection hidden="1"/>
    </xf>
    <xf numFmtId="0" fontId="41" fillId="0" borderId="0" xfId="0" applyFont="1" applyFill="1" applyBorder="1" applyAlignment="1" applyProtection="1">
      <alignment horizontal="left" vertical="center" wrapText="1"/>
      <protection hidden="1"/>
    </xf>
    <xf numFmtId="0" fontId="41" fillId="0" borderId="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left" vertical="center" wrapText="1"/>
      <protection hidden="1"/>
    </xf>
    <xf numFmtId="0" fontId="11" fillId="0" borderId="0" xfId="0" applyFont="1" applyFill="1" applyBorder="1" applyAlignment="1" applyProtection="1">
      <alignment horizontal="center" vertical="center" wrapText="1"/>
      <protection hidden="1"/>
    </xf>
    <xf numFmtId="2" fontId="11" fillId="0" borderId="0" xfId="0" applyNumberFormat="1" applyFont="1" applyFill="1" applyBorder="1" applyAlignment="1" applyProtection="1">
      <alignment horizontal="center" vertical="center" wrapText="1"/>
      <protection hidden="1"/>
    </xf>
    <xf numFmtId="2" fontId="41" fillId="0" borderId="0" xfId="0" applyNumberFormat="1" applyFont="1" applyFill="1" applyBorder="1" applyAlignment="1" applyProtection="1">
      <alignment horizontal="center" vertical="center" wrapText="1"/>
      <protection hidden="1"/>
    </xf>
    <xf numFmtId="0" fontId="6" fillId="0" borderId="0" xfId="0" applyFont="1" applyFill="1" applyBorder="1" applyAlignment="1" applyProtection="1">
      <alignment horizontal="center" vertical="center"/>
      <protection hidden="1"/>
    </xf>
    <xf numFmtId="0" fontId="42" fillId="0" borderId="19" xfId="0" applyFont="1" applyFill="1" applyBorder="1" applyAlignment="1" applyProtection="1">
      <alignment horizontal="left" vertical="center" wrapText="1"/>
      <protection hidden="1"/>
    </xf>
    <xf numFmtId="0" fontId="11" fillId="0" borderId="0" xfId="0" applyFont="1" applyAlignment="1" applyProtection="1">
      <alignment vertical="center" wrapText="1"/>
      <protection hidden="1"/>
    </xf>
    <xf numFmtId="0" fontId="11" fillId="0" borderId="0" xfId="0" applyFont="1" applyAlignment="1" applyProtection="1">
      <alignment horizontal="center" vertical="center" wrapText="1"/>
      <protection hidden="1"/>
    </xf>
    <xf numFmtId="0" fontId="11" fillId="0" borderId="0" xfId="0" applyFont="1" applyBorder="1" applyAlignment="1" applyProtection="1">
      <alignment horizontal="center" vertical="center"/>
      <protection hidden="1"/>
    </xf>
    <xf numFmtId="0" fontId="11" fillId="0" borderId="0" xfId="0" applyFont="1" applyFill="1" applyBorder="1" applyAlignment="1" applyProtection="1">
      <alignment vertical="center" wrapText="1"/>
      <protection hidden="1"/>
    </xf>
    <xf numFmtId="0" fontId="11"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34" fillId="0" borderId="0" xfId="13" applyFont="1" applyBorder="1" applyAlignment="1" applyProtection="1">
      <alignment vertical="center"/>
      <protection hidden="1"/>
    </xf>
    <xf numFmtId="0" fontId="4" fillId="0" borderId="0" xfId="0" applyFont="1" applyBorder="1" applyAlignment="1" applyProtection="1">
      <alignment vertical="center" wrapText="1"/>
      <protection hidden="1"/>
    </xf>
    <xf numFmtId="0" fontId="4" fillId="0" borderId="0" xfId="0" applyFont="1"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4" fillId="0" borderId="0" xfId="0" applyFont="1" applyFill="1" applyBorder="1" applyAlignment="1" applyProtection="1">
      <alignment vertical="center" wrapText="1"/>
      <protection hidden="1"/>
    </xf>
    <xf numFmtId="0" fontId="4" fillId="0" borderId="0" xfId="0" applyFont="1" applyFill="1" applyAlignment="1" applyProtection="1">
      <alignment vertical="center" wrapText="1"/>
      <protection hidden="1"/>
    </xf>
    <xf numFmtId="0" fontId="0" fillId="0" borderId="0" xfId="0" applyFill="1" applyBorder="1" applyProtection="1">
      <protection locked="0"/>
    </xf>
    <xf numFmtId="0" fontId="4" fillId="0" borderId="1" xfId="0" applyFont="1" applyFill="1" applyBorder="1" applyAlignment="1" applyProtection="1">
      <alignment vertical="center"/>
      <protection hidden="1"/>
    </xf>
    <xf numFmtId="0" fontId="4" fillId="0" borderId="1" xfId="0" applyFont="1" applyFill="1" applyBorder="1" applyAlignment="1" applyProtection="1">
      <alignment horizontal="center" vertical="center"/>
      <protection hidden="1"/>
    </xf>
    <xf numFmtId="0" fontId="0" fillId="0" borderId="0" xfId="0"/>
    <xf numFmtId="0" fontId="29" fillId="0" borderId="0" xfId="0" applyFont="1"/>
    <xf numFmtId="0" fontId="29" fillId="0" borderId="0" xfId="0" applyFont="1" applyAlignment="1">
      <alignment vertical="center"/>
    </xf>
    <xf numFmtId="0" fontId="29" fillId="0" borderId="0" xfId="0" applyFont="1" applyAlignment="1">
      <alignment horizontal="center"/>
    </xf>
    <xf numFmtId="0" fontId="29" fillId="0" borderId="0" xfId="0" applyFont="1" applyAlignment="1"/>
    <xf numFmtId="0" fontId="31" fillId="0" borderId="0" xfId="0" applyFont="1" applyBorder="1" applyAlignment="1" applyProtection="1">
      <alignment vertical="center"/>
      <protection hidden="1"/>
    </xf>
    <xf numFmtId="0" fontId="5" fillId="0" borderId="0" xfId="0" applyFont="1" applyAlignment="1">
      <alignment vertical="center"/>
    </xf>
    <xf numFmtId="0" fontId="52" fillId="3" borderId="1" xfId="0" applyFont="1" applyFill="1" applyBorder="1" applyAlignment="1">
      <alignment horizontal="center" vertical="center" wrapText="1"/>
    </xf>
    <xf numFmtId="0" fontId="52" fillId="3" borderId="1" xfId="0" applyFont="1" applyFill="1" applyBorder="1" applyAlignment="1">
      <alignment horizontal="center" vertical="center"/>
    </xf>
    <xf numFmtId="0" fontId="52" fillId="3" borderId="1" xfId="0" applyFont="1" applyFill="1" applyBorder="1" applyAlignment="1" applyProtection="1">
      <alignment horizontal="center" vertical="center"/>
      <protection locked="0"/>
    </xf>
    <xf numFmtId="0" fontId="42" fillId="0" borderId="0" xfId="0" applyFont="1"/>
    <xf numFmtId="0" fontId="24"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vertical="center" textRotation="90" wrapText="1"/>
      <protection hidden="1"/>
    </xf>
    <xf numFmtId="0" fontId="5" fillId="0" borderId="0" xfId="0" applyFont="1" applyAlignment="1">
      <alignment horizontal="left" vertical="center"/>
    </xf>
    <xf numFmtId="0" fontId="53" fillId="0" borderId="0" xfId="13" applyFont="1" applyBorder="1" applyAlignment="1" applyProtection="1">
      <alignment vertical="center"/>
      <protection locked="0" hidden="1"/>
    </xf>
    <xf numFmtId="0" fontId="12" fillId="0" borderId="0" xfId="0" applyFont="1" applyAlignment="1" applyProtection="1">
      <alignment vertical="center"/>
      <protection hidden="1"/>
    </xf>
    <xf numFmtId="0" fontId="5" fillId="0" borderId="0" xfId="0" applyFont="1" applyAlignment="1">
      <alignment horizontal="center" vertical="center"/>
    </xf>
    <xf numFmtId="0" fontId="54" fillId="0" borderId="0" xfId="0" applyFont="1" applyBorder="1" applyAlignment="1" applyProtection="1">
      <alignment vertical="center"/>
      <protection locked="0"/>
    </xf>
    <xf numFmtId="0" fontId="5" fillId="0" borderId="0" xfId="0" applyFont="1" applyFill="1" applyBorder="1" applyAlignment="1">
      <alignment vertical="center"/>
    </xf>
    <xf numFmtId="14" fontId="5" fillId="0" borderId="0" xfId="0" applyNumberFormat="1" applyFont="1" applyBorder="1" applyAlignment="1" applyProtection="1">
      <alignment vertical="center"/>
      <protection locked="0"/>
    </xf>
    <xf numFmtId="14" fontId="5" fillId="0" borderId="0" xfId="0" applyNumberFormat="1" applyFont="1" applyBorder="1" applyAlignment="1" applyProtection="1">
      <alignment horizontal="center" vertical="center"/>
      <protection locked="0"/>
    </xf>
    <xf numFmtId="14" fontId="5" fillId="0" borderId="0" xfId="0" applyNumberFormat="1" applyFont="1" applyFill="1" applyBorder="1" applyAlignment="1" applyProtection="1">
      <alignment vertical="center"/>
      <protection locked="0"/>
    </xf>
    <xf numFmtId="14" fontId="5" fillId="0" borderId="0" xfId="0" applyNumberFormat="1" applyFont="1" applyBorder="1" applyAlignment="1" applyProtection="1">
      <alignment vertical="center"/>
      <protection hidden="1"/>
    </xf>
    <xf numFmtId="0" fontId="14" fillId="0" borderId="0" xfId="0" applyFont="1" applyBorder="1" applyAlignment="1" applyProtection="1">
      <alignment horizontal="center" vertical="center"/>
      <protection hidden="1"/>
    </xf>
    <xf numFmtId="0" fontId="55" fillId="0" borderId="0" xfId="0" applyFont="1" applyBorder="1" applyAlignment="1" applyProtection="1">
      <alignment vertical="center"/>
      <protection hidden="1"/>
    </xf>
    <xf numFmtId="0" fontId="56" fillId="0" borderId="0" xfId="0" applyFont="1" applyFill="1" applyBorder="1" applyAlignment="1" applyProtection="1">
      <alignment vertical="center"/>
      <protection hidden="1"/>
    </xf>
    <xf numFmtId="0" fontId="64" fillId="0" borderId="10" xfId="0" applyFont="1" applyFill="1" applyBorder="1" applyAlignment="1" applyProtection="1">
      <alignment vertical="center"/>
      <protection locked="0"/>
    </xf>
    <xf numFmtId="1" fontId="25" fillId="0" borderId="0" xfId="0" applyNumberFormat="1" applyFont="1" applyFill="1" applyBorder="1" applyAlignment="1">
      <alignment vertical="center"/>
    </xf>
    <xf numFmtId="0" fontId="65" fillId="0" borderId="0" xfId="0" applyFont="1" applyFill="1" applyBorder="1" applyAlignment="1">
      <alignment vertical="center"/>
    </xf>
    <xf numFmtId="0" fontId="18" fillId="0" borderId="0" xfId="0" applyFont="1" applyFill="1" applyBorder="1" applyAlignment="1">
      <alignment vertical="center"/>
    </xf>
    <xf numFmtId="0" fontId="64" fillId="0" borderId="15" xfId="0" applyFont="1" applyFill="1" applyBorder="1" applyAlignment="1" applyProtection="1">
      <alignment vertical="center"/>
      <protection locked="0"/>
    </xf>
    <xf numFmtId="1" fontId="22" fillId="0" borderId="0" xfId="0" applyNumberFormat="1" applyFont="1" applyFill="1" applyBorder="1" applyAlignment="1">
      <alignment vertical="center" wrapText="1"/>
    </xf>
    <xf numFmtId="0" fontId="3" fillId="0" borderId="0" xfId="0" applyFont="1" applyFill="1" applyBorder="1" applyAlignment="1">
      <alignment vertical="center" wrapText="1"/>
    </xf>
    <xf numFmtId="0" fontId="11" fillId="0" borderId="1" xfId="0" applyNumberFormat="1" applyFont="1" applyBorder="1" applyAlignment="1" applyProtection="1">
      <alignment horizontal="center" vertical="center"/>
      <protection hidden="1"/>
    </xf>
    <xf numFmtId="0" fontId="11" fillId="0" borderId="1" xfId="0" applyNumberFormat="1" applyFont="1" applyFill="1" applyBorder="1" applyAlignment="1" applyProtection="1">
      <alignment horizontal="left" vertical="center"/>
      <protection hidden="1"/>
    </xf>
    <xf numFmtId="0" fontId="11" fillId="0" borderId="1" xfId="0" applyNumberFormat="1" applyFont="1" applyFill="1" applyBorder="1" applyAlignment="1" applyProtection="1">
      <alignment horizontal="center" vertical="center"/>
      <protection hidden="1"/>
    </xf>
    <xf numFmtId="165" fontId="11" fillId="0" borderId="0" xfId="0" applyNumberFormat="1" applyFont="1" applyFill="1" applyBorder="1" applyAlignment="1" applyProtection="1">
      <alignment horizontal="center" vertical="center"/>
      <protection hidden="1"/>
    </xf>
    <xf numFmtId="165" fontId="73" fillId="20" borderId="1" xfId="0" applyNumberFormat="1" applyFont="1" applyFill="1" applyBorder="1" applyAlignment="1" applyProtection="1">
      <alignment horizontal="center" vertical="center"/>
      <protection hidden="1"/>
    </xf>
    <xf numFmtId="1" fontId="43" fillId="0" borderId="0" xfId="0" applyNumberFormat="1" applyFont="1" applyFill="1" applyBorder="1" applyAlignment="1" applyProtection="1">
      <alignment horizontal="center" vertical="center"/>
      <protection hidden="1"/>
    </xf>
    <xf numFmtId="2" fontId="11" fillId="5" borderId="1" xfId="0" applyNumberFormat="1" applyFont="1" applyFill="1" applyBorder="1" applyAlignment="1" applyProtection="1">
      <alignment horizontal="center" vertical="center"/>
      <protection hidden="1"/>
    </xf>
    <xf numFmtId="0" fontId="11" fillId="0" borderId="0" xfId="0" applyNumberFormat="1" applyFont="1" applyAlignment="1">
      <alignment vertical="center"/>
    </xf>
    <xf numFmtId="0" fontId="11" fillId="0" borderId="0" xfId="0" applyFont="1" applyAlignment="1">
      <alignment vertical="center"/>
    </xf>
    <xf numFmtId="0" fontId="11" fillId="0" borderId="0" xfId="0" applyFont="1" applyAlignment="1">
      <alignment horizontal="left" vertical="center"/>
    </xf>
    <xf numFmtId="0" fontId="11" fillId="0" borderId="0" xfId="0" applyFont="1" applyAlignment="1">
      <alignment horizontal="center" vertical="center"/>
    </xf>
    <xf numFmtId="0" fontId="11" fillId="0" borderId="0" xfId="0" applyFont="1" applyFill="1" applyBorder="1" applyAlignment="1" applyProtection="1">
      <alignment horizontal="center" vertical="center"/>
      <protection hidden="1"/>
    </xf>
    <xf numFmtId="1" fontId="43" fillId="0" borderId="0" xfId="0" applyNumberFormat="1" applyFont="1" applyFill="1" applyBorder="1" applyAlignment="1">
      <alignment horizontal="center" vertical="center"/>
    </xf>
    <xf numFmtId="165" fontId="43" fillId="0" borderId="0" xfId="0" applyNumberFormat="1" applyFont="1" applyFill="1" applyBorder="1" applyAlignment="1">
      <alignment horizontal="center" vertical="center"/>
    </xf>
    <xf numFmtId="165" fontId="76" fillId="0" borderId="0" xfId="0" applyNumberFormat="1" applyFont="1" applyFill="1" applyAlignment="1" applyProtection="1">
      <alignment horizontal="center" vertical="center"/>
      <protection hidden="1"/>
    </xf>
    <xf numFmtId="0" fontId="76" fillId="0" borderId="0" xfId="0" applyFont="1" applyAlignment="1" applyProtection="1">
      <alignment horizontal="center" vertical="center"/>
      <protection hidden="1"/>
    </xf>
    <xf numFmtId="0" fontId="11" fillId="0" borderId="0" xfId="0" applyFont="1" applyFill="1" applyBorder="1" applyAlignment="1">
      <alignment horizontal="center" vertical="center"/>
    </xf>
    <xf numFmtId="2" fontId="43" fillId="0" borderId="0" xfId="0" applyNumberFormat="1" applyFont="1" applyFill="1" applyBorder="1" applyAlignment="1">
      <alignment horizontal="center" vertical="center"/>
    </xf>
    <xf numFmtId="0" fontId="76" fillId="0" borderId="0" xfId="0" applyFont="1" applyFill="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6" fillId="0" borderId="0" xfId="0" applyNumberFormat="1" applyFont="1" applyFill="1" applyBorder="1" applyAlignment="1">
      <alignment horizontal="center" vertical="center"/>
    </xf>
    <xf numFmtId="0" fontId="23" fillId="0" borderId="0" xfId="0" applyFont="1" applyFill="1" applyAlignment="1" applyProtection="1">
      <alignment horizontal="center" vertical="center"/>
      <protection hidden="1"/>
    </xf>
    <xf numFmtId="0" fontId="23" fillId="0" borderId="0" xfId="0" applyFont="1" applyAlignment="1" applyProtection="1">
      <alignment horizontal="center" vertical="center"/>
      <protection hidden="1"/>
    </xf>
    <xf numFmtId="0" fontId="5" fillId="0" borderId="0" xfId="0" applyFont="1" applyFill="1" applyBorder="1" applyAlignment="1">
      <alignment horizontal="center" vertical="center"/>
    </xf>
    <xf numFmtId="0" fontId="56" fillId="0" borderId="0" xfId="0" applyFont="1" applyFill="1" applyBorder="1" applyAlignment="1">
      <alignment horizontal="center" vertical="center"/>
    </xf>
    <xf numFmtId="0" fontId="23" fillId="0" borderId="0" xfId="0" applyFont="1" applyAlignment="1">
      <alignment horizontal="center" vertical="center"/>
    </xf>
    <xf numFmtId="0" fontId="56" fillId="0" borderId="0" xfId="0" applyFont="1" applyFill="1" applyBorder="1" applyAlignment="1">
      <alignment vertical="center"/>
    </xf>
    <xf numFmtId="0" fontId="23" fillId="0" borderId="0" xfId="0" applyFont="1" applyAlignment="1">
      <alignment vertical="center"/>
    </xf>
    <xf numFmtId="0" fontId="79" fillId="0" borderId="1" xfId="0" applyFont="1" applyFill="1" applyBorder="1" applyAlignment="1" applyProtection="1">
      <alignment horizontal="center" vertical="center" textRotation="90"/>
      <protection hidden="1"/>
    </xf>
    <xf numFmtId="165" fontId="74" fillId="15" borderId="3" xfId="0" applyNumberFormat="1" applyFont="1" applyFill="1" applyBorder="1" applyAlignment="1" applyProtection="1">
      <alignment horizontal="center" vertical="center"/>
      <protection hidden="1"/>
    </xf>
    <xf numFmtId="0" fontId="5" fillId="0" borderId="1" xfId="0" applyFont="1" applyBorder="1" applyAlignment="1">
      <alignment vertical="center"/>
    </xf>
    <xf numFmtId="0" fontId="5" fillId="0" borderId="1" xfId="0" applyFont="1" applyFill="1" applyBorder="1" applyAlignment="1">
      <alignment vertical="center"/>
    </xf>
    <xf numFmtId="0" fontId="77" fillId="0" borderId="1" xfId="0" applyFont="1" applyFill="1" applyBorder="1" applyAlignment="1" applyProtection="1">
      <alignment vertical="center"/>
      <protection hidden="1"/>
    </xf>
    <xf numFmtId="0" fontId="5" fillId="0" borderId="0" xfId="0" applyFont="1" applyBorder="1" applyAlignment="1">
      <alignment vertical="center"/>
    </xf>
    <xf numFmtId="1" fontId="69" fillId="0" borderId="0" xfId="0" applyNumberFormat="1" applyFont="1" applyFill="1" applyBorder="1" applyAlignment="1">
      <alignment vertical="center" wrapText="1"/>
    </xf>
    <xf numFmtId="0" fontId="5" fillId="13" borderId="0" xfId="0" applyFont="1" applyFill="1" applyAlignment="1" applyProtection="1">
      <alignment vertical="center"/>
      <protection hidden="1"/>
    </xf>
    <xf numFmtId="0" fontId="13" fillId="13" borderId="0" xfId="0" applyFont="1" applyFill="1" applyBorder="1" applyAlignment="1" applyProtection="1">
      <alignment horizontal="left" vertical="center"/>
      <protection hidden="1"/>
    </xf>
    <xf numFmtId="0" fontId="27" fillId="0" borderId="0" xfId="0" applyFont="1" applyBorder="1" applyAlignment="1" applyProtection="1">
      <alignment vertical="center"/>
      <protection hidden="1"/>
    </xf>
    <xf numFmtId="0" fontId="5" fillId="21" borderId="0" xfId="0" applyFont="1" applyFill="1" applyAlignment="1">
      <alignment horizontal="center"/>
    </xf>
    <xf numFmtId="0" fontId="5" fillId="21" borderId="0" xfId="0" applyFont="1" applyFill="1"/>
    <xf numFmtId="165" fontId="11" fillId="0" borderId="0" xfId="0" applyNumberFormat="1" applyFont="1" applyAlignment="1">
      <alignment vertical="center"/>
    </xf>
    <xf numFmtId="165" fontId="24" fillId="0" borderId="1" xfId="0" applyNumberFormat="1" applyFont="1" applyFill="1" applyBorder="1" applyAlignment="1" applyProtection="1">
      <alignment horizontal="center" vertical="center"/>
      <protection locked="0"/>
    </xf>
    <xf numFmtId="0" fontId="77" fillId="0" borderId="1" xfId="0" applyFont="1" applyFill="1" applyBorder="1" applyAlignment="1" applyProtection="1">
      <alignment vertical="center" wrapText="1"/>
      <protection hidden="1"/>
    </xf>
    <xf numFmtId="1" fontId="11" fillId="8" borderId="16"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protection hidden="1"/>
    </xf>
    <xf numFmtId="0" fontId="15"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6" fillId="6" borderId="0" xfId="0" applyFont="1" applyFill="1" applyBorder="1" applyAlignment="1" applyProtection="1">
      <alignment horizontal="center" vertical="center" wrapText="1"/>
      <protection hidden="1"/>
    </xf>
    <xf numFmtId="164" fontId="6" fillId="6" borderId="0" xfId="0" applyNumberFormat="1" applyFont="1" applyFill="1" applyBorder="1" applyAlignment="1" applyProtection="1">
      <alignment horizontal="center" vertical="center" wrapText="1"/>
      <protection hidden="1"/>
    </xf>
    <xf numFmtId="0" fontId="6" fillId="3" borderId="0" xfId="0" applyFont="1" applyFill="1" applyBorder="1" applyAlignment="1" applyProtection="1">
      <alignment horizontal="center" vertical="center" wrapText="1"/>
      <protection hidden="1"/>
    </xf>
    <xf numFmtId="164" fontId="6" fillId="3" borderId="0" xfId="0" applyNumberFormat="1" applyFont="1" applyFill="1" applyBorder="1" applyAlignment="1" applyProtection="1">
      <alignment horizontal="center" vertical="center" wrapText="1"/>
      <protection hidden="1"/>
    </xf>
    <xf numFmtId="0" fontId="15" fillId="6"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center" vertical="center"/>
      <protection hidden="1"/>
    </xf>
    <xf numFmtId="0" fontId="5" fillId="0" borderId="0" xfId="0" applyFont="1" applyAlignment="1">
      <alignment horizontal="center"/>
    </xf>
    <xf numFmtId="0" fontId="6" fillId="0" borderId="0" xfId="0" applyFont="1" applyFill="1" applyBorder="1" applyAlignment="1" applyProtection="1">
      <alignment horizontal="center" vertical="center" wrapText="1"/>
      <protection hidden="1"/>
    </xf>
    <xf numFmtId="0" fontId="27" fillId="0" borderId="0" xfId="0" applyFont="1" applyBorder="1" applyAlignment="1" applyProtection="1">
      <alignment horizontal="center" vertical="center"/>
      <protection hidden="1"/>
    </xf>
    <xf numFmtId="0" fontId="3" fillId="5" borderId="1" xfId="0" applyFont="1" applyFill="1" applyBorder="1" applyAlignment="1">
      <alignment horizontal="center" vertical="center"/>
    </xf>
    <xf numFmtId="0" fontId="20" fillId="0" borderId="0" xfId="0" applyFont="1" applyBorder="1" applyAlignment="1" applyProtection="1">
      <alignment horizontal="center" vertical="center"/>
      <protection hidden="1"/>
    </xf>
    <xf numFmtId="0" fontId="26" fillId="0" borderId="0" xfId="0" applyFont="1" applyBorder="1" applyAlignment="1" applyProtection="1">
      <alignment vertical="center" shrinkToFit="1"/>
      <protection hidden="1"/>
    </xf>
    <xf numFmtId="0" fontId="26" fillId="13" borderId="18" xfId="0" applyFont="1" applyFill="1" applyBorder="1" applyAlignment="1" applyProtection="1">
      <alignment horizontal="left" vertical="center" shrinkToFit="1"/>
      <protection hidden="1"/>
    </xf>
    <xf numFmtId="0" fontId="26" fillId="13" borderId="14" xfId="0" applyFont="1" applyFill="1" applyBorder="1" applyAlignment="1" applyProtection="1">
      <alignment horizontal="left" vertical="center" shrinkToFit="1"/>
      <protection hidden="1"/>
    </xf>
    <xf numFmtId="0" fontId="26" fillId="13" borderId="14" xfId="0" applyFont="1" applyFill="1" applyBorder="1" applyAlignment="1" applyProtection="1">
      <alignment horizontal="center" vertical="center" shrinkToFit="1"/>
      <protection hidden="1"/>
    </xf>
    <xf numFmtId="2" fontId="26" fillId="13" borderId="14" xfId="0" applyNumberFormat="1" applyFont="1" applyFill="1" applyBorder="1" applyAlignment="1" applyProtection="1">
      <alignment horizontal="center" vertical="center" shrinkToFit="1"/>
      <protection hidden="1"/>
    </xf>
    <xf numFmtId="1" fontId="26" fillId="13" borderId="16" xfId="0" applyNumberFormat="1" applyFont="1" applyFill="1" applyBorder="1" applyAlignment="1" applyProtection="1">
      <alignment horizontal="center" vertical="center" shrinkToFit="1"/>
      <protection hidden="1"/>
    </xf>
    <xf numFmtId="1" fontId="26" fillId="0" borderId="0" xfId="0" applyNumberFormat="1" applyFont="1" applyFill="1" applyBorder="1" applyAlignment="1" applyProtection="1">
      <alignment horizontal="center" vertical="center" shrinkToFit="1"/>
      <protection hidden="1"/>
    </xf>
    <xf numFmtId="0" fontId="26" fillId="13" borderId="19" xfId="0" applyFont="1" applyFill="1" applyBorder="1" applyAlignment="1" applyProtection="1">
      <alignment horizontal="left" vertical="center" shrinkToFit="1"/>
      <protection hidden="1"/>
    </xf>
    <xf numFmtId="0" fontId="26" fillId="0" borderId="0" xfId="0" applyFont="1" applyAlignment="1" applyProtection="1">
      <alignment vertical="center" shrinkToFit="1"/>
      <protection hidden="1"/>
    </xf>
    <xf numFmtId="0" fontId="26" fillId="0" borderId="1" xfId="0" applyFont="1" applyFill="1" applyBorder="1" applyAlignment="1" applyProtection="1">
      <alignment vertical="center" shrinkToFit="1"/>
      <protection hidden="1"/>
    </xf>
    <xf numFmtId="0" fontId="26" fillId="0" borderId="1" xfId="0" applyFont="1" applyFill="1" applyBorder="1" applyAlignment="1" applyProtection="1">
      <alignment horizontal="center" vertical="center" shrinkToFit="1"/>
      <protection hidden="1"/>
    </xf>
    <xf numFmtId="0" fontId="11" fillId="0" borderId="1" xfId="0" applyFont="1" applyFill="1" applyBorder="1" applyAlignment="1" applyProtection="1">
      <alignment horizontal="center" vertical="center" shrinkToFit="1"/>
      <protection hidden="1"/>
    </xf>
    <xf numFmtId="1" fontId="11" fillId="0" borderId="1" xfId="0" applyNumberFormat="1" applyFont="1" applyFill="1" applyBorder="1" applyAlignment="1" applyProtection="1">
      <alignment horizontal="center" vertical="center" shrinkToFit="1"/>
      <protection hidden="1"/>
    </xf>
    <xf numFmtId="2" fontId="26" fillId="0" borderId="1" xfId="0" applyNumberFormat="1" applyFont="1" applyFill="1" applyBorder="1" applyAlignment="1" applyProtection="1">
      <alignment vertical="center" shrinkToFit="1"/>
      <protection hidden="1"/>
    </xf>
    <xf numFmtId="0" fontId="11" fillId="0" borderId="0" xfId="0" applyFont="1" applyBorder="1" applyAlignment="1" applyProtection="1">
      <alignment vertical="center" shrinkToFit="1"/>
      <protection hidden="1"/>
    </xf>
    <xf numFmtId="0" fontId="11" fillId="0" borderId="18" xfId="0" applyFont="1" applyFill="1" applyBorder="1" applyAlignment="1" applyProtection="1">
      <alignment horizontal="left" vertical="center" shrinkToFit="1"/>
      <protection hidden="1"/>
    </xf>
    <xf numFmtId="0" fontId="11" fillId="0" borderId="14" xfId="0" applyFont="1" applyFill="1" applyBorder="1" applyAlignment="1" applyProtection="1">
      <alignment horizontal="left" vertical="center" shrinkToFit="1"/>
      <protection hidden="1"/>
    </xf>
    <xf numFmtId="0" fontId="11" fillId="0" borderId="14" xfId="0" applyFont="1" applyFill="1" applyBorder="1" applyAlignment="1" applyProtection="1">
      <alignment horizontal="center" vertical="center" shrinkToFit="1"/>
      <protection hidden="1"/>
    </xf>
    <xf numFmtId="2" fontId="11" fillId="0" borderId="14" xfId="0" applyNumberFormat="1" applyFont="1" applyFill="1" applyBorder="1" applyAlignment="1" applyProtection="1">
      <alignment horizontal="center" vertical="center" shrinkToFit="1"/>
      <protection hidden="1"/>
    </xf>
    <xf numFmtId="1" fontId="11" fillId="8" borderId="16" xfId="0" applyNumberFormat="1" applyFont="1" applyFill="1" applyBorder="1" applyAlignment="1" applyProtection="1">
      <alignment horizontal="center" vertical="center" shrinkToFit="1"/>
      <protection hidden="1"/>
    </xf>
    <xf numFmtId="1" fontId="41" fillId="0" borderId="0" xfId="0" applyNumberFormat="1" applyFont="1" applyFill="1" applyBorder="1" applyAlignment="1" applyProtection="1">
      <alignment horizontal="center" vertical="center" shrinkToFit="1"/>
      <protection hidden="1"/>
    </xf>
    <xf numFmtId="0" fontId="11" fillId="0" borderId="19" xfId="0" applyFont="1" applyFill="1" applyBorder="1" applyAlignment="1" applyProtection="1">
      <alignment horizontal="left" vertical="center" shrinkToFit="1"/>
      <protection hidden="1"/>
    </xf>
    <xf numFmtId="0" fontId="11" fillId="0" borderId="0" xfId="0" applyFont="1" applyAlignment="1" applyProtection="1">
      <alignment vertical="center" shrinkToFit="1"/>
      <protection hidden="1"/>
    </xf>
    <xf numFmtId="0" fontId="11" fillId="0" borderId="1" xfId="0" applyFont="1" applyFill="1" applyBorder="1" applyAlignment="1" applyProtection="1">
      <alignment vertical="center" shrinkToFit="1"/>
      <protection hidden="1"/>
    </xf>
    <xf numFmtId="2" fontId="11" fillId="0" borderId="1" xfId="0" applyNumberFormat="1" applyFont="1" applyFill="1" applyBorder="1" applyAlignment="1" applyProtection="1">
      <alignment vertical="center" shrinkToFit="1"/>
      <protection hidden="1"/>
    </xf>
    <xf numFmtId="0" fontId="11" fillId="0" borderId="0" xfId="0" applyFont="1" applyBorder="1" applyAlignment="1" applyProtection="1">
      <alignment horizontal="center" vertical="center" shrinkToFit="1"/>
      <protection hidden="1"/>
    </xf>
    <xf numFmtId="0" fontId="11" fillId="0" borderId="0" xfId="0" applyFont="1" applyAlignment="1" applyProtection="1">
      <alignment horizontal="center" vertical="center" shrinkToFit="1"/>
      <protection hidden="1"/>
    </xf>
    <xf numFmtId="0" fontId="42" fillId="0" borderId="19" xfId="0" applyFont="1" applyFill="1" applyBorder="1" applyAlignment="1" applyProtection="1">
      <alignment horizontal="left" vertical="center" shrinkToFit="1"/>
      <protection hidden="1"/>
    </xf>
    <xf numFmtId="0" fontId="42" fillId="0" borderId="14" xfId="0" applyFont="1" applyFill="1" applyBorder="1" applyAlignment="1" applyProtection="1">
      <alignment horizontal="left" vertical="center" shrinkToFit="1"/>
      <protection hidden="1"/>
    </xf>
    <xf numFmtId="0" fontId="42" fillId="0" borderId="14" xfId="0" applyFont="1" applyFill="1" applyBorder="1" applyAlignment="1" applyProtection="1">
      <alignment horizontal="center" vertical="center" shrinkToFit="1"/>
      <protection hidden="1"/>
    </xf>
    <xf numFmtId="2" fontId="42" fillId="0" borderId="14" xfId="0" applyNumberFormat="1" applyFont="1" applyFill="1" applyBorder="1" applyAlignment="1" applyProtection="1">
      <alignment horizontal="center" vertical="center" shrinkToFit="1"/>
      <protection hidden="1"/>
    </xf>
    <xf numFmtId="0" fontId="42" fillId="0" borderId="1" xfId="0" applyFont="1" applyFill="1" applyBorder="1" applyAlignment="1" applyProtection="1">
      <alignment vertical="center" shrinkToFit="1"/>
      <protection hidden="1"/>
    </xf>
    <xf numFmtId="0" fontId="42" fillId="0" borderId="1" xfId="0" applyFont="1" applyFill="1" applyBorder="1" applyAlignment="1" applyProtection="1">
      <alignment horizontal="center" vertical="center" shrinkToFit="1"/>
      <protection hidden="1"/>
    </xf>
    <xf numFmtId="0" fontId="45" fillId="13" borderId="0" xfId="13" applyFont="1" applyFill="1" applyBorder="1" applyAlignment="1" applyProtection="1">
      <alignment vertical="center"/>
      <protection hidden="1"/>
    </xf>
    <xf numFmtId="0" fontId="11" fillId="7" borderId="1" xfId="0" applyNumberFormat="1" applyFont="1" applyFill="1" applyBorder="1" applyAlignment="1" applyProtection="1">
      <alignment horizontal="center" vertical="center"/>
      <protection hidden="1"/>
    </xf>
    <xf numFmtId="0" fontId="11" fillId="7" borderId="1" xfId="0" applyNumberFormat="1" applyFont="1" applyFill="1" applyBorder="1" applyAlignment="1" applyProtection="1">
      <alignment horizontal="left" vertical="center"/>
      <protection hidden="1"/>
    </xf>
    <xf numFmtId="165" fontId="24" fillId="7" borderId="1" xfId="0" applyNumberFormat="1" applyFont="1" applyFill="1" applyBorder="1" applyAlignment="1" applyProtection="1">
      <alignment horizontal="center" vertical="center"/>
      <protection locked="0"/>
    </xf>
    <xf numFmtId="0" fontId="11" fillId="0" borderId="0" xfId="0" applyFont="1" applyAlignment="1" applyProtection="1">
      <alignment vertical="center"/>
      <protection locked="0"/>
    </xf>
    <xf numFmtId="0" fontId="11" fillId="0" borderId="0" xfId="0" applyFont="1" applyFill="1" applyAlignment="1" applyProtection="1">
      <alignment horizontal="center" vertical="center"/>
      <protection locked="0"/>
    </xf>
    <xf numFmtId="2" fontId="41" fillId="0" borderId="1" xfId="0" applyNumberFormat="1" applyFont="1" applyFill="1" applyBorder="1" applyAlignment="1" applyProtection="1">
      <alignment horizontal="center" vertical="center"/>
      <protection locked="0"/>
    </xf>
    <xf numFmtId="2" fontId="72" fillId="0" borderId="1" xfId="0" applyNumberFormat="1" applyFont="1" applyFill="1" applyBorder="1" applyAlignment="1" applyProtection="1">
      <alignment horizontal="center" vertical="center"/>
      <protection locked="0"/>
    </xf>
    <xf numFmtId="0" fontId="84" fillId="22" borderId="6" xfId="0" applyFont="1" applyFill="1" applyBorder="1" applyAlignment="1" applyProtection="1">
      <alignment vertical="center"/>
      <protection locked="0"/>
    </xf>
    <xf numFmtId="2" fontId="41" fillId="0" borderId="9" xfId="0" applyNumberFormat="1" applyFont="1" applyFill="1" applyBorder="1" applyAlignment="1" applyProtection="1">
      <alignment horizontal="center" vertical="center"/>
      <protection locked="0"/>
    </xf>
    <xf numFmtId="0" fontId="11" fillId="0" borderId="3" xfId="0" applyNumberFormat="1" applyFont="1" applyFill="1" applyBorder="1" applyAlignment="1" applyProtection="1">
      <alignment horizontal="left" vertical="center" wrapText="1"/>
      <protection hidden="1"/>
    </xf>
    <xf numFmtId="0" fontId="11" fillId="7" borderId="3" xfId="0" applyNumberFormat="1" applyFont="1" applyFill="1" applyBorder="1" applyAlignment="1" applyProtection="1">
      <alignment horizontal="left" vertical="center" wrapText="1"/>
      <protection hidden="1"/>
    </xf>
    <xf numFmtId="2" fontId="72" fillId="7" borderId="1" xfId="0" applyNumberFormat="1" applyFont="1" applyFill="1" applyBorder="1" applyAlignment="1" applyProtection="1">
      <alignment horizontal="center" vertical="center"/>
      <protection locked="0"/>
    </xf>
    <xf numFmtId="2" fontId="11" fillId="7" borderId="3" xfId="0" applyNumberFormat="1" applyFont="1" applyFill="1" applyBorder="1" applyAlignment="1" applyProtection="1">
      <alignment horizontal="center" vertical="center"/>
      <protection locked="0"/>
    </xf>
    <xf numFmtId="2" fontId="11" fillId="7" borderId="3" xfId="0" applyNumberFormat="1" applyFont="1" applyFill="1" applyBorder="1" applyAlignment="1" applyProtection="1">
      <alignment horizontal="left" vertical="center"/>
      <protection locked="0"/>
    </xf>
    <xf numFmtId="0" fontId="11" fillId="0" borderId="1" xfId="0" applyNumberFormat="1" applyFont="1" applyFill="1" applyBorder="1" applyAlignment="1" applyProtection="1">
      <alignment horizontal="left" vertical="center" wrapText="1"/>
      <protection hidden="1"/>
    </xf>
    <xf numFmtId="0" fontId="11" fillId="7" borderId="1" xfId="0" applyNumberFormat="1" applyFont="1" applyFill="1" applyBorder="1" applyAlignment="1" applyProtection="1">
      <alignment horizontal="left" vertical="center" wrapText="1"/>
      <protection hidden="1"/>
    </xf>
    <xf numFmtId="0" fontId="5" fillId="0" borderId="0" xfId="0" applyFont="1" applyAlignment="1">
      <alignment horizontal="center"/>
    </xf>
    <xf numFmtId="0" fontId="20" fillId="13" borderId="0" xfId="0" applyFont="1" applyFill="1" applyBorder="1" applyAlignment="1" applyProtection="1">
      <alignment horizontal="center" vertical="center"/>
      <protection hidden="1"/>
    </xf>
    <xf numFmtId="0" fontId="5" fillId="0" borderId="0" xfId="0" applyFont="1" applyAlignment="1">
      <alignment horizontal="center"/>
    </xf>
    <xf numFmtId="0" fontId="57" fillId="17" borderId="2" xfId="13" applyFont="1" applyFill="1" applyBorder="1" applyAlignment="1" applyProtection="1">
      <alignment horizontal="center" vertical="center"/>
    </xf>
    <xf numFmtId="0" fontId="57" fillId="17" borderId="2" xfId="13"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38" fillId="10" borderId="1" xfId="0" applyFont="1" applyFill="1" applyBorder="1" applyAlignment="1">
      <alignment horizontal="center" vertical="center"/>
    </xf>
    <xf numFmtId="0" fontId="78" fillId="10" borderId="1" xfId="0" applyFont="1" applyFill="1" applyBorder="1" applyAlignment="1">
      <alignment horizontal="center" vertical="center" textRotation="90"/>
    </xf>
    <xf numFmtId="0" fontId="85" fillId="0" borderId="0" xfId="13" applyFont="1" applyAlignment="1" applyProtection="1">
      <alignment horizontal="center" vertical="center" wrapText="1"/>
      <protection hidden="1"/>
    </xf>
    <xf numFmtId="0" fontId="87" fillId="0" borderId="0" xfId="13" applyFont="1" applyAlignment="1" applyProtection="1">
      <alignment horizontal="center" vertical="center" wrapText="1"/>
      <protection hidden="1"/>
    </xf>
    <xf numFmtId="0" fontId="89" fillId="0" borderId="0" xfId="13" applyFont="1" applyAlignment="1" applyProtection="1">
      <alignment horizontal="center" vertical="center" wrapText="1"/>
      <protection hidden="1"/>
    </xf>
    <xf numFmtId="0" fontId="80" fillId="0" borderId="0" xfId="13" applyFont="1" applyAlignment="1" applyProtection="1">
      <alignment horizontal="center" vertical="center" wrapText="1"/>
      <protection hidden="1"/>
    </xf>
    <xf numFmtId="0" fontId="90" fillId="19" borderId="23" xfId="13" applyFont="1" applyFill="1" applyBorder="1" applyAlignment="1" applyProtection="1">
      <alignment horizontal="right" vertical="center" wrapText="1"/>
      <protection hidden="1"/>
    </xf>
    <xf numFmtId="0" fontId="0" fillId="0" borderId="0" xfId="0" applyFill="1" applyBorder="1"/>
    <xf numFmtId="0" fontId="80" fillId="0" borderId="0" xfId="13" applyFont="1" applyFill="1" applyBorder="1" applyAlignment="1" applyProtection="1">
      <alignment horizontal="center" vertical="center" wrapText="1"/>
      <protection hidden="1"/>
    </xf>
    <xf numFmtId="0" fontId="8" fillId="0" borderId="0" xfId="13" applyFont="1" applyFill="1" applyBorder="1" applyAlignment="1" applyProtection="1">
      <alignment horizontal="center" vertical="center" wrapText="1"/>
      <protection hidden="1"/>
    </xf>
    <xf numFmtId="0" fontId="0" fillId="0" borderId="0" xfId="0" applyProtection="1">
      <protection hidden="1"/>
    </xf>
    <xf numFmtId="0" fontId="80" fillId="0" borderId="0" xfId="13" applyFont="1" applyBorder="1" applyAlignment="1" applyProtection="1">
      <alignment horizontal="center" vertical="center" wrapText="1"/>
      <protection hidden="1"/>
    </xf>
    <xf numFmtId="0" fontId="87" fillId="0" borderId="0" xfId="13" applyFont="1" applyBorder="1" applyAlignment="1" applyProtection="1">
      <alignment horizontal="center" vertical="center" wrapText="1"/>
      <protection hidden="1"/>
    </xf>
    <xf numFmtId="0" fontId="85" fillId="0" borderId="0" xfId="13" applyFont="1" applyBorder="1" applyAlignment="1" applyProtection="1">
      <alignment horizontal="center" vertical="center" wrapText="1"/>
      <protection hidden="1"/>
    </xf>
    <xf numFmtId="0" fontId="5" fillId="0" borderId="0" xfId="0" applyFont="1" applyProtection="1">
      <protection locked="0"/>
    </xf>
    <xf numFmtId="1" fontId="51" fillId="0" borderId="1" xfId="0" applyNumberFormat="1" applyFont="1" applyFill="1" applyBorder="1" applyAlignment="1" applyProtection="1">
      <alignment horizontal="left" vertical="center" wrapText="1"/>
      <protection locked="0"/>
    </xf>
    <xf numFmtId="1" fontId="51" fillId="0" borderId="1" xfId="0" applyNumberFormat="1" applyFont="1" applyFill="1" applyBorder="1" applyAlignment="1" applyProtection="1">
      <alignment horizontal="center" vertical="center" wrapText="1"/>
      <protection locked="0"/>
    </xf>
    <xf numFmtId="0" fontId="42" fillId="0" borderId="0" xfId="0" applyFont="1" applyProtection="1">
      <protection locked="0"/>
    </xf>
    <xf numFmtId="0" fontId="0" fillId="0" borderId="0" xfId="0" quotePrefix="1"/>
    <xf numFmtId="0" fontId="5" fillId="7" borderId="0" xfId="0" applyFont="1" applyFill="1"/>
    <xf numFmtId="0" fontId="5" fillId="0" borderId="15" xfId="0" applyFont="1" applyBorder="1"/>
    <xf numFmtId="0" fontId="5" fillId="0" borderId="2" xfId="0" applyFont="1" applyBorder="1"/>
    <xf numFmtId="0" fontId="5" fillId="0" borderId="20" xfId="0" applyFont="1" applyBorder="1"/>
    <xf numFmtId="0" fontId="5" fillId="0" borderId="22" xfId="0" applyFont="1" applyBorder="1"/>
    <xf numFmtId="0" fontId="5" fillId="0" borderId="0" xfId="0" applyFont="1" applyBorder="1"/>
    <xf numFmtId="0" fontId="5" fillId="0" borderId="7" xfId="0" applyFont="1" applyBorder="1"/>
    <xf numFmtId="0" fontId="5" fillId="0" borderId="10" xfId="0" applyFont="1" applyBorder="1"/>
    <xf numFmtId="0" fontId="5" fillId="0" borderId="12" xfId="0" applyFont="1" applyBorder="1"/>
    <xf numFmtId="0" fontId="5" fillId="0" borderId="11" xfId="0" applyFont="1" applyBorder="1"/>
    <xf numFmtId="0" fontId="5" fillId="7" borderId="15" xfId="0" applyFont="1" applyFill="1" applyBorder="1"/>
    <xf numFmtId="0" fontId="5" fillId="7" borderId="2" xfId="0" applyFont="1" applyFill="1" applyBorder="1"/>
    <xf numFmtId="0" fontId="5" fillId="7" borderId="20" xfId="0" applyFont="1" applyFill="1" applyBorder="1"/>
    <xf numFmtId="0" fontId="5" fillId="7" borderId="22" xfId="0" applyFont="1" applyFill="1" applyBorder="1"/>
    <xf numFmtId="0" fontId="5" fillId="7" borderId="0" xfId="0" applyFont="1" applyFill="1" applyBorder="1"/>
    <xf numFmtId="0" fontId="5" fillId="7" borderId="7" xfId="0" applyFont="1" applyFill="1" applyBorder="1"/>
    <xf numFmtId="0" fontId="5" fillId="7" borderId="10" xfId="0" applyFont="1" applyFill="1" applyBorder="1"/>
    <xf numFmtId="0" fontId="5" fillId="7" borderId="12" xfId="0" applyFont="1" applyFill="1" applyBorder="1"/>
    <xf numFmtId="0" fontId="5" fillId="7" borderId="11" xfId="0" applyFont="1" applyFill="1" applyBorder="1"/>
    <xf numFmtId="0" fontId="5" fillId="0" borderId="0" xfId="0" applyFont="1" applyBorder="1" applyAlignment="1">
      <alignment wrapText="1"/>
    </xf>
    <xf numFmtId="0" fontId="5" fillId="0" borderId="0" xfId="0" applyFont="1" applyBorder="1" applyAlignment="1">
      <alignment vertical="center" wrapText="1"/>
    </xf>
    <xf numFmtId="0" fontId="97" fillId="17" borderId="0" xfId="13" applyFont="1" applyFill="1" applyBorder="1" applyAlignment="1" applyProtection="1">
      <alignment horizontal="center" vertical="center"/>
    </xf>
    <xf numFmtId="2" fontId="61" fillId="18" borderId="1" xfId="0" applyNumberFormat="1" applyFont="1" applyFill="1" applyBorder="1" applyAlignment="1" applyProtection="1">
      <alignment horizontal="center" vertical="center"/>
      <protection hidden="1"/>
    </xf>
    <xf numFmtId="0" fontId="26" fillId="0" borderId="0" xfId="0" applyFont="1" applyFill="1" applyAlignment="1">
      <alignment horizontal="center" vertical="center"/>
    </xf>
    <xf numFmtId="2" fontId="25" fillId="0" borderId="0" xfId="0" applyNumberFormat="1" applyFont="1" applyFill="1" applyBorder="1" applyAlignment="1">
      <alignment horizontal="center" vertical="center"/>
    </xf>
    <xf numFmtId="0" fontId="26" fillId="0" borderId="0" xfId="0" applyFont="1" applyAlignment="1">
      <alignment horizontal="center" vertical="center"/>
    </xf>
    <xf numFmtId="0" fontId="3" fillId="0" borderId="0" xfId="0" applyFont="1" applyAlignment="1">
      <alignment vertical="center"/>
    </xf>
    <xf numFmtId="0" fontId="4" fillId="0" borderId="0" xfId="0" applyFont="1" applyBorder="1" applyAlignment="1" applyProtection="1">
      <alignment vertical="center"/>
      <protection hidden="1"/>
    </xf>
    <xf numFmtId="0" fontId="32" fillId="0" borderId="0" xfId="13" quotePrefix="1" applyAlignment="1" applyProtection="1">
      <alignment wrapText="1"/>
      <protection hidden="1"/>
    </xf>
    <xf numFmtId="2" fontId="52" fillId="5" borderId="1" xfId="0" applyNumberFormat="1"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locked="0"/>
    </xf>
    <xf numFmtId="0" fontId="81" fillId="0" borderId="0" xfId="0" applyFont="1" applyBorder="1" applyAlignment="1" applyProtection="1">
      <alignment vertical="center"/>
      <protection hidden="1"/>
    </xf>
    <xf numFmtId="0" fontId="66" fillId="15" borderId="5" xfId="0" applyFont="1" applyFill="1" applyBorder="1" applyAlignment="1" applyProtection="1">
      <alignment horizontal="center" vertical="center" wrapText="1"/>
      <protection hidden="1"/>
    </xf>
    <xf numFmtId="0" fontId="58" fillId="10" borderId="11" xfId="0" applyFont="1" applyFill="1" applyBorder="1" applyAlignment="1">
      <alignment horizontal="center" vertical="center"/>
    </xf>
    <xf numFmtId="0" fontId="100" fillId="3" borderId="1" xfId="0" applyFont="1" applyFill="1" applyBorder="1" applyAlignment="1" applyProtection="1">
      <alignment horizontal="center" vertical="center" shrinkToFit="1"/>
    </xf>
    <xf numFmtId="0" fontId="100" fillId="24" borderId="1" xfId="0" applyFont="1" applyFill="1" applyBorder="1" applyAlignment="1" applyProtection="1">
      <alignment horizontal="center" vertical="center" shrinkToFit="1"/>
    </xf>
    <xf numFmtId="0" fontId="11" fillId="0" borderId="2" xfId="0" applyFont="1" applyBorder="1" applyAlignment="1" applyProtection="1"/>
    <xf numFmtId="0" fontId="52" fillId="3" borderId="1" xfId="0" applyFont="1" applyFill="1" applyBorder="1" applyAlignment="1" applyProtection="1">
      <alignment horizontal="center" vertical="center" wrapText="1"/>
      <protection locked="0"/>
    </xf>
    <xf numFmtId="0" fontId="51" fillId="0" borderId="0" xfId="12" applyFont="1" applyFill="1" applyBorder="1" applyAlignment="1" applyProtection="1">
      <alignment horizontal="center" vertical="center"/>
    </xf>
    <xf numFmtId="0" fontId="5" fillId="0" borderId="0" xfId="0" applyFont="1" applyBorder="1" applyAlignment="1" applyProtection="1">
      <alignment vertical="center"/>
    </xf>
    <xf numFmtId="166" fontId="42" fillId="0" borderId="0" xfId="0" applyNumberFormat="1" applyFont="1" applyBorder="1" applyAlignment="1" applyProtection="1">
      <alignment horizontal="center" vertical="center"/>
    </xf>
    <xf numFmtId="0" fontId="44" fillId="0" borderId="0" xfId="0" applyFont="1" applyBorder="1" applyAlignment="1" applyProtection="1">
      <alignment horizontal="center" vertical="center"/>
    </xf>
    <xf numFmtId="0" fontId="42" fillId="0" borderId="0" xfId="0" applyFont="1" applyBorder="1" applyAlignment="1" applyProtection="1">
      <alignment horizontal="center" vertical="center"/>
    </xf>
    <xf numFmtId="0" fontId="5" fillId="0" borderId="0" xfId="0" applyFont="1" applyAlignment="1" applyProtection="1">
      <alignment vertical="center"/>
    </xf>
    <xf numFmtId="0" fontId="5" fillId="0" borderId="0" xfId="0" applyFont="1"/>
    <xf numFmtId="0" fontId="5" fillId="0" borderId="0" xfId="0" applyFont="1" applyAlignment="1">
      <alignment horizontal="center"/>
    </xf>
    <xf numFmtId="0" fontId="5" fillId="0" borderId="0" xfId="0" applyFont="1"/>
    <xf numFmtId="0" fontId="59" fillId="3" borderId="1" xfId="0" applyFont="1" applyFill="1" applyBorder="1" applyAlignment="1" applyProtection="1">
      <alignment horizontal="center" vertical="center" shrinkToFit="1"/>
      <protection locked="0"/>
    </xf>
    <xf numFmtId="0" fontId="59" fillId="24" borderId="1" xfId="0" applyFont="1" applyFill="1" applyBorder="1" applyAlignment="1" applyProtection="1">
      <alignment horizontal="center" vertical="center" shrinkToFit="1"/>
      <protection locked="0"/>
    </xf>
    <xf numFmtId="0" fontId="5" fillId="0" borderId="0" xfId="0" applyFont="1" applyBorder="1" applyAlignment="1"/>
    <xf numFmtId="0" fontId="5" fillId="0" borderId="22" xfId="0" applyFont="1" applyBorder="1" applyAlignment="1"/>
    <xf numFmtId="166" fontId="51" fillId="0" borderId="1" xfId="0" applyNumberFormat="1" applyFont="1" applyFill="1" applyBorder="1" applyAlignment="1" applyProtection="1">
      <alignment horizontal="left" vertical="center" wrapText="1"/>
      <protection locked="0"/>
    </xf>
    <xf numFmtId="166" fontId="51" fillId="0" borderId="1" xfId="0" applyNumberFormat="1" applyFont="1" applyFill="1" applyBorder="1" applyAlignment="1" applyProtection="1">
      <alignment horizontal="center" vertical="center" wrapText="1"/>
      <protection locked="0"/>
    </xf>
    <xf numFmtId="0" fontId="5" fillId="0" borderId="9" xfId="0" applyFont="1" applyBorder="1" applyAlignment="1">
      <alignment vertical="center"/>
    </xf>
    <xf numFmtId="0" fontId="5" fillId="0" borderId="9" xfId="0" applyFont="1" applyFill="1" applyBorder="1" applyAlignment="1">
      <alignment vertical="center"/>
    </xf>
    <xf numFmtId="0" fontId="5" fillId="0" borderId="0" xfId="0" applyFont="1"/>
    <xf numFmtId="0" fontId="16" fillId="0" borderId="0" xfId="0" applyFont="1" applyBorder="1" applyAlignment="1" applyProtection="1">
      <alignment horizontal="center" vertical="center"/>
      <protection hidden="1"/>
    </xf>
    <xf numFmtId="0" fontId="15"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6" fillId="6" borderId="0" xfId="0" applyFont="1" applyFill="1" applyBorder="1" applyAlignment="1" applyProtection="1">
      <alignment horizontal="center" vertical="center" wrapText="1"/>
      <protection hidden="1"/>
    </xf>
    <xf numFmtId="0" fontId="6" fillId="3" borderId="0" xfId="0" applyFont="1" applyFill="1" applyBorder="1" applyAlignment="1" applyProtection="1">
      <alignment horizontal="center" vertical="center" wrapText="1"/>
      <protection hidden="1"/>
    </xf>
    <xf numFmtId="0" fontId="15" fillId="6"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center" vertical="center"/>
      <protection hidden="1"/>
    </xf>
    <xf numFmtId="0" fontId="5" fillId="0" borderId="0" xfId="0" applyFont="1" applyAlignment="1">
      <alignment horizontal="center"/>
    </xf>
    <xf numFmtId="0" fontId="6" fillId="0" borderId="0" xfId="0" applyFont="1" applyFill="1" applyBorder="1" applyAlignment="1" applyProtection="1">
      <alignment horizontal="center" vertical="center" wrapText="1"/>
      <protection hidden="1"/>
    </xf>
    <xf numFmtId="0" fontId="63" fillId="23" borderId="0" xfId="0" applyFont="1" applyFill="1" applyAlignment="1">
      <alignment horizontal="center" vertical="center"/>
    </xf>
    <xf numFmtId="0" fontId="5" fillId="0" borderId="0" xfId="0" applyFont="1"/>
    <xf numFmtId="0" fontId="5" fillId="0" borderId="12" xfId="0" applyFont="1" applyBorder="1" applyAlignment="1">
      <alignment horizontal="left"/>
    </xf>
    <xf numFmtId="0" fontId="5" fillId="0" borderId="10" xfId="0" applyFont="1" applyBorder="1" applyAlignment="1">
      <alignment horizontal="left"/>
    </xf>
    <xf numFmtId="0" fontId="5" fillId="7" borderId="12" xfId="0" applyFont="1" applyFill="1" applyBorder="1" applyAlignment="1">
      <alignment horizontal="left"/>
    </xf>
    <xf numFmtId="0" fontId="5" fillId="7" borderId="10" xfId="0" applyFont="1" applyFill="1" applyBorder="1" applyAlignment="1">
      <alignment horizontal="left"/>
    </xf>
    <xf numFmtId="0" fontId="5" fillId="0" borderId="0" xfId="0" applyFont="1" applyBorder="1" applyAlignment="1">
      <alignment horizontal="left"/>
    </xf>
    <xf numFmtId="0" fontId="5" fillId="7" borderId="0" xfId="0" applyFont="1" applyFill="1" applyBorder="1"/>
    <xf numFmtId="0" fontId="5" fillId="7" borderId="22" xfId="0" applyFont="1" applyFill="1" applyBorder="1"/>
    <xf numFmtId="0" fontId="3" fillId="7" borderId="0" xfId="0" applyFont="1" applyFill="1" applyBorder="1"/>
    <xf numFmtId="0" fontId="3" fillId="7" borderId="22" xfId="0" applyFont="1" applyFill="1" applyBorder="1"/>
    <xf numFmtId="0" fontId="5" fillId="0" borderId="22" xfId="0" applyFont="1" applyBorder="1" applyAlignment="1">
      <alignment horizontal="left"/>
    </xf>
    <xf numFmtId="0" fontId="94" fillId="7" borderId="0" xfId="0" applyFont="1" applyFill="1" applyAlignment="1">
      <alignment horizontal="center" vertical="center"/>
    </xf>
    <xf numFmtId="0" fontId="23" fillId="0" borderId="0" xfId="0" applyFont="1" applyBorder="1" applyAlignment="1">
      <alignment horizontal="left"/>
    </xf>
    <xf numFmtId="0" fontId="23" fillId="0" borderId="22" xfId="0" applyFont="1" applyBorder="1" applyAlignment="1">
      <alignment horizontal="left"/>
    </xf>
    <xf numFmtId="0" fontId="5" fillId="7" borderId="0" xfId="0" applyFont="1" applyFill="1"/>
    <xf numFmtId="0" fontId="5" fillId="7" borderId="12" xfId="0" applyFont="1" applyFill="1" applyBorder="1"/>
    <xf numFmtId="0" fontId="5" fillId="0" borderId="0"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0" xfId="0" applyFont="1" applyBorder="1" applyAlignment="1">
      <alignment horizontal="center" vertical="top" wrapText="1"/>
    </xf>
    <xf numFmtId="0" fontId="5" fillId="0" borderId="0" xfId="0" applyFont="1" applyBorder="1" applyAlignment="1">
      <alignment horizontal="center" wrapText="1"/>
    </xf>
    <xf numFmtId="0" fontId="14" fillId="0" borderId="0" xfId="0" applyFont="1" applyBorder="1" applyAlignment="1" applyProtection="1">
      <alignment horizontal="right" vertical="center"/>
      <protection hidden="1"/>
    </xf>
    <xf numFmtId="0" fontId="86" fillId="25" borderId="0" xfId="13" applyFont="1" applyFill="1" applyAlignment="1" applyProtection="1">
      <alignment horizontal="center" vertical="center" wrapText="1"/>
      <protection hidden="1"/>
    </xf>
    <xf numFmtId="0" fontId="88" fillId="19" borderId="23" xfId="13" applyFont="1" applyFill="1" applyBorder="1" applyAlignment="1" applyProtection="1">
      <alignment horizontal="center" vertical="center" wrapText="1"/>
      <protection hidden="1"/>
    </xf>
    <xf numFmtId="0" fontId="88" fillId="19" borderId="24" xfId="13" applyFont="1" applyFill="1" applyBorder="1" applyAlignment="1" applyProtection="1">
      <alignment horizontal="center" vertical="center" wrapText="1"/>
      <protection hidden="1"/>
    </xf>
    <xf numFmtId="0" fontId="88" fillId="19" borderId="25" xfId="13" applyFont="1" applyFill="1" applyBorder="1" applyAlignment="1" applyProtection="1">
      <alignment horizontal="center" vertical="center" wrapText="1"/>
      <protection hidden="1"/>
    </xf>
    <xf numFmtId="0" fontId="91" fillId="4" borderId="0" xfId="13" applyFont="1" applyFill="1" applyBorder="1" applyAlignment="1" applyProtection="1">
      <alignment horizontal="left" vertical="center" wrapText="1"/>
      <protection locked="0"/>
    </xf>
    <xf numFmtId="0" fontId="91" fillId="4" borderId="24" xfId="13" applyFont="1" applyFill="1" applyBorder="1" applyAlignment="1" applyProtection="1">
      <alignment horizontal="left" vertical="center" wrapText="1"/>
      <protection locked="0"/>
    </xf>
    <xf numFmtId="0" fontId="91" fillId="4" borderId="25" xfId="13" applyFont="1" applyFill="1" applyBorder="1" applyAlignment="1" applyProtection="1">
      <alignment horizontal="left" vertical="center" wrapText="1"/>
      <protection locked="0"/>
    </xf>
    <xf numFmtId="0" fontId="85" fillId="25" borderId="0" xfId="13" applyFont="1" applyFill="1" applyBorder="1" applyAlignment="1" applyProtection="1">
      <alignment horizontal="center" vertical="center" wrapText="1"/>
      <protection hidden="1"/>
    </xf>
    <xf numFmtId="0" fontId="6" fillId="3" borderId="0" xfId="0" applyFont="1" applyFill="1" applyBorder="1" applyAlignment="1" applyProtection="1">
      <alignment horizontal="center" vertical="center" wrapText="1"/>
      <protection hidden="1"/>
    </xf>
    <xf numFmtId="164" fontId="6" fillId="3" borderId="0" xfId="0" applyNumberFormat="1" applyFont="1" applyFill="1" applyBorder="1" applyAlignment="1" applyProtection="1">
      <alignment horizontal="center" vertical="center" wrapText="1"/>
      <protection hidden="1"/>
    </xf>
    <xf numFmtId="0" fontId="15" fillId="6"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center" vertical="center"/>
      <protection hidden="1"/>
    </xf>
    <xf numFmtId="0" fontId="6" fillId="6" borderId="0" xfId="0" applyFont="1" applyFill="1" applyBorder="1" applyAlignment="1" applyProtection="1">
      <alignment horizontal="center" vertical="center" wrapText="1"/>
      <protection hidden="1"/>
    </xf>
    <xf numFmtId="164" fontId="6" fillId="6" borderId="0" xfId="0" applyNumberFormat="1" applyFont="1" applyFill="1" applyBorder="1" applyAlignment="1" applyProtection="1">
      <alignment horizontal="center" vertical="center" wrapText="1"/>
      <protection hidden="1"/>
    </xf>
    <xf numFmtId="0" fontId="15" fillId="0" borderId="0" xfId="0" applyFont="1" applyBorder="1" applyAlignment="1" applyProtection="1">
      <alignment horizontal="right" vertical="center"/>
      <protection hidden="1"/>
    </xf>
    <xf numFmtId="0" fontId="15"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0" fontId="25" fillId="9" borderId="17" xfId="0" applyFont="1" applyFill="1" applyBorder="1" applyAlignment="1" applyProtection="1">
      <alignment horizontal="center" vertical="center"/>
      <protection hidden="1"/>
    </xf>
    <xf numFmtId="0" fontId="39" fillId="11" borderId="13" xfId="0" applyFont="1" applyFill="1" applyBorder="1" applyAlignment="1" applyProtection="1">
      <alignment horizontal="center" vertical="center"/>
      <protection hidden="1"/>
    </xf>
    <xf numFmtId="164" fontId="39" fillId="11" borderId="13" xfId="0" applyNumberFormat="1" applyFont="1" applyFill="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25" fillId="12" borderId="1" xfId="0" applyFont="1" applyFill="1" applyBorder="1" applyAlignment="1" applyProtection="1">
      <alignment horizontal="center" vertical="center"/>
      <protection hidden="1"/>
    </xf>
    <xf numFmtId="0" fontId="38" fillId="12" borderId="1" xfId="0" applyFont="1" applyFill="1" applyBorder="1" applyAlignment="1" applyProtection="1">
      <alignment horizontal="center" vertical="center"/>
      <protection hidden="1"/>
    </xf>
    <xf numFmtId="0" fontId="38" fillId="9" borderId="17" xfId="0" applyFont="1" applyFill="1" applyBorder="1" applyAlignment="1" applyProtection="1">
      <alignment horizontal="center" vertical="center"/>
      <protection hidden="1"/>
    </xf>
    <xf numFmtId="0" fontId="37" fillId="11" borderId="13" xfId="0" applyFont="1" applyFill="1" applyBorder="1" applyAlignment="1" applyProtection="1">
      <alignment horizontal="center" vertical="center"/>
      <protection hidden="1"/>
    </xf>
    <xf numFmtId="0" fontId="98" fillId="13" borderId="0" xfId="13" applyFont="1" applyFill="1" applyBorder="1" applyAlignment="1" applyProtection="1">
      <alignment horizontal="center" vertical="center"/>
      <protection hidden="1"/>
    </xf>
    <xf numFmtId="0" fontId="6" fillId="0" borderId="0" xfId="0" applyFont="1" applyBorder="1" applyAlignment="1" applyProtection="1">
      <alignment horizontal="center" vertical="top"/>
      <protection hidden="1"/>
    </xf>
    <xf numFmtId="0" fontId="6" fillId="0" borderId="21" xfId="0" applyFont="1" applyBorder="1" applyAlignment="1" applyProtection="1">
      <alignment horizontal="right" vertical="center"/>
      <protection hidden="1"/>
    </xf>
    <xf numFmtId="0" fontId="47" fillId="13" borderId="0" xfId="0" applyFont="1" applyFill="1" applyBorder="1" applyAlignment="1" applyProtection="1">
      <alignment horizontal="center" vertical="center"/>
      <protection hidden="1"/>
    </xf>
    <xf numFmtId="0" fontId="5" fillId="0" borderId="0" xfId="0" applyFont="1" applyAlignment="1">
      <alignment horizontal="center"/>
    </xf>
    <xf numFmtId="0" fontId="33" fillId="7" borderId="0" xfId="13" applyFont="1" applyFill="1" applyAlignment="1" applyProtection="1">
      <alignment horizontal="center"/>
    </xf>
    <xf numFmtId="0" fontId="33" fillId="7" borderId="2" xfId="13" applyFont="1" applyFill="1" applyBorder="1" applyAlignment="1" applyProtection="1">
      <alignment horizontal="center"/>
    </xf>
    <xf numFmtId="0" fontId="16" fillId="0" borderId="0" xfId="13" applyFont="1" applyBorder="1" applyAlignment="1" applyProtection="1">
      <alignment horizontal="center" vertical="center"/>
      <protection hidden="1"/>
    </xf>
    <xf numFmtId="0" fontId="36" fillId="0" borderId="0" xfId="0" applyFont="1" applyBorder="1" applyAlignment="1" applyProtection="1">
      <alignment horizontal="center" vertical="top"/>
      <protection hidden="1"/>
    </xf>
    <xf numFmtId="0" fontId="44" fillId="5" borderId="4" xfId="0" applyFont="1" applyFill="1" applyBorder="1" applyAlignment="1">
      <alignment horizontal="center" vertical="center" wrapText="1"/>
    </xf>
    <xf numFmtId="0" fontId="44" fillId="5" borderId="8" xfId="0" applyFont="1" applyFill="1" applyBorder="1" applyAlignment="1">
      <alignment horizontal="center" vertical="center" wrapText="1"/>
    </xf>
    <xf numFmtId="0" fontId="70" fillId="0" borderId="1" xfId="0" applyFont="1" applyFill="1" applyBorder="1" applyAlignment="1" applyProtection="1">
      <alignment horizontal="center" textRotation="90"/>
      <protection hidden="1"/>
    </xf>
    <xf numFmtId="0" fontId="70" fillId="8" borderId="1" xfId="0" applyFont="1" applyFill="1" applyBorder="1" applyAlignment="1" applyProtection="1">
      <alignment horizontal="center" textRotation="90"/>
      <protection hidden="1"/>
    </xf>
    <xf numFmtId="0" fontId="70" fillId="0" borderId="1" xfId="0" applyFont="1" applyBorder="1" applyAlignment="1">
      <alignment horizontal="center" textRotation="90"/>
    </xf>
    <xf numFmtId="0" fontId="60" fillId="18" borderId="1" xfId="0" applyFont="1" applyFill="1" applyBorder="1" applyAlignment="1" applyProtection="1">
      <alignment horizontal="center" vertical="center" textRotation="90"/>
      <protection hidden="1"/>
    </xf>
    <xf numFmtId="0" fontId="71" fillId="20" borderId="1" xfId="0" applyFont="1" applyFill="1" applyBorder="1" applyAlignment="1" applyProtection="1">
      <alignment horizontal="center" vertical="center" wrapText="1"/>
      <protection hidden="1"/>
    </xf>
    <xf numFmtId="0" fontId="83" fillId="22" borderId="4" xfId="0" applyFont="1" applyFill="1" applyBorder="1" applyAlignment="1">
      <alignment horizontal="center" vertical="center" wrapText="1"/>
    </xf>
    <xf numFmtId="0" fontId="83" fillId="22" borderId="8" xfId="0" applyFont="1" applyFill="1" applyBorder="1" applyAlignment="1">
      <alignment horizontal="center" vertical="center" wrapText="1"/>
    </xf>
    <xf numFmtId="0" fontId="83" fillId="22" borderId="5" xfId="0" applyFont="1" applyFill="1" applyBorder="1" applyAlignment="1">
      <alignment horizontal="center" vertical="center" wrapText="1"/>
    </xf>
    <xf numFmtId="1" fontId="99" fillId="0" borderId="4" xfId="0" applyNumberFormat="1" applyFont="1" applyFill="1" applyBorder="1" applyAlignment="1">
      <alignment horizontal="center" vertical="center" textRotation="90" wrapText="1"/>
    </xf>
    <xf numFmtId="1" fontId="99" fillId="0" borderId="8" xfId="0" applyNumberFormat="1" applyFont="1" applyFill="1" applyBorder="1" applyAlignment="1">
      <alignment horizontal="center" vertical="center" textRotation="90" wrapText="1"/>
    </xf>
    <xf numFmtId="1" fontId="99" fillId="0" borderId="5" xfId="0" applyNumberFormat="1" applyFont="1" applyFill="1" applyBorder="1" applyAlignment="1">
      <alignment horizontal="center" vertical="center" textRotation="90" wrapText="1"/>
    </xf>
    <xf numFmtId="0" fontId="84" fillId="22" borderId="11" xfId="0" applyFont="1" applyFill="1" applyBorder="1" applyAlignment="1">
      <alignment horizontal="center" vertical="center" wrapText="1"/>
    </xf>
    <xf numFmtId="0" fontId="84" fillId="22" borderId="12" xfId="0" applyFont="1" applyFill="1" applyBorder="1" applyAlignment="1">
      <alignment horizontal="center" vertical="center" wrapText="1"/>
    </xf>
    <xf numFmtId="0" fontId="84" fillId="22" borderId="10" xfId="0" applyFont="1" applyFill="1" applyBorder="1" applyAlignment="1">
      <alignment horizontal="center" vertical="center" wrapText="1"/>
    </xf>
    <xf numFmtId="0" fontId="84" fillId="22" borderId="7" xfId="0" applyFont="1" applyFill="1" applyBorder="1" applyAlignment="1">
      <alignment horizontal="center" vertical="center" wrapText="1"/>
    </xf>
    <xf numFmtId="0" fontId="84" fillId="22" borderId="0" xfId="0" applyFont="1" applyFill="1" applyBorder="1" applyAlignment="1">
      <alignment horizontal="center" vertical="center" wrapText="1"/>
    </xf>
    <xf numFmtId="0" fontId="84" fillId="22" borderId="22" xfId="0" applyFont="1" applyFill="1" applyBorder="1" applyAlignment="1">
      <alignment horizontal="center" vertical="center" wrapText="1"/>
    </xf>
    <xf numFmtId="0" fontId="84" fillId="22" borderId="20" xfId="0" applyFont="1" applyFill="1" applyBorder="1" applyAlignment="1">
      <alignment horizontal="center" vertical="center" wrapText="1"/>
    </xf>
    <xf numFmtId="0" fontId="84" fillId="22" borderId="2" xfId="0" applyFont="1" applyFill="1" applyBorder="1" applyAlignment="1">
      <alignment horizontal="center" vertical="center" wrapText="1"/>
    </xf>
    <xf numFmtId="0" fontId="84" fillId="22" borderId="15" xfId="0" applyFont="1" applyFill="1" applyBorder="1" applyAlignment="1">
      <alignment horizontal="center" vertical="center" wrapText="1"/>
    </xf>
    <xf numFmtId="0" fontId="55" fillId="0" borderId="0" xfId="0" applyFont="1" applyBorder="1" applyAlignment="1" applyProtection="1">
      <alignment horizontal="right" vertical="center"/>
      <protection hidden="1"/>
    </xf>
    <xf numFmtId="0" fontId="25" fillId="2" borderId="1" xfId="0" applyFont="1" applyFill="1" applyBorder="1" applyAlignment="1" applyProtection="1">
      <alignment horizontal="center" textRotation="90"/>
      <protection hidden="1"/>
    </xf>
    <xf numFmtId="0" fontId="3" fillId="5" borderId="1" xfId="0" applyFont="1" applyFill="1" applyBorder="1" applyAlignment="1">
      <alignment horizontal="center" vertical="center"/>
    </xf>
    <xf numFmtId="1" fontId="70" fillId="0" borderId="1" xfId="0" applyNumberFormat="1" applyFont="1" applyFill="1" applyBorder="1" applyAlignment="1">
      <alignment horizontal="center" textRotation="90" wrapText="1"/>
    </xf>
    <xf numFmtId="0" fontId="84" fillId="22" borderId="9" xfId="0" applyFont="1" applyFill="1" applyBorder="1" applyAlignment="1" applyProtection="1">
      <alignment horizontal="center" vertical="center"/>
      <protection locked="0"/>
    </xf>
    <xf numFmtId="0" fontId="84" fillId="22" borderId="6" xfId="0" applyFont="1" applyFill="1" applyBorder="1" applyAlignment="1" applyProtection="1">
      <alignment horizontal="center" vertical="center"/>
      <protection locked="0"/>
    </xf>
    <xf numFmtId="0" fontId="4" fillId="0" borderId="0" xfId="0" applyFont="1" applyBorder="1" applyAlignment="1" applyProtection="1">
      <alignment horizontal="center" vertical="center"/>
      <protection hidden="1"/>
    </xf>
    <xf numFmtId="0" fontId="68" fillId="14" borderId="1" xfId="0" applyFont="1" applyFill="1" applyBorder="1" applyAlignment="1">
      <alignment horizontal="center" vertical="center" wrapText="1"/>
    </xf>
    <xf numFmtId="0" fontId="68" fillId="16" borderId="1" xfId="0" applyFont="1" applyFill="1" applyBorder="1" applyAlignment="1">
      <alignment horizontal="center" vertical="center" wrapText="1"/>
    </xf>
    <xf numFmtId="0" fontId="26" fillId="0" borderId="0" xfId="0" applyFont="1" applyFill="1" applyBorder="1" applyAlignment="1" applyProtection="1">
      <alignment horizontal="center" vertical="center" textRotation="90"/>
      <protection hidden="1"/>
    </xf>
    <xf numFmtId="0" fontId="3" fillId="0" borderId="0" xfId="0"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vertical="center" textRotation="90"/>
      <protection hidden="1"/>
    </xf>
    <xf numFmtId="0" fontId="22" fillId="0" borderId="0" xfId="0"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vertical="center" textRotation="90" wrapText="1"/>
      <protection hidden="1"/>
    </xf>
    <xf numFmtId="0" fontId="24" fillId="0" borderId="0"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center" vertical="center"/>
      <protection hidden="1"/>
    </xf>
    <xf numFmtId="0" fontId="30" fillId="0" borderId="0" xfId="0" applyFont="1" applyBorder="1" applyAlignment="1" applyProtection="1">
      <alignment horizontal="right" vertical="center"/>
      <protection hidden="1"/>
    </xf>
    <xf numFmtId="0" fontId="46" fillId="0" borderId="0" xfId="13" applyFont="1" applyBorder="1" applyAlignment="1" applyProtection="1">
      <alignment horizontal="center" vertical="center" wrapText="1"/>
      <protection hidden="1"/>
    </xf>
    <xf numFmtId="0" fontId="48" fillId="0" borderId="0" xfId="0" applyFont="1" applyAlignment="1">
      <alignment horizontal="right" vertical="center"/>
    </xf>
    <xf numFmtId="0" fontId="48" fillId="0" borderId="0" xfId="0" applyFont="1" applyAlignment="1">
      <alignment horizontal="left" vertical="center"/>
    </xf>
    <xf numFmtId="0" fontId="29" fillId="0" borderId="0" xfId="0" applyFont="1" applyBorder="1" applyAlignment="1">
      <alignment horizontal="left" vertical="top"/>
    </xf>
    <xf numFmtId="0" fontId="31" fillId="0" borderId="0" xfId="0" applyFont="1" applyBorder="1" applyAlignment="1" applyProtection="1">
      <alignment horizontal="center" vertical="center"/>
      <protection hidden="1"/>
    </xf>
    <xf numFmtId="0" fontId="92" fillId="0" borderId="0" xfId="0" applyFont="1" applyAlignment="1">
      <alignment horizontal="center" vertical="center" wrapText="1"/>
    </xf>
    <xf numFmtId="0" fontId="92" fillId="0" borderId="0" xfId="0" applyFont="1" applyAlignment="1">
      <alignment horizontal="center" vertical="center"/>
    </xf>
    <xf numFmtId="0" fontId="67" fillId="0" borderId="0" xfId="13" applyFont="1" applyBorder="1" applyAlignment="1" applyProtection="1">
      <alignment horizontal="center" vertical="center" wrapText="1"/>
      <protection hidden="1"/>
    </xf>
    <xf numFmtId="0" fontId="75" fillId="21" borderId="0" xfId="0" applyFont="1" applyFill="1" applyBorder="1" applyAlignment="1" applyProtection="1">
      <alignment horizontal="center" vertical="center"/>
      <protection hidden="1"/>
    </xf>
    <xf numFmtId="0" fontId="62" fillId="21" borderId="2" xfId="0" applyFont="1" applyFill="1" applyBorder="1" applyAlignment="1" applyProtection="1">
      <alignment horizontal="right" vertical="center"/>
      <protection hidden="1"/>
    </xf>
    <xf numFmtId="0" fontId="82" fillId="0" borderId="0" xfId="13" applyFont="1" applyBorder="1" applyAlignment="1" applyProtection="1">
      <alignment horizontal="center" vertical="center" wrapText="1"/>
      <protection hidden="1"/>
    </xf>
    <xf numFmtId="0" fontId="5" fillId="0" borderId="0" xfId="0" applyFont="1" applyBorder="1" applyAlignment="1">
      <alignment horizontal="left" vertical="center"/>
    </xf>
    <xf numFmtId="0" fontId="18" fillId="0" borderId="0" xfId="0" applyFont="1" applyAlignment="1">
      <alignment vertical="center" wrapText="1"/>
    </xf>
    <xf numFmtId="0" fontId="18" fillId="0" borderId="0" xfId="0" applyFont="1" applyAlignment="1">
      <alignment horizontal="center" vertical="center"/>
    </xf>
    <xf numFmtId="1" fontId="70" fillId="0" borderId="1" xfId="0" applyNumberFormat="1" applyFont="1" applyBorder="1" applyAlignment="1">
      <alignment horizontal="center" textRotation="90" wrapText="1"/>
    </xf>
    <xf numFmtId="0" fontId="70" fillId="0" borderId="1" xfId="0" applyFont="1" applyBorder="1" applyAlignment="1" applyProtection="1">
      <alignment horizontal="center" textRotation="90"/>
      <protection hidden="1"/>
    </xf>
    <xf numFmtId="0" fontId="70" fillId="0" borderId="1" xfId="0" applyFont="1" applyBorder="1" applyAlignment="1" applyProtection="1">
      <alignment horizontal="center" textRotation="90"/>
      <protection hidden="1"/>
    </xf>
    <xf numFmtId="1" fontId="70" fillId="0" borderId="1" xfId="0" applyNumberFormat="1" applyFont="1" applyBorder="1" applyAlignment="1">
      <alignment horizontal="center" textRotation="90"/>
    </xf>
    <xf numFmtId="0" fontId="23" fillId="0" borderId="0" xfId="0" applyFont="1"/>
    <xf numFmtId="0" fontId="7" fillId="0" borderId="6" xfId="0" applyFont="1" applyBorder="1" applyAlignment="1" applyProtection="1">
      <alignment horizontal="center" vertical="center" wrapText="1"/>
      <protection hidden="1"/>
    </xf>
    <xf numFmtId="0" fontId="26" fillId="0" borderId="1" xfId="0" applyFont="1" applyBorder="1" applyAlignment="1" applyProtection="1">
      <alignment vertical="center" shrinkToFit="1"/>
      <protection hidden="1"/>
    </xf>
    <xf numFmtId="0" fontId="6" fillId="13" borderId="0" xfId="0" applyFont="1" applyFill="1" applyAlignment="1" applyProtection="1">
      <alignment vertical="center"/>
      <protection hidden="1"/>
    </xf>
    <xf numFmtId="0" fontId="101" fillId="11" borderId="26" xfId="0" applyFont="1" applyFill="1" applyBorder="1" applyAlignment="1" applyProtection="1">
      <alignment horizontal="center" vertical="center" wrapText="1"/>
      <protection hidden="1"/>
    </xf>
    <xf numFmtId="0" fontId="39" fillId="11" borderId="27" xfId="0" applyFont="1" applyFill="1" applyBorder="1" applyAlignment="1" applyProtection="1">
      <alignment horizontal="center" vertical="center"/>
      <protection hidden="1"/>
    </xf>
    <xf numFmtId="0" fontId="39" fillId="11" borderId="28" xfId="0" applyFont="1" applyFill="1" applyBorder="1" applyAlignment="1" applyProtection="1">
      <alignment horizontal="center" vertical="center"/>
      <protection hidden="1"/>
    </xf>
    <xf numFmtId="0" fontId="39" fillId="11" borderId="29" xfId="0" applyFont="1" applyFill="1" applyBorder="1" applyAlignment="1" applyProtection="1">
      <alignment horizontal="center" vertical="center"/>
      <protection hidden="1"/>
    </xf>
    <xf numFmtId="0" fontId="101" fillId="11" borderId="30" xfId="0" applyFont="1" applyFill="1" applyBorder="1" applyAlignment="1" applyProtection="1">
      <alignment horizontal="center" vertical="center" wrapText="1"/>
      <protection hidden="1"/>
    </xf>
    <xf numFmtId="0" fontId="101" fillId="11" borderId="31" xfId="0" applyFont="1" applyFill="1" applyBorder="1" applyAlignment="1" applyProtection="1">
      <alignment horizontal="center" vertical="center" wrapText="1"/>
      <protection hidden="1"/>
    </xf>
    <xf numFmtId="0" fontId="101" fillId="11" borderId="21" xfId="0" applyFont="1" applyFill="1" applyBorder="1" applyAlignment="1" applyProtection="1">
      <alignment horizontal="center" vertical="center" wrapText="1"/>
      <protection hidden="1"/>
    </xf>
    <xf numFmtId="0" fontId="39" fillId="11" borderId="13" xfId="0" applyFont="1" applyFill="1" applyBorder="1" applyAlignment="1" applyProtection="1">
      <alignment vertical="center"/>
      <protection hidden="1"/>
    </xf>
    <xf numFmtId="0" fontId="7" fillId="0" borderId="0" xfId="0" applyFont="1" applyAlignment="1" applyProtection="1">
      <alignment horizontal="center" vertical="center" wrapText="1"/>
      <protection hidden="1"/>
    </xf>
    <xf numFmtId="0" fontId="24" fillId="13" borderId="14" xfId="0" applyFont="1" applyFill="1" applyBorder="1" applyAlignment="1" applyProtection="1">
      <alignment horizontal="center" vertical="center"/>
      <protection hidden="1"/>
    </xf>
    <xf numFmtId="165" fontId="70" fillId="13" borderId="14" xfId="0" applyNumberFormat="1" applyFont="1" applyFill="1" applyBorder="1" applyAlignment="1" applyProtection="1">
      <alignment horizontal="center" vertical="center"/>
      <protection hidden="1"/>
    </xf>
    <xf numFmtId="2" fontId="11" fillId="0" borderId="14" xfId="0" applyNumberFormat="1" applyFont="1" applyBorder="1" applyAlignment="1" applyProtection="1">
      <alignment horizontal="center" vertical="center" shrinkToFit="1"/>
      <protection hidden="1"/>
    </xf>
    <xf numFmtId="0" fontId="102" fillId="0" borderId="14" xfId="0" applyFont="1" applyBorder="1" applyAlignment="1" applyProtection="1">
      <alignment horizontal="center" vertical="center" shrinkToFit="1"/>
      <protection hidden="1"/>
    </xf>
    <xf numFmtId="165" fontId="76" fillId="0" borderId="14" xfId="0" applyNumberFormat="1" applyFont="1" applyBorder="1" applyAlignment="1" applyProtection="1">
      <alignment horizontal="center" vertical="center" shrinkToFit="1"/>
      <protection hidden="1"/>
    </xf>
    <xf numFmtId="0" fontId="25" fillId="0" borderId="0" xfId="0" applyFont="1" applyAlignment="1" applyProtection="1">
      <alignment horizontal="center" vertical="center" wrapText="1"/>
      <protection hidden="1"/>
    </xf>
    <xf numFmtId="0" fontId="41" fillId="0" borderId="0" xfId="0" applyFont="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6" fillId="0" borderId="0" xfId="0" applyFont="1" applyAlignment="1" applyProtection="1">
      <alignment horizontal="center" vertical="center"/>
      <protection hidden="1"/>
    </xf>
    <xf numFmtId="0" fontId="15" fillId="0" borderId="0" xfId="0" applyFont="1" applyAlignment="1" applyProtection="1">
      <alignment vertical="center"/>
      <protection hidden="1"/>
    </xf>
    <xf numFmtId="0" fontId="6" fillId="6" borderId="0" xfId="0" applyFont="1" applyFill="1" applyAlignment="1" applyProtection="1">
      <alignment horizontal="center" vertical="center" wrapText="1"/>
      <protection hidden="1"/>
    </xf>
    <xf numFmtId="0" fontId="8" fillId="2" borderId="0" xfId="0" applyFont="1" applyFill="1" applyAlignment="1" applyProtection="1">
      <alignment horizontal="center" vertical="center" wrapText="1"/>
      <protection hidden="1"/>
    </xf>
    <xf numFmtId="0" fontId="25" fillId="9" borderId="32" xfId="0" applyFont="1" applyFill="1" applyBorder="1" applyAlignment="1" applyProtection="1">
      <alignment horizontal="center" vertical="center"/>
      <protection hidden="1"/>
    </xf>
    <xf numFmtId="164" fontId="25" fillId="9" borderId="33" xfId="0" applyNumberFormat="1" applyFont="1" applyFill="1" applyBorder="1" applyAlignment="1" applyProtection="1">
      <alignment horizontal="center" vertical="center"/>
      <protection hidden="1"/>
    </xf>
    <xf numFmtId="0" fontId="38" fillId="9" borderId="34" xfId="0" applyFont="1" applyFill="1" applyBorder="1" applyAlignment="1" applyProtection="1">
      <alignment horizontal="center" vertical="center"/>
      <protection hidden="1"/>
    </xf>
    <xf numFmtId="0" fontId="8" fillId="9" borderId="35" xfId="0" applyFont="1" applyFill="1" applyBorder="1" applyAlignment="1" applyProtection="1">
      <alignment horizontal="center" vertical="center" wrapText="1"/>
      <protection hidden="1"/>
    </xf>
    <xf numFmtId="0" fontId="25" fillId="9" borderId="35" xfId="0" applyFont="1" applyFill="1" applyBorder="1" applyAlignment="1" applyProtection="1">
      <alignment horizontal="center" vertical="center"/>
      <protection hidden="1"/>
    </xf>
    <xf numFmtId="0" fontId="25" fillId="9" borderId="35" xfId="0" applyFont="1" applyFill="1" applyBorder="1" applyAlignment="1" applyProtection="1">
      <alignment vertical="center"/>
      <protection hidden="1"/>
    </xf>
    <xf numFmtId="0" fontId="25" fillId="9" borderId="37" xfId="0" applyFont="1" applyFill="1" applyBorder="1" applyAlignment="1" applyProtection="1">
      <alignment horizontal="center" vertical="center"/>
      <protection hidden="1"/>
    </xf>
    <xf numFmtId="0" fontId="8" fillId="9" borderId="36" xfId="0" applyFont="1" applyFill="1" applyBorder="1" applyAlignment="1" applyProtection="1">
      <alignment horizontal="center" vertical="center" wrapText="1"/>
      <protection hidden="1"/>
    </xf>
    <xf numFmtId="0" fontId="8" fillId="12" borderId="35" xfId="0" applyFont="1" applyFill="1" applyBorder="1" applyAlignment="1" applyProtection="1">
      <alignment horizontal="center" vertical="center" wrapText="1"/>
      <protection hidden="1"/>
    </xf>
    <xf numFmtId="0" fontId="25" fillId="12" borderId="37" xfId="0" applyFont="1" applyFill="1" applyBorder="1" applyAlignment="1" applyProtection="1">
      <alignment horizontal="center" vertical="center"/>
      <protection hidden="1"/>
    </xf>
    <xf numFmtId="0" fontId="25" fillId="12" borderId="35" xfId="0" applyFont="1" applyFill="1" applyBorder="1" applyAlignment="1" applyProtection="1">
      <alignment horizontal="center" vertical="center"/>
      <protection hidden="1"/>
    </xf>
    <xf numFmtId="0" fontId="8" fillId="12" borderId="36" xfId="0" applyFont="1" applyFill="1" applyBorder="1" applyAlignment="1" applyProtection="1">
      <alignment horizontal="center" vertical="center" wrapText="1"/>
      <protection hidden="1"/>
    </xf>
    <xf numFmtId="0" fontId="25" fillId="12" borderId="35" xfId="0" applyFont="1" applyFill="1" applyBorder="1" applyAlignment="1" applyProtection="1">
      <alignment vertical="center"/>
      <protection hidden="1"/>
    </xf>
    <xf numFmtId="2" fontId="26" fillId="0" borderId="1" xfId="0" applyNumberFormat="1" applyFont="1" applyBorder="1" applyAlignment="1" applyProtection="1">
      <alignment vertical="center" shrinkToFit="1"/>
      <protection hidden="1"/>
    </xf>
    <xf numFmtId="0" fontId="25" fillId="0" borderId="0" xfId="0" applyFont="1" applyFill="1" applyAlignment="1" applyProtection="1">
      <alignment horizontal="center" vertical="center" wrapText="1"/>
      <protection hidden="1"/>
    </xf>
    <xf numFmtId="0" fontId="11" fillId="0" borderId="0" xfId="0" applyFont="1" applyFill="1" applyAlignment="1" applyProtection="1">
      <alignment vertical="center" wrapText="1"/>
      <protection hidden="1"/>
    </xf>
  </cellXfs>
  <cellStyles count="27">
    <cellStyle name="Hiperligação" xfId="13" builtinId="8"/>
    <cellStyle name="Hiperligação 2" xfId="26" xr:uid="{00000000-0005-0000-0000-000001000000}"/>
    <cellStyle name="Normal" xfId="0" builtinId="0"/>
    <cellStyle name="Normal 10" xfId="18" xr:uid="{00000000-0005-0000-0000-000003000000}"/>
    <cellStyle name="Normal 10 2" xfId="25" xr:uid="{00000000-0005-0000-0000-000004000000}"/>
    <cellStyle name="Normal 11" xfId="7" xr:uid="{00000000-0005-0000-0000-000005000000}"/>
    <cellStyle name="Normal 11 2" xfId="12" xr:uid="{00000000-0005-0000-0000-000006000000}"/>
    <cellStyle name="Normal 2" xfId="1" xr:uid="{00000000-0005-0000-0000-000007000000}"/>
    <cellStyle name="Normal 2 2" xfId="6" xr:uid="{00000000-0005-0000-0000-000008000000}"/>
    <cellStyle name="Normal 2 3" xfId="11" xr:uid="{00000000-0005-0000-0000-000009000000}"/>
    <cellStyle name="Normal 3" xfId="2" xr:uid="{00000000-0005-0000-0000-00000A000000}"/>
    <cellStyle name="Normal 3 2" xfId="3" xr:uid="{00000000-0005-0000-0000-00000B000000}"/>
    <cellStyle name="Normal 3 3" xfId="4" xr:uid="{00000000-0005-0000-0000-00000C000000}"/>
    <cellStyle name="Normal 3 4" xfId="14" xr:uid="{00000000-0005-0000-0000-00000D000000}"/>
    <cellStyle name="Normal 3_Folha2" xfId="5" xr:uid="{00000000-0005-0000-0000-00000E000000}"/>
    <cellStyle name="Normal 4" xfId="8" xr:uid="{00000000-0005-0000-0000-00000F000000}"/>
    <cellStyle name="Normal 4 2" xfId="19" xr:uid="{00000000-0005-0000-0000-000010000000}"/>
    <cellStyle name="Normal 5" xfId="9" xr:uid="{00000000-0005-0000-0000-000011000000}"/>
    <cellStyle name="Normal 5 2" xfId="20" xr:uid="{00000000-0005-0000-0000-000012000000}"/>
    <cellStyle name="Normal 6" xfId="10" xr:uid="{00000000-0005-0000-0000-000013000000}"/>
    <cellStyle name="Normal 6 2" xfId="21" xr:uid="{00000000-0005-0000-0000-000014000000}"/>
    <cellStyle name="Normal 7" xfId="15" xr:uid="{00000000-0005-0000-0000-000015000000}"/>
    <cellStyle name="Normal 7 2" xfId="22" xr:uid="{00000000-0005-0000-0000-000016000000}"/>
    <cellStyle name="Normal 8" xfId="16" xr:uid="{00000000-0005-0000-0000-000017000000}"/>
    <cellStyle name="Normal 8 2" xfId="23" xr:uid="{00000000-0005-0000-0000-000018000000}"/>
    <cellStyle name="Normal 9" xfId="17" xr:uid="{00000000-0005-0000-0000-000019000000}"/>
    <cellStyle name="Normal 9 2" xfId="24" xr:uid="{00000000-0005-0000-0000-00001A000000}"/>
  </cellStyles>
  <dxfs count="112">
    <dxf>
      <fill>
        <patternFill patternType="gray0625">
          <bgColor theme="9" tint="0.59996337778862885"/>
        </patternFill>
      </fill>
    </dxf>
    <dxf>
      <font>
        <b/>
        <i val="0"/>
      </font>
      <fill>
        <patternFill>
          <bgColor theme="4" tint="0.39994506668294322"/>
        </patternFill>
      </fill>
    </dxf>
    <dxf>
      <fill>
        <patternFill patternType="gray0625">
          <bgColor theme="9" tint="0.59996337778862885"/>
        </patternFill>
      </fill>
    </dxf>
    <dxf>
      <font>
        <b/>
        <i val="0"/>
      </font>
      <fill>
        <patternFill>
          <bgColor theme="4" tint="0.39994506668294322"/>
        </patternFill>
      </fill>
    </dxf>
    <dxf>
      <fill>
        <patternFill patternType="gray0625">
          <bgColor theme="9" tint="0.59996337778862885"/>
        </patternFill>
      </fill>
    </dxf>
    <dxf>
      <font>
        <b/>
        <i val="0"/>
      </font>
      <fill>
        <patternFill>
          <bgColor theme="4" tint="0.39994506668294322"/>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ont>
        <b/>
        <i/>
        <color theme="3"/>
      </font>
      <fill>
        <patternFill>
          <bgColor rgb="FFFFC000"/>
        </patternFill>
      </fill>
      <border>
        <left/>
        <right/>
        <top/>
        <bottom/>
        <vertical/>
        <horizontal/>
      </border>
    </dxf>
    <dxf>
      <font>
        <b/>
        <i val="0"/>
      </font>
      <fill>
        <patternFill>
          <bgColor theme="4" tint="0.39994506668294322"/>
        </patternFill>
      </fill>
    </dxf>
    <dxf>
      <fill>
        <patternFill patternType="gray0625">
          <bgColor theme="9" tint="0.59996337778862885"/>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ill>
        <patternFill patternType="gray0625">
          <bgColor theme="9" tint="0.59996337778862885"/>
        </patternFill>
      </fill>
    </dxf>
    <dxf>
      <font>
        <b/>
        <i val="0"/>
      </font>
      <fill>
        <patternFill>
          <bgColor theme="4" tint="0.39994506668294322"/>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ill>
        <patternFill patternType="gray0625">
          <bgColor theme="9" tint="0.59996337778862885"/>
        </patternFill>
      </fill>
    </dxf>
    <dxf>
      <font>
        <b/>
        <i val="0"/>
      </font>
      <fill>
        <patternFill>
          <bgColor theme="4" tint="0.39994506668294322"/>
        </patternFill>
      </fill>
    </dxf>
    <dxf>
      <border>
        <left/>
        <right/>
        <vertical/>
        <horizontal/>
      </border>
    </dxf>
    <dxf>
      <fill>
        <patternFill patternType="gray0625">
          <bgColor theme="9" tint="0.59996337778862885"/>
        </patternFill>
      </fill>
    </dxf>
    <dxf>
      <font>
        <b/>
        <i val="0"/>
      </font>
      <fill>
        <patternFill>
          <bgColor theme="4" tint="0.39994506668294322"/>
        </patternFill>
      </fill>
    </dxf>
    <dxf>
      <font>
        <b/>
        <i val="0"/>
      </font>
      <fill>
        <patternFill>
          <bgColor theme="4" tint="0.39994506668294322"/>
        </patternFill>
      </fill>
    </dxf>
    <dxf>
      <font>
        <b/>
        <i/>
        <color theme="3"/>
      </font>
      <fill>
        <patternFill>
          <bgColor rgb="FFFFC000"/>
        </patternFill>
      </fill>
      <border>
        <left/>
        <right/>
        <top/>
        <bottom/>
        <vertical/>
        <horizontal/>
      </border>
    </dxf>
    <dxf>
      <fill>
        <patternFill patternType="gray0625">
          <bgColor theme="9" tint="0.59996337778862885"/>
        </patternFill>
      </fill>
    </dxf>
    <dxf>
      <font>
        <color theme="0"/>
      </font>
    </dxf>
    <dxf>
      <font>
        <color theme="0"/>
      </font>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2D050"/>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ont>
        <color auto="1"/>
      </font>
      <fill>
        <patternFill>
          <fgColor rgb="FFFF0000"/>
          <bgColor rgb="FFFF0000"/>
        </patternFill>
      </fill>
    </dxf>
  </dxfs>
  <tableStyles count="0" defaultTableStyle="TableStyleMedium9" defaultPivotStyle="PivotStyleLight16"/>
  <colors>
    <mruColors>
      <color rgb="FFD7D1FD"/>
      <color rgb="FF88EA8A"/>
      <color rgb="FF0033CC"/>
      <color rgb="FF000099"/>
      <color rgb="FFFF0066"/>
      <color rgb="FFF7997B"/>
      <color rgb="FFF3BDE7"/>
      <color rgb="FFF8F8F8"/>
      <color rgb="FF72C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drawing2.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hyperlink" Target="#'ordem de passagem'!A1"/><Relationship Id="rId7" Type="http://schemas.openxmlformats.org/officeDocument/2006/relationships/hyperlink" Target="#ordena&#231;&#227;o!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Classifica&#231;&#227;o Final'!A1"/><Relationship Id="rId5" Type="http://schemas.openxmlformats.org/officeDocument/2006/relationships/hyperlink" Target="#Ajuizamento!A1"/><Relationship Id="rId4" Type="http://schemas.openxmlformats.org/officeDocument/2006/relationships/hyperlink" Target="#Instru&#231;&#245;es!A1"/></Relationships>
</file>

<file path=xl/drawings/_rels/drawing3.xml.rels><?xml version="1.0" encoding="UTF-8" standalone="yes"?>
<Relationships xmlns="http://schemas.openxmlformats.org/package/2006/relationships"><Relationship Id="rId3" Type="http://schemas.openxmlformats.org/officeDocument/2006/relationships/hyperlink" Target="#Instru&#231;&#245;es!A1"/><Relationship Id="rId7" Type="http://schemas.openxmlformats.org/officeDocument/2006/relationships/image" Target="../media/image11.emf"/><Relationship Id="rId2" Type="http://schemas.openxmlformats.org/officeDocument/2006/relationships/hyperlink" Target="#men&#250;!A1"/><Relationship Id="rId1" Type="http://schemas.openxmlformats.org/officeDocument/2006/relationships/image" Target="../media/image9.png"/><Relationship Id="rId6" Type="http://schemas.openxmlformats.org/officeDocument/2006/relationships/image" Target="../media/image10.png"/><Relationship Id="rId5" Type="http://schemas.openxmlformats.org/officeDocument/2006/relationships/hyperlink" Target="#'ordem de passagem'!A1"/><Relationship Id="rId4" Type="http://schemas.openxmlformats.org/officeDocument/2006/relationships/hyperlink" Target="#Ajuizamento!A1"/></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3.png"/><Relationship Id="rId1" Type="http://schemas.openxmlformats.org/officeDocument/2006/relationships/hyperlink" Target="#men&#250;!A1"/><Relationship Id="rId6" Type="http://schemas.openxmlformats.org/officeDocument/2006/relationships/hyperlink" Target="#'Classifica&#231;&#227;o Final'!A1"/><Relationship Id="rId5" Type="http://schemas.openxmlformats.org/officeDocument/2006/relationships/hyperlink" Target="#'ordem de passagem'!A1"/><Relationship Id="rId4" Type="http://schemas.openxmlformats.org/officeDocument/2006/relationships/hyperlink" Target="#Instru&#231;&#245;es!A1"/></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men&#250;!A1"/></Relationships>
</file>

<file path=xl/drawings/_rels/drawing6.xml.rels><?xml version="1.0" encoding="UTF-8" standalone="yes"?>
<Relationships xmlns="http://schemas.openxmlformats.org/package/2006/relationships"><Relationship Id="rId3" Type="http://schemas.openxmlformats.org/officeDocument/2006/relationships/hyperlink" Target="#Instru&#231;&#245;es!A1"/><Relationship Id="rId7" Type="http://schemas.openxmlformats.org/officeDocument/2006/relationships/image" Target="../media/image10.png"/><Relationship Id="rId2" Type="http://schemas.openxmlformats.org/officeDocument/2006/relationships/image" Target="../media/image15.png"/><Relationship Id="rId1" Type="http://schemas.openxmlformats.org/officeDocument/2006/relationships/hyperlink" Target="#men&#250;!A1"/><Relationship Id="rId6" Type="http://schemas.openxmlformats.org/officeDocument/2006/relationships/hyperlink" Target="#'Classifica&#231;&#227;o Final'!A1"/><Relationship Id="rId5" Type="http://schemas.openxmlformats.org/officeDocument/2006/relationships/hyperlink" Target="#'ordem de passagem'!A1"/><Relationship Id="rId4" Type="http://schemas.openxmlformats.org/officeDocument/2006/relationships/hyperlink" Target="#Ajuizamento!A1"/></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hyperlink" Target="#'Classifica&#231;&#227;o Final'!A1"/><Relationship Id="rId2" Type="http://schemas.openxmlformats.org/officeDocument/2006/relationships/image" Target="../media/image16.png"/><Relationship Id="rId1" Type="http://schemas.openxmlformats.org/officeDocument/2006/relationships/hyperlink" Target="#men&#250;!A1"/><Relationship Id="rId6" Type="http://schemas.openxmlformats.org/officeDocument/2006/relationships/hyperlink" Target="#ordena&#231;&#227;o!A1"/><Relationship Id="rId5" Type="http://schemas.openxmlformats.org/officeDocument/2006/relationships/hyperlink" Target="#Ajuizamento!A1"/><Relationship Id="rId4" Type="http://schemas.openxmlformats.org/officeDocument/2006/relationships/hyperlink" Target="#Instru&#231;&#245;e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20463</xdr:colOff>
      <xdr:row>17</xdr:row>
      <xdr:rowOff>53790</xdr:rowOff>
    </xdr:from>
    <xdr:ext cx="10728219" cy="1181996"/>
    <xdr:pic>
      <xdr:nvPicPr>
        <xdr:cNvPr id="8" name="Imagem 7">
          <a:extLst>
            <a:ext uri="{FF2B5EF4-FFF2-40B4-BE49-F238E27FC236}">
              <a16:creationId xmlns:a16="http://schemas.microsoft.com/office/drawing/2014/main" id="{5B6D5393-0F97-4235-B660-05B92BEBC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063" y="3162750"/>
          <a:ext cx="10728219" cy="11819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340659</xdr:colOff>
      <xdr:row>43</xdr:row>
      <xdr:rowOff>169508</xdr:rowOff>
    </xdr:from>
    <xdr:ext cx="10797254" cy="3775858"/>
    <xdr:pic>
      <xdr:nvPicPr>
        <xdr:cNvPr id="2" name="Imagem 1">
          <a:extLst>
            <a:ext uri="{FF2B5EF4-FFF2-40B4-BE49-F238E27FC236}">
              <a16:creationId xmlns:a16="http://schemas.microsoft.com/office/drawing/2014/main" id="{948DFDC9-33F6-4C16-B38A-C32945441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9859" y="8033348"/>
          <a:ext cx="10797254" cy="37758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20171</xdr:colOff>
      <xdr:row>0</xdr:row>
      <xdr:rowOff>24206</xdr:rowOff>
    </xdr:from>
    <xdr:to>
      <xdr:col>21</xdr:col>
      <xdr:colOff>7620</xdr:colOff>
      <xdr:row>0</xdr:row>
      <xdr:rowOff>580465</xdr:rowOff>
    </xdr:to>
    <xdr:sp macro="" textlink="">
      <xdr:nvSpPr>
        <xdr:cNvPr id="3" name="Retângulo: Canto Simples Cortado 2">
          <a:hlinkClick xmlns:r="http://schemas.openxmlformats.org/officeDocument/2006/relationships" r:id="rId3"/>
          <a:extLst>
            <a:ext uri="{FF2B5EF4-FFF2-40B4-BE49-F238E27FC236}">
              <a16:creationId xmlns:a16="http://schemas.microsoft.com/office/drawing/2014/main" id="{16643BEE-9DE1-433F-8B05-2D58489FE841}"/>
            </a:ext>
          </a:extLst>
        </xdr:cNvPr>
        <xdr:cNvSpPr/>
      </xdr:nvSpPr>
      <xdr:spPr>
        <a:xfrm>
          <a:off x="20171" y="24206"/>
          <a:ext cx="12789049" cy="160019"/>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oneCellAnchor>
    <xdr:from>
      <xdr:col>1</xdr:col>
      <xdr:colOff>19275</xdr:colOff>
      <xdr:row>10</xdr:row>
      <xdr:rowOff>59167</xdr:rowOff>
    </xdr:from>
    <xdr:ext cx="7016180" cy="268493"/>
    <xdr:pic>
      <xdr:nvPicPr>
        <xdr:cNvPr id="4" name="Imagem 3">
          <a:extLst>
            <a:ext uri="{FF2B5EF4-FFF2-40B4-BE49-F238E27FC236}">
              <a16:creationId xmlns:a16="http://schemas.microsoft.com/office/drawing/2014/main" id="{5B5A3C6D-8347-44E7-9100-97AEB397F2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875" y="1887967"/>
          <a:ext cx="7016180" cy="2684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465718</xdr:colOff>
      <xdr:row>10</xdr:row>
      <xdr:rowOff>24204</xdr:rowOff>
    </xdr:from>
    <xdr:to>
      <xdr:col>10</xdr:col>
      <xdr:colOff>427618</xdr:colOff>
      <xdr:row>10</xdr:row>
      <xdr:rowOff>150158</xdr:rowOff>
    </xdr:to>
    <xdr:cxnSp macro="">
      <xdr:nvCxnSpPr>
        <xdr:cNvPr id="5" name="Conexão reta unidirecional 4">
          <a:extLst>
            <a:ext uri="{FF2B5EF4-FFF2-40B4-BE49-F238E27FC236}">
              <a16:creationId xmlns:a16="http://schemas.microsoft.com/office/drawing/2014/main" id="{A003E012-18D7-4BB3-89FD-3D7DFD5F0285}"/>
            </a:ext>
          </a:extLst>
        </xdr:cNvPr>
        <xdr:cNvCxnSpPr/>
      </xdr:nvCxnSpPr>
      <xdr:spPr>
        <a:xfrm flipH="1">
          <a:off x="5952118" y="1853004"/>
          <a:ext cx="571500" cy="125954"/>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580016</xdr:colOff>
      <xdr:row>10</xdr:row>
      <xdr:rowOff>7620</xdr:rowOff>
    </xdr:from>
    <xdr:to>
      <xdr:col>5</xdr:col>
      <xdr:colOff>541916</xdr:colOff>
      <xdr:row>10</xdr:row>
      <xdr:rowOff>137160</xdr:rowOff>
    </xdr:to>
    <xdr:cxnSp macro="">
      <xdr:nvCxnSpPr>
        <xdr:cNvPr id="6" name="Conexão reta unidirecional 5">
          <a:extLst>
            <a:ext uri="{FF2B5EF4-FFF2-40B4-BE49-F238E27FC236}">
              <a16:creationId xmlns:a16="http://schemas.microsoft.com/office/drawing/2014/main" id="{FE5CC0FC-299E-4E78-B7E1-E0490048FDC9}"/>
            </a:ext>
          </a:extLst>
        </xdr:cNvPr>
        <xdr:cNvCxnSpPr/>
      </xdr:nvCxnSpPr>
      <xdr:spPr>
        <a:xfrm flipH="1">
          <a:off x="3018416" y="1836420"/>
          <a:ext cx="571500" cy="12954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430306</xdr:colOff>
      <xdr:row>18</xdr:row>
      <xdr:rowOff>161364</xdr:rowOff>
    </xdr:from>
    <xdr:to>
      <xdr:col>2</xdr:col>
      <xdr:colOff>26894</xdr:colOff>
      <xdr:row>24</xdr:row>
      <xdr:rowOff>80682</xdr:rowOff>
    </xdr:to>
    <xdr:cxnSp macro="">
      <xdr:nvCxnSpPr>
        <xdr:cNvPr id="7" name="Conexão reta unidirecional 6">
          <a:extLst>
            <a:ext uri="{FF2B5EF4-FFF2-40B4-BE49-F238E27FC236}">
              <a16:creationId xmlns:a16="http://schemas.microsoft.com/office/drawing/2014/main" id="{C226285C-B3E7-4202-920F-9224EDC13E8B}"/>
            </a:ext>
          </a:extLst>
        </xdr:cNvPr>
        <xdr:cNvCxnSpPr/>
      </xdr:nvCxnSpPr>
      <xdr:spPr>
        <a:xfrm>
          <a:off x="1039906" y="3453204"/>
          <a:ext cx="206188" cy="1016598"/>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403411</xdr:colOff>
      <xdr:row>18</xdr:row>
      <xdr:rowOff>26893</xdr:rowOff>
    </xdr:from>
    <xdr:to>
      <xdr:col>7</xdr:col>
      <xdr:colOff>152401</xdr:colOff>
      <xdr:row>24</xdr:row>
      <xdr:rowOff>35859</xdr:rowOff>
    </xdr:to>
    <xdr:cxnSp macro="">
      <xdr:nvCxnSpPr>
        <xdr:cNvPr id="9" name="Conexão reta unidirecional 8">
          <a:extLst>
            <a:ext uri="{FF2B5EF4-FFF2-40B4-BE49-F238E27FC236}">
              <a16:creationId xmlns:a16="http://schemas.microsoft.com/office/drawing/2014/main" id="{0EA4C82E-A94D-4B60-8276-841C1F2B4C39}"/>
            </a:ext>
          </a:extLst>
        </xdr:cNvPr>
        <xdr:cNvCxnSpPr/>
      </xdr:nvCxnSpPr>
      <xdr:spPr>
        <a:xfrm>
          <a:off x="4061011" y="3318733"/>
          <a:ext cx="358590" cy="1106246"/>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564777</xdr:colOff>
      <xdr:row>18</xdr:row>
      <xdr:rowOff>80681</xdr:rowOff>
    </xdr:from>
    <xdr:to>
      <xdr:col>13</xdr:col>
      <xdr:colOff>89648</xdr:colOff>
      <xdr:row>24</xdr:row>
      <xdr:rowOff>107577</xdr:rowOff>
    </xdr:to>
    <xdr:cxnSp macro="">
      <xdr:nvCxnSpPr>
        <xdr:cNvPr id="10" name="Conexão reta unidirecional 9">
          <a:extLst>
            <a:ext uri="{FF2B5EF4-FFF2-40B4-BE49-F238E27FC236}">
              <a16:creationId xmlns:a16="http://schemas.microsoft.com/office/drawing/2014/main" id="{84DB7197-9C24-4E5A-B46D-044543A6870A}"/>
            </a:ext>
          </a:extLst>
        </xdr:cNvPr>
        <xdr:cNvCxnSpPr/>
      </xdr:nvCxnSpPr>
      <xdr:spPr>
        <a:xfrm flipH="1">
          <a:off x="7879977" y="3372521"/>
          <a:ext cx="134471" cy="1124176"/>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18</xdr:col>
      <xdr:colOff>268941</xdr:colOff>
      <xdr:row>19</xdr:row>
      <xdr:rowOff>62753</xdr:rowOff>
    </xdr:from>
    <xdr:to>
      <xdr:col>19</xdr:col>
      <xdr:colOff>98612</xdr:colOff>
      <xdr:row>20</xdr:row>
      <xdr:rowOff>98612</xdr:rowOff>
    </xdr:to>
    <xdr:cxnSp macro="">
      <xdr:nvCxnSpPr>
        <xdr:cNvPr id="11" name="Conexão reta unidirecional 10">
          <a:extLst>
            <a:ext uri="{FF2B5EF4-FFF2-40B4-BE49-F238E27FC236}">
              <a16:creationId xmlns:a16="http://schemas.microsoft.com/office/drawing/2014/main" id="{A6483EED-7379-4886-8D48-7C838ED0DCBC}"/>
            </a:ext>
          </a:extLst>
        </xdr:cNvPr>
        <xdr:cNvCxnSpPr/>
      </xdr:nvCxnSpPr>
      <xdr:spPr>
        <a:xfrm>
          <a:off x="11241741" y="3537473"/>
          <a:ext cx="439271" cy="218739"/>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564777</xdr:colOff>
      <xdr:row>18</xdr:row>
      <xdr:rowOff>116540</xdr:rowOff>
    </xdr:from>
    <xdr:to>
      <xdr:col>15</xdr:col>
      <xdr:colOff>600637</xdr:colOff>
      <xdr:row>24</xdr:row>
      <xdr:rowOff>80682</xdr:rowOff>
    </xdr:to>
    <xdr:cxnSp macro="">
      <xdr:nvCxnSpPr>
        <xdr:cNvPr id="12" name="Conexão reta unidirecional 11">
          <a:extLst>
            <a:ext uri="{FF2B5EF4-FFF2-40B4-BE49-F238E27FC236}">
              <a16:creationId xmlns:a16="http://schemas.microsoft.com/office/drawing/2014/main" id="{CE45A852-1897-441F-A9A4-1AA5EFDED9AC}"/>
            </a:ext>
          </a:extLst>
        </xdr:cNvPr>
        <xdr:cNvCxnSpPr/>
      </xdr:nvCxnSpPr>
      <xdr:spPr>
        <a:xfrm flipH="1">
          <a:off x="9708777" y="3408380"/>
          <a:ext cx="35860" cy="1061422"/>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394447</xdr:colOff>
      <xdr:row>19</xdr:row>
      <xdr:rowOff>26894</xdr:rowOff>
    </xdr:from>
    <xdr:to>
      <xdr:col>17</xdr:col>
      <xdr:colOff>394448</xdr:colOff>
      <xdr:row>24</xdr:row>
      <xdr:rowOff>71717</xdr:rowOff>
    </xdr:to>
    <xdr:cxnSp macro="">
      <xdr:nvCxnSpPr>
        <xdr:cNvPr id="13" name="Conexão reta unidirecional 12">
          <a:extLst>
            <a:ext uri="{FF2B5EF4-FFF2-40B4-BE49-F238E27FC236}">
              <a16:creationId xmlns:a16="http://schemas.microsoft.com/office/drawing/2014/main" id="{F481A3AC-BB16-40B8-8EEB-89B1A65AD91E}"/>
            </a:ext>
          </a:extLst>
        </xdr:cNvPr>
        <xdr:cNvCxnSpPr/>
      </xdr:nvCxnSpPr>
      <xdr:spPr>
        <a:xfrm flipH="1">
          <a:off x="10757647" y="3501614"/>
          <a:ext cx="1" cy="959223"/>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552450</xdr:colOff>
      <xdr:row>17</xdr:row>
      <xdr:rowOff>9525</xdr:rowOff>
    </xdr:from>
    <xdr:to>
      <xdr:col>17</xdr:col>
      <xdr:colOff>116542</xdr:colOff>
      <xdr:row>17</xdr:row>
      <xdr:rowOff>161366</xdr:rowOff>
    </xdr:to>
    <xdr:cxnSp macro="">
      <xdr:nvCxnSpPr>
        <xdr:cNvPr id="14" name="Conexão reta unidirecional 13">
          <a:extLst>
            <a:ext uri="{FF2B5EF4-FFF2-40B4-BE49-F238E27FC236}">
              <a16:creationId xmlns:a16="http://schemas.microsoft.com/office/drawing/2014/main" id="{0228D8BA-D723-429A-BFEC-8AC3FB4C378A}"/>
            </a:ext>
          </a:extLst>
        </xdr:cNvPr>
        <xdr:cNvCxnSpPr/>
      </xdr:nvCxnSpPr>
      <xdr:spPr>
        <a:xfrm flipH="1" flipV="1">
          <a:off x="10306050" y="3118485"/>
          <a:ext cx="173692" cy="151841"/>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1</xdr:col>
      <xdr:colOff>448235</xdr:colOff>
      <xdr:row>31</xdr:row>
      <xdr:rowOff>84868</xdr:rowOff>
    </xdr:from>
    <xdr:ext cx="10381130" cy="1210532"/>
    <xdr:pic>
      <xdr:nvPicPr>
        <xdr:cNvPr id="15" name="Imagem 14">
          <a:extLst>
            <a:ext uri="{FF2B5EF4-FFF2-40B4-BE49-F238E27FC236}">
              <a16:creationId xmlns:a16="http://schemas.microsoft.com/office/drawing/2014/main" id="{0C33A347-171A-44A8-AB1D-FD9A51A74F69}"/>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661"/>
        <a:stretch/>
      </xdr:blipFill>
      <xdr:spPr bwMode="auto">
        <a:xfrm>
          <a:off x="1057835" y="5754148"/>
          <a:ext cx="10381130" cy="12105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457200</xdr:colOff>
      <xdr:row>33</xdr:row>
      <xdr:rowOff>125505</xdr:rowOff>
    </xdr:from>
    <xdr:to>
      <xdr:col>18</xdr:col>
      <xdr:colOff>439271</xdr:colOff>
      <xdr:row>38</xdr:row>
      <xdr:rowOff>71718</xdr:rowOff>
    </xdr:to>
    <xdr:sp macro="" textlink="">
      <xdr:nvSpPr>
        <xdr:cNvPr id="16" name="Retângulo 15">
          <a:extLst>
            <a:ext uri="{FF2B5EF4-FFF2-40B4-BE49-F238E27FC236}">
              <a16:creationId xmlns:a16="http://schemas.microsoft.com/office/drawing/2014/main" id="{E2933F4F-85A3-45EF-A421-A2404B19C5E2}"/>
            </a:ext>
          </a:extLst>
        </xdr:cNvPr>
        <xdr:cNvSpPr/>
      </xdr:nvSpPr>
      <xdr:spPr>
        <a:xfrm>
          <a:off x="1066800" y="6160545"/>
          <a:ext cx="10345271" cy="860613"/>
        </a:xfrm>
        <a:prstGeom prst="rect">
          <a:avLst/>
        </a:prstGeom>
        <a:solidFill>
          <a:schemeClr val="bg2">
            <a:alpha val="38000"/>
          </a:schemeClr>
        </a:solidFill>
        <a:ln>
          <a:solidFill>
            <a:schemeClr val="tx2">
              <a:alpha val="88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1</xdr:col>
      <xdr:colOff>179292</xdr:colOff>
      <xdr:row>43</xdr:row>
      <xdr:rowOff>26894</xdr:rowOff>
    </xdr:from>
    <xdr:to>
      <xdr:col>2</xdr:col>
      <xdr:colOff>403414</xdr:colOff>
      <xdr:row>63</xdr:row>
      <xdr:rowOff>53789</xdr:rowOff>
    </xdr:to>
    <xdr:cxnSp macro="">
      <xdr:nvCxnSpPr>
        <xdr:cNvPr id="17" name="Conexão: Curva 16">
          <a:extLst>
            <a:ext uri="{FF2B5EF4-FFF2-40B4-BE49-F238E27FC236}">
              <a16:creationId xmlns:a16="http://schemas.microsoft.com/office/drawing/2014/main" id="{525CCCF6-D303-49CA-AF16-332625E130E5}"/>
            </a:ext>
          </a:extLst>
        </xdr:cNvPr>
        <xdr:cNvCxnSpPr/>
      </xdr:nvCxnSpPr>
      <xdr:spPr>
        <a:xfrm rot="16200000" flipV="1">
          <a:off x="-636495" y="9316121"/>
          <a:ext cx="3684495" cy="833722"/>
        </a:xfrm>
        <a:prstGeom prst="curvedConnector3">
          <a:avLst>
            <a:gd name="adj1" fmla="val -869"/>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113554</xdr:colOff>
      <xdr:row>77</xdr:row>
      <xdr:rowOff>152400</xdr:rowOff>
    </xdr:from>
    <xdr:to>
      <xdr:col>20</xdr:col>
      <xdr:colOff>266700</xdr:colOff>
      <xdr:row>90</xdr:row>
      <xdr:rowOff>53326</xdr:rowOff>
    </xdr:to>
    <xdr:pic>
      <xdr:nvPicPr>
        <xdr:cNvPr id="19" name="Imagem 18">
          <a:extLst>
            <a:ext uri="{FF2B5EF4-FFF2-40B4-BE49-F238E27FC236}">
              <a16:creationId xmlns:a16="http://schemas.microsoft.com/office/drawing/2014/main" id="{15FD0E23-C7F3-47E5-A875-6AE6C97FDE6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8834" y="14264640"/>
          <a:ext cx="11735546" cy="2179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7</xdr:row>
      <xdr:rowOff>29305</xdr:rowOff>
    </xdr:from>
    <xdr:to>
      <xdr:col>11</xdr:col>
      <xdr:colOff>592029</xdr:colOff>
      <xdr:row>10</xdr:row>
      <xdr:rowOff>44525</xdr:rowOff>
    </xdr:to>
    <xdr:sp macro="" textlink="">
      <xdr:nvSpPr>
        <xdr:cNvPr id="11" name="Retângulo 10">
          <a:extLst>
            <a:ext uri="{FF2B5EF4-FFF2-40B4-BE49-F238E27FC236}">
              <a16:creationId xmlns:a16="http://schemas.microsoft.com/office/drawing/2014/main" id="{9D2E1E50-6CB2-4A1C-BBF5-3BB11B18814D}"/>
            </a:ext>
          </a:extLst>
        </xdr:cNvPr>
        <xdr:cNvSpPr/>
      </xdr:nvSpPr>
      <xdr:spPr>
        <a:xfrm>
          <a:off x="93785" y="2901459"/>
          <a:ext cx="6635275" cy="22623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editAs="oneCell">
    <xdr:from>
      <xdr:col>1</xdr:col>
      <xdr:colOff>658561</xdr:colOff>
      <xdr:row>4</xdr:row>
      <xdr:rowOff>58268</xdr:rowOff>
    </xdr:from>
    <xdr:to>
      <xdr:col>6</xdr:col>
      <xdr:colOff>46895</xdr:colOff>
      <xdr:row>6</xdr:row>
      <xdr:rowOff>873369</xdr:rowOff>
    </xdr:to>
    <xdr:pic>
      <xdr:nvPicPr>
        <xdr:cNvPr id="2" name="Imagem 1">
          <a:extLst>
            <a:ext uri="{FF2B5EF4-FFF2-40B4-BE49-F238E27FC236}">
              <a16:creationId xmlns:a16="http://schemas.microsoft.com/office/drawing/2014/main" id="{6514C1FB-B97A-4B74-BB40-4EF28B04EB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346" y="1037145"/>
          <a:ext cx="2535980" cy="1799839"/>
        </a:xfrm>
        <a:prstGeom prst="rect">
          <a:avLst/>
        </a:prstGeom>
      </xdr:spPr>
    </xdr:pic>
    <xdr:clientData/>
  </xdr:twoCellAnchor>
  <xdr:twoCellAnchor editAs="oneCell">
    <xdr:from>
      <xdr:col>1</xdr:col>
      <xdr:colOff>137461</xdr:colOff>
      <xdr:row>0</xdr:row>
      <xdr:rowOff>39195</xdr:rowOff>
    </xdr:from>
    <xdr:to>
      <xdr:col>6</xdr:col>
      <xdr:colOff>296977</xdr:colOff>
      <xdr:row>0</xdr:row>
      <xdr:rowOff>630621</xdr:rowOff>
    </xdr:to>
    <xdr:pic>
      <xdr:nvPicPr>
        <xdr:cNvPr id="5" name="Imagem 4">
          <a:extLst>
            <a:ext uri="{FF2B5EF4-FFF2-40B4-BE49-F238E27FC236}">
              <a16:creationId xmlns:a16="http://schemas.microsoft.com/office/drawing/2014/main" id="{D8B7691C-CAB5-4D4A-B6D8-3A3EDAEEE12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7949" y="39195"/>
          <a:ext cx="3293241" cy="591426"/>
        </a:xfrm>
        <a:prstGeom prst="rect">
          <a:avLst/>
        </a:prstGeom>
      </xdr:spPr>
    </xdr:pic>
    <xdr:clientData/>
  </xdr:twoCellAnchor>
  <xdr:twoCellAnchor>
    <xdr:from>
      <xdr:col>8</xdr:col>
      <xdr:colOff>21021</xdr:colOff>
      <xdr:row>4</xdr:row>
      <xdr:rowOff>10511</xdr:rowOff>
    </xdr:from>
    <xdr:to>
      <xdr:col>9</xdr:col>
      <xdr:colOff>1024759</xdr:colOff>
      <xdr:row>4</xdr:row>
      <xdr:rowOff>357352</xdr:rowOff>
    </xdr:to>
    <xdr:sp macro="" textlink="">
      <xdr:nvSpPr>
        <xdr:cNvPr id="6" name="Retângulo: Canto Simples Cortado 5">
          <a:hlinkClick xmlns:r="http://schemas.openxmlformats.org/officeDocument/2006/relationships" r:id="rId3"/>
          <a:extLst>
            <a:ext uri="{FF2B5EF4-FFF2-40B4-BE49-F238E27FC236}">
              <a16:creationId xmlns:a16="http://schemas.microsoft.com/office/drawing/2014/main" id="{9C417C5F-DD8B-456F-973B-BAF2A8A66C4A}"/>
            </a:ext>
          </a:extLst>
        </xdr:cNvPr>
        <xdr:cNvSpPr/>
      </xdr:nvSpPr>
      <xdr:spPr>
        <a:xfrm>
          <a:off x="3968181" y="993491"/>
          <a:ext cx="2040058" cy="346841"/>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10</xdr:col>
      <xdr:colOff>23008</xdr:colOff>
      <xdr:row>5</xdr:row>
      <xdr:rowOff>63062</xdr:rowOff>
    </xdr:from>
    <xdr:to>
      <xdr:col>12</xdr:col>
      <xdr:colOff>2389</xdr:colOff>
      <xdr:row>7</xdr:row>
      <xdr:rowOff>5256</xdr:rowOff>
    </xdr:to>
    <xdr:sp macro="" textlink="">
      <xdr:nvSpPr>
        <xdr:cNvPr id="7" name="Retângulo: Canto Simples Cortado 6">
          <a:hlinkClick xmlns:r="http://schemas.openxmlformats.org/officeDocument/2006/relationships" r:id="rId4"/>
          <a:extLst>
            <a:ext uri="{FF2B5EF4-FFF2-40B4-BE49-F238E27FC236}">
              <a16:creationId xmlns:a16="http://schemas.microsoft.com/office/drawing/2014/main" id="{5CD68FF8-8350-49F7-9DE0-27A6E1C74802}"/>
            </a:ext>
          </a:extLst>
        </xdr:cNvPr>
        <xdr:cNvSpPr/>
      </xdr:nvSpPr>
      <xdr:spPr>
        <a:xfrm>
          <a:off x="6042808" y="1952822"/>
          <a:ext cx="2105361" cy="925174"/>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10</xdr:col>
      <xdr:colOff>20619</xdr:colOff>
      <xdr:row>4</xdr:row>
      <xdr:rowOff>10510</xdr:rowOff>
    </xdr:from>
    <xdr:to>
      <xdr:col>12</xdr:col>
      <xdr:colOff>0</xdr:colOff>
      <xdr:row>5</xdr:row>
      <xdr:rowOff>31530</xdr:rowOff>
    </xdr:to>
    <xdr:sp macro="" textlink="">
      <xdr:nvSpPr>
        <xdr:cNvPr id="8" name="Retângulo: Canto Simples Cortado 7">
          <a:hlinkClick xmlns:r="http://schemas.openxmlformats.org/officeDocument/2006/relationships" r:id="rId5"/>
          <a:extLst>
            <a:ext uri="{FF2B5EF4-FFF2-40B4-BE49-F238E27FC236}">
              <a16:creationId xmlns:a16="http://schemas.microsoft.com/office/drawing/2014/main" id="{916062AE-19DB-438A-8159-5243CC4984ED}"/>
            </a:ext>
          </a:extLst>
        </xdr:cNvPr>
        <xdr:cNvSpPr/>
      </xdr:nvSpPr>
      <xdr:spPr>
        <a:xfrm>
          <a:off x="6040419" y="993490"/>
          <a:ext cx="2105361" cy="927800"/>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Ajuizamento</a:t>
          </a:r>
        </a:p>
      </xdr:txBody>
    </xdr:sp>
    <xdr:clientData/>
  </xdr:twoCellAnchor>
  <xdr:twoCellAnchor>
    <xdr:from>
      <xdr:col>8</xdr:col>
      <xdr:colOff>14337</xdr:colOff>
      <xdr:row>5</xdr:row>
      <xdr:rowOff>66406</xdr:rowOff>
    </xdr:from>
    <xdr:to>
      <xdr:col>9</xdr:col>
      <xdr:colOff>1035269</xdr:colOff>
      <xdr:row>7</xdr:row>
      <xdr:rowOff>3066</xdr:rowOff>
    </xdr:to>
    <xdr:sp macro="" textlink="">
      <xdr:nvSpPr>
        <xdr:cNvPr id="9" name="Retângulo: Canto Simples Cortado 8">
          <a:hlinkClick xmlns:r="http://schemas.openxmlformats.org/officeDocument/2006/relationships" r:id="rId6"/>
          <a:extLst>
            <a:ext uri="{FF2B5EF4-FFF2-40B4-BE49-F238E27FC236}">
              <a16:creationId xmlns:a16="http://schemas.microsoft.com/office/drawing/2014/main" id="{2FB0BF04-6FFC-4FF4-8858-D2E99C0B5A85}"/>
            </a:ext>
          </a:extLst>
        </xdr:cNvPr>
        <xdr:cNvSpPr/>
      </xdr:nvSpPr>
      <xdr:spPr>
        <a:xfrm>
          <a:off x="3961497" y="1956166"/>
          <a:ext cx="2057252" cy="919640"/>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Classificações</a:t>
          </a:r>
        </a:p>
      </xdr:txBody>
    </xdr:sp>
    <xdr:clientData/>
  </xdr:twoCellAnchor>
  <xdr:twoCellAnchor>
    <xdr:from>
      <xdr:col>8</xdr:col>
      <xdr:colOff>26276</xdr:colOff>
      <xdr:row>4</xdr:row>
      <xdr:rowOff>373117</xdr:rowOff>
    </xdr:from>
    <xdr:to>
      <xdr:col>9</xdr:col>
      <xdr:colOff>1030014</xdr:colOff>
      <xdr:row>5</xdr:row>
      <xdr:rowOff>21021</xdr:rowOff>
    </xdr:to>
    <xdr:sp macro="" textlink="">
      <xdr:nvSpPr>
        <xdr:cNvPr id="10" name="Retângulo: Canto Simples Cortado 9">
          <a:hlinkClick xmlns:r="http://schemas.openxmlformats.org/officeDocument/2006/relationships" r:id="rId7"/>
          <a:extLst>
            <a:ext uri="{FF2B5EF4-FFF2-40B4-BE49-F238E27FC236}">
              <a16:creationId xmlns:a16="http://schemas.microsoft.com/office/drawing/2014/main" id="{55896697-4B83-49C7-933D-ABB15C1A320D}"/>
            </a:ext>
          </a:extLst>
        </xdr:cNvPr>
        <xdr:cNvSpPr/>
      </xdr:nvSpPr>
      <xdr:spPr>
        <a:xfrm>
          <a:off x="3973436" y="1356097"/>
          <a:ext cx="2040058" cy="554684"/>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editAs="oneCell">
    <xdr:from>
      <xdr:col>1</xdr:col>
      <xdr:colOff>976</xdr:colOff>
      <xdr:row>10</xdr:row>
      <xdr:rowOff>5880</xdr:rowOff>
    </xdr:from>
    <xdr:to>
      <xdr:col>12</xdr:col>
      <xdr:colOff>22895</xdr:colOff>
      <xdr:row>14</xdr:row>
      <xdr:rowOff>9878</xdr:rowOff>
    </xdr:to>
    <xdr:pic>
      <xdr:nvPicPr>
        <xdr:cNvPr id="12" name="Imagem 11">
          <a:extLst>
            <a:ext uri="{FF2B5EF4-FFF2-40B4-BE49-F238E27FC236}">
              <a16:creationId xmlns:a16="http://schemas.microsoft.com/office/drawing/2014/main" id="{55BFF224-11B4-47FA-AA69-E0BB3EC8562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4761" y="3089049"/>
          <a:ext cx="8093257" cy="1346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635751</xdr:colOff>
      <xdr:row>1</xdr:row>
      <xdr:rowOff>147470</xdr:rowOff>
    </xdr:from>
    <xdr:to>
      <xdr:col>1</xdr:col>
      <xdr:colOff>2358850</xdr:colOff>
      <xdr:row>6</xdr:row>
      <xdr:rowOff>9009</xdr:rowOff>
    </xdr:to>
    <xdr:pic>
      <xdr:nvPicPr>
        <xdr:cNvPr id="12" name="Imagem 11">
          <a:extLst>
            <a:ext uri="{FF2B5EF4-FFF2-40B4-BE49-F238E27FC236}">
              <a16:creationId xmlns:a16="http://schemas.microsoft.com/office/drawing/2014/main" id="{7B85FBBF-38D5-4AB9-A5E8-DD4381131C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3465" y="822384"/>
          <a:ext cx="1723099" cy="1209191"/>
        </a:xfrm>
        <a:prstGeom prst="roundRect">
          <a:avLst>
            <a:gd name="adj" fmla="val 8594"/>
          </a:avLst>
        </a:prstGeom>
        <a:noFill/>
        <a:ln>
          <a:noFill/>
        </a:ln>
        <a:effectLst/>
      </xdr:spPr>
    </xdr:pic>
    <xdr:clientData/>
  </xdr:twoCellAnchor>
  <xdr:twoCellAnchor>
    <xdr:from>
      <xdr:col>0</xdr:col>
      <xdr:colOff>1</xdr:colOff>
      <xdr:row>0</xdr:row>
      <xdr:rowOff>1</xdr:rowOff>
    </xdr:from>
    <xdr:to>
      <xdr:col>1</xdr:col>
      <xdr:colOff>2419351</xdr:colOff>
      <xdr:row>0</xdr:row>
      <xdr:rowOff>618564</xdr:rowOff>
    </xdr:to>
    <xdr:sp macro="" textlink="">
      <xdr:nvSpPr>
        <xdr:cNvPr id="15" name="Retângulo: Canto Simples Cortado 14">
          <a:hlinkClick xmlns:r="http://schemas.openxmlformats.org/officeDocument/2006/relationships" r:id="rId2"/>
          <a:extLst>
            <a:ext uri="{FF2B5EF4-FFF2-40B4-BE49-F238E27FC236}">
              <a16:creationId xmlns:a16="http://schemas.microsoft.com/office/drawing/2014/main" id="{A43A26E8-54F3-42F0-81CF-84ED186AFFB0}"/>
            </a:ext>
          </a:extLst>
        </xdr:cNvPr>
        <xdr:cNvSpPr/>
      </xdr:nvSpPr>
      <xdr:spPr>
        <a:xfrm>
          <a:off x="1" y="1"/>
          <a:ext cx="2628900" cy="618563"/>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1</xdr:col>
      <xdr:colOff>2474622</xdr:colOff>
      <xdr:row>0</xdr:row>
      <xdr:rowOff>5799</xdr:rowOff>
    </xdr:from>
    <xdr:to>
      <xdr:col>2</xdr:col>
      <xdr:colOff>578971</xdr:colOff>
      <xdr:row>0</xdr:row>
      <xdr:rowOff>624362</xdr:rowOff>
    </xdr:to>
    <xdr:sp macro="" textlink="">
      <xdr:nvSpPr>
        <xdr:cNvPr id="22" name="Retângulo: Canto Simples Cortado 21">
          <a:hlinkClick xmlns:r="http://schemas.openxmlformats.org/officeDocument/2006/relationships" r:id="rId3"/>
          <a:extLst>
            <a:ext uri="{FF2B5EF4-FFF2-40B4-BE49-F238E27FC236}">
              <a16:creationId xmlns:a16="http://schemas.microsoft.com/office/drawing/2014/main" id="{6C8C888F-B489-45C5-A6E5-9C62B2650740}"/>
            </a:ext>
          </a:extLst>
        </xdr:cNvPr>
        <xdr:cNvSpPr/>
      </xdr:nvSpPr>
      <xdr:spPr>
        <a:xfrm>
          <a:off x="2686657" y="5799"/>
          <a:ext cx="2278784" cy="618563"/>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Instruções</a:t>
          </a:r>
        </a:p>
      </xdr:txBody>
    </xdr:sp>
    <xdr:clientData/>
  </xdr:twoCellAnchor>
  <xdr:twoCellAnchor>
    <xdr:from>
      <xdr:col>2</xdr:col>
      <xdr:colOff>633100</xdr:colOff>
      <xdr:row>0</xdr:row>
      <xdr:rowOff>19879</xdr:rowOff>
    </xdr:from>
    <xdr:to>
      <xdr:col>2</xdr:col>
      <xdr:colOff>3207026</xdr:colOff>
      <xdr:row>0</xdr:row>
      <xdr:rowOff>638442</xdr:rowOff>
    </xdr:to>
    <xdr:sp macro="" textlink="">
      <xdr:nvSpPr>
        <xdr:cNvPr id="23" name="Retângulo: Canto Simples Cortado 22">
          <a:hlinkClick xmlns:r="http://schemas.openxmlformats.org/officeDocument/2006/relationships" r:id="rId4"/>
          <a:extLst>
            <a:ext uri="{FF2B5EF4-FFF2-40B4-BE49-F238E27FC236}">
              <a16:creationId xmlns:a16="http://schemas.microsoft.com/office/drawing/2014/main" id="{696B1803-F744-4D37-B201-852DD2255F6E}"/>
            </a:ext>
          </a:extLst>
        </xdr:cNvPr>
        <xdr:cNvSpPr/>
      </xdr:nvSpPr>
      <xdr:spPr>
        <a:xfrm>
          <a:off x="5019570" y="19879"/>
          <a:ext cx="2573926" cy="618563"/>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3200" b="1">
              <a:latin typeface="Times New Roman" panose="02020603050405020304" pitchFamily="18" charset="0"/>
              <a:cs typeface="Times New Roman" panose="02020603050405020304" pitchFamily="18" charset="0"/>
            </a:rPr>
            <a:t>Ajuizamento</a:t>
          </a:r>
        </a:p>
      </xdr:txBody>
    </xdr:sp>
    <xdr:clientData/>
  </xdr:twoCellAnchor>
  <xdr:twoCellAnchor>
    <xdr:from>
      <xdr:col>2</xdr:col>
      <xdr:colOff>3262338</xdr:colOff>
      <xdr:row>0</xdr:row>
      <xdr:rowOff>22005</xdr:rowOff>
    </xdr:from>
    <xdr:to>
      <xdr:col>7</xdr:col>
      <xdr:colOff>720438</xdr:colOff>
      <xdr:row>0</xdr:row>
      <xdr:rowOff>626714</xdr:rowOff>
    </xdr:to>
    <xdr:sp macro="" textlink="">
      <xdr:nvSpPr>
        <xdr:cNvPr id="24" name="Retângulo: Canto Simples Cortado 23">
          <a:hlinkClick xmlns:r="http://schemas.openxmlformats.org/officeDocument/2006/relationships" r:id="rId5"/>
          <a:extLst>
            <a:ext uri="{FF2B5EF4-FFF2-40B4-BE49-F238E27FC236}">
              <a16:creationId xmlns:a16="http://schemas.microsoft.com/office/drawing/2014/main" id="{76DDB57B-26FE-405D-8F06-DC9CC9ECFB8E}"/>
            </a:ext>
          </a:extLst>
        </xdr:cNvPr>
        <xdr:cNvSpPr/>
      </xdr:nvSpPr>
      <xdr:spPr>
        <a:xfrm>
          <a:off x="7640374" y="22005"/>
          <a:ext cx="4316100" cy="604709"/>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Ordem</a:t>
          </a:r>
          <a:r>
            <a:rPr lang="pt-PT" sz="3600" b="1" baseline="0">
              <a:latin typeface="Times New Roman" panose="02020603050405020304" pitchFamily="18" charset="0"/>
              <a:cs typeface="Times New Roman" panose="02020603050405020304" pitchFamily="18" charset="0"/>
            </a:rPr>
            <a:t> de passagem</a:t>
          </a:r>
          <a:endParaRPr lang="pt-PT" sz="3600" b="1">
            <a:latin typeface="Times New Roman" panose="02020603050405020304" pitchFamily="18" charset="0"/>
            <a:cs typeface="Times New Roman" panose="02020603050405020304" pitchFamily="18" charset="0"/>
          </a:endParaRPr>
        </a:p>
      </xdr:txBody>
    </xdr:sp>
    <xdr:clientData/>
  </xdr:twoCellAnchor>
  <xdr:twoCellAnchor editAs="oneCell">
    <xdr:from>
      <xdr:col>12</xdr:col>
      <xdr:colOff>449283</xdr:colOff>
      <xdr:row>1</xdr:row>
      <xdr:rowOff>38594</xdr:rowOff>
    </xdr:from>
    <xdr:to>
      <xdr:col>17</xdr:col>
      <xdr:colOff>542575</xdr:colOff>
      <xdr:row>6</xdr:row>
      <xdr:rowOff>175450</xdr:rowOff>
    </xdr:to>
    <xdr:pic>
      <xdr:nvPicPr>
        <xdr:cNvPr id="37" name="Imagem 36">
          <a:extLst>
            <a:ext uri="{FF2B5EF4-FFF2-40B4-BE49-F238E27FC236}">
              <a16:creationId xmlns:a16="http://schemas.microsoft.com/office/drawing/2014/main" id="{7ED7D520-1A78-4752-8ABB-6EF3CF0C97C9}"/>
            </a:ext>
          </a:extLst>
        </xdr:cNvPr>
        <xdr:cNvPicPr>
          <a:picLocks noChangeAspect="1"/>
        </xdr:cNvPicPr>
      </xdr:nvPicPr>
      <xdr:blipFill>
        <a:blip xmlns:r="http://schemas.openxmlformats.org/officeDocument/2006/relationships" r:embed="rId6"/>
        <a:stretch>
          <a:fillRect/>
        </a:stretch>
      </xdr:blipFill>
      <xdr:spPr>
        <a:xfrm>
          <a:off x="14941138" y="717467"/>
          <a:ext cx="2961182" cy="1494601"/>
        </a:xfrm>
        <a:prstGeom prst="rect">
          <a:avLst/>
        </a:prstGeom>
      </xdr:spPr>
    </xdr:pic>
    <xdr:clientData/>
  </xdr:twoCellAnchor>
  <xdr:oneCellAnchor>
    <xdr:from>
      <xdr:col>20</xdr:col>
      <xdr:colOff>635751</xdr:colOff>
      <xdr:row>1</xdr:row>
      <xdr:rowOff>147470</xdr:rowOff>
    </xdr:from>
    <xdr:ext cx="1723099" cy="1202659"/>
    <xdr:pic>
      <xdr:nvPicPr>
        <xdr:cNvPr id="38" name="Imagem 37">
          <a:extLst>
            <a:ext uri="{FF2B5EF4-FFF2-40B4-BE49-F238E27FC236}">
              <a16:creationId xmlns:a16="http://schemas.microsoft.com/office/drawing/2014/main" id="{9F4A8D25-7358-4D32-9960-C8178A7690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9111" y="818030"/>
          <a:ext cx="1723099" cy="1202659"/>
        </a:xfrm>
        <a:prstGeom prst="roundRect">
          <a:avLst>
            <a:gd name="adj" fmla="val 8594"/>
          </a:avLst>
        </a:prstGeom>
        <a:noFill/>
        <a:ln>
          <a:noFill/>
        </a:ln>
        <a:effectLst/>
      </xdr:spPr>
    </xdr:pic>
    <xdr:clientData/>
  </xdr:oneCellAnchor>
  <xdr:oneCellAnchor>
    <xdr:from>
      <xdr:col>31</xdr:col>
      <xdr:colOff>449284</xdr:colOff>
      <xdr:row>0</xdr:row>
      <xdr:rowOff>675906</xdr:rowOff>
    </xdr:from>
    <xdr:ext cx="2976341" cy="1477976"/>
    <xdr:pic>
      <xdr:nvPicPr>
        <xdr:cNvPr id="39" name="Imagem 38">
          <a:extLst>
            <a:ext uri="{FF2B5EF4-FFF2-40B4-BE49-F238E27FC236}">
              <a16:creationId xmlns:a16="http://schemas.microsoft.com/office/drawing/2014/main" id="{EC831D87-5FD7-4D05-B80D-84A3E6476E47}"/>
            </a:ext>
          </a:extLst>
        </xdr:cNvPr>
        <xdr:cNvPicPr>
          <a:picLocks noChangeAspect="1"/>
        </xdr:cNvPicPr>
      </xdr:nvPicPr>
      <xdr:blipFill>
        <a:blip xmlns:r="http://schemas.openxmlformats.org/officeDocument/2006/relationships" r:embed="rId6"/>
        <a:stretch>
          <a:fillRect/>
        </a:stretch>
      </xdr:blipFill>
      <xdr:spPr>
        <a:xfrm>
          <a:off x="33104448" y="675906"/>
          <a:ext cx="2976341" cy="1477976"/>
        </a:xfrm>
        <a:prstGeom prst="rect">
          <a:avLst/>
        </a:prstGeom>
      </xdr:spPr>
    </xdr:pic>
    <xdr:clientData/>
  </xdr:oneCellAnchor>
  <xdr:oneCellAnchor>
    <xdr:from>
      <xdr:col>39</xdr:col>
      <xdr:colOff>635751</xdr:colOff>
      <xdr:row>1</xdr:row>
      <xdr:rowOff>147470</xdr:rowOff>
    </xdr:from>
    <xdr:ext cx="1723099" cy="1202659"/>
    <xdr:pic>
      <xdr:nvPicPr>
        <xdr:cNvPr id="40" name="Imagem 39">
          <a:extLst>
            <a:ext uri="{FF2B5EF4-FFF2-40B4-BE49-F238E27FC236}">
              <a16:creationId xmlns:a16="http://schemas.microsoft.com/office/drawing/2014/main" id="{C211D695-2433-4152-BEE2-B6D04304F0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9111" y="818030"/>
          <a:ext cx="1723099" cy="1202659"/>
        </a:xfrm>
        <a:prstGeom prst="roundRect">
          <a:avLst>
            <a:gd name="adj" fmla="val 8594"/>
          </a:avLst>
        </a:prstGeom>
        <a:noFill/>
        <a:ln>
          <a:noFill/>
        </a:ln>
        <a:effectLst/>
      </xdr:spPr>
    </xdr:pic>
    <xdr:clientData/>
  </xdr:oneCellAnchor>
  <xdr:oneCellAnchor>
    <xdr:from>
      <xdr:col>51</xdr:col>
      <xdr:colOff>144484</xdr:colOff>
      <xdr:row>1</xdr:row>
      <xdr:rowOff>10886</xdr:rowOff>
    </xdr:from>
    <xdr:ext cx="2976341" cy="1477976"/>
    <xdr:pic>
      <xdr:nvPicPr>
        <xdr:cNvPr id="41" name="Imagem 40">
          <a:extLst>
            <a:ext uri="{FF2B5EF4-FFF2-40B4-BE49-F238E27FC236}">
              <a16:creationId xmlns:a16="http://schemas.microsoft.com/office/drawing/2014/main" id="{3E572622-770E-4CAE-9948-408E2CD7A3EC}"/>
            </a:ext>
          </a:extLst>
        </xdr:cNvPr>
        <xdr:cNvPicPr>
          <a:picLocks noChangeAspect="1"/>
        </xdr:cNvPicPr>
      </xdr:nvPicPr>
      <xdr:blipFill>
        <a:blip xmlns:r="http://schemas.openxmlformats.org/officeDocument/2006/relationships" r:embed="rId6"/>
        <a:stretch>
          <a:fillRect/>
        </a:stretch>
      </xdr:blipFill>
      <xdr:spPr>
        <a:xfrm>
          <a:off x="51946629" y="689759"/>
          <a:ext cx="2976341" cy="1477976"/>
        </a:xfrm>
        <a:prstGeom prst="rect">
          <a:avLst/>
        </a:prstGeom>
      </xdr:spPr>
    </xdr:pic>
    <xdr:clientData/>
  </xdr:oneCellAnchor>
  <xdr:oneCellAnchor>
    <xdr:from>
      <xdr:col>58</xdr:col>
      <xdr:colOff>635751</xdr:colOff>
      <xdr:row>1</xdr:row>
      <xdr:rowOff>147470</xdr:rowOff>
    </xdr:from>
    <xdr:ext cx="1723099" cy="1202659"/>
    <xdr:pic>
      <xdr:nvPicPr>
        <xdr:cNvPr id="42" name="Imagem 41">
          <a:extLst>
            <a:ext uri="{FF2B5EF4-FFF2-40B4-BE49-F238E27FC236}">
              <a16:creationId xmlns:a16="http://schemas.microsoft.com/office/drawing/2014/main" id="{90878AEA-384B-4CE9-8354-38DD0B1B90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9111" y="818030"/>
          <a:ext cx="1723099" cy="1202659"/>
        </a:xfrm>
        <a:prstGeom prst="roundRect">
          <a:avLst>
            <a:gd name="adj" fmla="val 8594"/>
          </a:avLst>
        </a:prstGeom>
        <a:noFill/>
        <a:ln>
          <a:noFill/>
        </a:ln>
        <a:effectLst/>
      </xdr:spPr>
    </xdr:pic>
    <xdr:clientData/>
  </xdr:oneCellAnchor>
  <xdr:oneCellAnchor>
    <xdr:from>
      <xdr:col>70</xdr:col>
      <xdr:colOff>130632</xdr:colOff>
      <xdr:row>1</xdr:row>
      <xdr:rowOff>80157</xdr:rowOff>
    </xdr:from>
    <xdr:ext cx="2976341" cy="1477976"/>
    <xdr:pic>
      <xdr:nvPicPr>
        <xdr:cNvPr id="43" name="Imagem 42">
          <a:extLst>
            <a:ext uri="{FF2B5EF4-FFF2-40B4-BE49-F238E27FC236}">
              <a16:creationId xmlns:a16="http://schemas.microsoft.com/office/drawing/2014/main" id="{6B3625EF-4E53-4552-84CB-D2DA8D7B5941}"/>
            </a:ext>
          </a:extLst>
        </xdr:cNvPr>
        <xdr:cNvPicPr>
          <a:picLocks noChangeAspect="1"/>
        </xdr:cNvPicPr>
      </xdr:nvPicPr>
      <xdr:blipFill>
        <a:blip xmlns:r="http://schemas.openxmlformats.org/officeDocument/2006/relationships" r:embed="rId6"/>
        <a:stretch>
          <a:fillRect/>
        </a:stretch>
      </xdr:blipFill>
      <xdr:spPr>
        <a:xfrm>
          <a:off x="70830377" y="759030"/>
          <a:ext cx="2976341" cy="1477976"/>
        </a:xfrm>
        <a:prstGeom prst="rect">
          <a:avLst/>
        </a:prstGeom>
      </xdr:spPr>
    </xdr:pic>
    <xdr:clientData/>
  </xdr:oneCellAnchor>
  <xdr:oneCellAnchor>
    <xdr:from>
      <xdr:col>77</xdr:col>
      <xdr:colOff>635751</xdr:colOff>
      <xdr:row>1</xdr:row>
      <xdr:rowOff>147470</xdr:rowOff>
    </xdr:from>
    <xdr:ext cx="1723099" cy="1202659"/>
    <xdr:pic>
      <xdr:nvPicPr>
        <xdr:cNvPr id="44" name="Imagem 43">
          <a:extLst>
            <a:ext uri="{FF2B5EF4-FFF2-40B4-BE49-F238E27FC236}">
              <a16:creationId xmlns:a16="http://schemas.microsoft.com/office/drawing/2014/main" id="{E62E5EDA-CC47-4AF1-8979-AB548C25B5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9111" y="818030"/>
          <a:ext cx="1723099" cy="1202659"/>
        </a:xfrm>
        <a:prstGeom prst="roundRect">
          <a:avLst>
            <a:gd name="adj" fmla="val 8594"/>
          </a:avLst>
        </a:prstGeom>
        <a:noFill/>
        <a:ln>
          <a:noFill/>
        </a:ln>
        <a:effectLst/>
      </xdr:spPr>
    </xdr:pic>
    <xdr:clientData/>
  </xdr:oneCellAnchor>
  <xdr:oneCellAnchor>
    <xdr:from>
      <xdr:col>87</xdr:col>
      <xdr:colOff>546266</xdr:colOff>
      <xdr:row>1</xdr:row>
      <xdr:rowOff>38595</xdr:rowOff>
    </xdr:from>
    <xdr:ext cx="2976341" cy="1477976"/>
    <xdr:pic>
      <xdr:nvPicPr>
        <xdr:cNvPr id="45" name="Imagem 44">
          <a:extLst>
            <a:ext uri="{FF2B5EF4-FFF2-40B4-BE49-F238E27FC236}">
              <a16:creationId xmlns:a16="http://schemas.microsoft.com/office/drawing/2014/main" id="{BE872F4A-9783-4054-B46C-3400D6626C2D}"/>
            </a:ext>
          </a:extLst>
        </xdr:cNvPr>
        <xdr:cNvPicPr>
          <a:picLocks noChangeAspect="1"/>
        </xdr:cNvPicPr>
      </xdr:nvPicPr>
      <xdr:blipFill>
        <a:blip xmlns:r="http://schemas.openxmlformats.org/officeDocument/2006/relationships" r:embed="rId6"/>
        <a:stretch>
          <a:fillRect/>
        </a:stretch>
      </xdr:blipFill>
      <xdr:spPr>
        <a:xfrm>
          <a:off x="88855139" y="717468"/>
          <a:ext cx="2976341" cy="1477976"/>
        </a:xfrm>
        <a:prstGeom prst="rect">
          <a:avLst/>
        </a:prstGeom>
      </xdr:spPr>
    </xdr:pic>
    <xdr:clientData/>
  </xdr:oneCellAnchor>
  <xdr:twoCellAnchor editAs="oneCell">
    <xdr:from>
      <xdr:col>1</xdr:col>
      <xdr:colOff>97972</xdr:colOff>
      <xdr:row>69</xdr:row>
      <xdr:rowOff>217716</xdr:rowOff>
    </xdr:from>
    <xdr:to>
      <xdr:col>17</xdr:col>
      <xdr:colOff>539193</xdr:colOff>
      <xdr:row>73</xdr:row>
      <xdr:rowOff>250372</xdr:rowOff>
    </xdr:to>
    <xdr:pic>
      <xdr:nvPicPr>
        <xdr:cNvPr id="17" name="Imagem 16">
          <a:extLst>
            <a:ext uri="{FF2B5EF4-FFF2-40B4-BE49-F238E27FC236}">
              <a16:creationId xmlns:a16="http://schemas.microsoft.com/office/drawing/2014/main" id="{A6271588-4C46-4189-A415-9C8DD29665F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5686" y="19202402"/>
          <a:ext cx="17575336" cy="11212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149440</xdr:colOff>
      <xdr:row>2</xdr:row>
      <xdr:rowOff>561509</xdr:rowOff>
    </xdr:from>
    <xdr:to>
      <xdr:col>1</xdr:col>
      <xdr:colOff>2876608</xdr:colOff>
      <xdr:row>11</xdr:row>
      <xdr:rowOff>166254</xdr:rowOff>
    </xdr:to>
    <xdr:pic>
      <xdr:nvPicPr>
        <xdr:cNvPr id="3" name="Imagem 2">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9440" y="755473"/>
          <a:ext cx="3184368" cy="2264818"/>
        </a:xfrm>
        <a:prstGeom prst="roundRect">
          <a:avLst>
            <a:gd name="adj" fmla="val 8594"/>
          </a:avLst>
        </a:prstGeom>
        <a:noFill/>
        <a:ln>
          <a:noFill/>
        </a:ln>
        <a:effectLst/>
      </xdr:spPr>
    </xdr:pic>
    <xdr:clientData/>
  </xdr:twoCellAnchor>
  <xdr:twoCellAnchor editAs="oneCell">
    <xdr:from>
      <xdr:col>37</xdr:col>
      <xdr:colOff>55419</xdr:colOff>
      <xdr:row>1</xdr:row>
      <xdr:rowOff>0</xdr:rowOff>
    </xdr:from>
    <xdr:to>
      <xdr:col>50</xdr:col>
      <xdr:colOff>908047</xdr:colOff>
      <xdr:row>6</xdr:row>
      <xdr:rowOff>242745</xdr:rowOff>
    </xdr:to>
    <xdr:pic>
      <xdr:nvPicPr>
        <xdr:cNvPr id="4" name="Imagem 3">
          <a:extLst>
            <a:ext uri="{FF2B5EF4-FFF2-40B4-BE49-F238E27FC236}">
              <a16:creationId xmlns:a16="http://schemas.microsoft.com/office/drawing/2014/main" id="{3738D16F-BA4C-4F09-918C-0058DD30AE97}"/>
            </a:ext>
          </a:extLst>
        </xdr:cNvPr>
        <xdr:cNvPicPr>
          <a:picLocks noChangeAspect="1"/>
        </xdr:cNvPicPr>
      </xdr:nvPicPr>
      <xdr:blipFill>
        <a:blip xmlns:r="http://schemas.openxmlformats.org/officeDocument/2006/relationships" r:embed="rId3"/>
        <a:stretch>
          <a:fillRect/>
        </a:stretch>
      </xdr:blipFill>
      <xdr:spPr>
        <a:xfrm>
          <a:off x="21862474" y="0"/>
          <a:ext cx="3221755" cy="1628199"/>
        </a:xfrm>
        <a:prstGeom prst="rect">
          <a:avLst/>
        </a:prstGeom>
      </xdr:spPr>
    </xdr:pic>
    <xdr:clientData/>
  </xdr:twoCellAnchor>
  <xdr:twoCellAnchor>
    <xdr:from>
      <xdr:col>0</xdr:col>
      <xdr:colOff>1</xdr:colOff>
      <xdr:row>0</xdr:row>
      <xdr:rowOff>10885</xdr:rowOff>
    </xdr:from>
    <xdr:to>
      <xdr:col>1</xdr:col>
      <xdr:colOff>2521527</xdr:colOff>
      <xdr:row>0</xdr:row>
      <xdr:rowOff>566056</xdr:rowOff>
    </xdr:to>
    <xdr:sp macro="" textlink="">
      <xdr:nvSpPr>
        <xdr:cNvPr id="5" name="Retângulo: Canto Simples Cortado 4">
          <a:hlinkClick xmlns:r="http://schemas.openxmlformats.org/officeDocument/2006/relationships" r:id="rId1"/>
          <a:extLst>
            <a:ext uri="{FF2B5EF4-FFF2-40B4-BE49-F238E27FC236}">
              <a16:creationId xmlns:a16="http://schemas.microsoft.com/office/drawing/2014/main" id="{CD976560-39E9-463B-A212-0A2C27E829BE}"/>
            </a:ext>
          </a:extLst>
        </xdr:cNvPr>
        <xdr:cNvSpPr/>
      </xdr:nvSpPr>
      <xdr:spPr>
        <a:xfrm>
          <a:off x="1" y="10885"/>
          <a:ext cx="2933006" cy="555171"/>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1</xdr:col>
      <xdr:colOff>2597728</xdr:colOff>
      <xdr:row>0</xdr:row>
      <xdr:rowOff>10885</xdr:rowOff>
    </xdr:from>
    <xdr:to>
      <xdr:col>9</xdr:col>
      <xdr:colOff>401782</xdr:colOff>
      <xdr:row>0</xdr:row>
      <xdr:rowOff>566056</xdr:rowOff>
    </xdr:to>
    <xdr:sp macro="" textlink="">
      <xdr:nvSpPr>
        <xdr:cNvPr id="6" name="Retângulo: Canto Simples Cortado 5">
          <a:hlinkClick xmlns:r="http://schemas.openxmlformats.org/officeDocument/2006/relationships" r:id="rId4"/>
          <a:extLst>
            <a:ext uri="{FF2B5EF4-FFF2-40B4-BE49-F238E27FC236}">
              <a16:creationId xmlns:a16="http://schemas.microsoft.com/office/drawing/2014/main" id="{0059D0DF-5F31-4A47-B7E3-D9E50CFE9C5C}"/>
            </a:ext>
          </a:extLst>
        </xdr:cNvPr>
        <xdr:cNvSpPr/>
      </xdr:nvSpPr>
      <xdr:spPr>
        <a:xfrm>
          <a:off x="3054928" y="10885"/>
          <a:ext cx="3054927" cy="555171"/>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Instruções</a:t>
          </a:r>
        </a:p>
      </xdr:txBody>
    </xdr:sp>
    <xdr:clientData/>
  </xdr:twoCellAnchor>
  <xdr:twoCellAnchor>
    <xdr:from>
      <xdr:col>9</xdr:col>
      <xdr:colOff>484907</xdr:colOff>
      <xdr:row>0</xdr:row>
      <xdr:rowOff>13855</xdr:rowOff>
    </xdr:from>
    <xdr:to>
      <xdr:col>13</xdr:col>
      <xdr:colOff>64322</xdr:colOff>
      <xdr:row>0</xdr:row>
      <xdr:rowOff>569026</xdr:rowOff>
    </xdr:to>
    <xdr:sp macro="" textlink="">
      <xdr:nvSpPr>
        <xdr:cNvPr id="7" name="Retângulo: Canto Simples Cortado 6">
          <a:hlinkClick xmlns:r="http://schemas.openxmlformats.org/officeDocument/2006/relationships" r:id="rId5"/>
          <a:extLst>
            <a:ext uri="{FF2B5EF4-FFF2-40B4-BE49-F238E27FC236}">
              <a16:creationId xmlns:a16="http://schemas.microsoft.com/office/drawing/2014/main" id="{CBA2E7A7-66B0-4CC9-9146-A6004EAA144E}"/>
            </a:ext>
          </a:extLst>
        </xdr:cNvPr>
        <xdr:cNvSpPr/>
      </xdr:nvSpPr>
      <xdr:spPr>
        <a:xfrm>
          <a:off x="6192980" y="13855"/>
          <a:ext cx="4151415" cy="555171"/>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3200" b="1">
              <a:latin typeface="Times New Roman" panose="02020603050405020304" pitchFamily="18" charset="0"/>
              <a:cs typeface="Times New Roman" panose="02020603050405020304" pitchFamily="18" charset="0"/>
            </a:rPr>
            <a:t>Ordem de passagem</a:t>
          </a:r>
        </a:p>
      </xdr:txBody>
    </xdr:sp>
    <xdr:clientData/>
  </xdr:twoCellAnchor>
  <xdr:twoCellAnchor>
    <xdr:from>
      <xdr:col>13</xdr:col>
      <xdr:colOff>138546</xdr:colOff>
      <xdr:row>0</xdr:row>
      <xdr:rowOff>13855</xdr:rowOff>
    </xdr:from>
    <xdr:to>
      <xdr:col>17</xdr:col>
      <xdr:colOff>292236</xdr:colOff>
      <xdr:row>0</xdr:row>
      <xdr:rowOff>569026</xdr:rowOff>
    </xdr:to>
    <xdr:sp macro="" textlink="">
      <xdr:nvSpPr>
        <xdr:cNvPr id="8" name="Retângulo: Canto Simples Cortado 7">
          <a:hlinkClick xmlns:r="http://schemas.openxmlformats.org/officeDocument/2006/relationships" r:id="rId6"/>
          <a:extLst>
            <a:ext uri="{FF2B5EF4-FFF2-40B4-BE49-F238E27FC236}">
              <a16:creationId xmlns:a16="http://schemas.microsoft.com/office/drawing/2014/main" id="{0144F3E1-7701-48D1-9422-B264D40C39A3}"/>
            </a:ext>
          </a:extLst>
        </xdr:cNvPr>
        <xdr:cNvSpPr/>
      </xdr:nvSpPr>
      <xdr:spPr>
        <a:xfrm>
          <a:off x="10418619" y="13855"/>
          <a:ext cx="3658890" cy="555171"/>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Classificações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127785</xdr:colOff>
      <xdr:row>0</xdr:row>
      <xdr:rowOff>104775</xdr:rowOff>
    </xdr:from>
    <xdr:to>
      <xdr:col>2</xdr:col>
      <xdr:colOff>1457447</xdr:colOff>
      <xdr:row>1</xdr:row>
      <xdr:rowOff>266700</xdr:rowOff>
    </xdr:to>
    <xdr:pic>
      <xdr:nvPicPr>
        <xdr:cNvPr id="2" name="Imagem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528" y="104775"/>
          <a:ext cx="1329662" cy="9456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411635</xdr:colOff>
      <xdr:row>1</xdr:row>
      <xdr:rowOff>28624</xdr:rowOff>
    </xdr:from>
    <xdr:ext cx="2742179" cy="1950319"/>
    <xdr:pic>
      <xdr:nvPicPr>
        <xdr:cNvPr id="2" name="Imagem 1">
          <a:hlinkClick xmlns:r="http://schemas.openxmlformats.org/officeDocument/2006/relationships" r:id="rId1"/>
          <a:extLst>
            <a:ext uri="{FF2B5EF4-FFF2-40B4-BE49-F238E27FC236}">
              <a16:creationId xmlns:a16="http://schemas.microsoft.com/office/drawing/2014/main" id="{83C9280E-61D8-412D-BFCB-EAF8667753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6475" y="211504"/>
          <a:ext cx="2742179" cy="1950319"/>
        </a:xfrm>
        <a:prstGeom prst="rect">
          <a:avLst/>
        </a:prstGeom>
      </xdr:spPr>
    </xdr:pic>
    <xdr:clientData/>
  </xdr:oneCellAnchor>
  <xdr:twoCellAnchor>
    <xdr:from>
      <xdr:col>0</xdr:col>
      <xdr:colOff>0</xdr:colOff>
      <xdr:row>0</xdr:row>
      <xdr:rowOff>0</xdr:rowOff>
    </xdr:from>
    <xdr:to>
      <xdr:col>2</xdr:col>
      <xdr:colOff>665018</xdr:colOff>
      <xdr:row>0</xdr:row>
      <xdr:rowOff>710541</xdr:rowOff>
    </xdr:to>
    <xdr:sp macro="" textlink="">
      <xdr:nvSpPr>
        <xdr:cNvPr id="4" name="Retângulo: Canto Simples Cortado 3">
          <a:hlinkClick xmlns:r="http://schemas.openxmlformats.org/officeDocument/2006/relationships" r:id="rId1"/>
          <a:extLst>
            <a:ext uri="{FF2B5EF4-FFF2-40B4-BE49-F238E27FC236}">
              <a16:creationId xmlns:a16="http://schemas.microsoft.com/office/drawing/2014/main" id="{3B4A1CAD-3335-4115-8CE6-7C01E31916C0}"/>
            </a:ext>
          </a:extLst>
        </xdr:cNvPr>
        <xdr:cNvSpPr/>
      </xdr:nvSpPr>
      <xdr:spPr>
        <a:xfrm>
          <a:off x="0" y="0"/>
          <a:ext cx="1876598" cy="184761"/>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2</xdr:col>
      <xdr:colOff>734298</xdr:colOff>
      <xdr:row>0</xdr:row>
      <xdr:rowOff>0</xdr:rowOff>
    </xdr:from>
    <xdr:to>
      <xdr:col>2</xdr:col>
      <xdr:colOff>3467998</xdr:colOff>
      <xdr:row>0</xdr:row>
      <xdr:rowOff>710541</xdr:rowOff>
    </xdr:to>
    <xdr:sp macro="" textlink="">
      <xdr:nvSpPr>
        <xdr:cNvPr id="5" name="Retângulo: Canto Simples Cortado 4">
          <a:hlinkClick xmlns:r="http://schemas.openxmlformats.org/officeDocument/2006/relationships" r:id="rId3"/>
          <a:extLst>
            <a:ext uri="{FF2B5EF4-FFF2-40B4-BE49-F238E27FC236}">
              <a16:creationId xmlns:a16="http://schemas.microsoft.com/office/drawing/2014/main" id="{53CD0D85-358D-4E70-89AB-4E3F1C0CB64F}"/>
            </a:ext>
          </a:extLst>
        </xdr:cNvPr>
        <xdr:cNvSpPr/>
      </xdr:nvSpPr>
      <xdr:spPr>
        <a:xfrm>
          <a:off x="1877298" y="0"/>
          <a:ext cx="0" cy="184761"/>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Instruções</a:t>
          </a:r>
        </a:p>
      </xdr:txBody>
    </xdr:sp>
    <xdr:clientData/>
  </xdr:twoCellAnchor>
  <xdr:twoCellAnchor>
    <xdr:from>
      <xdr:col>2</xdr:col>
      <xdr:colOff>3537865</xdr:colOff>
      <xdr:row>0</xdr:row>
      <xdr:rowOff>0</xdr:rowOff>
    </xdr:from>
    <xdr:to>
      <xdr:col>2</xdr:col>
      <xdr:colOff>6405162</xdr:colOff>
      <xdr:row>0</xdr:row>
      <xdr:rowOff>710541</xdr:rowOff>
    </xdr:to>
    <xdr:sp macro="" textlink="">
      <xdr:nvSpPr>
        <xdr:cNvPr id="6" name="Retângulo: Canto Simples Cortado 5">
          <a:hlinkClick xmlns:r="http://schemas.openxmlformats.org/officeDocument/2006/relationships" r:id="rId4"/>
          <a:extLst>
            <a:ext uri="{FF2B5EF4-FFF2-40B4-BE49-F238E27FC236}">
              <a16:creationId xmlns:a16="http://schemas.microsoft.com/office/drawing/2014/main" id="{6479B0C4-DA01-4CB9-A16D-1ECA7E757D53}"/>
            </a:ext>
          </a:extLst>
        </xdr:cNvPr>
        <xdr:cNvSpPr/>
      </xdr:nvSpPr>
      <xdr:spPr>
        <a:xfrm>
          <a:off x="1876705" y="0"/>
          <a:ext cx="0" cy="184761"/>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Ajuizamento</a:t>
          </a:r>
        </a:p>
      </xdr:txBody>
    </xdr:sp>
    <xdr:clientData/>
  </xdr:twoCellAnchor>
  <xdr:twoCellAnchor>
    <xdr:from>
      <xdr:col>2</xdr:col>
      <xdr:colOff>6475028</xdr:colOff>
      <xdr:row>0</xdr:row>
      <xdr:rowOff>13855</xdr:rowOff>
    </xdr:from>
    <xdr:to>
      <xdr:col>4</xdr:col>
      <xdr:colOff>200205</xdr:colOff>
      <xdr:row>0</xdr:row>
      <xdr:rowOff>724396</xdr:rowOff>
    </xdr:to>
    <xdr:sp macro="" textlink="">
      <xdr:nvSpPr>
        <xdr:cNvPr id="7" name="Retângulo: Canto Simples Cortado 6">
          <a:hlinkClick xmlns:r="http://schemas.openxmlformats.org/officeDocument/2006/relationships" r:id="rId5"/>
          <a:extLst>
            <a:ext uri="{FF2B5EF4-FFF2-40B4-BE49-F238E27FC236}">
              <a16:creationId xmlns:a16="http://schemas.microsoft.com/office/drawing/2014/main" id="{9EE8D0D5-0C14-456C-ABA6-886E8E4DFB63}"/>
            </a:ext>
          </a:extLst>
        </xdr:cNvPr>
        <xdr:cNvSpPr/>
      </xdr:nvSpPr>
      <xdr:spPr>
        <a:xfrm>
          <a:off x="1872548" y="13855"/>
          <a:ext cx="827017" cy="169521"/>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Ordem</a:t>
          </a:r>
          <a:r>
            <a:rPr lang="pt-PT" sz="3600" b="1" baseline="0">
              <a:latin typeface="Times New Roman" panose="02020603050405020304" pitchFamily="18" charset="0"/>
              <a:cs typeface="Times New Roman" panose="02020603050405020304" pitchFamily="18" charset="0"/>
            </a:rPr>
            <a:t> de passagem</a:t>
          </a:r>
          <a:endParaRPr lang="pt-PT" sz="3600" b="1">
            <a:latin typeface="Times New Roman" panose="02020603050405020304" pitchFamily="18" charset="0"/>
            <a:cs typeface="Times New Roman" panose="02020603050405020304" pitchFamily="18" charset="0"/>
          </a:endParaRPr>
        </a:p>
      </xdr:txBody>
    </xdr:sp>
    <xdr:clientData/>
  </xdr:twoCellAnchor>
  <xdr:twoCellAnchor>
    <xdr:from>
      <xdr:col>4</xdr:col>
      <xdr:colOff>235528</xdr:colOff>
      <xdr:row>0</xdr:row>
      <xdr:rowOff>13855</xdr:rowOff>
    </xdr:from>
    <xdr:to>
      <xdr:col>8</xdr:col>
      <xdr:colOff>235535</xdr:colOff>
      <xdr:row>0</xdr:row>
      <xdr:rowOff>724396</xdr:rowOff>
    </xdr:to>
    <xdr:sp macro="" textlink="">
      <xdr:nvSpPr>
        <xdr:cNvPr id="8" name="Retângulo: Canto Simples Cortado 7">
          <a:hlinkClick xmlns:r="http://schemas.openxmlformats.org/officeDocument/2006/relationships" r:id="rId6"/>
          <a:extLst>
            <a:ext uri="{FF2B5EF4-FFF2-40B4-BE49-F238E27FC236}">
              <a16:creationId xmlns:a16="http://schemas.microsoft.com/office/drawing/2014/main" id="{5C09AE83-EF22-4658-B26D-ECBC917A381A}"/>
            </a:ext>
          </a:extLst>
        </xdr:cNvPr>
        <xdr:cNvSpPr/>
      </xdr:nvSpPr>
      <xdr:spPr>
        <a:xfrm>
          <a:off x="2734888" y="13855"/>
          <a:ext cx="2499367" cy="169521"/>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Classificações</a:t>
          </a:r>
        </a:p>
      </xdr:txBody>
    </xdr:sp>
    <xdr:clientData/>
  </xdr:twoCellAnchor>
  <xdr:twoCellAnchor>
    <xdr:from>
      <xdr:col>10</xdr:col>
      <xdr:colOff>429492</xdr:colOff>
      <xdr:row>0</xdr:row>
      <xdr:rowOff>0</xdr:rowOff>
    </xdr:from>
    <xdr:to>
      <xdr:col>23</xdr:col>
      <xdr:colOff>401783</xdr:colOff>
      <xdr:row>32</xdr:row>
      <xdr:rowOff>318654</xdr:rowOff>
    </xdr:to>
    <xdr:sp macro="" textlink="">
      <xdr:nvSpPr>
        <xdr:cNvPr id="9" name="Explosão: 8 Pontos 8">
          <a:extLst>
            <a:ext uri="{FF2B5EF4-FFF2-40B4-BE49-F238E27FC236}">
              <a16:creationId xmlns:a16="http://schemas.microsoft.com/office/drawing/2014/main" id="{303A28D5-F360-438A-BFD9-25601C727946}"/>
            </a:ext>
          </a:extLst>
        </xdr:cNvPr>
        <xdr:cNvSpPr/>
      </xdr:nvSpPr>
      <xdr:spPr>
        <a:xfrm>
          <a:off x="6677892" y="0"/>
          <a:ext cx="8095211" cy="6033654"/>
        </a:xfrm>
        <a:prstGeom prst="irregularSeal1">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2800">
              <a:solidFill>
                <a:schemeClr val="bg1"/>
              </a:solidFill>
            </a:rPr>
            <a:t>Esta folha serve para prepar e organizar a ordem de passagem. </a:t>
          </a:r>
        </a:p>
        <a:p>
          <a:pPr algn="ctr"/>
          <a:r>
            <a:rPr lang="pt-PT" sz="2800">
              <a:solidFill>
                <a:schemeClr val="bg1"/>
              </a:solidFill>
            </a:rPr>
            <a:t>Aqui, podem digitar, apagar,</a:t>
          </a:r>
          <a:r>
            <a:rPr lang="pt-PT" sz="2800" baseline="0">
              <a:solidFill>
                <a:schemeClr val="bg1"/>
              </a:solidFill>
            </a:rPr>
            <a:t> ordenar e colar dados das fichas de inscrição (DESDE QUE "COLEM" COMO VALORES).</a:t>
          </a:r>
          <a:r>
            <a:rPr lang="pt-PT" sz="1100" baseline="0">
              <a:solidFill>
                <a:schemeClr val="bg1"/>
              </a:solidFill>
            </a:rPr>
            <a:t> </a:t>
          </a:r>
          <a:endParaRPr lang="pt-PT" sz="2800">
            <a:solidFill>
              <a:schemeClr val="bg1"/>
            </a:solidFill>
          </a:endParaRPr>
        </a:p>
        <a:p>
          <a:pPr algn="l"/>
          <a:endParaRPr lang="pt-PT" sz="1100">
            <a:solidFill>
              <a:schemeClr val="bg1"/>
            </a:solidFill>
          </a:endParaRPr>
        </a:p>
      </xdr:txBody>
    </xdr:sp>
    <xdr:clientData/>
  </xdr:twoCellAnchor>
  <xdr:twoCellAnchor editAs="oneCell">
    <xdr:from>
      <xdr:col>4</xdr:col>
      <xdr:colOff>429491</xdr:colOff>
      <xdr:row>1</xdr:row>
      <xdr:rowOff>290945</xdr:rowOff>
    </xdr:from>
    <xdr:to>
      <xdr:col>7</xdr:col>
      <xdr:colOff>589390</xdr:colOff>
      <xdr:row>4</xdr:row>
      <xdr:rowOff>319912</xdr:rowOff>
    </xdr:to>
    <xdr:pic>
      <xdr:nvPicPr>
        <xdr:cNvPr id="10" name="Imagem 9">
          <a:extLst>
            <a:ext uri="{FF2B5EF4-FFF2-40B4-BE49-F238E27FC236}">
              <a16:creationId xmlns:a16="http://schemas.microsoft.com/office/drawing/2014/main" id="{DA7F4AD0-FFEA-467F-A1A2-B078B99F9201}"/>
            </a:ext>
          </a:extLst>
        </xdr:cNvPr>
        <xdr:cNvPicPr>
          <a:picLocks noChangeAspect="1"/>
        </xdr:cNvPicPr>
      </xdr:nvPicPr>
      <xdr:blipFill>
        <a:blip xmlns:r="http://schemas.openxmlformats.org/officeDocument/2006/relationships" r:embed="rId7"/>
        <a:stretch>
          <a:fillRect/>
        </a:stretch>
      </xdr:blipFill>
      <xdr:spPr>
        <a:xfrm>
          <a:off x="12275127" y="1149927"/>
          <a:ext cx="3401863" cy="17192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804294</xdr:colOff>
      <xdr:row>1</xdr:row>
      <xdr:rowOff>20357</xdr:rowOff>
    </xdr:from>
    <xdr:to>
      <xdr:col>2</xdr:col>
      <xdr:colOff>2678028</xdr:colOff>
      <xdr:row>5</xdr:row>
      <xdr:rowOff>69579</xdr:rowOff>
    </xdr:to>
    <xdr:pic>
      <xdr:nvPicPr>
        <xdr:cNvPr id="9" name="Imagem 8">
          <a:hlinkClick xmlns:r="http://schemas.openxmlformats.org/officeDocument/2006/relationships" r:id="rId1"/>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129" y="872004"/>
          <a:ext cx="2815028" cy="1994563"/>
        </a:xfrm>
        <a:prstGeom prst="rect">
          <a:avLst/>
        </a:prstGeom>
      </xdr:spPr>
    </xdr:pic>
    <xdr:clientData/>
  </xdr:twoCellAnchor>
  <xdr:twoCellAnchor editAs="oneCell">
    <xdr:from>
      <xdr:col>4</xdr:col>
      <xdr:colOff>322728</xdr:colOff>
      <xdr:row>1</xdr:row>
      <xdr:rowOff>233082</xdr:rowOff>
    </xdr:from>
    <xdr:to>
      <xdr:col>7</xdr:col>
      <xdr:colOff>482627</xdr:colOff>
      <xdr:row>5</xdr:row>
      <xdr:rowOff>6962</xdr:rowOff>
    </xdr:to>
    <xdr:pic>
      <xdr:nvPicPr>
        <xdr:cNvPr id="8" name="Imagem 7">
          <a:extLst>
            <a:ext uri="{FF2B5EF4-FFF2-40B4-BE49-F238E27FC236}">
              <a16:creationId xmlns:a16="http://schemas.microsoft.com/office/drawing/2014/main" id="{E1E2A4CF-0A04-4410-94C3-2CD308413354}"/>
            </a:ext>
          </a:extLst>
        </xdr:cNvPr>
        <xdr:cNvPicPr>
          <a:picLocks noChangeAspect="1"/>
        </xdr:cNvPicPr>
      </xdr:nvPicPr>
      <xdr:blipFill>
        <a:blip xmlns:r="http://schemas.openxmlformats.org/officeDocument/2006/relationships" r:embed="rId3"/>
        <a:stretch>
          <a:fillRect/>
        </a:stretch>
      </xdr:blipFill>
      <xdr:spPr>
        <a:xfrm>
          <a:off x="12165104" y="1084729"/>
          <a:ext cx="3401863" cy="1719221"/>
        </a:xfrm>
        <a:prstGeom prst="rect">
          <a:avLst/>
        </a:prstGeom>
      </xdr:spPr>
    </xdr:pic>
    <xdr:clientData/>
  </xdr:twoCellAnchor>
  <xdr:twoCellAnchor>
    <xdr:from>
      <xdr:col>0</xdr:col>
      <xdr:colOff>13854</xdr:colOff>
      <xdr:row>0</xdr:row>
      <xdr:rowOff>37605</xdr:rowOff>
    </xdr:from>
    <xdr:to>
      <xdr:col>2</xdr:col>
      <xdr:colOff>1510144</xdr:colOff>
      <xdr:row>0</xdr:row>
      <xdr:rowOff>748146</xdr:rowOff>
    </xdr:to>
    <xdr:sp macro="" textlink="">
      <xdr:nvSpPr>
        <xdr:cNvPr id="26" name="Retângulo: Canto Simples Cortado 25">
          <a:hlinkClick xmlns:r="http://schemas.openxmlformats.org/officeDocument/2006/relationships" r:id="rId1"/>
          <a:extLst>
            <a:ext uri="{FF2B5EF4-FFF2-40B4-BE49-F238E27FC236}">
              <a16:creationId xmlns:a16="http://schemas.microsoft.com/office/drawing/2014/main" id="{C19733C5-4757-413B-9A47-059C60B854F3}"/>
            </a:ext>
          </a:extLst>
        </xdr:cNvPr>
        <xdr:cNvSpPr/>
      </xdr:nvSpPr>
      <xdr:spPr>
        <a:xfrm>
          <a:off x="13854" y="37605"/>
          <a:ext cx="2730730" cy="710541"/>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twoCellAnchor>
    <xdr:from>
      <xdr:col>2</xdr:col>
      <xdr:colOff>1551709</xdr:colOff>
      <xdr:row>0</xdr:row>
      <xdr:rowOff>37605</xdr:rowOff>
    </xdr:from>
    <xdr:to>
      <xdr:col>2</xdr:col>
      <xdr:colOff>4285409</xdr:colOff>
      <xdr:row>0</xdr:row>
      <xdr:rowOff>748146</xdr:rowOff>
    </xdr:to>
    <xdr:sp macro="" textlink="">
      <xdr:nvSpPr>
        <xdr:cNvPr id="27" name="Retângulo: Canto Simples Cortado 26">
          <a:hlinkClick xmlns:r="http://schemas.openxmlformats.org/officeDocument/2006/relationships" r:id="rId4"/>
          <a:extLst>
            <a:ext uri="{FF2B5EF4-FFF2-40B4-BE49-F238E27FC236}">
              <a16:creationId xmlns:a16="http://schemas.microsoft.com/office/drawing/2014/main" id="{2B5DEB85-01C4-453D-BB3F-49F73B78D4DA}"/>
            </a:ext>
          </a:extLst>
        </xdr:cNvPr>
        <xdr:cNvSpPr/>
      </xdr:nvSpPr>
      <xdr:spPr>
        <a:xfrm>
          <a:off x="2786149" y="37605"/>
          <a:ext cx="2733700" cy="710541"/>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Instruções</a:t>
          </a:r>
        </a:p>
      </xdr:txBody>
    </xdr:sp>
    <xdr:clientData/>
  </xdr:twoCellAnchor>
  <xdr:twoCellAnchor>
    <xdr:from>
      <xdr:col>2</xdr:col>
      <xdr:colOff>4355276</xdr:colOff>
      <xdr:row>0</xdr:row>
      <xdr:rowOff>37605</xdr:rowOff>
    </xdr:from>
    <xdr:to>
      <xdr:col>3</xdr:col>
      <xdr:colOff>724792</xdr:colOff>
      <xdr:row>0</xdr:row>
      <xdr:rowOff>748146</xdr:rowOff>
    </xdr:to>
    <xdr:sp macro="" textlink="">
      <xdr:nvSpPr>
        <xdr:cNvPr id="28" name="Retângulo: Canto Simples Cortado 27">
          <a:hlinkClick xmlns:r="http://schemas.openxmlformats.org/officeDocument/2006/relationships" r:id="rId5"/>
          <a:extLst>
            <a:ext uri="{FF2B5EF4-FFF2-40B4-BE49-F238E27FC236}">
              <a16:creationId xmlns:a16="http://schemas.microsoft.com/office/drawing/2014/main" id="{620EC318-D33A-4EE2-92B2-2F7023D40781}"/>
            </a:ext>
          </a:extLst>
        </xdr:cNvPr>
        <xdr:cNvSpPr/>
      </xdr:nvSpPr>
      <xdr:spPr>
        <a:xfrm>
          <a:off x="5589716" y="37605"/>
          <a:ext cx="2861756" cy="710541"/>
        </a:xfrm>
        <a:prstGeom prst="snip1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3200" b="1">
              <a:latin typeface="Times New Roman" panose="02020603050405020304" pitchFamily="18" charset="0"/>
              <a:cs typeface="Times New Roman" panose="02020603050405020304" pitchFamily="18" charset="0"/>
            </a:rPr>
            <a:t>Ajuizamento</a:t>
          </a:r>
        </a:p>
      </xdr:txBody>
    </xdr:sp>
    <xdr:clientData/>
  </xdr:twoCellAnchor>
  <xdr:twoCellAnchor>
    <xdr:from>
      <xdr:col>3</xdr:col>
      <xdr:colOff>794658</xdr:colOff>
      <xdr:row>0</xdr:row>
      <xdr:rowOff>51460</xdr:rowOff>
    </xdr:from>
    <xdr:to>
      <xdr:col>3</xdr:col>
      <xdr:colOff>3920838</xdr:colOff>
      <xdr:row>0</xdr:row>
      <xdr:rowOff>762001</xdr:rowOff>
    </xdr:to>
    <xdr:sp macro="" textlink="">
      <xdr:nvSpPr>
        <xdr:cNvPr id="29" name="Retângulo: Canto Simples Cortado 28">
          <a:hlinkClick xmlns:r="http://schemas.openxmlformats.org/officeDocument/2006/relationships" r:id="rId6"/>
          <a:extLst>
            <a:ext uri="{FF2B5EF4-FFF2-40B4-BE49-F238E27FC236}">
              <a16:creationId xmlns:a16="http://schemas.microsoft.com/office/drawing/2014/main" id="{E776D4A1-45C4-4809-9D10-B4C244096779}"/>
            </a:ext>
          </a:extLst>
        </xdr:cNvPr>
        <xdr:cNvSpPr/>
      </xdr:nvSpPr>
      <xdr:spPr>
        <a:xfrm>
          <a:off x="8521338" y="51460"/>
          <a:ext cx="3126180" cy="710541"/>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Ordenação</a:t>
          </a:r>
        </a:p>
      </xdr:txBody>
    </xdr:sp>
    <xdr:clientData/>
  </xdr:twoCellAnchor>
  <xdr:twoCellAnchor>
    <xdr:from>
      <xdr:col>3</xdr:col>
      <xdr:colOff>3967348</xdr:colOff>
      <xdr:row>0</xdr:row>
      <xdr:rowOff>51460</xdr:rowOff>
    </xdr:from>
    <xdr:to>
      <xdr:col>7</xdr:col>
      <xdr:colOff>651164</xdr:colOff>
      <xdr:row>0</xdr:row>
      <xdr:rowOff>762001</xdr:rowOff>
    </xdr:to>
    <xdr:sp macro="" textlink="">
      <xdr:nvSpPr>
        <xdr:cNvPr id="30" name="Retângulo: Canto Simples Cortado 29">
          <a:hlinkClick xmlns:r="http://schemas.openxmlformats.org/officeDocument/2006/relationships" r:id="rId7"/>
          <a:extLst>
            <a:ext uri="{FF2B5EF4-FFF2-40B4-BE49-F238E27FC236}">
              <a16:creationId xmlns:a16="http://schemas.microsoft.com/office/drawing/2014/main" id="{A5BCB1AC-999A-404C-A990-4AA134C9224B}"/>
            </a:ext>
          </a:extLst>
        </xdr:cNvPr>
        <xdr:cNvSpPr/>
      </xdr:nvSpPr>
      <xdr:spPr>
        <a:xfrm>
          <a:off x="11694028" y="51460"/>
          <a:ext cx="4021876" cy="710541"/>
        </a:xfrm>
        <a:prstGeom prst="snip1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Classificações</a:t>
          </a: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8F689-54F9-4A50-B621-DDEFAE0F039B}">
  <dimension ref="A1:AO99"/>
  <sheetViews>
    <sheetView showGridLines="0" view="pageBreakPreview" zoomScaleNormal="85" zoomScaleSheetLayoutView="100" workbookViewId="0">
      <pane ySplit="3" topLeftCell="A64" activePane="bottomLeft" state="frozen"/>
      <selection pane="bottomLeft" activeCell="C73" sqref="C73:U73"/>
    </sheetView>
  </sheetViews>
  <sheetFormatPr defaultColWidth="8.88671875" defaultRowHeight="13.8" x14ac:dyDescent="0.25"/>
  <cols>
    <col min="1" max="1" width="4.88671875" style="1" customWidth="1"/>
    <col min="2" max="9" width="8.88671875" style="1"/>
    <col min="10" max="10" width="8.88671875" style="1" customWidth="1"/>
    <col min="11" max="14" width="8.88671875" style="1"/>
    <col min="15" max="15" width="8.88671875" style="1" customWidth="1"/>
    <col min="16" max="17" width="8.88671875" style="1"/>
    <col min="18" max="18" width="8.88671875" style="1" customWidth="1"/>
    <col min="19" max="19" width="8.88671875" style="1"/>
    <col min="20" max="20" width="8.88671875" style="1" customWidth="1"/>
    <col min="21" max="21" width="4.5546875" style="1" customWidth="1"/>
    <col min="22" max="16384" width="8.88671875" style="1"/>
  </cols>
  <sheetData>
    <row r="1" spans="1:41" ht="48" customHeight="1" x14ac:dyDescent="0.25"/>
    <row r="2" spans="1:41" ht="10.95" customHeight="1" x14ac:dyDescent="0.25"/>
    <row r="3" spans="1:41" ht="39.6" customHeight="1" x14ac:dyDescent="0.25">
      <c r="A3" s="367" t="s">
        <v>91</v>
      </c>
      <c r="B3" s="367"/>
      <c r="C3" s="367"/>
      <c r="D3" s="367"/>
      <c r="E3" s="367"/>
      <c r="F3" s="367"/>
      <c r="G3" s="367"/>
      <c r="H3" s="367"/>
      <c r="I3" s="367"/>
      <c r="J3" s="367"/>
      <c r="K3" s="367"/>
      <c r="L3" s="367"/>
      <c r="M3" s="367"/>
      <c r="N3" s="367"/>
      <c r="O3" s="367"/>
      <c r="P3" s="367"/>
      <c r="Q3" s="367"/>
      <c r="R3" s="367"/>
      <c r="S3" s="367"/>
      <c r="T3" s="367"/>
      <c r="U3" s="367"/>
    </row>
    <row r="5" spans="1:41" x14ac:dyDescent="0.25">
      <c r="A5" s="368" t="s">
        <v>107</v>
      </c>
      <c r="B5" s="368"/>
      <c r="C5" s="368"/>
      <c r="D5" s="368"/>
      <c r="E5" s="368"/>
      <c r="F5" s="368"/>
      <c r="G5" s="368"/>
      <c r="H5" s="368"/>
      <c r="I5" s="368"/>
      <c r="J5" s="368"/>
      <c r="K5" s="368"/>
      <c r="L5" s="368"/>
      <c r="M5" s="368"/>
      <c r="N5" s="368"/>
      <c r="O5" s="368"/>
      <c r="P5" s="368"/>
      <c r="Q5" s="368"/>
      <c r="R5" s="368"/>
      <c r="S5" s="368"/>
      <c r="T5" s="368"/>
      <c r="U5" s="368"/>
    </row>
    <row r="6" spans="1:41" x14ac:dyDescent="0.25">
      <c r="A6" s="368" t="s">
        <v>108</v>
      </c>
      <c r="B6" s="368"/>
      <c r="C6" s="368"/>
      <c r="D6" s="368"/>
      <c r="E6" s="368"/>
      <c r="F6" s="368"/>
      <c r="G6" s="368"/>
      <c r="H6" s="368"/>
      <c r="I6" s="368"/>
      <c r="J6" s="368"/>
      <c r="K6" s="368"/>
      <c r="L6" s="368"/>
      <c r="M6" s="368"/>
      <c r="N6" s="368"/>
      <c r="O6" s="368"/>
      <c r="P6" s="368"/>
      <c r="Q6" s="368"/>
      <c r="R6" s="368"/>
      <c r="S6" s="368"/>
      <c r="T6" s="368"/>
      <c r="U6" s="368"/>
    </row>
    <row r="7" spans="1:41" x14ac:dyDescent="0.25">
      <c r="A7" s="368" t="s">
        <v>109</v>
      </c>
      <c r="B7" s="368"/>
      <c r="C7" s="368"/>
      <c r="D7" s="368"/>
      <c r="E7" s="368"/>
      <c r="F7" s="368"/>
      <c r="G7" s="368"/>
      <c r="H7" s="368"/>
      <c r="I7" s="368"/>
      <c r="J7" s="368"/>
      <c r="K7" s="368"/>
      <c r="L7" s="368"/>
      <c r="M7" s="368"/>
      <c r="N7" s="368"/>
      <c r="O7" s="368"/>
      <c r="P7" s="368"/>
      <c r="Q7" s="368"/>
      <c r="R7" s="368"/>
      <c r="S7" s="368"/>
      <c r="T7" s="368"/>
      <c r="U7" s="368"/>
    </row>
    <row r="8" spans="1:41" x14ac:dyDescent="0.25">
      <c r="A8" s="368" t="s">
        <v>110</v>
      </c>
      <c r="B8" s="368"/>
      <c r="C8" s="368"/>
      <c r="D8" s="368"/>
      <c r="E8" s="368"/>
      <c r="F8" s="368"/>
      <c r="G8" s="368"/>
      <c r="H8" s="368"/>
      <c r="I8" s="368"/>
      <c r="J8" s="368"/>
      <c r="K8" s="368"/>
      <c r="L8" s="368"/>
      <c r="M8" s="368"/>
      <c r="N8" s="368"/>
      <c r="O8" s="368"/>
      <c r="P8" s="368"/>
      <c r="Q8" s="368"/>
      <c r="R8" s="368"/>
      <c r="S8" s="368"/>
      <c r="T8" s="368"/>
      <c r="U8" s="368"/>
    </row>
    <row r="10" spans="1:41" ht="18.600000000000001" customHeight="1" x14ac:dyDescent="0.25">
      <c r="A10" s="320"/>
      <c r="B10" s="371" t="s">
        <v>90</v>
      </c>
      <c r="C10" s="371"/>
      <c r="D10" s="371"/>
      <c r="E10" s="371"/>
      <c r="F10" s="371"/>
      <c r="G10" s="371"/>
      <c r="H10" s="371"/>
      <c r="I10" s="371"/>
      <c r="J10" s="371"/>
      <c r="K10" s="371"/>
      <c r="L10" s="371"/>
      <c r="M10" s="371"/>
      <c r="N10" s="371"/>
      <c r="O10" s="371"/>
      <c r="P10" s="371"/>
      <c r="Q10" s="371"/>
      <c r="R10" s="371"/>
      <c r="S10" s="371"/>
      <c r="T10" s="371"/>
      <c r="U10" s="372"/>
    </row>
    <row r="11" spans="1:41" x14ac:dyDescent="0.25">
      <c r="A11" s="317"/>
      <c r="B11" s="316"/>
      <c r="C11" s="316"/>
      <c r="D11" s="316"/>
      <c r="E11" s="316"/>
      <c r="F11" s="316"/>
      <c r="G11" s="316"/>
      <c r="H11" s="316"/>
      <c r="I11" s="316"/>
      <c r="J11" s="316"/>
      <c r="K11" s="316"/>
      <c r="L11" s="316"/>
      <c r="M11" s="316"/>
      <c r="N11" s="316"/>
      <c r="O11" s="316"/>
      <c r="P11" s="316"/>
      <c r="Q11" s="316"/>
      <c r="R11" s="316"/>
      <c r="S11" s="316"/>
      <c r="T11" s="316"/>
      <c r="U11" s="315"/>
      <c r="W11" s="351"/>
      <c r="X11" s="351"/>
      <c r="Y11" s="351"/>
      <c r="Z11" s="351"/>
      <c r="AA11" s="351"/>
      <c r="AB11" s="351"/>
      <c r="AC11" s="351"/>
      <c r="AD11" s="351"/>
      <c r="AE11" s="351"/>
      <c r="AF11" s="351"/>
      <c r="AG11" s="351"/>
      <c r="AH11" s="351"/>
      <c r="AI11" s="351"/>
      <c r="AJ11" s="351"/>
      <c r="AK11" s="351"/>
      <c r="AL11" s="351"/>
      <c r="AM11" s="351"/>
      <c r="AN11" s="351"/>
      <c r="AO11" s="352"/>
    </row>
    <row r="12" spans="1:41" x14ac:dyDescent="0.25">
      <c r="A12" s="314"/>
      <c r="B12" s="313"/>
      <c r="C12" s="313"/>
      <c r="D12" s="313"/>
      <c r="E12" s="313"/>
      <c r="F12" s="313"/>
      <c r="G12" s="313"/>
      <c r="H12" s="313"/>
      <c r="I12" s="313"/>
      <c r="J12" s="313"/>
      <c r="K12" s="313"/>
      <c r="L12" s="313"/>
      <c r="M12" s="313"/>
      <c r="N12" s="313"/>
      <c r="O12" s="313"/>
      <c r="P12" s="313"/>
      <c r="Q12" s="313"/>
      <c r="R12" s="313"/>
      <c r="S12" s="313"/>
      <c r="T12" s="313"/>
      <c r="U12" s="312"/>
    </row>
    <row r="13" spans="1:41" x14ac:dyDescent="0.25">
      <c r="A13" s="311"/>
      <c r="B13" s="369" t="s">
        <v>112</v>
      </c>
      <c r="C13" s="369"/>
      <c r="D13" s="369"/>
      <c r="E13" s="369"/>
      <c r="F13" s="369"/>
      <c r="G13" s="369"/>
      <c r="H13" s="369"/>
      <c r="I13" s="369"/>
      <c r="J13" s="369"/>
      <c r="K13" s="369"/>
      <c r="L13" s="369"/>
      <c r="M13" s="369"/>
      <c r="N13" s="369"/>
      <c r="O13" s="369"/>
      <c r="P13" s="369"/>
      <c r="Q13" s="369"/>
      <c r="R13" s="369"/>
      <c r="S13" s="369"/>
      <c r="T13" s="369"/>
      <c r="U13" s="370"/>
    </row>
    <row r="14" spans="1:41" x14ac:dyDescent="0.25">
      <c r="B14" s="1" t="s">
        <v>113</v>
      </c>
    </row>
    <row r="15" spans="1:41" x14ac:dyDescent="0.25">
      <c r="A15" s="308"/>
      <c r="B15" s="351" t="s">
        <v>89</v>
      </c>
      <c r="C15" s="307"/>
      <c r="D15" s="307"/>
      <c r="E15" s="307"/>
      <c r="F15" s="307"/>
      <c r="G15" s="307"/>
      <c r="H15" s="307"/>
      <c r="I15" s="307"/>
      <c r="J15" s="307"/>
      <c r="K15" s="307"/>
      <c r="L15" s="307"/>
      <c r="M15" s="307"/>
      <c r="N15" s="307"/>
      <c r="O15" s="307"/>
      <c r="P15" s="307"/>
      <c r="Q15" s="387" t="s">
        <v>88</v>
      </c>
      <c r="R15" s="387"/>
      <c r="S15" s="387"/>
      <c r="T15" s="307"/>
      <c r="U15" s="306"/>
    </row>
    <row r="16" spans="1:41" x14ac:dyDescent="0.25">
      <c r="A16" s="308"/>
      <c r="B16" s="307" t="s">
        <v>111</v>
      </c>
      <c r="C16" s="307"/>
      <c r="D16" s="307"/>
      <c r="E16" s="307"/>
      <c r="F16" s="307"/>
      <c r="G16" s="307"/>
      <c r="H16" s="307"/>
      <c r="I16" s="307"/>
      <c r="J16" s="307"/>
      <c r="K16" s="307"/>
      <c r="L16" s="307"/>
      <c r="M16" s="307"/>
      <c r="N16" s="307"/>
      <c r="O16" s="307"/>
      <c r="P16" s="307"/>
      <c r="Q16" s="387"/>
      <c r="R16" s="387"/>
      <c r="S16" s="387"/>
      <c r="T16" s="307"/>
      <c r="U16" s="306"/>
    </row>
    <row r="17" spans="1:21" x14ac:dyDescent="0.25">
      <c r="A17" s="308"/>
      <c r="C17" s="307"/>
      <c r="D17" s="307"/>
      <c r="E17" s="307"/>
      <c r="F17" s="307"/>
      <c r="G17" s="307"/>
      <c r="H17" s="307"/>
      <c r="I17" s="307"/>
      <c r="J17" s="307"/>
      <c r="K17" s="307"/>
      <c r="L17" s="307"/>
      <c r="M17" s="307"/>
      <c r="N17" s="307"/>
      <c r="O17" s="307"/>
      <c r="P17" s="307"/>
      <c r="Q17" s="387"/>
      <c r="R17" s="387"/>
      <c r="S17" s="387"/>
      <c r="T17" s="307"/>
      <c r="U17" s="306"/>
    </row>
    <row r="18" spans="1:21" x14ac:dyDescent="0.25">
      <c r="A18" s="308"/>
      <c r="B18" s="307"/>
      <c r="C18" s="307"/>
      <c r="D18" s="307"/>
      <c r="E18" s="307"/>
      <c r="F18" s="307"/>
      <c r="G18" s="307"/>
      <c r="H18" s="307"/>
      <c r="I18" s="307"/>
      <c r="J18" s="307"/>
      <c r="K18" s="307"/>
      <c r="L18" s="307"/>
      <c r="M18" s="307"/>
      <c r="N18" s="307"/>
      <c r="O18" s="307"/>
      <c r="P18" s="307"/>
      <c r="Q18" s="307"/>
      <c r="R18" s="307"/>
      <c r="S18" s="307"/>
      <c r="T18" s="307"/>
      <c r="U18" s="306"/>
    </row>
    <row r="19" spans="1:21" x14ac:dyDescent="0.25">
      <c r="A19" s="308"/>
      <c r="B19" s="307"/>
      <c r="C19" s="307"/>
      <c r="D19" s="307"/>
      <c r="E19" s="307"/>
      <c r="F19" s="307"/>
      <c r="G19" s="307"/>
      <c r="H19" s="307"/>
      <c r="I19" s="307"/>
      <c r="J19" s="307"/>
      <c r="K19" s="307"/>
      <c r="L19" s="307"/>
      <c r="M19" s="307"/>
      <c r="N19" s="307"/>
      <c r="O19" s="307"/>
      <c r="P19" s="307"/>
      <c r="Q19" s="307"/>
      <c r="R19" s="307"/>
      <c r="S19" s="307"/>
      <c r="T19" s="307"/>
      <c r="U19" s="306"/>
    </row>
    <row r="20" spans="1:21" x14ac:dyDescent="0.25">
      <c r="A20" s="308"/>
      <c r="B20" s="307"/>
      <c r="C20" s="307"/>
      <c r="D20" s="307"/>
      <c r="E20" s="307"/>
      <c r="F20" s="307"/>
      <c r="G20" s="307"/>
      <c r="H20" s="307"/>
      <c r="I20" s="307"/>
      <c r="J20" s="307"/>
      <c r="K20" s="307"/>
      <c r="L20" s="307"/>
      <c r="M20" s="307"/>
      <c r="N20" s="307"/>
      <c r="O20" s="307"/>
      <c r="P20" s="307"/>
      <c r="Q20" s="307"/>
      <c r="R20" s="307"/>
      <c r="S20" s="307"/>
      <c r="T20" s="384" t="s">
        <v>87</v>
      </c>
      <c r="U20" s="385"/>
    </row>
    <row r="21" spans="1:21" x14ac:dyDescent="0.25">
      <c r="A21" s="308"/>
      <c r="B21" s="307"/>
      <c r="C21" s="307"/>
      <c r="D21" s="307"/>
      <c r="E21" s="307"/>
      <c r="F21" s="307"/>
      <c r="G21" s="307"/>
      <c r="H21" s="307"/>
      <c r="I21" s="307"/>
      <c r="J21" s="307"/>
      <c r="K21" s="307"/>
      <c r="L21" s="307"/>
      <c r="M21" s="307"/>
      <c r="N21" s="307"/>
      <c r="O21" s="307"/>
      <c r="P21" s="307"/>
      <c r="Q21" s="307"/>
      <c r="R21" s="307"/>
      <c r="S21" s="307"/>
      <c r="T21" s="384"/>
      <c r="U21" s="385"/>
    </row>
    <row r="22" spans="1:21" x14ac:dyDescent="0.25">
      <c r="A22" s="308"/>
      <c r="B22" s="307"/>
      <c r="C22" s="307"/>
      <c r="D22" s="307"/>
      <c r="E22" s="307"/>
      <c r="F22" s="307"/>
      <c r="G22" s="307"/>
      <c r="H22" s="307"/>
      <c r="I22" s="307"/>
      <c r="J22" s="307"/>
      <c r="K22" s="307"/>
      <c r="L22" s="307"/>
      <c r="M22" s="307"/>
      <c r="N22" s="307"/>
      <c r="O22" s="307"/>
      <c r="P22" s="307"/>
      <c r="Q22" s="307"/>
      <c r="R22" s="307"/>
      <c r="S22" s="307"/>
      <c r="T22" s="384"/>
      <c r="U22" s="385"/>
    </row>
    <row r="23" spans="1:21" x14ac:dyDescent="0.25">
      <c r="A23" s="308"/>
      <c r="B23" s="307"/>
      <c r="C23" s="307"/>
      <c r="D23" s="307"/>
      <c r="E23" s="307"/>
      <c r="F23" s="307"/>
      <c r="G23" s="307"/>
      <c r="H23" s="307"/>
      <c r="I23" s="307"/>
      <c r="J23" s="307"/>
      <c r="K23" s="307"/>
      <c r="L23" s="307"/>
      <c r="M23" s="307"/>
      <c r="N23" s="307"/>
      <c r="O23" s="307"/>
      <c r="P23" s="307"/>
      <c r="Q23" s="307"/>
      <c r="R23" s="307"/>
      <c r="S23" s="307"/>
      <c r="T23" s="384"/>
      <c r="U23" s="385"/>
    </row>
    <row r="24" spans="1:21" x14ac:dyDescent="0.25">
      <c r="A24" s="308"/>
      <c r="B24" s="307"/>
      <c r="C24" s="307"/>
      <c r="D24" s="307"/>
      <c r="E24" s="307"/>
      <c r="F24" s="307"/>
      <c r="G24" s="307"/>
      <c r="H24" s="307"/>
      <c r="I24" s="307"/>
      <c r="J24" s="307"/>
      <c r="K24" s="307"/>
      <c r="L24" s="307"/>
      <c r="M24" s="307"/>
      <c r="N24" s="307"/>
      <c r="O24" s="307"/>
      <c r="P24" s="307"/>
      <c r="Q24" s="307"/>
      <c r="R24" s="307"/>
      <c r="S24" s="307"/>
      <c r="T24" s="384"/>
      <c r="U24" s="385"/>
    </row>
    <row r="25" spans="1:21" ht="14.4" customHeight="1" x14ac:dyDescent="0.25">
      <c r="A25" s="308"/>
      <c r="B25" s="386" t="s">
        <v>86</v>
      </c>
      <c r="C25" s="386"/>
      <c r="D25" s="307"/>
      <c r="E25" s="384" t="s">
        <v>85</v>
      </c>
      <c r="F25" s="384"/>
      <c r="G25" s="384"/>
      <c r="H25" s="384"/>
      <c r="I25" s="384"/>
      <c r="J25" s="307"/>
      <c r="K25" s="386" t="s">
        <v>84</v>
      </c>
      <c r="L25" s="386"/>
      <c r="M25" s="386"/>
      <c r="N25" s="322"/>
      <c r="O25" s="386" t="s">
        <v>83</v>
      </c>
      <c r="P25" s="386"/>
      <c r="Q25" s="307"/>
      <c r="R25" s="386" t="s">
        <v>114</v>
      </c>
      <c r="S25" s="386"/>
      <c r="T25" s="386"/>
      <c r="U25" s="306"/>
    </row>
    <row r="26" spans="1:21" x14ac:dyDescent="0.25">
      <c r="A26" s="308"/>
      <c r="B26" s="386"/>
      <c r="C26" s="386"/>
      <c r="D26" s="307"/>
      <c r="E26" s="384"/>
      <c r="F26" s="384"/>
      <c r="G26" s="384"/>
      <c r="H26" s="384"/>
      <c r="I26" s="384"/>
      <c r="J26" s="307"/>
      <c r="K26" s="386"/>
      <c r="L26" s="386"/>
      <c r="M26" s="386"/>
      <c r="N26" s="322"/>
      <c r="O26" s="386"/>
      <c r="P26" s="386"/>
      <c r="Q26" s="307"/>
      <c r="R26" s="386"/>
      <c r="S26" s="386"/>
      <c r="T26" s="386"/>
      <c r="U26" s="306"/>
    </row>
    <row r="27" spans="1:21" x14ac:dyDescent="0.25">
      <c r="A27" s="308"/>
      <c r="B27" s="386"/>
      <c r="C27" s="386"/>
      <c r="D27" s="307"/>
      <c r="E27" s="384"/>
      <c r="F27" s="384"/>
      <c r="G27" s="384"/>
      <c r="H27" s="384"/>
      <c r="I27" s="384"/>
      <c r="J27" s="307"/>
      <c r="K27" s="386"/>
      <c r="L27" s="386"/>
      <c r="M27" s="386"/>
      <c r="N27" s="322"/>
      <c r="O27" s="386"/>
      <c r="P27" s="386"/>
      <c r="Q27" s="307"/>
      <c r="R27" s="386"/>
      <c r="S27" s="386"/>
      <c r="T27" s="386"/>
      <c r="U27" s="306"/>
    </row>
    <row r="28" spans="1:21" x14ac:dyDescent="0.25">
      <c r="A28" s="308"/>
      <c r="B28" s="386"/>
      <c r="C28" s="386"/>
      <c r="D28" s="307"/>
      <c r="E28" s="384"/>
      <c r="F28" s="384"/>
      <c r="G28" s="384"/>
      <c r="H28" s="384"/>
      <c r="I28" s="384"/>
      <c r="J28" s="307"/>
      <c r="K28" s="386"/>
      <c r="L28" s="386"/>
      <c r="M28" s="386"/>
      <c r="N28" s="322"/>
      <c r="O28" s="386"/>
      <c r="P28" s="386"/>
      <c r="Q28" s="307"/>
      <c r="R28" s="386"/>
      <c r="S28" s="386"/>
      <c r="T28" s="386"/>
      <c r="U28" s="306"/>
    </row>
    <row r="29" spans="1:21" x14ac:dyDescent="0.25">
      <c r="A29" s="308"/>
      <c r="B29" s="386"/>
      <c r="C29" s="386"/>
      <c r="D29" s="307"/>
      <c r="E29" s="307"/>
      <c r="F29" s="307"/>
      <c r="G29" s="307"/>
      <c r="H29" s="307"/>
      <c r="I29" s="307"/>
      <c r="J29" s="307"/>
      <c r="K29" s="307"/>
      <c r="L29" s="307"/>
      <c r="M29" s="307"/>
      <c r="N29" s="307"/>
      <c r="O29" s="307"/>
      <c r="P29" s="307"/>
      <c r="Q29" s="307"/>
      <c r="R29" s="386"/>
      <c r="S29" s="386"/>
      <c r="T29" s="386"/>
      <c r="U29" s="306"/>
    </row>
    <row r="30" spans="1:21" x14ac:dyDescent="0.25">
      <c r="A30" s="308"/>
      <c r="B30" s="373" t="s">
        <v>82</v>
      </c>
      <c r="C30" s="373"/>
      <c r="D30" s="373"/>
      <c r="E30" s="373"/>
      <c r="F30" s="373"/>
      <c r="G30" s="373"/>
      <c r="H30" s="373"/>
      <c r="I30" s="373"/>
      <c r="J30" s="373"/>
      <c r="K30" s="373"/>
      <c r="L30" s="373"/>
      <c r="M30" s="373"/>
      <c r="N30" s="373"/>
      <c r="O30" s="373"/>
      <c r="P30" s="373"/>
      <c r="Q30" s="373"/>
      <c r="R30" s="373"/>
      <c r="S30" s="373"/>
      <c r="T30" s="321"/>
      <c r="U30" s="306"/>
    </row>
    <row r="31" spans="1:21" x14ac:dyDescent="0.25">
      <c r="A31" s="308"/>
      <c r="B31" s="373" t="s">
        <v>81</v>
      </c>
      <c r="C31" s="373"/>
      <c r="D31" s="373"/>
      <c r="E31" s="373"/>
      <c r="F31" s="373"/>
      <c r="G31" s="373"/>
      <c r="H31" s="373"/>
      <c r="I31" s="373"/>
      <c r="J31" s="373"/>
      <c r="K31" s="373"/>
      <c r="L31" s="373"/>
      <c r="M31" s="373"/>
      <c r="N31" s="373"/>
      <c r="O31" s="373"/>
      <c r="P31" s="373"/>
      <c r="Q31" s="373"/>
      <c r="R31" s="373"/>
      <c r="S31" s="373"/>
      <c r="T31" s="307"/>
      <c r="U31" s="306"/>
    </row>
    <row r="32" spans="1:21" x14ac:dyDescent="0.25">
      <c r="A32" s="308"/>
      <c r="B32" s="307"/>
      <c r="C32" s="307"/>
      <c r="D32" s="307"/>
      <c r="E32" s="307"/>
      <c r="F32" s="307"/>
      <c r="G32" s="307"/>
      <c r="H32" s="307"/>
      <c r="I32" s="307"/>
      <c r="J32" s="307"/>
      <c r="K32" s="307"/>
      <c r="L32" s="307"/>
      <c r="M32" s="307"/>
      <c r="N32" s="307"/>
      <c r="O32" s="307"/>
      <c r="P32" s="307"/>
      <c r="Q32" s="307"/>
      <c r="R32" s="307"/>
      <c r="S32" s="307"/>
      <c r="T32" s="307"/>
      <c r="U32" s="306"/>
    </row>
    <row r="33" spans="1:21" x14ac:dyDescent="0.25">
      <c r="A33" s="308"/>
      <c r="B33" s="307"/>
      <c r="C33" s="307"/>
      <c r="D33" s="307"/>
      <c r="E33" s="307"/>
      <c r="F33" s="307"/>
      <c r="G33" s="307"/>
      <c r="H33" s="307"/>
      <c r="I33" s="307"/>
      <c r="J33" s="307"/>
      <c r="K33" s="307"/>
      <c r="L33" s="307"/>
      <c r="M33" s="307"/>
      <c r="N33" s="307"/>
      <c r="O33" s="307"/>
      <c r="P33" s="307"/>
      <c r="Q33" s="307"/>
      <c r="R33" s="307"/>
      <c r="S33" s="307"/>
      <c r="T33" s="307"/>
      <c r="U33" s="306"/>
    </row>
    <row r="34" spans="1:21" x14ac:dyDescent="0.25">
      <c r="A34" s="308"/>
      <c r="B34" s="307"/>
      <c r="C34" s="307"/>
      <c r="D34" s="307"/>
      <c r="E34" s="307"/>
      <c r="F34" s="307"/>
      <c r="G34" s="307"/>
      <c r="H34" s="307"/>
      <c r="I34" s="307"/>
      <c r="J34" s="307"/>
      <c r="K34" s="307"/>
      <c r="L34" s="307"/>
      <c r="M34" s="307"/>
      <c r="N34" s="307"/>
      <c r="O34" s="307"/>
      <c r="P34" s="307"/>
      <c r="Q34" s="307"/>
      <c r="R34" s="307"/>
      <c r="S34" s="307"/>
      <c r="T34" s="307"/>
      <c r="U34" s="306"/>
    </row>
    <row r="35" spans="1:21" x14ac:dyDescent="0.25">
      <c r="A35" s="308"/>
      <c r="B35" s="307"/>
      <c r="C35" s="307"/>
      <c r="D35" s="307"/>
      <c r="E35" s="307"/>
      <c r="F35" s="307"/>
      <c r="G35" s="307"/>
      <c r="H35" s="307"/>
      <c r="I35" s="307"/>
      <c r="J35" s="307"/>
      <c r="K35" s="307"/>
      <c r="L35" s="307"/>
      <c r="M35" s="307"/>
      <c r="N35" s="307"/>
      <c r="O35" s="307"/>
      <c r="P35" s="307"/>
      <c r="Q35" s="307"/>
      <c r="R35" s="307"/>
      <c r="S35" s="307"/>
      <c r="T35" s="307"/>
      <c r="U35" s="306"/>
    </row>
    <row r="36" spans="1:21" x14ac:dyDescent="0.25">
      <c r="A36" s="308"/>
      <c r="B36" s="307"/>
      <c r="C36" s="307"/>
      <c r="D36" s="307"/>
      <c r="E36" s="307"/>
      <c r="F36" s="307"/>
      <c r="G36" s="307"/>
      <c r="H36" s="307"/>
      <c r="I36" s="307"/>
      <c r="J36" s="307"/>
      <c r="K36" s="307"/>
      <c r="L36" s="307"/>
      <c r="M36" s="307"/>
      <c r="N36" s="307"/>
      <c r="O36" s="307"/>
      <c r="P36" s="307"/>
      <c r="Q36" s="307"/>
      <c r="R36" s="307"/>
      <c r="S36" s="307"/>
      <c r="T36" s="307"/>
      <c r="U36" s="306"/>
    </row>
    <row r="37" spans="1:21" x14ac:dyDescent="0.25">
      <c r="A37" s="308"/>
      <c r="B37" s="307"/>
      <c r="C37" s="307"/>
      <c r="D37" s="307"/>
      <c r="E37" s="307"/>
      <c r="F37" s="307"/>
      <c r="G37" s="307"/>
      <c r="H37" s="307"/>
      <c r="I37" s="307"/>
      <c r="J37" s="307"/>
      <c r="K37" s="307"/>
      <c r="L37" s="307"/>
      <c r="M37" s="307"/>
      <c r="N37" s="307"/>
      <c r="O37" s="307"/>
      <c r="P37" s="307"/>
      <c r="Q37" s="307"/>
      <c r="R37" s="307"/>
      <c r="S37" s="307"/>
      <c r="T37" s="307"/>
      <c r="U37" s="306"/>
    </row>
    <row r="38" spans="1:21" x14ac:dyDescent="0.25">
      <c r="A38" s="308"/>
      <c r="B38" s="307"/>
      <c r="C38" s="307"/>
      <c r="D38" s="307"/>
      <c r="E38" s="307"/>
      <c r="F38" s="307"/>
      <c r="G38" s="307"/>
      <c r="H38" s="307"/>
      <c r="I38" s="307"/>
      <c r="J38" s="307"/>
      <c r="K38" s="307"/>
      <c r="L38" s="307"/>
      <c r="M38" s="307"/>
      <c r="N38" s="307"/>
      <c r="O38" s="307"/>
      <c r="P38" s="307"/>
      <c r="Q38" s="307"/>
      <c r="R38" s="307"/>
      <c r="S38" s="307"/>
      <c r="T38" s="307"/>
      <c r="U38" s="306"/>
    </row>
    <row r="39" spans="1:21" x14ac:dyDescent="0.25">
      <c r="A39" s="305"/>
      <c r="B39" s="304"/>
      <c r="C39" s="304"/>
      <c r="D39" s="304"/>
      <c r="E39" s="304"/>
      <c r="F39" s="304"/>
      <c r="G39" s="304"/>
      <c r="H39" s="304"/>
      <c r="I39" s="304"/>
      <c r="J39" s="304"/>
      <c r="K39" s="304"/>
      <c r="L39" s="304"/>
      <c r="M39" s="304"/>
      <c r="N39" s="304"/>
      <c r="O39" s="304"/>
      <c r="P39" s="304"/>
      <c r="Q39" s="304"/>
      <c r="R39" s="304"/>
      <c r="S39" s="304"/>
      <c r="T39" s="304"/>
      <c r="U39" s="303"/>
    </row>
    <row r="40" spans="1:21" x14ac:dyDescent="0.25">
      <c r="A40" s="320"/>
      <c r="B40" s="319"/>
      <c r="C40" s="319"/>
      <c r="D40" s="319"/>
      <c r="E40" s="319"/>
      <c r="F40" s="319"/>
      <c r="G40" s="319"/>
      <c r="H40" s="319"/>
      <c r="I40" s="319"/>
      <c r="J40" s="319"/>
      <c r="K40" s="319"/>
      <c r="L40" s="319"/>
      <c r="M40" s="319"/>
      <c r="N40" s="319"/>
      <c r="O40" s="319"/>
      <c r="P40" s="319"/>
      <c r="Q40" s="319"/>
      <c r="R40" s="319"/>
      <c r="S40" s="319"/>
      <c r="T40" s="319"/>
      <c r="U40" s="318"/>
    </row>
    <row r="41" spans="1:21" x14ac:dyDescent="0.25">
      <c r="A41" s="317"/>
      <c r="B41" s="374" t="s">
        <v>80</v>
      </c>
      <c r="C41" s="374"/>
      <c r="D41" s="374"/>
      <c r="E41" s="374"/>
      <c r="F41" s="374"/>
      <c r="G41" s="374"/>
      <c r="H41" s="374"/>
      <c r="I41" s="374"/>
      <c r="J41" s="374"/>
      <c r="K41" s="374"/>
      <c r="L41" s="374"/>
      <c r="M41" s="374"/>
      <c r="N41" s="374"/>
      <c r="O41" s="374"/>
      <c r="P41" s="374"/>
      <c r="Q41" s="374"/>
      <c r="R41" s="374"/>
      <c r="S41" s="374"/>
      <c r="T41" s="374"/>
      <c r="U41" s="375"/>
    </row>
    <row r="42" spans="1:21" x14ac:dyDescent="0.25">
      <c r="A42" s="317"/>
      <c r="B42" s="376" t="s">
        <v>79</v>
      </c>
      <c r="C42" s="376"/>
      <c r="D42" s="376"/>
      <c r="E42" s="376"/>
      <c r="F42" s="376"/>
      <c r="G42" s="376"/>
      <c r="H42" s="376"/>
      <c r="I42" s="376"/>
      <c r="J42" s="376"/>
      <c r="K42" s="376"/>
      <c r="L42" s="376"/>
      <c r="M42" s="376"/>
      <c r="N42" s="376"/>
      <c r="O42" s="376"/>
      <c r="P42" s="376"/>
      <c r="Q42" s="376"/>
      <c r="R42" s="376"/>
      <c r="S42" s="376"/>
      <c r="T42" s="376"/>
      <c r="U42" s="377"/>
    </row>
    <row r="43" spans="1:21" x14ac:dyDescent="0.25">
      <c r="A43" s="317"/>
      <c r="B43" s="374" t="s">
        <v>78</v>
      </c>
      <c r="C43" s="374"/>
      <c r="D43" s="374"/>
      <c r="E43" s="374"/>
      <c r="F43" s="374"/>
      <c r="G43" s="374"/>
      <c r="H43" s="374"/>
      <c r="I43" s="374"/>
      <c r="J43" s="374"/>
      <c r="K43" s="374"/>
      <c r="L43" s="374"/>
      <c r="M43" s="374"/>
      <c r="N43" s="374"/>
      <c r="O43" s="374"/>
      <c r="P43" s="374"/>
      <c r="Q43" s="374"/>
      <c r="R43" s="374"/>
      <c r="S43" s="374"/>
      <c r="T43" s="374"/>
      <c r="U43" s="375"/>
    </row>
    <row r="44" spans="1:21" x14ac:dyDescent="0.25">
      <c r="A44" s="317"/>
      <c r="B44" s="316"/>
      <c r="C44" s="316"/>
      <c r="D44" s="316"/>
      <c r="E44" s="316"/>
      <c r="F44" s="316"/>
      <c r="G44" s="316"/>
      <c r="H44" s="316"/>
      <c r="I44" s="316"/>
      <c r="J44" s="316"/>
      <c r="K44" s="316"/>
      <c r="L44" s="316"/>
      <c r="M44" s="316"/>
      <c r="N44" s="316"/>
      <c r="O44" s="316"/>
      <c r="P44" s="316"/>
      <c r="Q44" s="316"/>
      <c r="R44" s="316"/>
      <c r="S44" s="316"/>
      <c r="T44" s="316"/>
      <c r="U44" s="315"/>
    </row>
    <row r="45" spans="1:21" x14ac:dyDescent="0.25">
      <c r="A45" s="317"/>
      <c r="B45" s="316"/>
      <c r="C45" s="316"/>
      <c r="D45" s="316"/>
      <c r="E45" s="316"/>
      <c r="F45" s="316"/>
      <c r="G45" s="316"/>
      <c r="H45" s="316"/>
      <c r="I45" s="316"/>
      <c r="J45" s="316"/>
      <c r="K45" s="316"/>
      <c r="L45" s="316"/>
      <c r="M45" s="316"/>
      <c r="N45" s="316"/>
      <c r="O45" s="316"/>
      <c r="P45" s="316"/>
      <c r="Q45" s="316"/>
      <c r="R45" s="316"/>
      <c r="S45" s="316"/>
      <c r="T45" s="316"/>
      <c r="U45" s="315"/>
    </row>
    <row r="46" spans="1:21" x14ac:dyDescent="0.25">
      <c r="A46" s="317"/>
      <c r="B46" s="316"/>
      <c r="C46" s="316"/>
      <c r="D46" s="316"/>
      <c r="E46" s="316"/>
      <c r="F46" s="316"/>
      <c r="G46" s="316"/>
      <c r="H46" s="316"/>
      <c r="I46" s="316"/>
      <c r="J46" s="316"/>
      <c r="K46" s="316"/>
      <c r="L46" s="316"/>
      <c r="M46" s="316"/>
      <c r="N46" s="316"/>
      <c r="O46" s="316"/>
      <c r="P46" s="316"/>
      <c r="Q46" s="316"/>
      <c r="R46" s="316"/>
      <c r="S46" s="316"/>
      <c r="T46" s="316"/>
      <c r="U46" s="315"/>
    </row>
    <row r="47" spans="1:21" x14ac:dyDescent="0.25">
      <c r="A47" s="317"/>
      <c r="B47" s="316"/>
      <c r="C47" s="316"/>
      <c r="D47" s="316"/>
      <c r="E47" s="316"/>
      <c r="F47" s="316"/>
      <c r="G47" s="316"/>
      <c r="H47" s="316"/>
      <c r="I47" s="316"/>
      <c r="J47" s="316"/>
      <c r="K47" s="316"/>
      <c r="L47" s="316"/>
      <c r="M47" s="316"/>
      <c r="N47" s="316"/>
      <c r="O47" s="316"/>
      <c r="P47" s="316"/>
      <c r="Q47" s="316"/>
      <c r="R47" s="316"/>
      <c r="S47" s="316"/>
      <c r="T47" s="316"/>
      <c r="U47" s="315"/>
    </row>
    <row r="48" spans="1:21" x14ac:dyDescent="0.25">
      <c r="A48" s="317"/>
      <c r="B48" s="316"/>
      <c r="C48" s="316"/>
      <c r="D48" s="316"/>
      <c r="E48" s="316"/>
      <c r="F48" s="316"/>
      <c r="G48" s="316"/>
      <c r="H48" s="316"/>
      <c r="I48" s="316"/>
      <c r="J48" s="316"/>
      <c r="K48" s="316"/>
      <c r="L48" s="316"/>
      <c r="M48" s="316"/>
      <c r="N48" s="316"/>
      <c r="O48" s="316"/>
      <c r="P48" s="316"/>
      <c r="Q48" s="316"/>
      <c r="R48" s="316"/>
      <c r="S48" s="316"/>
      <c r="T48" s="316"/>
      <c r="U48" s="315"/>
    </row>
    <row r="49" spans="1:21" x14ac:dyDescent="0.25">
      <c r="A49" s="317"/>
      <c r="B49" s="316"/>
      <c r="C49" s="316"/>
      <c r="D49" s="316"/>
      <c r="E49" s="316"/>
      <c r="F49" s="316"/>
      <c r="G49" s="316"/>
      <c r="H49" s="316"/>
      <c r="I49" s="316"/>
      <c r="J49" s="316"/>
      <c r="K49" s="316"/>
      <c r="L49" s="316"/>
      <c r="M49" s="316"/>
      <c r="N49" s="316"/>
      <c r="O49" s="316"/>
      <c r="P49" s="316"/>
      <c r="Q49" s="316"/>
      <c r="R49" s="316"/>
      <c r="S49" s="316"/>
      <c r="T49" s="316"/>
      <c r="U49" s="315"/>
    </row>
    <row r="50" spans="1:21" x14ac:dyDescent="0.25">
      <c r="A50" s="317"/>
      <c r="B50" s="316"/>
      <c r="C50" s="316"/>
      <c r="D50" s="316"/>
      <c r="E50" s="316"/>
      <c r="F50" s="316"/>
      <c r="G50" s="316"/>
      <c r="H50" s="316"/>
      <c r="I50" s="316"/>
      <c r="J50" s="316"/>
      <c r="K50" s="316"/>
      <c r="L50" s="316"/>
      <c r="M50" s="316"/>
      <c r="N50" s="316"/>
      <c r="O50" s="316"/>
      <c r="P50" s="316"/>
      <c r="Q50" s="316"/>
      <c r="R50" s="316"/>
      <c r="S50" s="316"/>
      <c r="T50" s="316"/>
      <c r="U50" s="315"/>
    </row>
    <row r="51" spans="1:21" x14ac:dyDescent="0.25">
      <c r="A51" s="317"/>
      <c r="B51" s="316"/>
      <c r="C51" s="316"/>
      <c r="D51" s="316"/>
      <c r="E51" s="316"/>
      <c r="F51" s="316"/>
      <c r="G51" s="316"/>
      <c r="H51" s="316"/>
      <c r="I51" s="316"/>
      <c r="J51" s="316"/>
      <c r="K51" s="316"/>
      <c r="L51" s="316"/>
      <c r="M51" s="316"/>
      <c r="N51" s="316"/>
      <c r="O51" s="316"/>
      <c r="P51" s="316"/>
      <c r="Q51" s="316"/>
      <c r="R51" s="316"/>
      <c r="S51" s="316"/>
      <c r="T51" s="316"/>
      <c r="U51" s="315"/>
    </row>
    <row r="52" spans="1:21" x14ac:dyDescent="0.25">
      <c r="A52" s="317"/>
      <c r="B52" s="316"/>
      <c r="C52" s="316"/>
      <c r="D52" s="316"/>
      <c r="E52" s="316"/>
      <c r="F52" s="316"/>
      <c r="G52" s="316"/>
      <c r="H52" s="316"/>
      <c r="I52" s="316"/>
      <c r="J52" s="316"/>
      <c r="K52" s="316"/>
      <c r="L52" s="316"/>
      <c r="M52" s="316"/>
      <c r="N52" s="316"/>
      <c r="O52" s="316"/>
      <c r="P52" s="316"/>
      <c r="Q52" s="316"/>
      <c r="R52" s="316"/>
      <c r="S52" s="316"/>
      <c r="T52" s="316"/>
      <c r="U52" s="315"/>
    </row>
    <row r="53" spans="1:21" x14ac:dyDescent="0.25">
      <c r="A53" s="317"/>
      <c r="B53" s="316"/>
      <c r="C53" s="316"/>
      <c r="D53" s="316"/>
      <c r="E53" s="316"/>
      <c r="F53" s="316"/>
      <c r="G53" s="316"/>
      <c r="H53" s="316"/>
      <c r="I53" s="316"/>
      <c r="J53" s="316"/>
      <c r="K53" s="316"/>
      <c r="L53" s="316"/>
      <c r="M53" s="316"/>
      <c r="N53" s="316"/>
      <c r="O53" s="316"/>
      <c r="P53" s="316"/>
      <c r="Q53" s="316"/>
      <c r="R53" s="316"/>
      <c r="S53" s="316"/>
      <c r="T53" s="316"/>
      <c r="U53" s="315"/>
    </row>
    <row r="54" spans="1:21" x14ac:dyDescent="0.25">
      <c r="A54" s="317"/>
      <c r="B54" s="316"/>
      <c r="C54" s="316"/>
      <c r="D54" s="316"/>
      <c r="E54" s="316"/>
      <c r="F54" s="316"/>
      <c r="G54" s="316"/>
      <c r="H54" s="316"/>
      <c r="I54" s="316"/>
      <c r="J54" s="316"/>
      <c r="K54" s="316"/>
      <c r="L54" s="316"/>
      <c r="M54" s="316"/>
      <c r="N54" s="316"/>
      <c r="O54" s="316"/>
      <c r="P54" s="316"/>
      <c r="Q54" s="316"/>
      <c r="R54" s="316"/>
      <c r="S54" s="316"/>
      <c r="T54" s="316"/>
      <c r="U54" s="315"/>
    </row>
    <row r="55" spans="1:21" x14ac:dyDescent="0.25">
      <c r="A55" s="317"/>
      <c r="B55" s="316"/>
      <c r="C55" s="316"/>
      <c r="D55" s="316"/>
      <c r="E55" s="316"/>
      <c r="F55" s="316"/>
      <c r="G55" s="316"/>
      <c r="H55" s="316"/>
      <c r="I55" s="316"/>
      <c r="J55" s="316"/>
      <c r="K55" s="316"/>
      <c r="L55" s="316"/>
      <c r="M55" s="316"/>
      <c r="N55" s="316"/>
      <c r="O55" s="316"/>
      <c r="P55" s="316"/>
      <c r="Q55" s="316"/>
      <c r="R55" s="316"/>
      <c r="S55" s="316"/>
      <c r="T55" s="316"/>
      <c r="U55" s="315"/>
    </row>
    <row r="56" spans="1:21" x14ac:dyDescent="0.25">
      <c r="A56" s="317"/>
      <c r="B56" s="316"/>
      <c r="C56" s="316"/>
      <c r="D56" s="316"/>
      <c r="E56" s="316"/>
      <c r="F56" s="316"/>
      <c r="G56" s="316"/>
      <c r="H56" s="316"/>
      <c r="I56" s="316"/>
      <c r="J56" s="316"/>
      <c r="K56" s="316"/>
      <c r="L56" s="316"/>
      <c r="M56" s="316"/>
      <c r="N56" s="316"/>
      <c r="O56" s="316"/>
      <c r="P56" s="316"/>
      <c r="Q56" s="316"/>
      <c r="R56" s="316"/>
      <c r="S56" s="316"/>
      <c r="T56" s="316"/>
      <c r="U56" s="315"/>
    </row>
    <row r="57" spans="1:21" x14ac:dyDescent="0.25">
      <c r="A57" s="317"/>
      <c r="B57" s="316"/>
      <c r="C57" s="316"/>
      <c r="D57" s="316"/>
      <c r="E57" s="316"/>
      <c r="F57" s="316"/>
      <c r="G57" s="316"/>
      <c r="H57" s="316"/>
      <c r="I57" s="316"/>
      <c r="J57" s="316"/>
      <c r="K57" s="316"/>
      <c r="L57" s="316"/>
      <c r="M57" s="316"/>
      <c r="N57" s="316"/>
      <c r="O57" s="316"/>
      <c r="P57" s="316"/>
      <c r="Q57" s="316"/>
      <c r="R57" s="316"/>
      <c r="S57" s="316"/>
      <c r="T57" s="316"/>
      <c r="U57" s="315"/>
    </row>
    <row r="58" spans="1:21" x14ac:dyDescent="0.25">
      <c r="A58" s="317"/>
      <c r="B58" s="316"/>
      <c r="C58" s="316"/>
      <c r="D58" s="316"/>
      <c r="E58" s="316"/>
      <c r="F58" s="316"/>
      <c r="G58" s="316"/>
      <c r="H58" s="316"/>
      <c r="I58" s="316"/>
      <c r="J58" s="316"/>
      <c r="K58" s="316"/>
      <c r="L58" s="316"/>
      <c r="M58" s="316"/>
      <c r="N58" s="316"/>
      <c r="O58" s="316"/>
      <c r="P58" s="316"/>
      <c r="Q58" s="316"/>
      <c r="R58" s="316"/>
      <c r="S58" s="316"/>
      <c r="T58" s="316"/>
      <c r="U58" s="315"/>
    </row>
    <row r="59" spans="1:21" x14ac:dyDescent="0.25">
      <c r="A59" s="317"/>
      <c r="B59" s="316"/>
      <c r="C59" s="316"/>
      <c r="D59" s="316"/>
      <c r="E59" s="316"/>
      <c r="F59" s="316"/>
      <c r="G59" s="316"/>
      <c r="H59" s="316"/>
      <c r="I59" s="316"/>
      <c r="J59" s="316"/>
      <c r="K59" s="316"/>
      <c r="L59" s="316"/>
      <c r="M59" s="316"/>
      <c r="N59" s="316"/>
      <c r="O59" s="316"/>
      <c r="P59" s="316"/>
      <c r="Q59" s="316"/>
      <c r="R59" s="316"/>
      <c r="S59" s="316"/>
      <c r="T59" s="316"/>
      <c r="U59" s="315"/>
    </row>
    <row r="60" spans="1:21" x14ac:dyDescent="0.25">
      <c r="A60" s="317"/>
      <c r="B60" s="316"/>
      <c r="C60" s="316"/>
      <c r="D60" s="316"/>
      <c r="E60" s="316"/>
      <c r="F60" s="316"/>
      <c r="G60" s="316"/>
      <c r="H60" s="316"/>
      <c r="I60" s="316"/>
      <c r="J60" s="316"/>
      <c r="K60" s="316"/>
      <c r="L60" s="316"/>
      <c r="M60" s="316"/>
      <c r="N60" s="316"/>
      <c r="O60" s="316"/>
      <c r="P60" s="316"/>
      <c r="Q60" s="316"/>
      <c r="R60" s="316"/>
      <c r="S60" s="316"/>
      <c r="T60" s="316"/>
      <c r="U60" s="315"/>
    </row>
    <row r="61" spans="1:21" x14ac:dyDescent="0.25">
      <c r="A61" s="317"/>
      <c r="B61" s="316"/>
      <c r="C61" s="316"/>
      <c r="D61" s="316"/>
      <c r="E61" s="316"/>
      <c r="F61" s="316"/>
      <c r="G61" s="316"/>
      <c r="H61" s="316"/>
      <c r="I61" s="316"/>
      <c r="J61" s="316"/>
      <c r="K61" s="316"/>
      <c r="L61" s="316"/>
      <c r="M61" s="316"/>
      <c r="N61" s="316"/>
      <c r="O61" s="316"/>
      <c r="P61" s="316"/>
      <c r="Q61" s="316"/>
      <c r="R61" s="316"/>
      <c r="S61" s="316"/>
      <c r="T61" s="316"/>
      <c r="U61" s="315"/>
    </row>
    <row r="62" spans="1:21" x14ac:dyDescent="0.25">
      <c r="A62" s="317"/>
      <c r="B62" s="316"/>
      <c r="C62" s="316"/>
      <c r="D62" s="316"/>
      <c r="E62" s="316"/>
      <c r="F62" s="316"/>
      <c r="G62" s="316"/>
      <c r="H62" s="316"/>
      <c r="I62" s="316"/>
      <c r="J62" s="316"/>
      <c r="K62" s="316"/>
      <c r="L62" s="316"/>
      <c r="M62" s="316"/>
      <c r="N62" s="316"/>
      <c r="O62" s="316"/>
      <c r="P62" s="316"/>
      <c r="Q62" s="316"/>
      <c r="R62" s="316"/>
      <c r="S62" s="316"/>
      <c r="T62" s="316"/>
      <c r="U62" s="315"/>
    </row>
    <row r="63" spans="1:21" x14ac:dyDescent="0.25">
      <c r="A63" s="317"/>
      <c r="B63" s="316"/>
      <c r="C63" s="316"/>
      <c r="D63" s="316"/>
      <c r="E63" s="316"/>
      <c r="F63" s="316"/>
      <c r="G63" s="316"/>
      <c r="H63" s="316"/>
      <c r="I63" s="316"/>
      <c r="J63" s="316"/>
      <c r="K63" s="316"/>
      <c r="L63" s="316"/>
      <c r="M63" s="316"/>
      <c r="N63" s="316"/>
      <c r="O63" s="316"/>
      <c r="P63" s="316"/>
      <c r="Q63" s="316"/>
      <c r="R63" s="316"/>
      <c r="S63" s="316"/>
      <c r="T63" s="316"/>
      <c r="U63" s="315"/>
    </row>
    <row r="64" spans="1:21" x14ac:dyDescent="0.25">
      <c r="A64" s="317"/>
      <c r="B64" s="316"/>
      <c r="C64" s="316"/>
      <c r="D64" s="316"/>
      <c r="E64" s="316"/>
      <c r="F64" s="316"/>
      <c r="G64" s="316"/>
      <c r="H64" s="316"/>
      <c r="I64" s="316"/>
      <c r="J64" s="316"/>
      <c r="K64" s="316"/>
      <c r="L64" s="316"/>
      <c r="M64" s="316"/>
      <c r="N64" s="316"/>
      <c r="O64" s="316"/>
      <c r="P64" s="316"/>
      <c r="Q64" s="316"/>
      <c r="R64" s="316"/>
      <c r="S64" s="316"/>
      <c r="T64" s="316"/>
      <c r="U64" s="315"/>
    </row>
    <row r="65" spans="1:21" x14ac:dyDescent="0.25">
      <c r="A65" s="317"/>
      <c r="B65" s="316"/>
      <c r="C65" s="316"/>
      <c r="D65" s="316"/>
      <c r="E65" s="316"/>
      <c r="F65" s="316"/>
      <c r="G65" s="316"/>
      <c r="H65" s="316"/>
      <c r="I65" s="316"/>
      <c r="J65" s="316"/>
      <c r="K65" s="316"/>
      <c r="L65" s="316"/>
      <c r="M65" s="316"/>
      <c r="N65" s="316"/>
      <c r="O65" s="316"/>
      <c r="P65" s="316"/>
      <c r="Q65" s="316"/>
      <c r="R65" s="316"/>
      <c r="S65" s="316"/>
      <c r="T65" s="316"/>
      <c r="U65" s="315"/>
    </row>
    <row r="66" spans="1:21" x14ac:dyDescent="0.25">
      <c r="A66" s="314"/>
      <c r="B66" s="313"/>
      <c r="C66" s="313"/>
      <c r="D66" s="313"/>
      <c r="E66" s="313"/>
      <c r="F66" s="313"/>
      <c r="G66" s="313"/>
      <c r="H66" s="313"/>
      <c r="I66" s="313"/>
      <c r="J66" s="313"/>
      <c r="K66" s="313"/>
      <c r="L66" s="313"/>
      <c r="M66" s="313"/>
      <c r="N66" s="313"/>
      <c r="O66" s="313"/>
      <c r="P66" s="313"/>
      <c r="Q66" s="313"/>
      <c r="R66" s="313"/>
      <c r="S66" s="313"/>
      <c r="T66" s="313"/>
      <c r="U66" s="312"/>
    </row>
    <row r="67" spans="1:21" x14ac:dyDescent="0.25">
      <c r="A67" s="311"/>
      <c r="B67" s="310"/>
      <c r="C67" s="310"/>
      <c r="D67" s="310"/>
      <c r="E67" s="310"/>
      <c r="F67" s="310"/>
      <c r="G67" s="310"/>
      <c r="H67" s="310"/>
      <c r="I67" s="310"/>
      <c r="J67" s="310"/>
      <c r="K67" s="310"/>
      <c r="L67" s="310"/>
      <c r="M67" s="310"/>
      <c r="N67" s="310"/>
      <c r="O67" s="310"/>
      <c r="P67" s="310"/>
      <c r="Q67" s="310"/>
      <c r="R67" s="310"/>
      <c r="S67" s="310"/>
      <c r="T67" s="310"/>
      <c r="U67" s="309"/>
    </row>
    <row r="68" spans="1:21" x14ac:dyDescent="0.25">
      <c r="A68" s="308"/>
      <c r="B68" s="373" t="s">
        <v>77</v>
      </c>
      <c r="C68" s="373"/>
      <c r="D68" s="373"/>
      <c r="E68" s="373"/>
      <c r="F68" s="373"/>
      <c r="G68" s="373"/>
      <c r="H68" s="373"/>
      <c r="I68" s="373"/>
      <c r="J68" s="373"/>
      <c r="K68" s="373"/>
      <c r="L68" s="373"/>
      <c r="M68" s="373"/>
      <c r="N68" s="373"/>
      <c r="O68" s="373"/>
      <c r="P68" s="373"/>
      <c r="Q68" s="373"/>
      <c r="R68" s="373"/>
      <c r="S68" s="373"/>
      <c r="T68" s="373"/>
      <c r="U68" s="378"/>
    </row>
    <row r="69" spans="1:21" x14ac:dyDescent="0.25">
      <c r="A69" s="308"/>
      <c r="B69" s="307"/>
      <c r="C69" s="373" t="s">
        <v>117</v>
      </c>
      <c r="D69" s="373"/>
      <c r="E69" s="373"/>
      <c r="F69" s="373"/>
      <c r="G69" s="373"/>
      <c r="H69" s="373"/>
      <c r="I69" s="373"/>
      <c r="J69" s="373"/>
      <c r="K69" s="373"/>
      <c r="L69" s="373"/>
      <c r="M69" s="373"/>
      <c r="N69" s="373"/>
      <c r="O69" s="373"/>
      <c r="P69" s="373"/>
      <c r="Q69" s="373"/>
      <c r="R69" s="373"/>
      <c r="S69" s="373"/>
      <c r="T69" s="373"/>
      <c r="U69" s="378"/>
    </row>
    <row r="70" spans="1:21" s="348" customFormat="1" x14ac:dyDescent="0.25">
      <c r="A70" s="308"/>
      <c r="B70" s="307"/>
      <c r="C70" s="373" t="s">
        <v>116</v>
      </c>
      <c r="D70" s="373"/>
      <c r="E70" s="373"/>
      <c r="F70" s="373"/>
      <c r="G70" s="373"/>
      <c r="H70" s="373"/>
      <c r="I70" s="373"/>
      <c r="J70" s="373"/>
      <c r="K70" s="373"/>
      <c r="L70" s="373"/>
      <c r="M70" s="373"/>
      <c r="N70" s="373"/>
      <c r="O70" s="373"/>
      <c r="P70" s="373"/>
      <c r="Q70" s="373"/>
      <c r="R70" s="373"/>
      <c r="S70" s="373"/>
      <c r="T70" s="373"/>
      <c r="U70" s="378"/>
    </row>
    <row r="71" spans="1:21" x14ac:dyDescent="0.25">
      <c r="A71" s="308"/>
      <c r="B71" s="307"/>
      <c r="C71" s="380" t="s">
        <v>115</v>
      </c>
      <c r="D71" s="380"/>
      <c r="E71" s="380"/>
      <c r="F71" s="380"/>
      <c r="G71" s="380"/>
      <c r="H71" s="380"/>
      <c r="I71" s="380"/>
      <c r="J71" s="380"/>
      <c r="K71" s="380"/>
      <c r="L71" s="380"/>
      <c r="M71" s="380"/>
      <c r="N71" s="380"/>
      <c r="O71" s="380"/>
      <c r="P71" s="380"/>
      <c r="Q71" s="380"/>
      <c r="R71" s="380"/>
      <c r="S71" s="380"/>
      <c r="T71" s="380"/>
      <c r="U71" s="381"/>
    </row>
    <row r="72" spans="1:21" x14ac:dyDescent="0.25">
      <c r="A72" s="308"/>
      <c r="B72" s="307"/>
      <c r="C72" s="373" t="s">
        <v>121</v>
      </c>
      <c r="D72" s="373"/>
      <c r="E72" s="373"/>
      <c r="F72" s="373"/>
      <c r="G72" s="373"/>
      <c r="H72" s="373"/>
      <c r="I72" s="373"/>
      <c r="J72" s="373"/>
      <c r="K72" s="373"/>
      <c r="L72" s="373"/>
      <c r="M72" s="373"/>
      <c r="N72" s="373"/>
      <c r="O72" s="373"/>
      <c r="P72" s="373"/>
      <c r="Q72" s="373"/>
      <c r="R72" s="373"/>
      <c r="S72" s="373"/>
      <c r="T72" s="373"/>
      <c r="U72" s="378"/>
    </row>
    <row r="73" spans="1:21" x14ac:dyDescent="0.25">
      <c r="A73" s="308"/>
      <c r="B73" s="307"/>
      <c r="C73" s="373" t="s">
        <v>76</v>
      </c>
      <c r="D73" s="373"/>
      <c r="E73" s="373"/>
      <c r="F73" s="373"/>
      <c r="G73" s="373"/>
      <c r="H73" s="373"/>
      <c r="I73" s="373"/>
      <c r="J73" s="373"/>
      <c r="K73" s="373"/>
      <c r="L73" s="373"/>
      <c r="M73" s="373"/>
      <c r="N73" s="373"/>
      <c r="O73" s="373"/>
      <c r="P73" s="373"/>
      <c r="Q73" s="373"/>
      <c r="R73" s="373"/>
      <c r="S73" s="373"/>
      <c r="T73" s="373"/>
      <c r="U73" s="378"/>
    </row>
    <row r="74" spans="1:21" x14ac:dyDescent="0.25">
      <c r="A74" s="308"/>
      <c r="B74" s="307"/>
      <c r="C74" s="373" t="s">
        <v>75</v>
      </c>
      <c r="D74" s="373"/>
      <c r="E74" s="373"/>
      <c r="F74" s="373"/>
      <c r="G74" s="373"/>
      <c r="H74" s="373"/>
      <c r="I74" s="373"/>
      <c r="J74" s="373"/>
      <c r="K74" s="373"/>
      <c r="L74" s="373"/>
      <c r="M74" s="373"/>
      <c r="N74" s="373"/>
      <c r="O74" s="373"/>
      <c r="P74" s="373"/>
      <c r="Q74" s="373"/>
      <c r="R74" s="373"/>
      <c r="S74" s="373"/>
      <c r="T74" s="373"/>
      <c r="U74" s="378"/>
    </row>
    <row r="75" spans="1:21" x14ac:dyDescent="0.25">
      <c r="A75" s="308"/>
      <c r="B75" s="307"/>
      <c r="C75" s="373" t="s">
        <v>118</v>
      </c>
      <c r="D75" s="373"/>
      <c r="E75" s="373"/>
      <c r="F75" s="373"/>
      <c r="G75" s="373"/>
      <c r="H75" s="373"/>
      <c r="I75" s="373"/>
      <c r="J75" s="373"/>
      <c r="K75" s="373"/>
      <c r="L75" s="373"/>
      <c r="M75" s="373"/>
      <c r="N75" s="373"/>
      <c r="O75" s="373"/>
      <c r="P75" s="373"/>
      <c r="Q75" s="373"/>
      <c r="R75" s="373"/>
      <c r="S75" s="373"/>
      <c r="T75" s="373"/>
      <c r="U75" s="378"/>
    </row>
    <row r="76" spans="1:21" x14ac:dyDescent="0.25">
      <c r="A76" s="308"/>
      <c r="B76" s="307"/>
      <c r="C76" s="373" t="s">
        <v>74</v>
      </c>
      <c r="D76" s="373"/>
      <c r="E76" s="373"/>
      <c r="F76" s="373"/>
      <c r="G76" s="373"/>
      <c r="H76" s="373"/>
      <c r="I76" s="373"/>
      <c r="J76" s="373"/>
      <c r="K76" s="373"/>
      <c r="L76" s="373"/>
      <c r="M76" s="373"/>
      <c r="N76" s="373"/>
      <c r="O76" s="373"/>
      <c r="P76" s="373"/>
      <c r="Q76" s="373"/>
      <c r="R76" s="373"/>
      <c r="S76" s="373"/>
      <c r="T76" s="373"/>
      <c r="U76" s="378"/>
    </row>
    <row r="77" spans="1:21" x14ac:dyDescent="0.25">
      <c r="A77" s="308"/>
      <c r="B77" s="307"/>
      <c r="C77" s="373" t="s">
        <v>119</v>
      </c>
      <c r="D77" s="373"/>
      <c r="E77" s="373"/>
      <c r="F77" s="373"/>
      <c r="G77" s="373"/>
      <c r="H77" s="373"/>
      <c r="I77" s="373"/>
      <c r="J77" s="373"/>
      <c r="K77" s="373"/>
      <c r="L77" s="373"/>
      <c r="M77" s="373"/>
      <c r="N77" s="373"/>
      <c r="O77" s="373"/>
      <c r="P77" s="373"/>
      <c r="Q77" s="373"/>
      <c r="R77" s="373"/>
      <c r="S77" s="373"/>
      <c r="T77" s="373"/>
      <c r="U77" s="378"/>
    </row>
    <row r="78" spans="1:21" x14ac:dyDescent="0.25">
      <c r="A78" s="308"/>
      <c r="B78" s="307"/>
      <c r="C78" s="373"/>
      <c r="D78" s="373"/>
      <c r="E78" s="373"/>
      <c r="F78" s="373"/>
      <c r="G78" s="373"/>
      <c r="H78" s="373"/>
      <c r="I78" s="373"/>
      <c r="J78" s="373"/>
      <c r="K78" s="373"/>
      <c r="L78" s="373"/>
      <c r="M78" s="373"/>
      <c r="N78" s="373"/>
      <c r="O78" s="373"/>
      <c r="P78" s="373"/>
      <c r="Q78" s="373"/>
      <c r="R78" s="373"/>
      <c r="S78" s="373"/>
      <c r="T78" s="373"/>
      <c r="U78" s="378"/>
    </row>
    <row r="79" spans="1:21" x14ac:dyDescent="0.25">
      <c r="A79" s="308"/>
      <c r="B79" s="307"/>
      <c r="C79" s="373"/>
      <c r="D79" s="373"/>
      <c r="E79" s="373"/>
      <c r="F79" s="373"/>
      <c r="G79" s="373"/>
      <c r="H79" s="373"/>
      <c r="I79" s="373"/>
      <c r="J79" s="373"/>
      <c r="K79" s="373"/>
      <c r="L79" s="373"/>
      <c r="M79" s="373"/>
      <c r="N79" s="373"/>
      <c r="O79" s="373"/>
      <c r="P79" s="373"/>
      <c r="Q79" s="373"/>
      <c r="R79" s="373"/>
      <c r="S79" s="373"/>
      <c r="T79" s="373"/>
      <c r="U79" s="378"/>
    </row>
    <row r="80" spans="1:21" x14ac:dyDescent="0.25">
      <c r="A80" s="308"/>
      <c r="B80" s="307"/>
      <c r="C80" s="307"/>
      <c r="D80" s="307"/>
      <c r="E80" s="307"/>
      <c r="F80" s="307"/>
      <c r="G80" s="307"/>
      <c r="H80" s="307"/>
      <c r="I80" s="307"/>
      <c r="J80" s="307"/>
      <c r="K80" s="307"/>
      <c r="L80" s="307"/>
      <c r="M80" s="307"/>
      <c r="N80" s="307"/>
      <c r="O80" s="307"/>
      <c r="P80" s="307"/>
      <c r="Q80" s="307"/>
      <c r="R80" s="307"/>
      <c r="S80" s="307"/>
      <c r="T80" s="307"/>
      <c r="U80" s="306"/>
    </row>
    <row r="81" spans="1:21" x14ac:dyDescent="0.25">
      <c r="A81" s="308"/>
      <c r="B81" s="307"/>
      <c r="C81" s="307"/>
      <c r="D81" s="307"/>
      <c r="E81" s="307"/>
      <c r="F81" s="307"/>
      <c r="G81" s="307"/>
      <c r="H81" s="307"/>
      <c r="I81" s="307"/>
      <c r="J81" s="307"/>
      <c r="K81" s="307"/>
      <c r="L81" s="307"/>
      <c r="M81" s="307"/>
      <c r="N81" s="307"/>
      <c r="O81" s="307"/>
      <c r="P81" s="307"/>
      <c r="Q81" s="307"/>
      <c r="R81" s="307"/>
      <c r="S81" s="307"/>
      <c r="T81" s="307"/>
      <c r="U81" s="306"/>
    </row>
    <row r="82" spans="1:21" x14ac:dyDescent="0.25">
      <c r="A82" s="308"/>
      <c r="B82" s="307"/>
      <c r="C82" s="307"/>
      <c r="D82" s="307"/>
      <c r="E82" s="307"/>
      <c r="F82" s="307"/>
      <c r="G82" s="307"/>
      <c r="H82" s="307"/>
      <c r="I82" s="307"/>
      <c r="J82" s="307"/>
      <c r="K82" s="307"/>
      <c r="L82" s="307"/>
      <c r="M82" s="307"/>
      <c r="N82" s="307"/>
      <c r="O82" s="307"/>
      <c r="P82" s="307"/>
      <c r="Q82" s="307"/>
      <c r="R82" s="307"/>
      <c r="S82" s="307"/>
      <c r="T82" s="307"/>
      <c r="U82" s="306"/>
    </row>
    <row r="83" spans="1:21" x14ac:dyDescent="0.25">
      <c r="A83" s="308"/>
      <c r="B83" s="307"/>
      <c r="C83" s="307"/>
      <c r="D83" s="307"/>
      <c r="E83" s="307"/>
      <c r="F83" s="307"/>
      <c r="G83" s="307"/>
      <c r="H83" s="307"/>
      <c r="I83" s="307"/>
      <c r="J83" s="307"/>
      <c r="K83" s="307"/>
      <c r="L83" s="307"/>
      <c r="M83" s="307"/>
      <c r="N83" s="307"/>
      <c r="O83" s="307"/>
      <c r="P83" s="307"/>
      <c r="Q83" s="307"/>
      <c r="R83" s="307"/>
      <c r="S83" s="307"/>
      <c r="T83" s="307"/>
      <c r="U83" s="306"/>
    </row>
    <row r="84" spans="1:21" x14ac:dyDescent="0.25">
      <c r="A84" s="308"/>
      <c r="B84" s="307"/>
      <c r="C84" s="307"/>
      <c r="D84" s="307"/>
      <c r="E84" s="307"/>
      <c r="F84" s="307"/>
      <c r="G84" s="307"/>
      <c r="H84" s="307"/>
      <c r="I84" s="307"/>
      <c r="J84" s="307"/>
      <c r="K84" s="307"/>
      <c r="L84" s="307"/>
      <c r="M84" s="307"/>
      <c r="N84" s="307"/>
      <c r="O84" s="307"/>
      <c r="P84" s="307"/>
      <c r="Q84" s="307"/>
      <c r="R84" s="307"/>
      <c r="S84" s="307"/>
      <c r="T84" s="307"/>
      <c r="U84" s="306"/>
    </row>
    <row r="85" spans="1:21" x14ac:dyDescent="0.25">
      <c r="A85" s="308"/>
      <c r="B85" s="307"/>
      <c r="C85" s="307"/>
      <c r="D85" s="307"/>
      <c r="E85" s="307"/>
      <c r="F85" s="307"/>
      <c r="G85" s="307"/>
      <c r="H85" s="307"/>
      <c r="I85" s="307"/>
      <c r="J85" s="307"/>
      <c r="K85" s="307"/>
      <c r="L85" s="307"/>
      <c r="M85" s="307"/>
      <c r="N85" s="307"/>
      <c r="O85" s="307"/>
      <c r="P85" s="307"/>
      <c r="Q85" s="307"/>
      <c r="R85" s="307"/>
      <c r="S85" s="307"/>
      <c r="T85" s="307"/>
      <c r="U85" s="306"/>
    </row>
    <row r="86" spans="1:21" x14ac:dyDescent="0.25">
      <c r="A86" s="308"/>
      <c r="B86" s="307"/>
      <c r="C86" s="307"/>
      <c r="D86" s="307"/>
      <c r="E86" s="307"/>
      <c r="F86" s="307"/>
      <c r="G86" s="307"/>
      <c r="H86" s="307"/>
      <c r="I86" s="307"/>
      <c r="J86" s="307"/>
      <c r="K86" s="307"/>
      <c r="L86" s="307"/>
      <c r="M86" s="307"/>
      <c r="N86" s="307"/>
      <c r="O86" s="307"/>
      <c r="P86" s="307"/>
      <c r="Q86" s="307"/>
      <c r="R86" s="307"/>
      <c r="S86" s="307"/>
      <c r="T86" s="307"/>
      <c r="U86" s="306"/>
    </row>
    <row r="87" spans="1:21" x14ac:dyDescent="0.25">
      <c r="A87" s="308"/>
      <c r="B87" s="307"/>
      <c r="C87" s="307"/>
      <c r="D87" s="307"/>
      <c r="E87" s="307"/>
      <c r="F87" s="307"/>
      <c r="G87" s="307"/>
      <c r="H87" s="307"/>
      <c r="I87" s="307"/>
      <c r="J87" s="307"/>
      <c r="K87" s="307"/>
      <c r="L87" s="307"/>
      <c r="M87" s="307"/>
      <c r="N87" s="307"/>
      <c r="O87" s="307"/>
      <c r="P87" s="307"/>
      <c r="Q87" s="307"/>
      <c r="R87" s="307"/>
      <c r="S87" s="307"/>
      <c r="T87" s="307"/>
      <c r="U87" s="306"/>
    </row>
    <row r="88" spans="1:21" x14ac:dyDescent="0.25">
      <c r="A88" s="308"/>
      <c r="B88" s="307"/>
      <c r="C88" s="307"/>
      <c r="D88" s="307"/>
      <c r="E88" s="307"/>
      <c r="F88" s="307"/>
      <c r="G88" s="307"/>
      <c r="H88" s="307"/>
      <c r="I88" s="307"/>
      <c r="J88" s="307"/>
      <c r="K88" s="307"/>
      <c r="L88" s="307"/>
      <c r="M88" s="307"/>
      <c r="N88" s="307"/>
      <c r="O88" s="307"/>
      <c r="P88" s="307"/>
      <c r="Q88" s="307"/>
      <c r="R88" s="307"/>
      <c r="S88" s="307"/>
      <c r="T88" s="307"/>
      <c r="U88" s="306"/>
    </row>
    <row r="89" spans="1:21" x14ac:dyDescent="0.25">
      <c r="A89" s="308"/>
      <c r="B89" s="307"/>
      <c r="C89" s="307"/>
      <c r="D89" s="307"/>
      <c r="E89" s="307"/>
      <c r="F89" s="307"/>
      <c r="G89" s="307"/>
      <c r="H89" s="307"/>
      <c r="I89" s="307"/>
      <c r="J89" s="307"/>
      <c r="K89" s="307"/>
      <c r="L89" s="307"/>
      <c r="M89" s="307"/>
      <c r="N89" s="307"/>
      <c r="O89" s="307"/>
      <c r="P89" s="307"/>
      <c r="Q89" s="307"/>
      <c r="R89" s="307"/>
      <c r="S89" s="307"/>
      <c r="T89" s="307"/>
      <c r="U89" s="306"/>
    </row>
    <row r="90" spans="1:21" x14ac:dyDescent="0.25">
      <c r="A90" s="308"/>
      <c r="B90" s="307"/>
      <c r="C90" s="307"/>
      <c r="D90" s="307"/>
      <c r="E90" s="307"/>
      <c r="F90" s="307"/>
      <c r="G90" s="307"/>
      <c r="H90" s="307"/>
      <c r="I90" s="307"/>
      <c r="J90" s="307"/>
      <c r="K90" s="307"/>
      <c r="L90" s="307"/>
      <c r="M90" s="307"/>
      <c r="N90" s="307"/>
      <c r="O90" s="307"/>
      <c r="P90" s="307"/>
      <c r="Q90" s="307"/>
      <c r="R90" s="307"/>
      <c r="S90" s="307"/>
      <c r="T90" s="307"/>
      <c r="U90" s="306"/>
    </row>
    <row r="91" spans="1:21" x14ac:dyDescent="0.25">
      <c r="A91" s="308"/>
      <c r="B91" s="307"/>
      <c r="C91" s="307"/>
      <c r="D91" s="307"/>
      <c r="E91" s="307"/>
      <c r="F91" s="307"/>
      <c r="G91" s="307"/>
      <c r="H91" s="307"/>
      <c r="I91" s="307"/>
      <c r="J91" s="307"/>
      <c r="K91" s="307"/>
      <c r="L91" s="307"/>
      <c r="M91" s="307"/>
      <c r="N91" s="307"/>
      <c r="O91" s="307"/>
      <c r="P91" s="307"/>
      <c r="Q91" s="307"/>
      <c r="R91" s="307"/>
      <c r="S91" s="307"/>
      <c r="T91" s="307"/>
      <c r="U91" s="306"/>
    </row>
    <row r="92" spans="1:21" x14ac:dyDescent="0.25">
      <c r="A92" s="305"/>
      <c r="B92" s="304"/>
      <c r="C92" s="304"/>
      <c r="D92" s="304"/>
      <c r="E92" s="304"/>
      <c r="F92" s="304"/>
      <c r="G92" s="304"/>
      <c r="H92" s="304"/>
      <c r="I92" s="304"/>
      <c r="J92" s="304"/>
      <c r="K92" s="304"/>
      <c r="L92" s="304"/>
      <c r="M92" s="304"/>
      <c r="N92" s="304"/>
      <c r="O92" s="304"/>
      <c r="P92" s="304"/>
      <c r="Q92" s="304"/>
      <c r="R92" s="304"/>
      <c r="S92" s="304"/>
      <c r="T92" s="304"/>
      <c r="U92" s="303"/>
    </row>
    <row r="93" spans="1:21" x14ac:dyDescent="0.25">
      <c r="A93" s="302"/>
      <c r="B93" s="383" t="s">
        <v>73</v>
      </c>
      <c r="C93" s="383"/>
      <c r="D93" s="383"/>
      <c r="E93" s="383"/>
      <c r="F93" s="383"/>
      <c r="G93" s="383"/>
      <c r="H93" s="383"/>
      <c r="I93" s="383"/>
      <c r="J93" s="383"/>
      <c r="K93" s="383"/>
      <c r="L93" s="383"/>
      <c r="M93" s="383"/>
      <c r="N93" s="383"/>
      <c r="O93" s="383"/>
      <c r="P93" s="383"/>
      <c r="Q93" s="383"/>
      <c r="R93" s="383"/>
      <c r="S93" s="383"/>
      <c r="T93" s="383"/>
      <c r="U93" s="383"/>
    </row>
    <row r="94" spans="1:21" x14ac:dyDescent="0.25">
      <c r="A94" s="302"/>
      <c r="B94" s="382" t="s">
        <v>120</v>
      </c>
      <c r="C94" s="382"/>
      <c r="D94" s="382"/>
      <c r="E94" s="382"/>
      <c r="F94" s="382"/>
      <c r="G94" s="382"/>
      <c r="H94" s="382"/>
      <c r="I94" s="382"/>
      <c r="J94" s="382"/>
      <c r="K94" s="382"/>
      <c r="L94" s="382"/>
      <c r="M94" s="382"/>
      <c r="N94" s="382"/>
      <c r="O94" s="382"/>
      <c r="P94" s="382"/>
      <c r="Q94" s="382"/>
      <c r="R94" s="382"/>
      <c r="S94" s="382"/>
      <c r="T94" s="382"/>
      <c r="U94" s="382"/>
    </row>
    <row r="95" spans="1:21" x14ac:dyDescent="0.25">
      <c r="A95" s="302"/>
      <c r="B95" s="302"/>
      <c r="C95" s="302"/>
      <c r="D95" s="302"/>
      <c r="E95" s="302"/>
      <c r="F95" s="302"/>
      <c r="G95" s="302"/>
      <c r="H95" s="302"/>
      <c r="I95" s="302"/>
      <c r="J95" s="302"/>
      <c r="K95" s="302"/>
      <c r="L95" s="302"/>
      <c r="M95" s="302"/>
      <c r="N95" s="302"/>
      <c r="O95" s="302"/>
      <c r="P95" s="302"/>
      <c r="Q95" s="302"/>
      <c r="R95" s="302"/>
      <c r="S95" s="302"/>
      <c r="T95" s="302"/>
      <c r="U95" s="302"/>
    </row>
    <row r="96" spans="1:21" x14ac:dyDescent="0.25">
      <c r="A96" s="302"/>
      <c r="B96" s="302"/>
      <c r="C96" s="302"/>
      <c r="D96" s="302"/>
      <c r="E96" s="302"/>
      <c r="F96" s="302"/>
      <c r="G96" s="302"/>
      <c r="H96" s="302"/>
      <c r="I96" s="302"/>
      <c r="J96" s="302"/>
      <c r="K96" s="302"/>
      <c r="L96" s="302"/>
      <c r="M96" s="302"/>
      <c r="N96" s="302"/>
      <c r="O96" s="302"/>
      <c r="P96" s="302"/>
      <c r="Q96" s="302"/>
      <c r="R96" s="302"/>
      <c r="S96" s="302"/>
      <c r="T96" s="302"/>
      <c r="U96" s="302"/>
    </row>
    <row r="97" spans="1:21" x14ac:dyDescent="0.25">
      <c r="A97" s="302"/>
      <c r="B97" s="379" t="s">
        <v>72</v>
      </c>
      <c r="C97" s="379"/>
      <c r="D97" s="379"/>
      <c r="E97" s="379"/>
      <c r="F97" s="379"/>
      <c r="G97" s="379"/>
      <c r="H97" s="379"/>
      <c r="I97" s="379"/>
      <c r="J97" s="379"/>
      <c r="K97" s="379"/>
      <c r="L97" s="379"/>
      <c r="M97" s="379"/>
      <c r="N97" s="379"/>
      <c r="O97" s="379"/>
      <c r="P97" s="379"/>
      <c r="Q97" s="379"/>
      <c r="R97" s="379"/>
      <c r="S97" s="379"/>
      <c r="T97" s="379"/>
      <c r="U97" s="379"/>
    </row>
    <row r="98" spans="1:21" x14ac:dyDescent="0.25">
      <c r="A98" s="302"/>
      <c r="B98" s="379"/>
      <c r="C98" s="379"/>
      <c r="D98" s="379"/>
      <c r="E98" s="379"/>
      <c r="F98" s="379"/>
      <c r="G98" s="379"/>
      <c r="H98" s="379"/>
      <c r="I98" s="379"/>
      <c r="J98" s="379"/>
      <c r="K98" s="379"/>
      <c r="L98" s="379"/>
      <c r="M98" s="379"/>
      <c r="N98" s="379"/>
      <c r="O98" s="379"/>
      <c r="P98" s="379"/>
      <c r="Q98" s="379"/>
      <c r="R98" s="379"/>
      <c r="S98" s="379"/>
      <c r="T98" s="379"/>
      <c r="U98" s="379"/>
    </row>
    <row r="99" spans="1:21" x14ac:dyDescent="0.25">
      <c r="A99" s="302"/>
      <c r="B99" s="379"/>
      <c r="C99" s="379"/>
      <c r="D99" s="379"/>
      <c r="E99" s="379"/>
      <c r="F99" s="379"/>
      <c r="G99" s="379"/>
      <c r="H99" s="379"/>
      <c r="I99" s="379"/>
      <c r="J99" s="379"/>
      <c r="K99" s="379"/>
      <c r="L99" s="379"/>
      <c r="M99" s="379"/>
      <c r="N99" s="379"/>
      <c r="O99" s="379"/>
      <c r="P99" s="379"/>
      <c r="Q99" s="379"/>
      <c r="R99" s="379"/>
      <c r="S99" s="379"/>
      <c r="T99" s="379"/>
      <c r="U99" s="379"/>
    </row>
  </sheetData>
  <sheetProtection algorithmName="SHA-512" hashValue="/sS5d3DVVTVebstXSTNV+7rpXNYsMgNr2K1i98oJxgoWt1tvafm/5KQpoTkrZ8XUQDLc8b0ldCRXXATI9ngDRA==" saltValue="/mVBaMZ8YqNNkQAd/vBZcw==" spinCount="100000" sheet="1" objects="1" scenarios="1" selectLockedCells="1" autoFilter="0"/>
  <mergeCells count="34">
    <mergeCell ref="T20:U24"/>
    <mergeCell ref="R25:T29"/>
    <mergeCell ref="Q15:S17"/>
    <mergeCell ref="B30:S30"/>
    <mergeCell ref="B25:C29"/>
    <mergeCell ref="E25:I28"/>
    <mergeCell ref="K25:M28"/>
    <mergeCell ref="O25:P28"/>
    <mergeCell ref="B97:U99"/>
    <mergeCell ref="C69:U69"/>
    <mergeCell ref="B68:U68"/>
    <mergeCell ref="C71:U71"/>
    <mergeCell ref="C72:U72"/>
    <mergeCell ref="C73:U73"/>
    <mergeCell ref="C74:U74"/>
    <mergeCell ref="B94:U94"/>
    <mergeCell ref="B93:U93"/>
    <mergeCell ref="C79:U79"/>
    <mergeCell ref="B31:S31"/>
    <mergeCell ref="B41:U41"/>
    <mergeCell ref="B42:U42"/>
    <mergeCell ref="B43:U43"/>
    <mergeCell ref="C78:U78"/>
    <mergeCell ref="C75:U75"/>
    <mergeCell ref="C76:U76"/>
    <mergeCell ref="C77:U77"/>
    <mergeCell ref="C70:U70"/>
    <mergeCell ref="A3:U3"/>
    <mergeCell ref="A6:U6"/>
    <mergeCell ref="B13:U13"/>
    <mergeCell ref="A5:U5"/>
    <mergeCell ref="A7:U7"/>
    <mergeCell ref="A8:U8"/>
    <mergeCell ref="B10:U10"/>
  </mergeCells>
  <printOptions horizontalCentered="1"/>
  <pageMargins left="0" right="0" top="0.39370078740157483" bottom="0.39370078740157483" header="0.31496062992125984" footer="0.31496062992125984"/>
  <pageSetup paperSize="9" scale="5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C4731-7BE7-4ED3-A1EC-CBBF6C1365CA}">
  <dimension ref="A1:Q15"/>
  <sheetViews>
    <sheetView showGridLines="0" showRowColHeaders="0" tabSelected="1" view="pageBreakPreview" zoomScaleNormal="145" zoomScaleSheetLayoutView="100" workbookViewId="0">
      <selection activeCell="J3" sqref="J3:L3"/>
    </sheetView>
  </sheetViews>
  <sheetFormatPr defaultColWidth="9.109375" defaultRowHeight="22.8" x14ac:dyDescent="0.3"/>
  <cols>
    <col min="1" max="1" width="1.33203125" style="286" customWidth="1"/>
    <col min="2" max="5" width="11.33203125" style="286" customWidth="1"/>
    <col min="6" max="6" width="0.44140625" style="286" customWidth="1"/>
    <col min="7" max="7" width="9.109375" style="287" customWidth="1"/>
    <col min="8" max="8" width="1.33203125" style="286" customWidth="1"/>
    <col min="9" max="10" width="15.109375" style="288" customWidth="1"/>
    <col min="11" max="11" width="1.44140625" style="288" customWidth="1"/>
    <col min="12" max="12" width="29.5546875" style="288" customWidth="1"/>
    <col min="13" max="13" width="1.33203125" style="286" customWidth="1"/>
    <col min="14" max="14" width="18.109375" style="286" customWidth="1"/>
    <col min="15" max="15" width="1.44140625" style="286" customWidth="1"/>
    <col min="16" max="16" width="18.109375" style="286" customWidth="1"/>
    <col min="17" max="17" width="1.44140625" style="286" customWidth="1"/>
    <col min="18" max="16384" width="9.109375" style="286"/>
  </cols>
  <sheetData>
    <row r="1" spans="1:17" ht="52.2" customHeight="1" thickBot="1" x14ac:dyDescent="0.35">
      <c r="A1" s="285"/>
      <c r="B1" s="389"/>
      <c r="C1" s="389"/>
      <c r="D1" s="389"/>
      <c r="E1" s="389"/>
      <c r="F1" s="389"/>
      <c r="G1" s="389"/>
      <c r="I1" s="390" t="s">
        <v>65</v>
      </c>
      <c r="J1" s="391"/>
      <c r="K1" s="391"/>
      <c r="L1" s="392"/>
      <c r="M1" s="285"/>
    </row>
    <row r="2" spans="1:17" ht="2.4" customHeight="1" thickBot="1" x14ac:dyDescent="0.35">
      <c r="A2" s="285"/>
      <c r="M2" s="285"/>
    </row>
    <row r="3" spans="1:17" ht="20.399999999999999" customHeight="1" thickBot="1" x14ac:dyDescent="0.35">
      <c r="A3" s="285"/>
      <c r="B3" s="289" t="s">
        <v>66</v>
      </c>
      <c r="C3" s="393"/>
      <c r="D3" s="393"/>
      <c r="E3" s="393"/>
      <c r="F3" s="393"/>
      <c r="G3" s="393"/>
      <c r="I3" s="289" t="s">
        <v>67</v>
      </c>
      <c r="J3" s="394"/>
      <c r="K3" s="394"/>
      <c r="L3" s="395"/>
      <c r="M3" s="285"/>
    </row>
    <row r="4" spans="1:17" ht="2.4" customHeight="1" x14ac:dyDescent="0.3">
      <c r="A4" s="285"/>
      <c r="M4" s="285"/>
    </row>
    <row r="5" spans="1:17" s="285" customFormat="1" ht="71.400000000000006" customHeight="1" x14ac:dyDescent="0.3">
      <c r="B5" s="396"/>
      <c r="C5" s="396"/>
      <c r="D5" s="396"/>
      <c r="E5" s="396"/>
      <c r="F5" s="396"/>
      <c r="G5" s="396"/>
      <c r="I5" s="290"/>
      <c r="J5" s="290"/>
      <c r="K5" s="291"/>
      <c r="L5" s="290"/>
      <c r="M5" s="288"/>
      <c r="N5" s="288"/>
    </row>
    <row r="6" spans="1:17" s="285" customFormat="1" ht="6" customHeight="1" x14ac:dyDescent="0.3">
      <c r="B6" s="396"/>
      <c r="C6" s="396"/>
      <c r="D6" s="396"/>
      <c r="E6" s="396"/>
      <c r="F6" s="396"/>
      <c r="G6" s="396"/>
      <c r="I6" s="291"/>
      <c r="J6" s="291"/>
      <c r="K6" s="291"/>
      <c r="L6" s="291"/>
      <c r="M6" s="288"/>
      <c r="N6" s="288"/>
    </row>
    <row r="7" spans="1:17" s="285" customFormat="1" ht="71.400000000000006" customHeight="1" x14ac:dyDescent="0.3">
      <c r="B7" s="396"/>
      <c r="C7" s="396"/>
      <c r="D7" s="396"/>
      <c r="E7" s="396"/>
      <c r="F7" s="396"/>
      <c r="G7" s="396"/>
      <c r="I7" s="290"/>
      <c r="J7" s="290"/>
      <c r="K7" s="291"/>
      <c r="L7" s="292"/>
      <c r="M7" s="288"/>
      <c r="N7" s="288"/>
      <c r="O7" s="293"/>
      <c r="P7" s="293"/>
      <c r="Q7" s="293"/>
    </row>
    <row r="8" spans="1:17" ht="5.25" customHeight="1" x14ac:dyDescent="0.3">
      <c r="I8" s="294"/>
      <c r="J8" s="294"/>
      <c r="K8" s="294"/>
      <c r="L8" s="294"/>
    </row>
    <row r="9" spans="1:17" s="285" customFormat="1" ht="7.2" customHeight="1" x14ac:dyDescent="0.3">
      <c r="B9" s="287"/>
      <c r="C9" s="287"/>
      <c r="I9" s="388" t="s">
        <v>182</v>
      </c>
      <c r="J9" s="388"/>
      <c r="K9" s="388"/>
      <c r="L9" s="388"/>
      <c r="M9" s="293"/>
      <c r="N9" s="293"/>
      <c r="O9" s="293"/>
      <c r="P9" s="293"/>
      <c r="Q9" s="293"/>
    </row>
    <row r="10" spans="1:17" ht="5.25" customHeight="1" x14ac:dyDescent="0.3">
      <c r="B10" s="287"/>
      <c r="C10" s="287"/>
      <c r="D10" s="287"/>
      <c r="E10" s="287"/>
      <c r="F10" s="287"/>
      <c r="I10" s="295"/>
      <c r="J10" s="295"/>
      <c r="K10" s="295"/>
      <c r="L10" s="295"/>
    </row>
    <row r="11" spans="1:17" s="285" customFormat="1" ht="55.95" customHeight="1" x14ac:dyDescent="0.3">
      <c r="B11" s="287"/>
      <c r="C11" s="287"/>
      <c r="D11" s="287"/>
      <c r="E11" s="287"/>
      <c r="F11" s="287"/>
      <c r="G11" s="287"/>
      <c r="I11" s="296"/>
      <c r="J11" s="296"/>
      <c r="K11" s="296"/>
      <c r="L11" s="296"/>
      <c r="M11" s="293"/>
      <c r="N11" s="293"/>
      <c r="O11" s="293"/>
      <c r="P11" s="293"/>
      <c r="Q11" s="293"/>
    </row>
    <row r="12" spans="1:17" ht="5.25" customHeight="1" x14ac:dyDescent="0.3">
      <c r="B12" s="287"/>
      <c r="C12" s="287"/>
      <c r="D12" s="287"/>
      <c r="E12" s="287"/>
      <c r="F12" s="287"/>
    </row>
    <row r="13" spans="1:17" x14ac:dyDescent="0.3">
      <c r="B13" s="287"/>
      <c r="C13" s="287"/>
      <c r="D13" s="287"/>
      <c r="E13" s="287"/>
      <c r="F13" s="287"/>
    </row>
    <row r="14" spans="1:17" x14ac:dyDescent="0.3">
      <c r="B14" s="287"/>
      <c r="C14" s="287"/>
      <c r="D14" s="287"/>
      <c r="E14" s="287"/>
      <c r="F14" s="287"/>
    </row>
    <row r="15" spans="1:17" x14ac:dyDescent="0.3">
      <c r="B15" s="287"/>
      <c r="C15" s="287"/>
      <c r="D15" s="287"/>
      <c r="E15" s="287"/>
      <c r="F15" s="287"/>
    </row>
  </sheetData>
  <sheetProtection algorithmName="SHA-512" hashValue="7piJB548mT6I4eczYkbL8wgv5XZfCS6hzLJlovIfKva1SaQqYE3RJzMe8cl5TffBW7MLE3ZkPYgiYTsAHvQwBw==" saltValue="E/oR2wouYqVlolfyI/AHRg==" spinCount="100000" sheet="1" objects="1" scenarios="1" selectLockedCells="1" autoFilter="0"/>
  <mergeCells count="6">
    <mergeCell ref="I9:L9"/>
    <mergeCell ref="B1:G1"/>
    <mergeCell ref="I1:L1"/>
    <mergeCell ref="C3:G3"/>
    <mergeCell ref="J3:L3"/>
    <mergeCell ref="B5:G7"/>
  </mergeCells>
  <conditionalFormatting sqref="C3">
    <cfRule type="cellIs" dxfId="111" priority="2" operator="equal">
      <formula>""</formula>
    </cfRule>
  </conditionalFormatting>
  <conditionalFormatting sqref="J3:L3">
    <cfRule type="cellIs" dxfId="110" priority="1" operator="equal">
      <formula>""</formula>
    </cfRule>
  </conditionalFormatting>
  <dataValidations count="2">
    <dataValidation allowBlank="1" showInputMessage="1" showErrorMessage="1" prompt="colocar o nome da prova" sqref="J3" xr:uid="{396E68E4-D30B-46FA-AE1D-94B4A13C95C7}"/>
    <dataValidation allowBlank="1" showInputMessage="1" showErrorMessage="1" prompt="Colocar a data por extenso" sqref="C3" xr:uid="{5AF86E7F-01CD-4B6E-B4C8-643C345C4593}"/>
  </dataValidations>
  <pageMargins left="0.7" right="0.7" top="0.75" bottom="0.75" header="0.3" footer="0.3"/>
  <pageSetup paperSize="9"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IZ1150"/>
  <sheetViews>
    <sheetView showGridLines="0" view="pageBreakPreview" zoomScale="55" zoomScaleNormal="70" zoomScaleSheetLayoutView="55" workbookViewId="0">
      <selection activeCell="CY1" sqref="CY1:HA1048576"/>
    </sheetView>
  </sheetViews>
  <sheetFormatPr defaultColWidth="9.109375" defaultRowHeight="15.6" x14ac:dyDescent="0.3"/>
  <cols>
    <col min="1" max="1" width="3.109375" style="60" customWidth="1"/>
    <col min="2" max="2" width="60.88671875" style="14" customWidth="1"/>
    <col min="3" max="3" width="49.6640625" style="14" customWidth="1"/>
    <col min="4" max="4" width="23.6640625" style="14" customWidth="1"/>
    <col min="5" max="5" width="8.88671875" style="14" customWidth="1"/>
    <col min="6" max="7" width="8.88671875" style="60" customWidth="1"/>
    <col min="8" max="10" width="10.6640625" style="60" customWidth="1"/>
    <col min="11" max="15" width="7.6640625" style="60" customWidth="1"/>
    <col min="16" max="16" width="8.33203125" style="60" customWidth="1"/>
    <col min="17" max="17" width="10.44140625" style="60" customWidth="1"/>
    <col min="18" max="18" width="8.88671875" style="60" customWidth="1"/>
    <col min="19" max="20" width="3.88671875" style="51" customWidth="1"/>
    <col min="21" max="21" width="59.6640625" style="14" customWidth="1"/>
    <col min="22" max="22" width="49.6640625" style="14" customWidth="1"/>
    <col min="23" max="23" width="23" style="14" bestFit="1" customWidth="1"/>
    <col min="24" max="24" width="8.88671875" style="14" customWidth="1"/>
    <col min="25" max="26" width="8.88671875" style="60" customWidth="1"/>
    <col min="27" max="29" width="10.6640625" style="60" customWidth="1"/>
    <col min="30" max="34" width="7.6640625" style="60" customWidth="1"/>
    <col min="35" max="35" width="8.33203125" style="60" customWidth="1"/>
    <col min="36" max="36" width="10.44140625" style="60" customWidth="1"/>
    <col min="37" max="37" width="8.88671875" style="60" customWidth="1"/>
    <col min="38" max="39" width="3.109375" style="60" customWidth="1"/>
    <col min="40" max="40" width="76.33203125" style="14" customWidth="1"/>
    <col min="41" max="41" width="41.109375" style="14" customWidth="1"/>
    <col min="42" max="42" width="22.44140625" style="84" bestFit="1" customWidth="1"/>
    <col min="43" max="45" width="8.88671875" style="84" customWidth="1"/>
    <col min="46" max="47" width="10" style="84" customWidth="1"/>
    <col min="48" max="54" width="8.88671875" style="84" customWidth="1"/>
    <col min="55" max="55" width="10.44140625" style="84" customWidth="1"/>
    <col min="56" max="56" width="8.88671875" style="60" customWidth="1"/>
    <col min="57" max="58" width="3.88671875" style="51" customWidth="1"/>
    <col min="59" max="59" width="77.44140625" style="14" customWidth="1"/>
    <col min="60" max="60" width="41.33203125" style="14" customWidth="1"/>
    <col min="61" max="61" width="23" style="84" bestFit="1" customWidth="1"/>
    <col min="62" max="64" width="8.88671875" style="84" customWidth="1"/>
    <col min="65" max="66" width="11.109375" style="84" customWidth="1"/>
    <col min="67" max="73" width="8.88671875" style="84" customWidth="1"/>
    <col min="74" max="74" width="10.44140625" style="84" customWidth="1"/>
    <col min="75" max="75" width="8.88671875" style="60" customWidth="1"/>
    <col min="76" max="76" width="3.109375" style="60" customWidth="1"/>
    <col min="77" max="77" width="3.88671875" style="51" customWidth="1"/>
    <col min="78" max="78" width="76.5546875" style="14" customWidth="1"/>
    <col min="79" max="79" width="49.6640625" style="14" customWidth="1"/>
    <col min="80" max="80" width="14.88671875" style="84" customWidth="1"/>
    <col min="81" max="81" width="8.88671875" style="84" customWidth="1"/>
    <col min="82" max="82" width="9.33203125" style="84" bestFit="1" customWidth="1"/>
    <col min="83" max="83" width="8.88671875" style="84" customWidth="1"/>
    <col min="84" max="85" width="10.33203125" style="84" customWidth="1"/>
    <col min="86" max="91" width="8.88671875" style="84" customWidth="1"/>
    <col min="92" max="92" width="10.44140625" style="84" customWidth="1"/>
    <col min="93" max="93" width="8.88671875" style="60" customWidth="1"/>
    <col min="94" max="101" width="3.88671875" style="51" customWidth="1"/>
    <col min="102" max="102" width="9.88671875" style="60" customWidth="1"/>
    <col min="103" max="103" width="9.88671875" style="15" hidden="1" customWidth="1"/>
    <col min="104" max="111" width="9.88671875" style="16" hidden="1" customWidth="1"/>
    <col min="112" max="117" width="6.6640625" style="16" hidden="1" customWidth="1"/>
    <col min="118" max="118" width="10.88671875" style="17" hidden="1" customWidth="1"/>
    <col min="119" max="119" width="9.88671875" style="16" hidden="1" customWidth="1"/>
    <col min="120" max="120" width="9.88671875" style="60" hidden="1" customWidth="1"/>
    <col min="121" max="121" width="9.88671875" style="15" hidden="1" customWidth="1"/>
    <col min="122" max="129" width="9.88671875" style="16" hidden="1" customWidth="1"/>
    <col min="130" max="135" width="6.6640625" style="16" hidden="1" customWidth="1"/>
    <col min="136" max="136" width="9.88671875" style="17" hidden="1" customWidth="1"/>
    <col min="137" max="137" width="9.88671875" style="16" hidden="1" customWidth="1"/>
    <col min="138" max="138" width="9.88671875" style="60" hidden="1" customWidth="1"/>
    <col min="139" max="139" width="11.44140625" style="15" hidden="1" customWidth="1"/>
    <col min="140" max="144" width="11.44140625" style="16" hidden="1" customWidth="1"/>
    <col min="145" max="147" width="9.88671875" style="16" hidden="1" customWidth="1"/>
    <col min="148" max="153" width="6.6640625" style="16" hidden="1" customWidth="1"/>
    <col min="154" max="154" width="11.44140625" style="17" hidden="1" customWidth="1"/>
    <col min="155" max="155" width="11.44140625" style="16" hidden="1" customWidth="1"/>
    <col min="156" max="156" width="9.109375" style="60" hidden="1" customWidth="1"/>
    <col min="157" max="157" width="11.44140625" style="15" hidden="1" customWidth="1"/>
    <col min="158" max="162" width="11.44140625" style="16" hidden="1" customWidth="1"/>
    <col min="163" max="165" width="9.88671875" style="16" hidden="1" customWidth="1"/>
    <col min="166" max="171" width="6.6640625" style="16" hidden="1" customWidth="1"/>
    <col min="172" max="172" width="11.44140625" style="17" hidden="1" customWidth="1"/>
    <col min="173" max="173" width="11.44140625" style="16" hidden="1" customWidth="1"/>
    <col min="174" max="174" width="9.109375" style="60" hidden="1" customWidth="1"/>
    <col min="175" max="175" width="11.44140625" style="15" hidden="1" customWidth="1"/>
    <col min="176" max="180" width="11.44140625" style="16" hidden="1" customWidth="1"/>
    <col min="181" max="183" width="9.88671875" style="16" hidden="1" customWidth="1"/>
    <col min="184" max="189" width="6.6640625" style="16" hidden="1" customWidth="1"/>
    <col min="190" max="190" width="11.44140625" style="17" hidden="1" customWidth="1"/>
    <col min="191" max="191" width="11.44140625" style="16" hidden="1" customWidth="1"/>
    <col min="192" max="208" width="9.109375" style="60" hidden="1" customWidth="1"/>
    <col min="209" max="209" width="0" style="60" hidden="1" customWidth="1"/>
    <col min="210" max="16384" width="9.109375" style="60"/>
  </cols>
  <sheetData>
    <row r="1" spans="1:260" ht="53.4" customHeight="1" x14ac:dyDescent="0.3">
      <c r="A1" s="330" t="s">
        <v>94</v>
      </c>
      <c r="B1" s="60"/>
      <c r="F1" s="14"/>
      <c r="S1" s="60"/>
      <c r="T1" s="60"/>
      <c r="U1" s="51"/>
      <c r="V1" s="51"/>
      <c r="Y1" s="14"/>
      <c r="Z1" s="14"/>
      <c r="AN1" s="60"/>
      <c r="AO1" s="60"/>
      <c r="AP1" s="14"/>
      <c r="AQ1" s="14"/>
      <c r="AR1" s="14"/>
      <c r="AS1" s="14"/>
      <c r="AT1" s="14"/>
      <c r="AU1" s="14"/>
      <c r="AV1" s="14"/>
      <c r="AW1" s="14"/>
      <c r="AX1" s="14"/>
      <c r="AY1" s="14"/>
      <c r="AZ1" s="14"/>
      <c r="BA1" s="14"/>
      <c r="BB1" s="14"/>
      <c r="BC1" s="60"/>
      <c r="BE1" s="60"/>
      <c r="BF1" s="60"/>
      <c r="BG1" s="51"/>
      <c r="BH1" s="51"/>
      <c r="BI1" s="51"/>
      <c r="BJ1" s="14"/>
      <c r="BK1" s="14"/>
      <c r="BL1" s="14"/>
      <c r="BM1" s="14"/>
      <c r="BN1" s="14"/>
      <c r="BO1" s="14"/>
      <c r="BP1" s="14"/>
      <c r="BQ1" s="14"/>
      <c r="BR1" s="14"/>
      <c r="BS1" s="14"/>
      <c r="BT1" s="14"/>
      <c r="BU1" s="14"/>
      <c r="BV1" s="14"/>
      <c r="BY1" s="60"/>
      <c r="BZ1" s="60"/>
      <c r="CA1" s="60"/>
      <c r="CB1" s="60"/>
      <c r="CC1" s="60"/>
      <c r="CD1" s="14"/>
      <c r="CE1" s="14"/>
      <c r="CF1" s="14"/>
      <c r="CG1" s="14"/>
      <c r="CH1" s="14"/>
      <c r="CI1" s="14"/>
      <c r="CJ1" s="14"/>
      <c r="CK1" s="14"/>
      <c r="CL1" s="14"/>
      <c r="CM1" s="14"/>
      <c r="CN1" s="14"/>
      <c r="CO1" s="14"/>
      <c r="CP1" s="60"/>
      <c r="CQ1" s="84"/>
      <c r="CR1" s="60"/>
      <c r="CS1" s="60"/>
      <c r="CW1" s="14"/>
      <c r="CX1" s="14"/>
      <c r="CY1" s="60"/>
      <c r="CZ1" s="60"/>
      <c r="DA1" s="60"/>
      <c r="DB1" s="60"/>
      <c r="DC1" s="51"/>
      <c r="DD1" s="51"/>
      <c r="DN1" s="51"/>
      <c r="DO1" s="14"/>
      <c r="DP1" s="14"/>
      <c r="DQ1" s="14"/>
      <c r="DR1" s="14"/>
      <c r="DS1" s="60"/>
      <c r="DT1" s="60"/>
      <c r="DU1" s="60"/>
      <c r="DV1" s="60"/>
      <c r="EF1" s="51"/>
      <c r="EG1" s="51"/>
      <c r="EH1" s="51"/>
      <c r="EI1" s="16"/>
      <c r="EJ1" s="17"/>
      <c r="EL1" s="60"/>
      <c r="EM1" s="60"/>
      <c r="EN1" s="15"/>
      <c r="EX1" s="16"/>
      <c r="EZ1" s="16"/>
      <c r="FA1" s="16"/>
      <c r="FC1" s="17"/>
      <c r="FE1" s="60"/>
      <c r="FF1" s="60"/>
      <c r="FP1" s="15"/>
      <c r="FR1" s="16"/>
      <c r="FS1" s="16"/>
      <c r="FX1" s="17"/>
      <c r="GH1" s="16"/>
      <c r="GI1" s="60"/>
      <c r="GK1" s="15"/>
      <c r="GL1" s="16"/>
      <c r="GM1" s="16"/>
      <c r="GN1" s="16"/>
      <c r="GO1" s="16"/>
      <c r="GP1" s="16"/>
      <c r="GQ1" s="17"/>
      <c r="GR1" s="16"/>
      <c r="GU1" s="15"/>
      <c r="GV1" s="16"/>
      <c r="GW1" s="16"/>
      <c r="GX1" s="16"/>
      <c r="GY1" s="16"/>
      <c r="GZ1" s="16"/>
      <c r="HA1" s="17"/>
      <c r="HB1" s="16"/>
      <c r="HE1" s="15"/>
      <c r="HF1" s="16"/>
      <c r="HG1" s="16"/>
      <c r="HH1" s="16"/>
      <c r="HI1" s="16"/>
      <c r="HJ1" s="16"/>
      <c r="HK1" s="17"/>
      <c r="HL1" s="16"/>
      <c r="HO1" s="15"/>
      <c r="HP1" s="16"/>
      <c r="HQ1" s="16"/>
      <c r="HR1" s="16"/>
      <c r="HS1" s="16"/>
      <c r="HT1" s="16"/>
      <c r="HU1" s="17"/>
      <c r="HV1" s="16"/>
      <c r="HY1" s="15"/>
      <c r="HZ1" s="16"/>
      <c r="IA1" s="16"/>
      <c r="IB1" s="16"/>
      <c r="IC1" s="16"/>
      <c r="ID1" s="16"/>
      <c r="IE1" s="17"/>
      <c r="IF1" s="16"/>
      <c r="II1" s="15"/>
      <c r="IJ1" s="16"/>
      <c r="IK1" s="16"/>
      <c r="IL1" s="16"/>
      <c r="IM1" s="16"/>
      <c r="IN1" s="16"/>
      <c r="IO1" s="17"/>
      <c r="IP1" s="16"/>
      <c r="IS1" s="15"/>
      <c r="IT1" s="16"/>
      <c r="IU1" s="16"/>
      <c r="IV1" s="16"/>
      <c r="IW1" s="16"/>
      <c r="IX1" s="16"/>
      <c r="IY1" s="17"/>
      <c r="IZ1" s="16"/>
    </row>
    <row r="2" spans="1:260" ht="45.75" customHeight="1" x14ac:dyDescent="0.3">
      <c r="B2" s="415" t="s">
        <v>1</v>
      </c>
      <c r="C2" s="415"/>
      <c r="D2" s="415"/>
      <c r="E2" s="415"/>
      <c r="F2" s="415"/>
      <c r="G2" s="415"/>
      <c r="H2" s="415"/>
      <c r="I2" s="415"/>
      <c r="J2" s="415"/>
      <c r="K2" s="415"/>
      <c r="L2" s="415"/>
      <c r="M2" s="415"/>
      <c r="N2" s="415"/>
      <c r="O2" s="415"/>
      <c r="P2" s="415"/>
      <c r="Q2" s="415"/>
      <c r="R2" s="415"/>
      <c r="U2" s="415" t="s">
        <v>1</v>
      </c>
      <c r="V2" s="415"/>
      <c r="W2" s="415"/>
      <c r="X2" s="415"/>
      <c r="Y2" s="415"/>
      <c r="Z2" s="415"/>
      <c r="AA2" s="415"/>
      <c r="AB2" s="415"/>
      <c r="AC2" s="415"/>
      <c r="AD2" s="415"/>
      <c r="AE2" s="415"/>
      <c r="AF2" s="415"/>
      <c r="AG2" s="415"/>
      <c r="AH2" s="415"/>
      <c r="AI2" s="415"/>
      <c r="AJ2" s="415"/>
      <c r="AK2" s="415"/>
      <c r="AL2" s="27"/>
      <c r="AM2" s="27"/>
      <c r="AN2" s="415" t="s">
        <v>1</v>
      </c>
      <c r="AO2" s="415"/>
      <c r="AP2" s="415"/>
      <c r="AQ2" s="415"/>
      <c r="AR2" s="415"/>
      <c r="AS2" s="415"/>
      <c r="AT2" s="415"/>
      <c r="AU2" s="415"/>
      <c r="AV2" s="415"/>
      <c r="AW2" s="415"/>
      <c r="AX2" s="415"/>
      <c r="AY2" s="415"/>
      <c r="AZ2" s="415"/>
      <c r="BA2" s="415"/>
      <c r="BB2" s="415"/>
      <c r="BC2" s="415"/>
      <c r="BD2" s="415"/>
      <c r="BE2" s="27"/>
      <c r="BF2" s="86"/>
      <c r="BG2" s="415" t="s">
        <v>1</v>
      </c>
      <c r="BH2" s="415"/>
      <c r="BI2" s="415"/>
      <c r="BJ2" s="415"/>
      <c r="BK2" s="415"/>
      <c r="BL2" s="415"/>
      <c r="BM2" s="415"/>
      <c r="BN2" s="415"/>
      <c r="BO2" s="415"/>
      <c r="BP2" s="415"/>
      <c r="BQ2" s="415"/>
      <c r="BR2" s="415"/>
      <c r="BS2" s="415"/>
      <c r="BT2" s="415"/>
      <c r="BU2" s="415"/>
      <c r="BV2" s="415"/>
      <c r="BW2" s="415"/>
      <c r="BX2" s="27"/>
      <c r="BY2" s="86"/>
      <c r="BZ2" s="415" t="s">
        <v>1</v>
      </c>
      <c r="CA2" s="415"/>
      <c r="CB2" s="415"/>
      <c r="CC2" s="415"/>
      <c r="CD2" s="415"/>
      <c r="CE2" s="415"/>
      <c r="CF2" s="415"/>
      <c r="CG2" s="415"/>
      <c r="CH2" s="415"/>
      <c r="CI2" s="415"/>
      <c r="CJ2" s="415"/>
      <c r="CK2" s="415"/>
      <c r="CL2" s="415"/>
      <c r="CM2" s="415"/>
      <c r="CN2" s="415"/>
      <c r="CO2" s="415"/>
      <c r="CP2" s="27"/>
      <c r="CQ2" s="213"/>
      <c r="CR2" s="213"/>
      <c r="CS2" s="213"/>
      <c r="CT2" s="213"/>
      <c r="CU2" s="213"/>
      <c r="CV2" s="213"/>
      <c r="CW2" s="213"/>
    </row>
    <row r="3" spans="1:260" ht="15.75" customHeight="1" x14ac:dyDescent="0.3">
      <c r="A3" s="86"/>
      <c r="B3" s="260"/>
      <c r="C3" s="260"/>
      <c r="D3" s="260"/>
      <c r="E3" s="260"/>
      <c r="F3" s="260"/>
      <c r="G3" s="260"/>
      <c r="H3" s="260"/>
      <c r="I3" s="260"/>
      <c r="J3" s="260"/>
      <c r="K3" s="260"/>
      <c r="L3" s="260"/>
      <c r="M3" s="260"/>
      <c r="N3" s="260"/>
      <c r="O3" s="260"/>
      <c r="P3" s="260"/>
      <c r="Q3" s="260"/>
      <c r="R3" s="260"/>
      <c r="S3" s="86"/>
      <c r="T3" s="86"/>
      <c r="U3" s="260"/>
      <c r="V3" s="260"/>
      <c r="W3" s="260"/>
      <c r="X3" s="260"/>
      <c r="Y3" s="260"/>
      <c r="Z3" s="260"/>
      <c r="AA3" s="260"/>
      <c r="AB3" s="260"/>
      <c r="AC3" s="260"/>
      <c r="AD3" s="260"/>
      <c r="AE3" s="260"/>
      <c r="AF3" s="260"/>
      <c r="AG3" s="260"/>
      <c r="AH3" s="260"/>
      <c r="AI3" s="260"/>
      <c r="AJ3" s="260"/>
      <c r="AK3" s="260"/>
      <c r="AL3" s="27"/>
      <c r="AM3" s="27"/>
      <c r="AN3" s="260"/>
      <c r="AO3" s="260"/>
      <c r="AP3" s="260"/>
      <c r="AQ3" s="260"/>
      <c r="AR3" s="260"/>
      <c r="AS3" s="260"/>
      <c r="AT3" s="260"/>
      <c r="AU3" s="260"/>
      <c r="AV3" s="260"/>
      <c r="AW3" s="260"/>
      <c r="AX3" s="260"/>
      <c r="AY3" s="260"/>
      <c r="AZ3" s="260"/>
      <c r="BA3" s="260"/>
      <c r="BB3" s="260"/>
      <c r="BC3" s="260"/>
      <c r="BD3" s="260"/>
      <c r="BE3" s="27"/>
      <c r="BF3" s="86"/>
      <c r="BG3" s="260"/>
      <c r="BH3" s="260"/>
      <c r="BI3" s="260"/>
      <c r="BJ3" s="260"/>
      <c r="BK3" s="260"/>
      <c r="BL3" s="260"/>
      <c r="BM3" s="260"/>
      <c r="BN3" s="260"/>
      <c r="BO3" s="260"/>
      <c r="BP3" s="260"/>
      <c r="BQ3" s="260"/>
      <c r="BR3" s="260"/>
      <c r="BS3" s="260"/>
      <c r="BT3" s="260"/>
      <c r="BU3" s="260"/>
      <c r="BV3" s="260"/>
      <c r="BW3" s="260"/>
      <c r="BX3" s="27"/>
      <c r="BY3" s="86"/>
      <c r="BZ3" s="260"/>
      <c r="CA3" s="260"/>
      <c r="CB3" s="260"/>
      <c r="CC3" s="260"/>
      <c r="CD3" s="260"/>
      <c r="CE3" s="260"/>
      <c r="CF3" s="260"/>
      <c r="CG3" s="260"/>
      <c r="CH3" s="260"/>
      <c r="CI3" s="260"/>
      <c r="CJ3" s="260"/>
      <c r="CK3" s="260"/>
      <c r="CL3" s="260"/>
      <c r="CM3" s="260"/>
      <c r="CN3" s="260"/>
      <c r="CO3" s="260"/>
      <c r="CP3" s="27"/>
      <c r="CQ3" s="213"/>
      <c r="CR3" s="213"/>
      <c r="CS3" s="213"/>
      <c r="CT3" s="213"/>
      <c r="CU3" s="213"/>
      <c r="CV3" s="213"/>
      <c r="CW3" s="213"/>
    </row>
    <row r="4" spans="1:260" s="55" customFormat="1" ht="15" customHeight="1" x14ac:dyDescent="0.3">
      <c r="A4" s="86"/>
      <c r="B4" s="260"/>
      <c r="C4" s="260"/>
      <c r="D4" s="260"/>
      <c r="E4" s="260"/>
      <c r="F4" s="260"/>
      <c r="G4" s="260"/>
      <c r="H4" s="260"/>
      <c r="I4" s="260"/>
      <c r="J4" s="260"/>
      <c r="K4" s="260"/>
      <c r="L4" s="260"/>
      <c r="M4" s="260"/>
      <c r="N4" s="260"/>
      <c r="O4" s="260"/>
      <c r="P4" s="260"/>
      <c r="Q4" s="260"/>
      <c r="R4" s="260"/>
      <c r="S4" s="86"/>
      <c r="T4" s="86"/>
      <c r="U4" s="260"/>
      <c r="V4" s="260"/>
      <c r="W4" s="260"/>
      <c r="X4" s="260"/>
      <c r="Y4" s="260"/>
      <c r="Z4" s="260"/>
      <c r="AA4" s="260"/>
      <c r="AB4" s="260"/>
      <c r="AC4" s="260"/>
      <c r="AD4" s="260"/>
      <c r="AE4" s="260"/>
      <c r="AF4" s="260"/>
      <c r="AG4" s="260"/>
      <c r="AH4" s="260"/>
      <c r="AI4" s="260"/>
      <c r="AJ4" s="260"/>
      <c r="AK4" s="260"/>
      <c r="AL4" s="27"/>
      <c r="AM4" s="27"/>
      <c r="AN4" s="260"/>
      <c r="AO4" s="260"/>
      <c r="AP4" s="260"/>
      <c r="AQ4" s="260"/>
      <c r="AR4" s="260"/>
      <c r="AS4" s="260"/>
      <c r="AT4" s="260"/>
      <c r="AU4" s="260"/>
      <c r="AV4" s="260"/>
      <c r="AW4" s="260"/>
      <c r="AX4" s="260"/>
      <c r="AY4" s="260"/>
      <c r="AZ4" s="260"/>
      <c r="BA4" s="260"/>
      <c r="BB4" s="260"/>
      <c r="BC4" s="260"/>
      <c r="BD4" s="260"/>
      <c r="BE4" s="27"/>
      <c r="BF4" s="86"/>
      <c r="BG4" s="260"/>
      <c r="BH4" s="260"/>
      <c r="BI4" s="260"/>
      <c r="BJ4" s="260"/>
      <c r="BK4" s="260"/>
      <c r="BL4" s="260"/>
      <c r="BM4" s="260"/>
      <c r="BN4" s="260"/>
      <c r="BO4" s="260"/>
      <c r="BP4" s="260"/>
      <c r="BQ4" s="260"/>
      <c r="BR4" s="260"/>
      <c r="BS4" s="260"/>
      <c r="BT4" s="260"/>
      <c r="BU4" s="260"/>
      <c r="BV4" s="260"/>
      <c r="BW4" s="260"/>
      <c r="BX4" s="27"/>
      <c r="BY4" s="86"/>
      <c r="BZ4" s="260"/>
      <c r="CA4" s="260"/>
      <c r="CB4" s="260"/>
      <c r="CC4" s="260"/>
      <c r="CD4" s="260"/>
      <c r="CE4" s="260"/>
      <c r="CF4" s="260"/>
      <c r="CG4" s="260"/>
      <c r="CH4" s="260"/>
      <c r="CI4" s="260"/>
      <c r="CJ4" s="260"/>
      <c r="CK4" s="260"/>
      <c r="CL4" s="260"/>
      <c r="CM4" s="260"/>
      <c r="CN4" s="260"/>
      <c r="CO4" s="260"/>
      <c r="CP4" s="27"/>
      <c r="CQ4" s="213"/>
      <c r="CR4" s="213"/>
      <c r="CS4" s="213"/>
      <c r="CT4" s="213"/>
      <c r="CU4" s="213"/>
      <c r="CV4" s="213"/>
      <c r="CW4" s="213"/>
    </row>
    <row r="5" spans="1:260" s="55" customFormat="1" ht="15" customHeight="1" x14ac:dyDescent="0.3">
      <c r="A5" s="54"/>
      <c r="B5" s="418" t="str">
        <f>"Classificações do "&amp;'ordem de passagem'!$B$7</f>
        <v xml:space="preserve">Classificações do </v>
      </c>
      <c r="C5" s="418"/>
      <c r="D5" s="418"/>
      <c r="E5" s="418"/>
      <c r="F5" s="418"/>
      <c r="G5" s="418"/>
      <c r="H5" s="418"/>
      <c r="I5" s="418"/>
      <c r="J5" s="418"/>
      <c r="K5" s="418"/>
      <c r="L5" s="418"/>
      <c r="M5" s="418"/>
      <c r="N5" s="418"/>
      <c r="O5" s="418"/>
      <c r="P5" s="418"/>
      <c r="Q5" s="418"/>
      <c r="R5" s="418"/>
      <c r="S5" s="54"/>
      <c r="T5" s="54"/>
      <c r="U5" s="418" t="str">
        <f>"Classificações do "&amp;'ordem de passagem'!$B$7</f>
        <v xml:space="preserve">Classificações do </v>
      </c>
      <c r="V5" s="418"/>
      <c r="W5" s="418"/>
      <c r="X5" s="418"/>
      <c r="Y5" s="418"/>
      <c r="Z5" s="418"/>
      <c r="AA5" s="418"/>
      <c r="AB5" s="418"/>
      <c r="AC5" s="418"/>
      <c r="AD5" s="418"/>
      <c r="AE5" s="418"/>
      <c r="AF5" s="418"/>
      <c r="AG5" s="418"/>
      <c r="AH5" s="418"/>
      <c r="AI5" s="418"/>
      <c r="AJ5" s="418"/>
      <c r="AK5" s="418"/>
      <c r="AL5" s="54"/>
      <c r="AM5" s="54"/>
      <c r="AN5" s="418" t="str">
        <f>"Classificações do "&amp;'ordem de passagem'!$B$7</f>
        <v xml:space="preserve">Classificações do </v>
      </c>
      <c r="AO5" s="418"/>
      <c r="AP5" s="418"/>
      <c r="AQ5" s="418"/>
      <c r="AR5" s="418"/>
      <c r="AS5" s="418"/>
      <c r="AT5" s="418"/>
      <c r="AU5" s="418"/>
      <c r="AV5" s="418"/>
      <c r="AW5" s="418"/>
      <c r="AX5" s="418"/>
      <c r="AY5" s="418"/>
      <c r="AZ5" s="418"/>
      <c r="BA5" s="418"/>
      <c r="BB5" s="418"/>
      <c r="BC5" s="418"/>
      <c r="BD5" s="418"/>
      <c r="BE5" s="54"/>
      <c r="BF5" s="54"/>
      <c r="BG5" s="418" t="str">
        <f>"Classificações do "&amp;'ordem de passagem'!$B$7</f>
        <v xml:space="preserve">Classificações do </v>
      </c>
      <c r="BH5" s="418"/>
      <c r="BI5" s="418"/>
      <c r="BJ5" s="418"/>
      <c r="BK5" s="418"/>
      <c r="BL5" s="418"/>
      <c r="BM5" s="418"/>
      <c r="BN5" s="418"/>
      <c r="BO5" s="418"/>
      <c r="BP5" s="418"/>
      <c r="BQ5" s="418"/>
      <c r="BR5" s="418"/>
      <c r="BS5" s="418"/>
      <c r="BT5" s="418"/>
      <c r="BU5" s="418"/>
      <c r="BV5" s="418"/>
      <c r="BW5" s="418"/>
      <c r="BX5" s="54"/>
      <c r="BY5" s="54"/>
      <c r="BZ5" s="418" t="str">
        <f>"Classificações do "&amp;'ordem de passagem'!$B$7</f>
        <v xml:space="preserve">Classificações do </v>
      </c>
      <c r="CA5" s="418"/>
      <c r="CB5" s="418"/>
      <c r="CC5" s="418"/>
      <c r="CD5" s="418"/>
      <c r="CE5" s="418"/>
      <c r="CF5" s="418"/>
      <c r="CG5" s="418"/>
      <c r="CH5" s="418"/>
      <c r="CI5" s="418"/>
      <c r="CJ5" s="418"/>
      <c r="CK5" s="418"/>
      <c r="CL5" s="418"/>
      <c r="CM5" s="418"/>
      <c r="CN5" s="418"/>
      <c r="CO5" s="418"/>
      <c r="CP5" s="54"/>
      <c r="CQ5" s="54"/>
      <c r="CR5" s="54"/>
      <c r="CS5" s="54"/>
      <c r="CT5" s="54"/>
      <c r="CU5" s="54"/>
      <c r="CV5" s="54"/>
      <c r="CW5" s="54"/>
    </row>
    <row r="6" spans="1:260" s="55" customFormat="1" ht="15" customHeight="1" x14ac:dyDescent="0.3">
      <c r="A6" s="22"/>
      <c r="B6" s="418"/>
      <c r="C6" s="418"/>
      <c r="D6" s="418"/>
      <c r="E6" s="418"/>
      <c r="F6" s="418"/>
      <c r="G6" s="418"/>
      <c r="H6" s="418"/>
      <c r="I6" s="418"/>
      <c r="J6" s="418"/>
      <c r="K6" s="418"/>
      <c r="L6" s="418"/>
      <c r="M6" s="418"/>
      <c r="N6" s="418"/>
      <c r="O6" s="418"/>
      <c r="P6" s="418"/>
      <c r="Q6" s="418"/>
      <c r="R6" s="418"/>
      <c r="U6" s="418"/>
      <c r="V6" s="418"/>
      <c r="W6" s="418"/>
      <c r="X6" s="418"/>
      <c r="Y6" s="418"/>
      <c r="Z6" s="418"/>
      <c r="AA6" s="418"/>
      <c r="AB6" s="418"/>
      <c r="AC6" s="418"/>
      <c r="AD6" s="418"/>
      <c r="AE6" s="418"/>
      <c r="AF6" s="418"/>
      <c r="AG6" s="418"/>
      <c r="AH6" s="418"/>
      <c r="AI6" s="418"/>
      <c r="AJ6" s="418"/>
      <c r="AK6" s="418"/>
      <c r="AN6" s="418"/>
      <c r="AO6" s="418"/>
      <c r="AP6" s="418"/>
      <c r="AQ6" s="418"/>
      <c r="AR6" s="418"/>
      <c r="AS6" s="418"/>
      <c r="AT6" s="418"/>
      <c r="AU6" s="418"/>
      <c r="AV6" s="418"/>
      <c r="AW6" s="418"/>
      <c r="AX6" s="418"/>
      <c r="AY6" s="418"/>
      <c r="AZ6" s="418"/>
      <c r="BA6" s="418"/>
      <c r="BB6" s="418"/>
      <c r="BC6" s="418"/>
      <c r="BD6" s="418"/>
      <c r="BG6" s="418"/>
      <c r="BH6" s="418"/>
      <c r="BI6" s="418"/>
      <c r="BJ6" s="418"/>
      <c r="BK6" s="418"/>
      <c r="BL6" s="418"/>
      <c r="BM6" s="418"/>
      <c r="BN6" s="418"/>
      <c r="BO6" s="418"/>
      <c r="BP6" s="418"/>
      <c r="BQ6" s="418"/>
      <c r="BR6" s="418"/>
      <c r="BS6" s="418"/>
      <c r="BT6" s="418"/>
      <c r="BU6" s="418"/>
      <c r="BV6" s="418"/>
      <c r="BW6" s="418"/>
      <c r="BZ6" s="418"/>
      <c r="CA6" s="418"/>
      <c r="CB6" s="418"/>
      <c r="CC6" s="418"/>
      <c r="CD6" s="418"/>
      <c r="CE6" s="418"/>
      <c r="CF6" s="418"/>
      <c r="CG6" s="418"/>
      <c r="CH6" s="418"/>
      <c r="CI6" s="418"/>
      <c r="CJ6" s="418"/>
      <c r="CK6" s="418"/>
      <c r="CL6" s="418"/>
      <c r="CM6" s="418"/>
      <c r="CN6" s="418"/>
      <c r="CO6" s="418"/>
    </row>
    <row r="7" spans="1:260" s="55" customFormat="1" ht="15" customHeight="1" x14ac:dyDescent="0.3">
      <c r="A7" s="22"/>
      <c r="B7" s="205" t="s">
        <v>68</v>
      </c>
      <c r="C7" s="278"/>
      <c r="D7" s="278"/>
      <c r="E7" s="278"/>
      <c r="F7" s="204"/>
      <c r="G7" s="204"/>
      <c r="H7" s="485"/>
      <c r="I7" s="485"/>
      <c r="J7" s="485"/>
      <c r="K7" s="485"/>
      <c r="L7" s="485"/>
      <c r="M7" s="485"/>
      <c r="N7" s="485"/>
      <c r="O7" s="485"/>
      <c r="P7" s="485"/>
      <c r="Q7" s="204"/>
      <c r="R7" s="204"/>
      <c r="U7" s="205" t="s">
        <v>68</v>
      </c>
      <c r="V7" s="278"/>
      <c r="W7" s="278"/>
      <c r="X7" s="278"/>
      <c r="Y7" s="204"/>
      <c r="Z7" s="204"/>
      <c r="AA7" s="485"/>
      <c r="AB7" s="485"/>
      <c r="AC7" s="485"/>
      <c r="AD7" s="485"/>
      <c r="AE7" s="485"/>
      <c r="AF7" s="485"/>
      <c r="AG7" s="485"/>
      <c r="AH7" s="485"/>
      <c r="AI7" s="485"/>
      <c r="AJ7" s="204"/>
      <c r="AK7" s="204"/>
      <c r="AN7" s="205" t="s">
        <v>68</v>
      </c>
      <c r="AO7" s="278"/>
      <c r="AP7" s="278"/>
      <c r="AQ7" s="278"/>
      <c r="AR7" s="204"/>
      <c r="AS7" s="204"/>
      <c r="AT7" s="204"/>
      <c r="AU7" s="204"/>
      <c r="AV7" s="204"/>
      <c r="AW7" s="204"/>
      <c r="AX7" s="204"/>
      <c r="AY7" s="204"/>
      <c r="AZ7" s="204"/>
      <c r="BA7" s="204"/>
      <c r="BB7" s="204"/>
      <c r="BC7" s="204"/>
      <c r="BD7" s="204"/>
      <c r="BG7" s="205" t="s">
        <v>68</v>
      </c>
      <c r="BH7" s="278"/>
      <c r="BI7" s="278"/>
      <c r="BJ7" s="278"/>
      <c r="BK7" s="204"/>
      <c r="BL7" s="204"/>
      <c r="BM7" s="204"/>
      <c r="BN7" s="204"/>
      <c r="BO7" s="204"/>
      <c r="BP7" s="204"/>
      <c r="BQ7" s="204"/>
      <c r="BR7" s="204"/>
      <c r="BS7" s="204"/>
      <c r="BT7" s="204"/>
      <c r="BU7" s="204"/>
      <c r="BV7" s="204"/>
      <c r="BW7" s="204"/>
      <c r="BZ7" s="205" t="s">
        <v>68</v>
      </c>
      <c r="CA7" s="278"/>
      <c r="CB7" s="278"/>
      <c r="CC7" s="278"/>
      <c r="CD7" s="204"/>
      <c r="CE7" s="204"/>
      <c r="CF7" s="204"/>
      <c r="CG7" s="204"/>
      <c r="CH7" s="204"/>
      <c r="CI7" s="204"/>
      <c r="CJ7" s="204"/>
      <c r="CK7" s="204"/>
      <c r="CL7" s="204"/>
      <c r="CM7" s="204"/>
      <c r="CN7" s="204"/>
      <c r="CO7" s="204"/>
    </row>
    <row r="8" spans="1:260" s="55" customFormat="1" ht="15" customHeight="1" x14ac:dyDescent="0.3">
      <c r="A8" s="22"/>
      <c r="C8" s="66"/>
      <c r="D8" s="66"/>
      <c r="E8" s="66"/>
      <c r="F8" s="416" t="str">
        <f>'ordem de passagem'!$D$8</f>
        <v/>
      </c>
      <c r="G8" s="416"/>
      <c r="H8" s="416"/>
      <c r="I8" s="416"/>
      <c r="J8" s="416"/>
      <c r="K8" s="416"/>
      <c r="L8" s="416"/>
      <c r="M8" s="416"/>
      <c r="N8" s="416"/>
      <c r="O8" s="416"/>
      <c r="P8" s="416"/>
      <c r="Q8" s="416"/>
      <c r="R8" s="416"/>
      <c r="V8" s="50"/>
      <c r="W8" s="46"/>
      <c r="X8" s="46"/>
      <c r="Y8" s="46"/>
      <c r="Z8" s="417" t="str">
        <f>'ordem de passagem'!$D$8</f>
        <v/>
      </c>
      <c r="AA8" s="417"/>
      <c r="AB8" s="417"/>
      <c r="AC8" s="417"/>
      <c r="AD8" s="417"/>
      <c r="AE8" s="417"/>
      <c r="AF8" s="417"/>
      <c r="AG8" s="417"/>
      <c r="AH8" s="417"/>
      <c r="AI8" s="417"/>
      <c r="AJ8" s="417"/>
      <c r="AK8" s="417"/>
      <c r="AO8" s="50"/>
      <c r="AP8" s="46"/>
      <c r="AQ8" s="46"/>
      <c r="AR8" s="46"/>
      <c r="AS8" s="417" t="str">
        <f>'ordem de passagem'!$D$8</f>
        <v/>
      </c>
      <c r="AT8" s="417"/>
      <c r="AU8" s="417"/>
      <c r="AV8" s="417"/>
      <c r="AW8" s="417"/>
      <c r="AX8" s="417"/>
      <c r="AY8" s="417"/>
      <c r="AZ8" s="417"/>
      <c r="BA8" s="417"/>
      <c r="BB8" s="417"/>
      <c r="BC8" s="417"/>
      <c r="BD8" s="417"/>
      <c r="BH8" s="50"/>
      <c r="BI8" s="46"/>
      <c r="BJ8" s="46"/>
      <c r="BK8" s="46"/>
      <c r="BL8" s="417" t="str">
        <f>'ordem de passagem'!$D$8</f>
        <v/>
      </c>
      <c r="BM8" s="417"/>
      <c r="BN8" s="417"/>
      <c r="BO8" s="417"/>
      <c r="BP8" s="417"/>
      <c r="BQ8" s="417"/>
      <c r="BR8" s="417"/>
      <c r="BS8" s="417"/>
      <c r="BT8" s="417"/>
      <c r="BU8" s="417"/>
      <c r="BV8" s="417"/>
      <c r="BW8" s="417"/>
      <c r="CA8" s="50"/>
      <c r="CB8" s="46"/>
      <c r="CC8" s="46"/>
      <c r="CD8" s="46"/>
      <c r="CE8" s="417" t="str">
        <f>'ordem de passagem'!$D$8</f>
        <v/>
      </c>
      <c r="CF8" s="417"/>
      <c r="CG8" s="417"/>
      <c r="CH8" s="417"/>
      <c r="CI8" s="417"/>
      <c r="CJ8" s="417"/>
      <c r="CK8" s="417"/>
      <c r="CL8" s="417"/>
      <c r="CM8" s="417"/>
      <c r="CN8" s="417"/>
      <c r="CO8" s="417"/>
    </row>
    <row r="9" spans="1:260" s="87" customFormat="1" ht="15" customHeight="1" x14ac:dyDescent="0.3">
      <c r="B9" s="414" t="s">
        <v>2</v>
      </c>
      <c r="C9" s="414"/>
      <c r="D9" s="414"/>
      <c r="E9" s="414"/>
      <c r="F9" s="414"/>
      <c r="G9" s="414"/>
      <c r="H9" s="414"/>
      <c r="I9" s="414"/>
      <c r="J9" s="414"/>
      <c r="K9" s="414"/>
      <c r="L9" s="414"/>
      <c r="M9" s="414"/>
      <c r="N9" s="414"/>
      <c r="O9" s="414"/>
      <c r="P9" s="414"/>
      <c r="Q9" s="414"/>
      <c r="R9" s="414"/>
      <c r="U9" s="413" t="s">
        <v>42</v>
      </c>
      <c r="V9" s="413"/>
      <c r="W9" s="413"/>
      <c r="X9" s="413"/>
      <c r="Y9" s="413"/>
      <c r="Z9" s="413"/>
      <c r="AA9" s="413"/>
      <c r="AB9" s="413"/>
      <c r="AC9" s="413"/>
      <c r="AD9" s="413"/>
      <c r="AE9" s="413"/>
      <c r="AF9" s="413"/>
      <c r="AG9" s="413"/>
      <c r="AH9" s="413"/>
      <c r="AI9" s="413"/>
      <c r="AJ9" s="413"/>
      <c r="AK9" s="413"/>
      <c r="AN9" s="414" t="s">
        <v>3</v>
      </c>
      <c r="AO9" s="414"/>
      <c r="AP9" s="414"/>
      <c r="AQ9" s="414"/>
      <c r="AR9" s="414"/>
      <c r="AS9" s="414"/>
      <c r="AT9" s="414"/>
      <c r="AU9" s="414"/>
      <c r="AV9" s="414"/>
      <c r="AW9" s="414"/>
      <c r="AX9" s="414"/>
      <c r="AY9" s="414"/>
      <c r="AZ9" s="414"/>
      <c r="BA9" s="414"/>
      <c r="BB9" s="414"/>
      <c r="BC9" s="414"/>
      <c r="BD9" s="414"/>
      <c r="BG9" s="413" t="s">
        <v>4</v>
      </c>
      <c r="BH9" s="413"/>
      <c r="BI9" s="413"/>
      <c r="BJ9" s="413"/>
      <c r="BK9" s="413"/>
      <c r="BL9" s="413"/>
      <c r="BM9" s="413"/>
      <c r="BN9" s="413"/>
      <c r="BO9" s="413"/>
      <c r="BP9" s="413"/>
      <c r="BQ9" s="413"/>
      <c r="BR9" s="413"/>
      <c r="BS9" s="413"/>
      <c r="BT9" s="413"/>
      <c r="BU9" s="413"/>
      <c r="BV9" s="413"/>
      <c r="BW9" s="413"/>
      <c r="BZ9" s="412" t="s">
        <v>5</v>
      </c>
      <c r="CA9" s="412"/>
      <c r="CB9" s="412"/>
      <c r="CC9" s="412"/>
      <c r="CD9" s="412"/>
      <c r="CE9" s="412"/>
      <c r="CF9" s="412"/>
      <c r="CG9" s="412"/>
      <c r="CH9" s="412"/>
      <c r="CI9" s="412"/>
      <c r="CJ9" s="412"/>
      <c r="CK9" s="412"/>
      <c r="CL9" s="412"/>
      <c r="CM9" s="412"/>
      <c r="CN9" s="412"/>
      <c r="CO9" s="412"/>
      <c r="CY9" s="410" t="s">
        <v>6</v>
      </c>
      <c r="CZ9" s="410"/>
      <c r="DA9" s="410"/>
      <c r="DB9" s="410"/>
      <c r="DC9" s="410"/>
      <c r="DD9" s="410"/>
      <c r="DE9" s="410"/>
      <c r="DF9" s="410"/>
      <c r="DG9" s="410"/>
      <c r="DH9" s="410"/>
      <c r="DI9" s="410"/>
      <c r="DJ9" s="410"/>
      <c r="DK9" s="410"/>
      <c r="DL9" s="410"/>
      <c r="DM9" s="410"/>
      <c r="DN9" s="410"/>
      <c r="DO9" s="410"/>
      <c r="DQ9" s="410" t="s">
        <v>7</v>
      </c>
      <c r="DR9" s="410"/>
      <c r="DS9" s="410"/>
      <c r="DT9" s="410"/>
      <c r="DU9" s="410"/>
      <c r="DV9" s="410"/>
      <c r="DW9" s="410"/>
      <c r="DX9" s="410"/>
      <c r="DY9" s="410"/>
      <c r="DZ9" s="410"/>
      <c r="EA9" s="410"/>
      <c r="EB9" s="410"/>
      <c r="EC9" s="410"/>
      <c r="ED9" s="410"/>
      <c r="EE9" s="410"/>
      <c r="EF9" s="410"/>
      <c r="EG9" s="410"/>
      <c r="EI9" s="410" t="s">
        <v>8</v>
      </c>
      <c r="EJ9" s="410"/>
      <c r="EK9" s="410"/>
      <c r="EL9" s="410"/>
      <c r="EM9" s="410"/>
      <c r="EN9" s="410"/>
      <c r="EO9" s="410"/>
      <c r="EP9" s="410"/>
      <c r="EQ9" s="410"/>
      <c r="ER9" s="410"/>
      <c r="ES9" s="410"/>
      <c r="ET9" s="410"/>
      <c r="EU9" s="410"/>
      <c r="EV9" s="410"/>
      <c r="EW9" s="410"/>
      <c r="EX9" s="410"/>
      <c r="EY9" s="410"/>
      <c r="FA9" s="410" t="s">
        <v>8</v>
      </c>
      <c r="FB9" s="410"/>
      <c r="FC9" s="410"/>
      <c r="FD9" s="410"/>
      <c r="FE9" s="410"/>
      <c r="FF9" s="410"/>
      <c r="FG9" s="410"/>
      <c r="FH9" s="410"/>
      <c r="FI9" s="410"/>
      <c r="FJ9" s="410"/>
      <c r="FK9" s="410"/>
      <c r="FL9" s="410"/>
      <c r="FM9" s="410"/>
      <c r="FN9" s="410"/>
      <c r="FO9" s="410"/>
      <c r="FP9" s="410"/>
      <c r="FQ9" s="410"/>
      <c r="FS9" s="410" t="s">
        <v>9</v>
      </c>
      <c r="FT9" s="410"/>
      <c r="FU9" s="410"/>
      <c r="FV9" s="410"/>
      <c r="FW9" s="410"/>
      <c r="FX9" s="410"/>
      <c r="FY9" s="410"/>
      <c r="FZ9" s="410"/>
      <c r="GA9" s="410"/>
      <c r="GB9" s="410"/>
      <c r="GC9" s="410"/>
      <c r="GD9" s="410"/>
      <c r="GE9" s="410"/>
      <c r="GF9" s="410"/>
      <c r="GG9" s="410"/>
      <c r="GH9" s="410"/>
      <c r="GI9" s="410"/>
    </row>
    <row r="10" spans="1:260" s="87" customFormat="1" ht="15" customHeight="1" x14ac:dyDescent="0.3">
      <c r="B10" s="414"/>
      <c r="C10" s="414"/>
      <c r="D10" s="414"/>
      <c r="E10" s="414"/>
      <c r="F10" s="414"/>
      <c r="G10" s="414"/>
      <c r="H10" s="414"/>
      <c r="I10" s="414"/>
      <c r="J10" s="414"/>
      <c r="K10" s="414"/>
      <c r="L10" s="414"/>
      <c r="M10" s="414"/>
      <c r="N10" s="414"/>
      <c r="O10" s="414"/>
      <c r="P10" s="414"/>
      <c r="Q10" s="414"/>
      <c r="R10" s="414"/>
      <c r="U10" s="413"/>
      <c r="V10" s="413"/>
      <c r="W10" s="413"/>
      <c r="X10" s="413"/>
      <c r="Y10" s="413"/>
      <c r="Z10" s="413"/>
      <c r="AA10" s="510"/>
      <c r="AB10" s="510"/>
      <c r="AC10" s="510"/>
      <c r="AD10" s="510"/>
      <c r="AE10" s="510"/>
      <c r="AF10" s="510"/>
      <c r="AG10" s="510"/>
      <c r="AH10" s="510"/>
      <c r="AI10" s="510"/>
      <c r="AJ10" s="413"/>
      <c r="AK10" s="413"/>
      <c r="AN10" s="414"/>
      <c r="AO10" s="414"/>
      <c r="AP10" s="414"/>
      <c r="AQ10" s="414"/>
      <c r="AR10" s="414"/>
      <c r="AS10" s="414"/>
      <c r="AT10" s="414"/>
      <c r="AU10" s="414"/>
      <c r="AV10" s="414"/>
      <c r="AW10" s="414"/>
      <c r="AX10" s="414"/>
      <c r="AY10" s="414"/>
      <c r="AZ10" s="414"/>
      <c r="BA10" s="414"/>
      <c r="BB10" s="414"/>
      <c r="BC10" s="414"/>
      <c r="BD10" s="414"/>
      <c r="BG10" s="413"/>
      <c r="BH10" s="413"/>
      <c r="BI10" s="413"/>
      <c r="BJ10" s="413"/>
      <c r="BK10" s="413"/>
      <c r="BL10" s="413"/>
      <c r="BM10" s="413"/>
      <c r="BN10" s="413"/>
      <c r="BO10" s="413"/>
      <c r="BP10" s="413"/>
      <c r="BQ10" s="413"/>
      <c r="BR10" s="413"/>
      <c r="BS10" s="413"/>
      <c r="BT10" s="413"/>
      <c r="BU10" s="413"/>
      <c r="BV10" s="413"/>
      <c r="BW10" s="413"/>
      <c r="BZ10" s="412"/>
      <c r="CA10" s="412"/>
      <c r="CB10" s="412"/>
      <c r="CC10" s="412"/>
      <c r="CD10" s="412"/>
      <c r="CE10" s="412"/>
      <c r="CF10" s="412"/>
      <c r="CG10" s="412"/>
      <c r="CH10" s="412"/>
      <c r="CI10" s="412"/>
      <c r="CJ10" s="412"/>
      <c r="CK10" s="412"/>
      <c r="CL10" s="412"/>
      <c r="CM10" s="412"/>
      <c r="CN10" s="412"/>
      <c r="CO10" s="412"/>
      <c r="CY10" s="410"/>
      <c r="CZ10" s="410"/>
      <c r="DA10" s="410"/>
      <c r="DB10" s="410"/>
      <c r="DC10" s="410"/>
      <c r="DD10" s="410"/>
      <c r="DE10" s="410"/>
      <c r="DF10" s="410"/>
      <c r="DG10" s="410"/>
      <c r="DH10" s="410"/>
      <c r="DI10" s="410"/>
      <c r="DJ10" s="410"/>
      <c r="DK10" s="410"/>
      <c r="DL10" s="410"/>
      <c r="DM10" s="410"/>
      <c r="DN10" s="410"/>
      <c r="DO10" s="410"/>
      <c r="DQ10" s="410"/>
      <c r="DR10" s="410"/>
      <c r="DS10" s="410"/>
      <c r="DT10" s="410"/>
      <c r="DU10" s="410"/>
      <c r="DV10" s="410"/>
      <c r="DW10" s="410"/>
      <c r="DX10" s="410"/>
      <c r="DY10" s="410"/>
      <c r="DZ10" s="410"/>
      <c r="EA10" s="410"/>
      <c r="EB10" s="410"/>
      <c r="EC10" s="410"/>
      <c r="ED10" s="410"/>
      <c r="EE10" s="410"/>
      <c r="EF10" s="410"/>
      <c r="EG10" s="410"/>
      <c r="EI10" s="410"/>
      <c r="EJ10" s="410"/>
      <c r="EK10" s="410"/>
      <c r="EL10" s="410"/>
      <c r="EM10" s="410"/>
      <c r="EN10" s="410"/>
      <c r="EO10" s="410"/>
      <c r="EP10" s="410"/>
      <c r="EQ10" s="410"/>
      <c r="ER10" s="410"/>
      <c r="ES10" s="410"/>
      <c r="ET10" s="410"/>
      <c r="EU10" s="410"/>
      <c r="EV10" s="410"/>
      <c r="EW10" s="410"/>
      <c r="EX10" s="410"/>
      <c r="EY10" s="410"/>
      <c r="FA10" s="410"/>
      <c r="FB10" s="410"/>
      <c r="FC10" s="410"/>
      <c r="FD10" s="410"/>
      <c r="FE10" s="410"/>
      <c r="FF10" s="410"/>
      <c r="FG10" s="410"/>
      <c r="FH10" s="410"/>
      <c r="FI10" s="410"/>
      <c r="FJ10" s="410"/>
      <c r="FK10" s="410"/>
      <c r="FL10" s="410"/>
      <c r="FM10" s="410"/>
      <c r="FN10" s="410"/>
      <c r="FO10" s="410"/>
      <c r="FP10" s="410"/>
      <c r="FQ10" s="410"/>
      <c r="FS10" s="410"/>
      <c r="FT10" s="410"/>
      <c r="FU10" s="410"/>
      <c r="FV10" s="410"/>
      <c r="FW10" s="410"/>
      <c r="FX10" s="410"/>
      <c r="FY10" s="410"/>
      <c r="FZ10" s="410"/>
      <c r="GA10" s="410"/>
      <c r="GB10" s="410"/>
      <c r="GC10" s="410"/>
      <c r="GD10" s="410"/>
      <c r="GE10" s="410"/>
      <c r="GF10" s="410"/>
      <c r="GG10" s="410"/>
      <c r="GH10" s="410"/>
      <c r="GI10" s="410"/>
    </row>
    <row r="11" spans="1:260" s="44" customFormat="1" ht="14.25" customHeight="1" x14ac:dyDescent="0.3">
      <c r="B11" s="408" t="s">
        <v>10</v>
      </c>
      <c r="C11" s="408" t="s">
        <v>11</v>
      </c>
      <c r="D11" s="408" t="s">
        <v>12</v>
      </c>
      <c r="E11" s="408" t="s">
        <v>13</v>
      </c>
      <c r="F11" s="408" t="s">
        <v>14</v>
      </c>
      <c r="G11" s="408" t="s">
        <v>15</v>
      </c>
      <c r="H11" s="486" t="s">
        <v>178</v>
      </c>
      <c r="I11" s="486" t="s">
        <v>179</v>
      </c>
      <c r="J11" s="486" t="s">
        <v>180</v>
      </c>
      <c r="K11" s="487" t="s">
        <v>181</v>
      </c>
      <c r="L11" s="488"/>
      <c r="M11" s="488"/>
      <c r="N11" s="488"/>
      <c r="O11" s="488"/>
      <c r="P11" s="489"/>
      <c r="Q11" s="409" t="s">
        <v>16</v>
      </c>
      <c r="R11" s="408" t="s">
        <v>17</v>
      </c>
      <c r="S11" s="88"/>
      <c r="T11" s="88"/>
      <c r="U11" s="407" t="s">
        <v>10</v>
      </c>
      <c r="V11" s="407" t="s">
        <v>11</v>
      </c>
      <c r="W11" s="407" t="s">
        <v>12</v>
      </c>
      <c r="X11" s="407" t="s">
        <v>13</v>
      </c>
      <c r="Y11" s="407" t="s">
        <v>14</v>
      </c>
      <c r="Z11" s="508" t="s">
        <v>15</v>
      </c>
      <c r="AA11" s="511" t="s">
        <v>178</v>
      </c>
      <c r="AB11" s="511" t="s">
        <v>179</v>
      </c>
      <c r="AC11" s="511" t="s">
        <v>180</v>
      </c>
      <c r="AD11" s="514" t="s">
        <v>181</v>
      </c>
      <c r="AE11" s="514"/>
      <c r="AF11" s="514"/>
      <c r="AG11" s="514"/>
      <c r="AH11" s="514"/>
      <c r="AI11" s="512"/>
      <c r="AJ11" s="509" t="s">
        <v>16</v>
      </c>
      <c r="AK11" s="407" t="s">
        <v>17</v>
      </c>
      <c r="AN11" s="408" t="s">
        <v>10</v>
      </c>
      <c r="AO11" s="408" t="s">
        <v>11</v>
      </c>
      <c r="AP11" s="408" t="s">
        <v>12</v>
      </c>
      <c r="AQ11" s="408" t="s">
        <v>13</v>
      </c>
      <c r="AR11" s="408" t="s">
        <v>14</v>
      </c>
      <c r="AS11" s="408" t="s">
        <v>15</v>
      </c>
      <c r="AT11" s="486" t="s">
        <v>178</v>
      </c>
      <c r="AU11" s="486" t="s">
        <v>179</v>
      </c>
      <c r="AV11" s="486" t="s">
        <v>180</v>
      </c>
      <c r="AW11" s="487" t="s">
        <v>181</v>
      </c>
      <c r="AX11" s="488"/>
      <c r="AY11" s="488"/>
      <c r="AZ11" s="488"/>
      <c r="BA11" s="488"/>
      <c r="BB11" s="489"/>
      <c r="BC11" s="409" t="s">
        <v>16</v>
      </c>
      <c r="BD11" s="408" t="s">
        <v>17</v>
      </c>
      <c r="BE11" s="88"/>
      <c r="BF11" s="88"/>
      <c r="BG11" s="407" t="s">
        <v>10</v>
      </c>
      <c r="BH11" s="407" t="s">
        <v>11</v>
      </c>
      <c r="BI11" s="407" t="s">
        <v>12</v>
      </c>
      <c r="BJ11" s="407" t="s">
        <v>13</v>
      </c>
      <c r="BK11" s="407" t="s">
        <v>14</v>
      </c>
      <c r="BL11" s="508" t="s">
        <v>15</v>
      </c>
      <c r="BM11" s="511" t="s">
        <v>178</v>
      </c>
      <c r="BN11" s="511" t="s">
        <v>179</v>
      </c>
      <c r="BO11" s="511" t="s">
        <v>180</v>
      </c>
      <c r="BP11" s="514" t="s">
        <v>181</v>
      </c>
      <c r="BQ11" s="514"/>
      <c r="BR11" s="514"/>
      <c r="BS11" s="514"/>
      <c r="BT11" s="514"/>
      <c r="BU11" s="512"/>
      <c r="BV11" s="509" t="s">
        <v>16</v>
      </c>
      <c r="BW11" s="407" t="s">
        <v>17</v>
      </c>
      <c r="BY11" s="88"/>
      <c r="BZ11" s="411" t="s">
        <v>10</v>
      </c>
      <c r="CA11" s="411" t="s">
        <v>11</v>
      </c>
      <c r="CB11" s="411" t="s">
        <v>12</v>
      </c>
      <c r="CC11" s="411" t="s">
        <v>13</v>
      </c>
      <c r="CD11" s="411" t="s">
        <v>14</v>
      </c>
      <c r="CE11" s="411" t="s">
        <v>15</v>
      </c>
      <c r="CF11" s="516" t="s">
        <v>178</v>
      </c>
      <c r="CG11" s="516" t="s">
        <v>179</v>
      </c>
      <c r="CH11" s="516" t="s">
        <v>180</v>
      </c>
      <c r="CI11" s="517" t="s">
        <v>181</v>
      </c>
      <c r="CJ11" s="517"/>
      <c r="CK11" s="517"/>
      <c r="CL11" s="517"/>
      <c r="CM11" s="517"/>
      <c r="CN11" s="518"/>
      <c r="CO11" s="411" t="s">
        <v>17</v>
      </c>
      <c r="CP11" s="88"/>
      <c r="CQ11" s="88"/>
      <c r="CR11" s="88"/>
      <c r="CS11" s="88"/>
      <c r="CT11" s="88"/>
      <c r="CU11" s="88"/>
      <c r="CV11" s="88"/>
      <c r="CW11" s="88"/>
      <c r="CY11" s="410"/>
      <c r="CZ11" s="410"/>
      <c r="DA11" s="410"/>
      <c r="DB11" s="410"/>
      <c r="DC11" s="410"/>
      <c r="DD11" s="410"/>
      <c r="DE11" s="410"/>
      <c r="DF11" s="410"/>
      <c r="DG11" s="410"/>
      <c r="DH11" s="410"/>
      <c r="DI11" s="410"/>
      <c r="DJ11" s="410"/>
      <c r="DK11" s="410"/>
      <c r="DL11" s="410"/>
      <c r="DM11" s="410"/>
      <c r="DN11" s="410"/>
      <c r="DO11" s="410"/>
      <c r="DQ11" s="410"/>
      <c r="DR11" s="410"/>
      <c r="DS11" s="410"/>
      <c r="DT11" s="410"/>
      <c r="DU11" s="410"/>
      <c r="DV11" s="410"/>
      <c r="DW11" s="410"/>
      <c r="DX11" s="410"/>
      <c r="DY11" s="410"/>
      <c r="DZ11" s="410"/>
      <c r="EA11" s="410"/>
      <c r="EB11" s="410"/>
      <c r="EC11" s="410"/>
      <c r="ED11" s="410"/>
      <c r="EE11" s="410"/>
      <c r="EF11" s="410"/>
      <c r="EG11" s="410"/>
      <c r="EI11" s="410"/>
      <c r="EJ11" s="410"/>
      <c r="EK11" s="410"/>
      <c r="EL11" s="410"/>
      <c r="EM11" s="410"/>
      <c r="EN11" s="410"/>
      <c r="EO11" s="410"/>
      <c r="EP11" s="410"/>
      <c r="EQ11" s="410"/>
      <c r="ER11" s="410"/>
      <c r="ES11" s="410"/>
      <c r="ET11" s="410"/>
      <c r="EU11" s="410"/>
      <c r="EV11" s="410"/>
      <c r="EW11" s="410"/>
      <c r="EX11" s="410"/>
      <c r="EY11" s="410"/>
      <c r="FA11" s="410"/>
      <c r="FB11" s="410"/>
      <c r="FC11" s="410"/>
      <c r="FD11" s="410"/>
      <c r="FE11" s="410"/>
      <c r="FF11" s="410"/>
      <c r="FG11" s="410"/>
      <c r="FH11" s="410"/>
      <c r="FI11" s="410"/>
      <c r="FJ11" s="410"/>
      <c r="FK11" s="410"/>
      <c r="FL11" s="410"/>
      <c r="FM11" s="410"/>
      <c r="FN11" s="410"/>
      <c r="FO11" s="410"/>
      <c r="FP11" s="410"/>
      <c r="FQ11" s="410"/>
      <c r="FS11" s="410"/>
      <c r="FT11" s="410"/>
      <c r="FU11" s="410"/>
      <c r="FV11" s="410"/>
      <c r="FW11" s="410"/>
      <c r="FX11" s="410"/>
      <c r="FY11" s="410"/>
      <c r="FZ11" s="410"/>
      <c r="GA11" s="410"/>
      <c r="GB11" s="410"/>
      <c r="GC11" s="410"/>
      <c r="GD11" s="410"/>
      <c r="GE11" s="410"/>
      <c r="GF11" s="410"/>
      <c r="GG11" s="410"/>
      <c r="GH11" s="410"/>
      <c r="GI11" s="410"/>
    </row>
    <row r="12" spans="1:260" s="89" customFormat="1" ht="14.25" customHeight="1" x14ac:dyDescent="0.3">
      <c r="B12" s="408"/>
      <c r="C12" s="408"/>
      <c r="D12" s="408"/>
      <c r="E12" s="408"/>
      <c r="F12" s="408"/>
      <c r="G12" s="408"/>
      <c r="H12" s="490"/>
      <c r="I12" s="490"/>
      <c r="J12" s="490"/>
      <c r="K12" s="491"/>
      <c r="L12" s="492"/>
      <c r="M12" s="492"/>
      <c r="N12" s="492"/>
      <c r="O12" s="492"/>
      <c r="P12" s="493" t="s">
        <v>30</v>
      </c>
      <c r="Q12" s="409"/>
      <c r="R12" s="408"/>
      <c r="S12" s="90"/>
      <c r="T12" s="90"/>
      <c r="U12" s="407"/>
      <c r="V12" s="407"/>
      <c r="W12" s="407"/>
      <c r="X12" s="407"/>
      <c r="Y12" s="407"/>
      <c r="Z12" s="508"/>
      <c r="AA12" s="511"/>
      <c r="AB12" s="511"/>
      <c r="AC12" s="511"/>
      <c r="AD12" s="515"/>
      <c r="AE12" s="515"/>
      <c r="AF12" s="515"/>
      <c r="AG12" s="515"/>
      <c r="AH12" s="515"/>
      <c r="AI12" s="513" t="s">
        <v>30</v>
      </c>
      <c r="AJ12" s="509"/>
      <c r="AK12" s="407"/>
      <c r="AN12" s="408"/>
      <c r="AO12" s="408"/>
      <c r="AP12" s="408"/>
      <c r="AQ12" s="408"/>
      <c r="AR12" s="408"/>
      <c r="AS12" s="408"/>
      <c r="AT12" s="490"/>
      <c r="AU12" s="490"/>
      <c r="AV12" s="490"/>
      <c r="AW12" s="491"/>
      <c r="AX12" s="492"/>
      <c r="AY12" s="492"/>
      <c r="AZ12" s="492"/>
      <c r="BA12" s="492"/>
      <c r="BB12" s="493" t="s">
        <v>30</v>
      </c>
      <c r="BC12" s="409"/>
      <c r="BD12" s="408"/>
      <c r="BE12" s="90"/>
      <c r="BF12" s="90"/>
      <c r="BG12" s="407"/>
      <c r="BH12" s="407"/>
      <c r="BI12" s="407"/>
      <c r="BJ12" s="407"/>
      <c r="BK12" s="407"/>
      <c r="BL12" s="508"/>
      <c r="BM12" s="511"/>
      <c r="BN12" s="511"/>
      <c r="BO12" s="511"/>
      <c r="BP12" s="515"/>
      <c r="BQ12" s="515"/>
      <c r="BR12" s="515"/>
      <c r="BS12" s="515"/>
      <c r="BT12" s="515"/>
      <c r="BU12" s="513" t="s">
        <v>30</v>
      </c>
      <c r="BV12" s="509"/>
      <c r="BW12" s="407"/>
      <c r="BY12" s="90"/>
      <c r="BZ12" s="411"/>
      <c r="CA12" s="411"/>
      <c r="CB12" s="411"/>
      <c r="CC12" s="411"/>
      <c r="CD12" s="411"/>
      <c r="CE12" s="411"/>
      <c r="CF12" s="516"/>
      <c r="CG12" s="516"/>
      <c r="CH12" s="516"/>
      <c r="CI12" s="519"/>
      <c r="CJ12" s="519"/>
      <c r="CK12" s="519"/>
      <c r="CL12" s="519"/>
      <c r="CM12" s="519"/>
      <c r="CN12" s="520" t="s">
        <v>30</v>
      </c>
      <c r="CO12" s="411"/>
      <c r="CP12" s="90"/>
      <c r="CQ12" s="90"/>
      <c r="CR12" s="90"/>
      <c r="CS12" s="90"/>
      <c r="CT12" s="90"/>
      <c r="CU12" s="90"/>
      <c r="CV12" s="90"/>
      <c r="CW12" s="90"/>
      <c r="CY12" s="91" t="s">
        <v>10</v>
      </c>
      <c r="CZ12" s="47" t="s">
        <v>18</v>
      </c>
      <c r="DA12" s="47" t="s">
        <v>19</v>
      </c>
      <c r="DB12" s="47" t="s">
        <v>20</v>
      </c>
      <c r="DC12" s="91" t="s">
        <v>21</v>
      </c>
      <c r="DD12" s="91" t="s">
        <v>22</v>
      </c>
      <c r="DE12" s="91" t="s">
        <v>147</v>
      </c>
      <c r="DF12" s="91" t="s">
        <v>148</v>
      </c>
      <c r="DG12" s="91" t="s">
        <v>149</v>
      </c>
      <c r="DH12" s="91">
        <v>1</v>
      </c>
      <c r="DI12" s="91">
        <v>2</v>
      </c>
      <c r="DJ12" s="91">
        <v>3</v>
      </c>
      <c r="DK12" s="91">
        <v>4</v>
      </c>
      <c r="DL12" s="91">
        <v>5</v>
      </c>
      <c r="DM12" s="91" t="s">
        <v>177</v>
      </c>
      <c r="DN12" s="92" t="s">
        <v>23</v>
      </c>
      <c r="DO12" s="47" t="s">
        <v>24</v>
      </c>
      <c r="DQ12" s="91" t="s">
        <v>10</v>
      </c>
      <c r="DR12" s="47" t="s">
        <v>18</v>
      </c>
      <c r="DS12" s="47" t="s">
        <v>19</v>
      </c>
      <c r="DT12" s="47" t="s">
        <v>20</v>
      </c>
      <c r="DU12" s="91" t="s">
        <v>21</v>
      </c>
      <c r="DV12" s="91" t="s">
        <v>22</v>
      </c>
      <c r="DW12" s="91" t="s">
        <v>147</v>
      </c>
      <c r="DX12" s="91" t="s">
        <v>148</v>
      </c>
      <c r="DY12" s="91" t="s">
        <v>149</v>
      </c>
      <c r="DZ12" s="91">
        <v>1</v>
      </c>
      <c r="EA12" s="91">
        <v>2</v>
      </c>
      <c r="EB12" s="91">
        <v>3</v>
      </c>
      <c r="EC12" s="91">
        <v>4</v>
      </c>
      <c r="ED12" s="91">
        <v>5</v>
      </c>
      <c r="EE12" s="91" t="s">
        <v>177</v>
      </c>
      <c r="EF12" s="92" t="s">
        <v>23</v>
      </c>
      <c r="EG12" s="47" t="s">
        <v>24</v>
      </c>
      <c r="EI12" s="91" t="s">
        <v>10</v>
      </c>
      <c r="EJ12" s="47" t="s">
        <v>18</v>
      </c>
      <c r="EK12" s="47"/>
      <c r="EL12" s="47" t="s">
        <v>20</v>
      </c>
      <c r="EM12" s="91" t="s">
        <v>21</v>
      </c>
      <c r="EN12" s="91" t="s">
        <v>22</v>
      </c>
      <c r="EO12" s="91" t="s">
        <v>147</v>
      </c>
      <c r="EP12" s="91" t="s">
        <v>148</v>
      </c>
      <c r="EQ12" s="91" t="s">
        <v>149</v>
      </c>
      <c r="ER12" s="91">
        <v>1</v>
      </c>
      <c r="ES12" s="91">
        <v>2</v>
      </c>
      <c r="ET12" s="91">
        <v>3</v>
      </c>
      <c r="EU12" s="91">
        <v>4</v>
      </c>
      <c r="EV12" s="91">
        <v>5</v>
      </c>
      <c r="EW12" s="91" t="s">
        <v>177</v>
      </c>
      <c r="EX12" s="92" t="s">
        <v>23</v>
      </c>
      <c r="EY12" s="47" t="s">
        <v>24</v>
      </c>
      <c r="FA12" s="91" t="s">
        <v>10</v>
      </c>
      <c r="FB12" s="47" t="s">
        <v>18</v>
      </c>
      <c r="FC12" s="47" t="s">
        <v>19</v>
      </c>
      <c r="FD12" s="47" t="s">
        <v>20</v>
      </c>
      <c r="FE12" s="91" t="s">
        <v>21</v>
      </c>
      <c r="FF12" s="91" t="s">
        <v>22</v>
      </c>
      <c r="FG12" s="91" t="s">
        <v>147</v>
      </c>
      <c r="FH12" s="91" t="s">
        <v>148</v>
      </c>
      <c r="FI12" s="91" t="s">
        <v>149</v>
      </c>
      <c r="FJ12" s="91">
        <v>1</v>
      </c>
      <c r="FK12" s="91">
        <v>2</v>
      </c>
      <c r="FL12" s="91">
        <v>3</v>
      </c>
      <c r="FM12" s="91">
        <v>4</v>
      </c>
      <c r="FN12" s="91">
        <v>5</v>
      </c>
      <c r="FO12" s="91" t="s">
        <v>177</v>
      </c>
      <c r="FP12" s="92" t="s">
        <v>23</v>
      </c>
      <c r="FQ12" s="47" t="s">
        <v>24</v>
      </c>
      <c r="FS12" s="91" t="s">
        <v>10</v>
      </c>
      <c r="FT12" s="47" t="s">
        <v>18</v>
      </c>
      <c r="FU12" s="47" t="s">
        <v>19</v>
      </c>
      <c r="FV12" s="47" t="s">
        <v>20</v>
      </c>
      <c r="FW12" s="91" t="s">
        <v>21</v>
      </c>
      <c r="FX12" s="91" t="s">
        <v>22</v>
      </c>
      <c r="FY12" s="91" t="s">
        <v>147</v>
      </c>
      <c r="FZ12" s="91" t="s">
        <v>148</v>
      </c>
      <c r="GA12" s="91" t="s">
        <v>149</v>
      </c>
      <c r="GB12" s="91">
        <v>1</v>
      </c>
      <c r="GC12" s="91">
        <v>2</v>
      </c>
      <c r="GD12" s="91">
        <v>3</v>
      </c>
      <c r="GE12" s="91">
        <v>4</v>
      </c>
      <c r="GF12" s="91">
        <v>5</v>
      </c>
      <c r="GG12" s="91" t="s">
        <v>177</v>
      </c>
      <c r="GH12" s="92" t="s">
        <v>23</v>
      </c>
      <c r="GI12" s="47" t="s">
        <v>24</v>
      </c>
    </row>
    <row r="13" spans="1:260" s="75" customFormat="1" ht="6.75" customHeight="1" x14ac:dyDescent="0.3">
      <c r="B13" s="19"/>
      <c r="C13" s="93"/>
      <c r="D13" s="93"/>
      <c r="E13" s="93"/>
      <c r="F13" s="83"/>
      <c r="G13" s="83"/>
      <c r="H13" s="494"/>
      <c r="I13" s="494"/>
      <c r="J13" s="494"/>
      <c r="K13" s="494"/>
      <c r="L13" s="494"/>
      <c r="M13" s="494"/>
      <c r="N13" s="494"/>
      <c r="O13" s="494"/>
      <c r="P13" s="494"/>
      <c r="Q13" s="94"/>
      <c r="R13" s="223"/>
      <c r="S13" s="223"/>
      <c r="T13" s="366"/>
      <c r="U13" s="19"/>
      <c r="V13" s="93"/>
      <c r="W13" s="93"/>
      <c r="X13" s="93"/>
      <c r="Y13" s="83"/>
      <c r="Z13" s="83"/>
      <c r="AA13" s="494"/>
      <c r="AB13" s="494"/>
      <c r="AC13" s="494"/>
      <c r="AD13" s="494"/>
      <c r="AE13" s="494"/>
      <c r="AF13" s="494"/>
      <c r="AG13" s="494"/>
      <c r="AH13" s="494"/>
      <c r="AI13" s="494"/>
      <c r="AJ13" s="94"/>
      <c r="AK13" s="223"/>
      <c r="AN13" s="19"/>
      <c r="AO13" s="93"/>
      <c r="AP13" s="223"/>
      <c r="AQ13" s="223"/>
      <c r="AR13" s="83"/>
      <c r="AS13" s="83"/>
      <c r="AT13" s="83"/>
      <c r="AU13" s="83"/>
      <c r="AV13" s="83"/>
      <c r="AW13" s="83"/>
      <c r="AX13" s="83"/>
      <c r="AY13" s="83"/>
      <c r="AZ13" s="83"/>
      <c r="BA13" s="83"/>
      <c r="BB13" s="83"/>
      <c r="BC13" s="94"/>
      <c r="BD13" s="223"/>
      <c r="BE13" s="223"/>
      <c r="BF13" s="223"/>
      <c r="BG13" s="19"/>
      <c r="BH13" s="93"/>
      <c r="BI13" s="223"/>
      <c r="BJ13" s="223"/>
      <c r="BK13" s="83"/>
      <c r="BL13" s="83"/>
      <c r="BM13" s="83"/>
      <c r="BN13" s="83"/>
      <c r="BO13" s="83"/>
      <c r="BP13" s="83"/>
      <c r="BQ13" s="83"/>
      <c r="BR13" s="83"/>
      <c r="BS13" s="83"/>
      <c r="BT13" s="83"/>
      <c r="BU13" s="83"/>
      <c r="BV13" s="94"/>
      <c r="BW13" s="223"/>
      <c r="BY13" s="223"/>
      <c r="BZ13" s="19"/>
      <c r="CA13" s="93"/>
      <c r="CB13" s="223"/>
      <c r="CC13" s="223"/>
      <c r="CD13" s="83"/>
      <c r="CE13" s="83"/>
      <c r="CF13" s="83"/>
      <c r="CG13" s="83"/>
      <c r="CH13" s="83"/>
      <c r="CI13" s="83"/>
      <c r="CJ13" s="83"/>
      <c r="CK13" s="83"/>
      <c r="CL13" s="83"/>
      <c r="CM13" s="83"/>
      <c r="CN13" s="94"/>
      <c r="CO13" s="223"/>
      <c r="CP13" s="223"/>
      <c r="CQ13" s="223"/>
      <c r="CR13" s="223"/>
      <c r="CS13" s="223"/>
      <c r="CT13" s="223"/>
      <c r="CU13" s="223"/>
      <c r="CV13" s="223"/>
      <c r="CW13" s="223"/>
      <c r="CY13" s="52"/>
      <c r="CZ13" s="53"/>
      <c r="DA13" s="53"/>
      <c r="DB13" s="53"/>
      <c r="DC13" s="52"/>
      <c r="DD13" s="52"/>
      <c r="DE13" s="483"/>
      <c r="DF13" s="483"/>
      <c r="DG13" s="483"/>
      <c r="DH13" s="483"/>
      <c r="DI13" s="483"/>
      <c r="DJ13" s="483"/>
      <c r="DK13" s="483"/>
      <c r="DL13" s="483"/>
      <c r="DM13" s="483"/>
      <c r="DN13" s="95"/>
      <c r="DO13" s="53"/>
      <c r="DQ13" s="52"/>
      <c r="DR13" s="53"/>
      <c r="DS13" s="53"/>
      <c r="DT13" s="53"/>
      <c r="DU13" s="52"/>
      <c r="DV13" s="52"/>
      <c r="DW13" s="483"/>
      <c r="DX13" s="483"/>
      <c r="DY13" s="483"/>
      <c r="DZ13" s="483"/>
      <c r="EA13" s="483"/>
      <c r="EB13" s="483"/>
      <c r="EC13" s="483"/>
      <c r="ED13" s="483"/>
      <c r="EE13" s="483"/>
      <c r="EF13" s="95"/>
      <c r="EG13" s="53"/>
      <c r="EI13" s="52"/>
      <c r="EJ13" s="53"/>
      <c r="EK13" s="53"/>
      <c r="EL13" s="53"/>
      <c r="EM13" s="52"/>
      <c r="EN13" s="52"/>
      <c r="EO13" s="483"/>
      <c r="EP13" s="483"/>
      <c r="EQ13" s="483"/>
      <c r="ER13" s="483"/>
      <c r="ES13" s="483"/>
      <c r="ET13" s="483"/>
      <c r="EU13" s="483"/>
      <c r="EV13" s="483"/>
      <c r="EW13" s="483"/>
      <c r="EX13" s="95"/>
      <c r="EY13" s="53"/>
      <c r="FA13" s="52"/>
      <c r="FB13" s="53"/>
      <c r="FC13" s="53"/>
      <c r="FD13" s="53"/>
      <c r="FE13" s="52"/>
      <c r="FF13" s="52"/>
      <c r="FG13" s="483"/>
      <c r="FH13" s="483"/>
      <c r="FI13" s="483"/>
      <c r="FJ13" s="483"/>
      <c r="FK13" s="483"/>
      <c r="FL13" s="483"/>
      <c r="FM13" s="483"/>
      <c r="FN13" s="483"/>
      <c r="FO13" s="483"/>
      <c r="FP13" s="95"/>
      <c r="FQ13" s="53"/>
      <c r="FS13" s="52"/>
      <c r="FT13" s="53"/>
      <c r="FU13" s="53"/>
      <c r="FV13" s="53"/>
      <c r="FW13" s="52"/>
      <c r="FX13" s="52"/>
      <c r="FY13" s="483"/>
      <c r="FZ13" s="483"/>
      <c r="GA13" s="483"/>
      <c r="GB13" s="483"/>
      <c r="GC13" s="483"/>
      <c r="GD13" s="483"/>
      <c r="GE13" s="483"/>
      <c r="GF13" s="483"/>
      <c r="GG13" s="483"/>
      <c r="GH13" s="95"/>
      <c r="GI13" s="53"/>
    </row>
    <row r="14" spans="1:260" s="235" customFormat="1" ht="26.25" customHeight="1" x14ac:dyDescent="0.3">
      <c r="A14" s="227"/>
      <c r="B14" s="228" t="str">
        <f>IFERROR(INDEX($CY$14:$CY$105,MATCH($R14,$DO$14:$DO$105,0)),"")</f>
        <v/>
      </c>
      <c r="C14" s="229" t="str">
        <f>IFERROR(INDEX(CZ$14:CZ$105,MATCH($R14,$DO$14:$DO$105,0)),"")</f>
        <v/>
      </c>
      <c r="D14" s="230" t="str">
        <f>IFERROR(INDEX(DA$14:DA$105,MATCH($R14,$DO$14:$DO$105,0)),"")</f>
        <v/>
      </c>
      <c r="E14" s="230" t="str">
        <f>IFERROR(INDEX(DB$14:DB$105,MATCH($R14,$DO$14:$DO$105,0)),"")</f>
        <v/>
      </c>
      <c r="F14" s="230" t="str">
        <f>IFERROR(INDEX(DC$14:DC$105,MATCH($R14,$DO$14:$DO$105,0)),"")</f>
        <v/>
      </c>
      <c r="G14" s="230" t="str">
        <f>IFERROR(INDEX(DD$14:DD$105,MATCH($R14,$DO$14:$DO$105,0)),"")</f>
        <v/>
      </c>
      <c r="H14" s="231" t="str">
        <f>IFERROR(INDEX(DE$14:DE$105,MATCH($R14,DO$14:DO$105,0)),"")</f>
        <v/>
      </c>
      <c r="I14" s="231" t="str">
        <f>IFERROR(INDEX(DF$14:DF$105,MATCH($R14,DO$14:DO$105,0)),"")</f>
        <v/>
      </c>
      <c r="J14" s="231" t="str">
        <f>IFERROR(INDEX(DG$14:DG$105,MATCH($R14,DO$14:DO$105,0)),"")</f>
        <v/>
      </c>
      <c r="K14" s="495" t="str">
        <f>IFERROR(INDEX(DH$14:DH$105,MATCH($R14,DO$14:DO$105,0)),"")</f>
        <v/>
      </c>
      <c r="L14" s="495" t="str">
        <f>IFERROR(INDEX(DI$14:DI$105,MATCH($R14,DO$14:DO$105,0)),"")</f>
        <v/>
      </c>
      <c r="M14" s="495" t="str">
        <f>IFERROR(INDEX(DJ$14:DJ$105,MATCH($R14,DO$14:DO$105,0)),"")</f>
        <v/>
      </c>
      <c r="N14" s="495" t="str">
        <f>IFERROR(INDEX(DK$14:DK$105,MATCH($R14,DO$14:DO$105,0)),"")</f>
        <v/>
      </c>
      <c r="O14" s="495" t="str">
        <f>IFERROR(INDEX(DL$14:DL$105,MATCH($R14,DO$14:DO$105,0)),"")</f>
        <v/>
      </c>
      <c r="P14" s="496" t="str">
        <f>IFERROR(INDEX(DM$14:DM$105,MATCH($R14,DO$14:DO$105,0)),"")</f>
        <v/>
      </c>
      <c r="Q14" s="231" t="str">
        <f>IFERROR(INDEX(DN$14:DN$105,MATCH($R14,$DO$14:$DO$105,0)),"")</f>
        <v/>
      </c>
      <c r="R14" s="232">
        <v>1</v>
      </c>
      <c r="S14" s="233"/>
      <c r="T14" s="233"/>
      <c r="U14" s="234" t="str">
        <f>IFERROR(INDEX(DQ$14:DQ$105,MATCH($AK14,$EG$14:$EG$105,0)),"")</f>
        <v/>
      </c>
      <c r="V14" s="229" t="str">
        <f>IFERROR(INDEX(DR$14:DR$105,MATCH($AK14,$EG$14:$EG$105,0)),"")</f>
        <v/>
      </c>
      <c r="W14" s="230" t="str">
        <f>IFERROR(INDEX(DS$14:DS$105,MATCH($AK14,$EG$14:$EG$105,0)),"")</f>
        <v/>
      </c>
      <c r="X14" s="230" t="str">
        <f>IFERROR(INDEX(DT$14:DT$105,MATCH($AK14,$EG$14:$EG$105,0)),"")</f>
        <v/>
      </c>
      <c r="Y14" s="230" t="str">
        <f>IFERROR(INDEX(DU$14:DU$105,MATCH($AK14,$EG$14:$EG$105,0)),"")</f>
        <v/>
      </c>
      <c r="Z14" s="230" t="str">
        <f>IFERROR(INDEX(DV$14:DV$105,MATCH($AK14,$EG$14:$EG$105,0)),"")</f>
        <v/>
      </c>
      <c r="AA14" s="231" t="str">
        <f>IFERROR(INDEX(DW$14:DW$105,MATCH($R14,EG$14:EG$105,0)),"")</f>
        <v/>
      </c>
      <c r="AB14" s="231" t="str">
        <f>IFERROR(INDEX(DX$14:DX$105,MATCH($R14,EG$14:EG$105,0)),"")</f>
        <v/>
      </c>
      <c r="AC14" s="231" t="str">
        <f>IFERROR(INDEX(DY$14:DY$105,MATCH($R14,EG$14:EG$105,0)),"")</f>
        <v/>
      </c>
      <c r="AD14" s="495" t="str">
        <f>IFERROR(INDEX(DZ$14:DZ$105,MATCH($R14,EG$14:EG$105,0)),"")</f>
        <v/>
      </c>
      <c r="AE14" s="495" t="str">
        <f>IFERROR(INDEX(EA$14:EA$105,MATCH($R14,EG$14:EG$105,0)),"")</f>
        <v/>
      </c>
      <c r="AF14" s="495" t="str">
        <f>IFERROR(INDEX(EB$14:EB$105,MATCH($R14,EG$14:EG$105,0)),"")</f>
        <v/>
      </c>
      <c r="AG14" s="495" t="str">
        <f>IFERROR(INDEX(EC$14:EC$105,MATCH($R14,EG$14:EG$105,0)),"")</f>
        <v/>
      </c>
      <c r="AH14" s="495" t="str">
        <f>IFERROR(INDEX(ED$14:ED$105,MATCH($R14,EG$14:EG$105,0)),"")</f>
        <v/>
      </c>
      <c r="AI14" s="496" t="str">
        <f>IFERROR(INDEX(EE$14:EE$105,MATCH($R14,EG$14:EG$105,0)),"")</f>
        <v/>
      </c>
      <c r="AJ14" s="231" t="str">
        <f>IFERROR(INDEX(EF$14:EF$105,MATCH($AK14,$EG$14:$EG$105,0)),"")</f>
        <v/>
      </c>
      <c r="AK14" s="232">
        <v>1</v>
      </c>
      <c r="AN14" s="234" t="str">
        <f>IFERROR(INDEX(EI$14:EI$105,MATCH($BD14,$EY$14:$EY$105,0)),"")</f>
        <v/>
      </c>
      <c r="AO14" s="229" t="str">
        <f>IFERROR(INDEX(EJ$14:EJ$105,MATCH($BD14,$EY$14:$EY$105,0)),"")</f>
        <v/>
      </c>
      <c r="AP14" s="230" t="str">
        <f>IFERROR(INDEX(EK$14:EK$105,MATCH($BD14,$EY$14:$EY$105,0)),"")</f>
        <v/>
      </c>
      <c r="AQ14" s="230" t="str">
        <f>IFERROR(INDEX(EL$14:EL$105,MATCH($BD14,$EY$14:$EY$105,0)),"")</f>
        <v/>
      </c>
      <c r="AR14" s="230" t="str">
        <f>IFERROR(INDEX(EM$14:EM$105,MATCH($BD14,$EY$14:$EY$105,0)),"")</f>
        <v/>
      </c>
      <c r="AS14" s="230" t="str">
        <f>IFERROR(INDEX(EN$14:EN$105,MATCH($BD14,$EY$14:$EY$105,0)),"")</f>
        <v/>
      </c>
      <c r="AT14" s="231" t="str">
        <f>IFERROR(INDEX(EO$14:EO$105,MATCH($R14,EY$14:EY$105,0)),"")</f>
        <v/>
      </c>
      <c r="AU14" s="231" t="str">
        <f>IFERROR(INDEX(EP$14:EP$105,MATCH($R14,EY$14:EY$105,0)),"")</f>
        <v/>
      </c>
      <c r="AV14" s="231" t="str">
        <f>IFERROR(INDEX(EQ$14:EQ$105,MATCH($R14,EY$14:EY$105,0)),"")</f>
        <v/>
      </c>
      <c r="AW14" s="495" t="str">
        <f>IFERROR(INDEX(ER$14:ER$105,MATCH($R14,EY$14:EY$105,0)),"")</f>
        <v/>
      </c>
      <c r="AX14" s="495" t="str">
        <f>IFERROR(INDEX(ES$14:ES$105,MATCH($R14,EY$14:EY$105,0)),"")</f>
        <v/>
      </c>
      <c r="AY14" s="495" t="str">
        <f>IFERROR(INDEX(ET$14:ET$105,MATCH($R14,EY$14:EY$105,0)),"")</f>
        <v/>
      </c>
      <c r="AZ14" s="495" t="str">
        <f>IFERROR(INDEX(EU$14:EU$105,MATCH($R14,EY$14:EY$105,0)),"")</f>
        <v/>
      </c>
      <c r="BA14" s="495" t="str">
        <f>IFERROR(INDEX(EV$14:EV$105,MATCH($R14,EY$14:EY$105,0)),"")</f>
        <v/>
      </c>
      <c r="BB14" s="496" t="str">
        <f>IFERROR(INDEX(EW$14:EW$105,MATCH($R14,EY$14:EY$105,0)),"")</f>
        <v/>
      </c>
      <c r="BC14" s="231" t="str">
        <f>IFERROR(INDEX(EX$14:EX$105,MATCH($BD14,$EY$14:$EY$105,0)),"")</f>
        <v/>
      </c>
      <c r="BD14" s="232">
        <v>1</v>
      </c>
      <c r="BE14" s="233"/>
      <c r="BF14" s="233"/>
      <c r="BG14" s="234" t="str">
        <f>IFERROR(INDEX(FA$14:FA$105,MATCH($BW14,$FQ$14:$FQ$105,0)),"")</f>
        <v/>
      </c>
      <c r="BH14" s="229" t="str">
        <f>IFERROR(INDEX(FB$14:FB$105,MATCH($BW14,$FQ$14:$FQ$105,0)),"")</f>
        <v/>
      </c>
      <c r="BI14" s="230" t="str">
        <f>IFERROR(INDEX(FC$14:FC$105,MATCH($BW14,$FQ$14:$FQ$105,0)),"")</f>
        <v/>
      </c>
      <c r="BJ14" s="230" t="str">
        <f>IFERROR(INDEX(FD$14:FD$105,MATCH($BW14,$FQ$14:$FQ$105,0)),"")</f>
        <v/>
      </c>
      <c r="BK14" s="230" t="str">
        <f>IFERROR(INDEX(FE$14:FE$105,MATCH($BW14,$FQ$14:$FQ$105,0)),"")</f>
        <v/>
      </c>
      <c r="BL14" s="230" t="str">
        <f>IFERROR(INDEX(FF$14:FF$105,MATCH($BW14,$FQ$14:$FQ$105,0)),"")</f>
        <v/>
      </c>
      <c r="BM14" s="231" t="str">
        <f>IFERROR(INDEX(FG$14:FG$105,MATCH($R14,FQ$14:FQ$105,0)),"")</f>
        <v/>
      </c>
      <c r="BN14" s="231" t="str">
        <f>IFERROR(INDEX(FH$14:FH$105,MATCH($R14,FQ$14:FQ$105,0)),"")</f>
        <v/>
      </c>
      <c r="BO14" s="231" t="str">
        <f>IFERROR(INDEX(FI$14:FI$105,MATCH($R14,FQ$14:FQ$105,0)),"")</f>
        <v/>
      </c>
      <c r="BP14" s="495" t="str">
        <f>IFERROR(INDEX(FJ$14:FJ$105,MATCH($R14,FQ$14:FQ$105,0)),"")</f>
        <v/>
      </c>
      <c r="BQ14" s="495" t="str">
        <f>IFERROR(INDEX(FK$14:FK$105,MATCH($R14,FQ$14:FQ$105,0)),"")</f>
        <v/>
      </c>
      <c r="BR14" s="495" t="str">
        <f>IFERROR(INDEX(FL$14:FL$105,MATCH($R14,FQ$14:FQ$105,0)),"")</f>
        <v/>
      </c>
      <c r="BS14" s="495" t="str">
        <f>IFERROR(INDEX(FM$14:FM$105,MATCH($R14,FQ$14:FQ$105,0)),"")</f>
        <v/>
      </c>
      <c r="BT14" s="495" t="str">
        <f>IFERROR(INDEX(FN$14:FN$105,MATCH($R14,FQ$14:FQ$105,0)),"")</f>
        <v/>
      </c>
      <c r="BU14" s="496" t="str">
        <f>IFERROR(INDEX(FO$14:FO$105,MATCH($R14,FQ$14:FQ$105,0)),"")</f>
        <v/>
      </c>
      <c r="BV14" s="231" t="str">
        <f>IFERROR(INDEX(FP$14:FP$105,MATCH($BW14,$FQ$14:$FQ$105,0)),"")</f>
        <v/>
      </c>
      <c r="BW14" s="232">
        <v>1</v>
      </c>
      <c r="BY14" s="233"/>
      <c r="BZ14" s="234" t="str">
        <f>IFERROR(INDEX(FS$14:FS$105,MATCH($CO14,$GI$14:$GI$105,0)),"")</f>
        <v/>
      </c>
      <c r="CA14" s="229" t="str">
        <f>IFERROR(INDEX(FT$14:FT$105,MATCH($CO14,$GI$14:$GI$105,0)),"")</f>
        <v/>
      </c>
      <c r="CB14" s="230" t="str">
        <f>IFERROR(INDEX(FU$14:FU$105,MATCH($CO14,$GI$14:$GI$105,0)),"")</f>
        <v/>
      </c>
      <c r="CC14" s="230" t="str">
        <f>IFERROR(INDEX(FV$14:FV$105,MATCH($CO14,$GI$14:$GI$105,0)),"")</f>
        <v/>
      </c>
      <c r="CD14" s="230" t="str">
        <f>IFERROR(INDEX(FW$14:FW$105,MATCH($CO14,$GI$14:$GI$105,0)),"")</f>
        <v/>
      </c>
      <c r="CE14" s="230" t="str">
        <f>IFERROR(INDEX(FX$14:FX$105,MATCH($CO14,$GI$14:$GI$105,0)),"")</f>
        <v/>
      </c>
      <c r="CF14" s="231" t="str">
        <f>IFERROR(INDEX(FY$14:FY$105,MATCH($R14,GI$14:GI$105,0)),"")</f>
        <v/>
      </c>
      <c r="CG14" s="231" t="str">
        <f>IFERROR(INDEX(FZ$14:FZ$105,MATCH($R14,GI$14:GI$105,0)),"")</f>
        <v/>
      </c>
      <c r="CH14" s="231" t="str">
        <f>IFERROR(INDEX(GA$14:GA$105,MATCH($R14,GI$14:GI$105,0)),"")</f>
        <v/>
      </c>
      <c r="CI14" s="495" t="str">
        <f>IFERROR(INDEX(GB$14:GB$105,MATCH($R14,GI$14:GI$105,0)),"")</f>
        <v/>
      </c>
      <c r="CJ14" s="495" t="str">
        <f>IFERROR(INDEX(GC$14:GC$105,MATCH($R14,GI$14:GI$105,0)),"")</f>
        <v/>
      </c>
      <c r="CK14" s="495" t="str">
        <f>IFERROR(INDEX(GD$14:GD$105,MATCH($R14,GI$14:GI$105,0)),"")</f>
        <v/>
      </c>
      <c r="CL14" s="495" t="str">
        <f>IFERROR(INDEX(GE$14:GE$105,MATCH($R14,GI$14:GI$105,0)),"")</f>
        <v/>
      </c>
      <c r="CM14" s="495" t="str">
        <f>IFERROR(INDEX(GF$14:GF$105,MATCH($R14,GI$14:GI$105,0)),"")</f>
        <v/>
      </c>
      <c r="CN14" s="496" t="str">
        <f>IFERROR(INDEX(GG$14:GG$105,MATCH($R14,GI$14:GI$105,0)),"")</f>
        <v/>
      </c>
      <c r="CO14" s="232">
        <v>1</v>
      </c>
      <c r="CP14" s="233"/>
      <c r="CQ14" s="233"/>
      <c r="CR14" s="233"/>
      <c r="CS14" s="233"/>
      <c r="CT14" s="233"/>
      <c r="CU14" s="233"/>
      <c r="CV14" s="233"/>
      <c r="CW14" s="233"/>
      <c r="CY14" s="236" t="str">
        <f>IFERROR(IF(AND('Classificação geral'!$F8="fem",'Classificação geral'!$G8=3,'Classificação geral'!$E8="par"),'Classificação geral'!$B8,""),"")</f>
        <v/>
      </c>
      <c r="CZ14" s="237">
        <f>IF($CY14='Classificação geral'!$B8,'Classificação geral'!$C8,"")</f>
        <v>0</v>
      </c>
      <c r="DA14" s="237">
        <f>IF($CY14='Classificação geral'!$B8,'Classificação geral'!$D8,"")</f>
        <v>0</v>
      </c>
      <c r="DB14" s="237">
        <f>IF($CY14='Classificação geral'!$B8,'Classificação geral'!$E8,"")</f>
        <v>0</v>
      </c>
      <c r="DC14" s="237">
        <f>IF($CY14='Classificação geral'!$B8,'Classificação geral'!$F8,"")</f>
        <v>0</v>
      </c>
      <c r="DD14" s="236">
        <f>IF($DC14='Classificação geral'!$F8,'Classificação geral'!$G8,"")</f>
        <v>0</v>
      </c>
      <c r="DE14" s="484">
        <f>IFERROR(IF(DC14='Classificação geral'!$F8,'Classificação geral'!$J8,""),"")</f>
        <v>0</v>
      </c>
      <c r="DF14" s="484">
        <f>IFERROR(IF(DC14='Classificação geral'!$F8,'Classificação geral'!$K8,""),"")</f>
        <v>0</v>
      </c>
      <c r="DG14" s="484">
        <f>IFERROR(IF(DC14='Classificação geral'!$F8,'Classificação geral'!$I8,""),"")</f>
        <v>0</v>
      </c>
      <c r="DH14" s="484" t="str">
        <f>IFERROR(IF(DC14='Classificação geral'!$F8,'Classificação geral'!$EE8,""),"")</f>
        <v/>
      </c>
      <c r="DI14" s="484" t="str">
        <f>IFERROR(IF(DC14='Classificação geral'!$F8,'Classificação geral'!$EF8,""),"")</f>
        <v/>
      </c>
      <c r="DJ14" s="484" t="str">
        <f>IFERROR(IF(DC14='Classificação geral'!$F8,'Classificação geral'!$EG8,""),"")</f>
        <v/>
      </c>
      <c r="DK14" s="484" t="str">
        <f>IFERROR(IF(DC14='Classificação geral'!$F8,'Classificação geral'!$EH8,""),"")</f>
        <v/>
      </c>
      <c r="DL14" s="484" t="str">
        <f>IFERROR(IF(DC14='Classificação geral'!$F8,'Classificação geral'!$EI8,""),"")</f>
        <v/>
      </c>
      <c r="DM14" s="521">
        <f>IFERROR(IF(DC14='Classificação geral'!$F8,'Classificação geral'!$AJ8,""),"")</f>
        <v>0.2</v>
      </c>
      <c r="DN14" s="240" t="str">
        <f>IF($DC14='Classificação geral'!$F8,'Classificação geral'!$AK8,"")</f>
        <v/>
      </c>
      <c r="DO14" s="239" t="str">
        <f>IFERROR(RANK(DN14,DN:DN,0)+ COUNTIF(DN$12:DN13,DN14),"")</f>
        <v/>
      </c>
      <c r="DQ14" s="236" t="str">
        <f>IFERROR(IF(AND('Classificação geral'!$F8="mas",'Classificação geral'!$G8=3,'Classificação geral'!$E8="par"),'Classificação geral'!$B8,""),"")</f>
        <v/>
      </c>
      <c r="DR14" s="237">
        <f>IF($DQ14='Classificação geral'!$B8,'Classificação geral'!$C8,"")</f>
        <v>0</v>
      </c>
      <c r="DS14" s="237">
        <f>IF($DQ14='Classificação geral'!$B8,'Classificação geral'!$D8,"")</f>
        <v>0</v>
      </c>
      <c r="DT14" s="237">
        <f>IF($DQ14='Classificação geral'!$B8,'Classificação geral'!$E8,"")</f>
        <v>0</v>
      </c>
      <c r="DU14" s="237">
        <f>IF($DQ14='Classificação geral'!$B8,'Classificação geral'!$F8,"")</f>
        <v>0</v>
      </c>
      <c r="DV14" s="236">
        <f>IF($DU14='Classificação geral'!$F8,'Classificação geral'!$G8,"")</f>
        <v>0</v>
      </c>
      <c r="DW14" s="484">
        <f>IFERROR(IF(DU14='Classificação geral'!$F8,'Classificação geral'!$J8,""),"")</f>
        <v>0</v>
      </c>
      <c r="DX14" s="484">
        <f>IFERROR(IF(DU14='Classificação geral'!$F8,'Classificação geral'!$K8,""),"")</f>
        <v>0</v>
      </c>
      <c r="DY14" s="484">
        <f>IFERROR(IF(DU14='Classificação geral'!$F8,'Classificação geral'!$I8,""),"")</f>
        <v>0</v>
      </c>
      <c r="DZ14" s="484" t="str">
        <f>IFERROR(IF(DU14='Classificação geral'!$F8,'Classificação geral'!$EE8,""),"")</f>
        <v/>
      </c>
      <c r="EA14" s="484" t="str">
        <f>IFERROR(IF(DU14='Classificação geral'!$F8,'Classificação geral'!$EF8,""),"")</f>
        <v/>
      </c>
      <c r="EB14" s="484" t="str">
        <f>IFERROR(IF(DU14='Classificação geral'!$F8,'Classificação geral'!$EG8,""),"")</f>
        <v/>
      </c>
      <c r="EC14" s="484" t="str">
        <f>IFERROR(IF(DU14='Classificação geral'!$F8,'Classificação geral'!$EH8,""),"")</f>
        <v/>
      </c>
      <c r="ED14" s="484" t="str">
        <f>IFERROR(IF(DU14='Classificação geral'!$F8,'Classificação geral'!$EI8,""),"")</f>
        <v/>
      </c>
      <c r="EE14" s="521">
        <f>IFERROR(IF(DU14='Classificação geral'!$F8,'Classificação geral'!$AJ8,""),"")</f>
        <v>0.2</v>
      </c>
      <c r="EF14" s="236" t="str">
        <f>IF($DU14='Classificação geral'!$F8,'Classificação geral'!$AK8,"")</f>
        <v/>
      </c>
      <c r="EG14" s="239" t="str">
        <f>IFERROR(RANK(EF14,EF:EF,0)+ COUNTIF(EF$12:EF13,EF14),"")</f>
        <v/>
      </c>
      <c r="EI14" s="236" t="str">
        <f>IFERROR(IF(AND('Classificação geral'!$F8="fem",'Classificação geral'!$G8=3,'Classificação geral'!$E8="trio"),'Classificação geral'!$B8,""),"")</f>
        <v/>
      </c>
      <c r="EJ14" s="237">
        <f>IF(EI14='Classificação geral'!$B8,'Classificação geral'!$C8,"")</f>
        <v>0</v>
      </c>
      <c r="EK14" s="237">
        <f>IF(EI14='Classificação geral'!$B8,'Classificação geral'!$D8,"")</f>
        <v>0</v>
      </c>
      <c r="EL14" s="237">
        <f>IF(EI14='Classificação geral'!$B8,'Classificação geral'!$E8,"")</f>
        <v>0</v>
      </c>
      <c r="EM14" s="237">
        <f>IF(EI14='Classificação geral'!$B8,'Classificação geral'!$F8,"")</f>
        <v>0</v>
      </c>
      <c r="EN14" s="236">
        <f>IF(EM14='Classificação geral'!$F8,'Classificação geral'!$G8,"")</f>
        <v>0</v>
      </c>
      <c r="EO14" s="484">
        <f>IFERROR(IF(EM14='Classificação geral'!$F8,'Classificação geral'!$J8,""),"")</f>
        <v>0</v>
      </c>
      <c r="EP14" s="484">
        <f>IFERROR(IF(EM14='Classificação geral'!$F8,'Classificação geral'!$K8,""),"")</f>
        <v>0</v>
      </c>
      <c r="EQ14" s="484">
        <f>IFERROR(IF(EM14='Classificação geral'!$F8,'Classificação geral'!$I8,""),"")</f>
        <v>0</v>
      </c>
      <c r="ER14" s="484" t="str">
        <f>IFERROR(IF(EM14='Classificação geral'!$F8,'Classificação geral'!$EE8,""),"")</f>
        <v/>
      </c>
      <c r="ES14" s="484" t="str">
        <f>IFERROR(IF(EM14='Classificação geral'!$F8,'Classificação geral'!$EF8,""),"")</f>
        <v/>
      </c>
      <c r="ET14" s="484" t="str">
        <f>IFERROR(IF(EM14='Classificação geral'!$F8,'Classificação geral'!$EG8,""),"")</f>
        <v/>
      </c>
      <c r="EU14" s="484" t="str">
        <f>IFERROR(IF(EM14='Classificação geral'!$F8,'Classificação geral'!$EH8,""),"")</f>
        <v/>
      </c>
      <c r="EV14" s="484" t="str">
        <f>IFERROR(IF(EM14='Classificação geral'!$F8,'Classificação geral'!$EI8,""),"")</f>
        <v/>
      </c>
      <c r="EW14" s="521">
        <f>IFERROR(IF(EM14='Classificação geral'!$F8,'Classificação geral'!$AJ8,""),"")</f>
        <v>0.2</v>
      </c>
      <c r="EX14" s="236" t="str">
        <f>IF(EM14='Classificação geral'!$F8,'Classificação geral'!$AK8,"")</f>
        <v/>
      </c>
      <c r="EY14" s="239" t="str">
        <f>IFERROR(RANK(EX14,EX:EX,0)+ COUNTIF(EX$12:EX13,EX14),"")</f>
        <v/>
      </c>
      <c r="FA14" s="236" t="str">
        <f>IFERROR(IF(AND('Classificação geral'!$F8="mas",'Classificação geral'!$G8=3,'Classificação geral'!$E8="trio"),'Classificação geral'!$B8,""),"")</f>
        <v/>
      </c>
      <c r="FB14" s="237">
        <f>IF(FA14='Classificação geral'!$B8,'Classificação geral'!$C8,"")</f>
        <v>0</v>
      </c>
      <c r="FC14" s="237">
        <f>IF(FA14='Classificação geral'!$B8,'Classificação geral'!$D8,"")</f>
        <v>0</v>
      </c>
      <c r="FD14" s="237">
        <f>IF(FA14='Classificação geral'!$B8,'Classificação geral'!$E8,"")</f>
        <v>0</v>
      </c>
      <c r="FE14" s="237">
        <f>IF(FA14='Classificação geral'!$B8,'Classificação geral'!$F8,"")</f>
        <v>0</v>
      </c>
      <c r="FF14" s="236">
        <f>IF(FE14='Classificação geral'!$F8,'Classificação geral'!$G8,"")</f>
        <v>0</v>
      </c>
      <c r="FG14" s="484">
        <f>IFERROR(IF(FE14='Classificação geral'!$F8,'Classificação geral'!$J8,""),"")</f>
        <v>0</v>
      </c>
      <c r="FH14" s="484">
        <f>IFERROR(IF(FE14='Classificação geral'!$F8,'Classificação geral'!$K8,""),"")</f>
        <v>0</v>
      </c>
      <c r="FI14" s="484">
        <f>IFERROR(IF(FE14='Classificação geral'!$F8,'Classificação geral'!$I8,""),"")</f>
        <v>0</v>
      </c>
      <c r="FJ14" s="484" t="str">
        <f>IFERROR(IF(FE14='Classificação geral'!$F8,'Classificação geral'!$EE8,""),"")</f>
        <v/>
      </c>
      <c r="FK14" s="484" t="str">
        <f>IFERROR(IF(FE14='Classificação geral'!$F8,'Classificação geral'!$EF8,""),"")</f>
        <v/>
      </c>
      <c r="FL14" s="484" t="str">
        <f>IFERROR(IF(FE14='Classificação geral'!$F8,'Classificação geral'!$EG8,""),"")</f>
        <v/>
      </c>
      <c r="FM14" s="484" t="str">
        <f>IFERROR(IF(FE14='Classificação geral'!$F8,'Classificação geral'!$EH8,""),"")</f>
        <v/>
      </c>
      <c r="FN14" s="484" t="str">
        <f>IFERROR(IF(FE14='Classificação geral'!$F8,'Classificação geral'!$EI8,""),"")</f>
        <v/>
      </c>
      <c r="FO14" s="521">
        <f>IFERROR(IF(FE14='Classificação geral'!$F8,'Classificação geral'!$AJ8,""),"")</f>
        <v>0.2</v>
      </c>
      <c r="FP14" s="236" t="str">
        <f>IF(FE14='Classificação geral'!$F8,'Classificação geral'!$AK8,"")</f>
        <v/>
      </c>
      <c r="FQ14" s="239" t="str">
        <f>IFERROR(RANK(FP14,FP:FP,0)+ COUNTIF(FP$12:FP13,FP14),"")</f>
        <v/>
      </c>
      <c r="FS14" s="236" t="str">
        <f>IFERROR(IF(AND('Classificação geral'!$F8="misto",'Classificação geral'!$G8=3,'Classificação geral'!$E8="par"),'Classificação geral'!$B8,""),"")</f>
        <v/>
      </c>
      <c r="FT14" s="237">
        <f>IF(FS14='Classificação geral'!$B8,'Classificação geral'!$C8,"")</f>
        <v>0</v>
      </c>
      <c r="FU14" s="237">
        <f>IF(FS14='Classificação geral'!$B8,'Classificação geral'!$D8,"")</f>
        <v>0</v>
      </c>
      <c r="FV14" s="237">
        <f>IF(FS14='Classificação geral'!$B8,'Classificação geral'!$E8,"")</f>
        <v>0</v>
      </c>
      <c r="FW14" s="237">
        <f>IF(FS14='Classificação geral'!$B8,'Classificação geral'!$F8,"")</f>
        <v>0</v>
      </c>
      <c r="FX14" s="236">
        <f>IF(FW14='Classificação geral'!$F8,'Classificação geral'!$G8,"")</f>
        <v>0</v>
      </c>
      <c r="FY14" s="484">
        <f>IFERROR(IF(FW14='Classificação geral'!$F8,'Classificação geral'!$J8,""),"")</f>
        <v>0</v>
      </c>
      <c r="FZ14" s="484">
        <f>IFERROR(IF(FW14='Classificação geral'!$F8,'Classificação geral'!$K8,""),"")</f>
        <v>0</v>
      </c>
      <c r="GA14" s="484">
        <f>IFERROR(IF(FW14='Classificação geral'!$F8,'Classificação geral'!$I8,""),"")</f>
        <v>0</v>
      </c>
      <c r="GB14" s="484" t="str">
        <f>IFERROR(IF(FW14='Classificação geral'!$F8,'Classificação geral'!$EE8,""),"")</f>
        <v/>
      </c>
      <c r="GC14" s="484" t="str">
        <f>IFERROR(IF(FW14='Classificação geral'!$F8,'Classificação geral'!$EF8,""),"")</f>
        <v/>
      </c>
      <c r="GD14" s="484" t="str">
        <f>IFERROR(IF(FW14='Classificação geral'!$F8,'Classificação geral'!$EG8,""),"")</f>
        <v/>
      </c>
      <c r="GE14" s="484" t="str">
        <f>IFERROR(IF(FW14='Classificação geral'!$F8,'Classificação geral'!$EH8,""),"")</f>
        <v/>
      </c>
      <c r="GF14" s="484" t="str">
        <f>IFERROR(IF(FW14='Classificação geral'!$F8,'Classificação geral'!$EI8,""),"")</f>
        <v/>
      </c>
      <c r="GG14" s="521">
        <f>IFERROR(IF(FW14='Classificação geral'!$F8,'Classificação geral'!$AJ8,""),"")</f>
        <v>0.2</v>
      </c>
      <c r="GH14" s="236" t="str">
        <f>IF(FW14='Classificação geral'!$F8,'Classificação geral'!$AK8,"")</f>
        <v/>
      </c>
      <c r="GI14" s="239" t="str">
        <f>IFERROR(RANK(GH14,GH:GH,0)+ COUNTIF(GH$12:GH13,GH14),"")</f>
        <v/>
      </c>
    </row>
    <row r="15" spans="1:260" s="235" customFormat="1" ht="26.25" customHeight="1" x14ac:dyDescent="0.3">
      <c r="A15" s="227"/>
      <c r="B15" s="228" t="str">
        <f>IFERROR(INDEX($CY$14:$CY$105,MATCH($R15,$DO$14:$DO$105,0)),"")</f>
        <v/>
      </c>
      <c r="C15" s="229" t="str">
        <f>IFERROR(INDEX(CZ$14:CZ$105,MATCH($R15,$DO$14:$DO$105,0)),"")</f>
        <v/>
      </c>
      <c r="D15" s="230" t="str">
        <f>IFERROR(INDEX(DA$14:DA$105,MATCH($R15,$DO$14:$DO$105,0)),"")</f>
        <v/>
      </c>
      <c r="E15" s="230" t="str">
        <f>IFERROR(INDEX(DB$14:DB$105,MATCH($R15,$DO$14:$DO$105,0)),"")</f>
        <v/>
      </c>
      <c r="F15" s="230" t="str">
        <f>IFERROR(INDEX(DC$14:DC$105,MATCH($R15,$DO$14:$DO$105,0)),"")</f>
        <v/>
      </c>
      <c r="G15" s="230" t="str">
        <f>IFERROR(INDEX(DD$14:DD$105,MATCH($R15,$DO$14:$DO$105,0)),"")</f>
        <v/>
      </c>
      <c r="H15" s="231" t="str">
        <f>IFERROR(INDEX(DE$14:DE$105,MATCH($R15,DO$14:DO$105,0)),"")</f>
        <v/>
      </c>
      <c r="I15" s="231" t="str">
        <f>IFERROR(INDEX(DF$14:DF$105,MATCH($R15,DO$14:DO$105,0)),"")</f>
        <v/>
      </c>
      <c r="J15" s="231" t="str">
        <f>IFERROR(INDEX(DG$14:DG$105,MATCH($R15,DO$14:DO$105,0)),"")</f>
        <v/>
      </c>
      <c r="K15" s="495" t="str">
        <f>IFERROR(INDEX(DH$14:DH$105,MATCH($R15,DO$14:DO$105,0)),"")</f>
        <v/>
      </c>
      <c r="L15" s="495" t="str">
        <f>IFERROR(INDEX(DI$14:DI$105,MATCH($R15,DO$14:DO$105,0)),"")</f>
        <v/>
      </c>
      <c r="M15" s="495" t="str">
        <f>IFERROR(INDEX(DJ$14:DJ$105,MATCH($R15,DO$14:DO$105,0)),"")</f>
        <v/>
      </c>
      <c r="N15" s="495" t="str">
        <f>IFERROR(INDEX(DK$14:DK$105,MATCH($R15,DO$14:DO$105,0)),"")</f>
        <v/>
      </c>
      <c r="O15" s="495" t="str">
        <f>IFERROR(INDEX(DL$14:DL$105,MATCH($R15,DO$14:DO$105,0)),"")</f>
        <v/>
      </c>
      <c r="P15" s="496" t="str">
        <f>IFERROR(INDEX(DM$14:DM$105,MATCH($R15,DO$14:DO$105,0)),"")</f>
        <v/>
      </c>
      <c r="Q15" s="231" t="str">
        <f>IFERROR(INDEX(DN$14:DN$105,MATCH($R15,$DO$14:$DO$105,0)),"")</f>
        <v/>
      </c>
      <c r="R15" s="232">
        <v>2</v>
      </c>
      <c r="S15" s="233"/>
      <c r="T15" s="233"/>
      <c r="U15" s="234" t="str">
        <f>IFERROR(INDEX(DQ$14:DQ$105,MATCH($AK15,$EG$14:$EG$105,0)),"")</f>
        <v/>
      </c>
      <c r="V15" s="229" t="str">
        <f>IFERROR(INDEX(DR$14:DR$105,MATCH($AK15,$EG$14:$EG$105,0)),"")</f>
        <v/>
      </c>
      <c r="W15" s="230" t="str">
        <f>IFERROR(INDEX(DS$14:DS$105,MATCH($AK15,$EG$14:$EG$105,0)),"")</f>
        <v/>
      </c>
      <c r="X15" s="230" t="str">
        <f>IFERROR(INDEX(DT$14:DT$105,MATCH($AK15,$EG$14:$EG$105,0)),"")</f>
        <v/>
      </c>
      <c r="Y15" s="230" t="str">
        <f>IFERROR(INDEX(DU$14:DU$105,MATCH($AK15,$EG$14:$EG$105,0)),"")</f>
        <v/>
      </c>
      <c r="Z15" s="230" t="str">
        <f>IFERROR(INDEX(DV$14:DV$105,MATCH($AK15,$EG$14:$EG$105,0)),"")</f>
        <v/>
      </c>
      <c r="AA15" s="231" t="str">
        <f>IFERROR(INDEX(DW$14:DW$105,MATCH($R15,EG$14:EG$105,0)),"")</f>
        <v/>
      </c>
      <c r="AB15" s="231" t="str">
        <f>IFERROR(INDEX(DX$14:DX$105,MATCH($R15,EG$14:EG$105,0)),"")</f>
        <v/>
      </c>
      <c r="AC15" s="231" t="str">
        <f>IFERROR(INDEX(DY$14:DY$105,MATCH($R15,EG$14:EG$105,0)),"")</f>
        <v/>
      </c>
      <c r="AD15" s="495" t="str">
        <f>IFERROR(INDEX(DZ$14:DZ$105,MATCH($R15,EG$14:EG$105,0)),"")</f>
        <v/>
      </c>
      <c r="AE15" s="495" t="str">
        <f>IFERROR(INDEX(EA$14:EA$105,MATCH($R15,EG$14:EG$105,0)),"")</f>
        <v/>
      </c>
      <c r="AF15" s="495" t="str">
        <f>IFERROR(INDEX(EB$14:EB$105,MATCH($R15,EG$14:EG$105,0)),"")</f>
        <v/>
      </c>
      <c r="AG15" s="495" t="str">
        <f>IFERROR(INDEX(EC$14:EC$105,MATCH($R15,EG$14:EG$105,0)),"")</f>
        <v/>
      </c>
      <c r="AH15" s="495" t="str">
        <f>IFERROR(INDEX(ED$14:ED$105,MATCH($R15,EG$14:EG$105,0)),"")</f>
        <v/>
      </c>
      <c r="AI15" s="496" t="str">
        <f>IFERROR(INDEX(EE$14:EE$105,MATCH($R15,EG$14:EG$105,0)),"")</f>
        <v/>
      </c>
      <c r="AJ15" s="231" t="str">
        <f>IFERROR(INDEX(EF$14:EF$105,MATCH($AK15,$EG$14:$EG$105,0)),"")</f>
        <v/>
      </c>
      <c r="AK15" s="232">
        <v>2</v>
      </c>
      <c r="AN15" s="234" t="str">
        <f>IFERROR(INDEX(EI$14:EI$105,MATCH($BD15,$EY$14:$EY$105,0)),"")</f>
        <v/>
      </c>
      <c r="AO15" s="229" t="str">
        <f>IFERROR(INDEX(EJ$14:EJ$105,MATCH($BD15,$EY$14:$EY$105,0)),"")</f>
        <v/>
      </c>
      <c r="AP15" s="230" t="str">
        <f>IFERROR(INDEX(EK$14:EK$105,MATCH($BD15,$EY$14:$EY$105,0)),"")</f>
        <v/>
      </c>
      <c r="AQ15" s="230" t="str">
        <f>IFERROR(INDEX(EL$14:EL$105,MATCH($BD15,$EY$14:$EY$105,0)),"")</f>
        <v/>
      </c>
      <c r="AR15" s="230" t="str">
        <f>IFERROR(INDEX(EM$14:EM$105,MATCH($BD15,$EY$14:$EY$105,0)),"")</f>
        <v/>
      </c>
      <c r="AS15" s="230" t="str">
        <f>IFERROR(INDEX(EN$14:EN$105,MATCH($BD15,$EY$14:$EY$105,0)),"")</f>
        <v/>
      </c>
      <c r="AT15" s="231" t="str">
        <f>IFERROR(INDEX(EO$14:EO$105,MATCH($R15,EY$14:EY$105,0)),"")</f>
        <v/>
      </c>
      <c r="AU15" s="231" t="str">
        <f>IFERROR(INDEX(EP$14:EP$105,MATCH($R15,EY$14:EY$105,0)),"")</f>
        <v/>
      </c>
      <c r="AV15" s="231" t="str">
        <f>IFERROR(INDEX(EQ$14:EQ$105,MATCH($R15,EY$14:EY$105,0)),"")</f>
        <v/>
      </c>
      <c r="AW15" s="495" t="str">
        <f>IFERROR(INDEX(ER$14:ER$105,MATCH($R15,EY$14:EY$105,0)),"")</f>
        <v/>
      </c>
      <c r="AX15" s="495" t="str">
        <f>IFERROR(INDEX(ES$14:ES$105,MATCH($R15,EY$14:EY$105,0)),"")</f>
        <v/>
      </c>
      <c r="AY15" s="495" t="str">
        <f>IFERROR(INDEX(ET$14:ET$105,MATCH($R15,EY$14:EY$105,0)),"")</f>
        <v/>
      </c>
      <c r="AZ15" s="495" t="str">
        <f>IFERROR(INDEX(EU$14:EU$105,MATCH($R15,EY$14:EY$105,0)),"")</f>
        <v/>
      </c>
      <c r="BA15" s="495" t="str">
        <f>IFERROR(INDEX(EV$14:EV$105,MATCH($R15,EY$14:EY$105,0)),"")</f>
        <v/>
      </c>
      <c r="BB15" s="496" t="str">
        <f>IFERROR(INDEX(EW$14:EW$105,MATCH($R15,EY$14:EY$105,0)),"")</f>
        <v/>
      </c>
      <c r="BC15" s="231" t="str">
        <f>IFERROR(INDEX(EX$14:EX$105,MATCH($BD15,$EY$14:$EY$105,0)),"")</f>
        <v/>
      </c>
      <c r="BD15" s="232">
        <v>2</v>
      </c>
      <c r="BE15" s="233"/>
      <c r="BF15" s="233"/>
      <c r="BG15" s="234" t="str">
        <f>IFERROR(INDEX(FA$14:FA$105,MATCH($BW15,$FQ$14:$FQ$105,0)),"")</f>
        <v/>
      </c>
      <c r="BH15" s="229" t="str">
        <f>IFERROR(INDEX(FB$14:FB$105,MATCH($BW15,$FQ$14:$FQ$105,0)),"")</f>
        <v/>
      </c>
      <c r="BI15" s="230" t="str">
        <f>IFERROR(INDEX(FC$14:FC$105,MATCH($BW15,$FQ$14:$FQ$105,0)),"")</f>
        <v/>
      </c>
      <c r="BJ15" s="230" t="str">
        <f>IFERROR(INDEX(FD$14:FD$105,MATCH($BW15,$FQ$14:$FQ$105,0)),"")</f>
        <v/>
      </c>
      <c r="BK15" s="230" t="str">
        <f>IFERROR(INDEX(FE$14:FE$105,MATCH($BW15,$FQ$14:$FQ$105,0)),"")</f>
        <v/>
      </c>
      <c r="BL15" s="230" t="str">
        <f>IFERROR(INDEX(FF$14:FF$105,MATCH($BW15,$FQ$14:$FQ$105,0)),"")</f>
        <v/>
      </c>
      <c r="BM15" s="231" t="str">
        <f>IFERROR(INDEX(FG$14:FG$105,MATCH($R15,FQ$14:FQ$105,0)),"")</f>
        <v/>
      </c>
      <c r="BN15" s="231" t="str">
        <f>IFERROR(INDEX(FH$14:FH$105,MATCH($R15,FQ$14:FQ$105,0)),"")</f>
        <v/>
      </c>
      <c r="BO15" s="231" t="str">
        <f>IFERROR(INDEX(FI$14:FI$105,MATCH($R15,FQ$14:FQ$105,0)),"")</f>
        <v/>
      </c>
      <c r="BP15" s="495" t="str">
        <f>IFERROR(INDEX(FJ$14:FJ$105,MATCH($R15,FQ$14:FQ$105,0)),"")</f>
        <v/>
      </c>
      <c r="BQ15" s="495" t="str">
        <f>IFERROR(INDEX(FK$14:FK$105,MATCH($R15,FQ$14:FQ$105,0)),"")</f>
        <v/>
      </c>
      <c r="BR15" s="495" t="str">
        <f>IFERROR(INDEX(FL$14:FL$105,MATCH($R15,FQ$14:FQ$105,0)),"")</f>
        <v/>
      </c>
      <c r="BS15" s="495" t="str">
        <f>IFERROR(INDEX(FM$14:FM$105,MATCH($R15,FQ$14:FQ$105,0)),"")</f>
        <v/>
      </c>
      <c r="BT15" s="495" t="str">
        <f>IFERROR(INDEX(FN$14:FN$105,MATCH($R15,FQ$14:FQ$105,0)),"")</f>
        <v/>
      </c>
      <c r="BU15" s="496" t="str">
        <f>IFERROR(INDEX(FO$14:FO$105,MATCH($R15,FQ$14:FQ$105,0)),"")</f>
        <v/>
      </c>
      <c r="BV15" s="231" t="str">
        <f>IFERROR(INDEX(FP$14:FP$105,MATCH($BW15,$FQ$14:$FQ$105,0)),"")</f>
        <v/>
      </c>
      <c r="BW15" s="232">
        <v>2</v>
      </c>
      <c r="BY15" s="233"/>
      <c r="BZ15" s="234" t="str">
        <f>IFERROR(INDEX(FS$14:FS$105,MATCH($CO15,$GI$14:$GI$105,0)),"")</f>
        <v/>
      </c>
      <c r="CA15" s="229" t="str">
        <f>IFERROR(INDEX(FT$14:FT$105,MATCH($CO15,$GI$14:$GI$105,0)),"")</f>
        <v/>
      </c>
      <c r="CB15" s="230" t="str">
        <f>IFERROR(INDEX(FU$14:FU$105,MATCH($CO15,$GI$14:$GI$105,0)),"")</f>
        <v/>
      </c>
      <c r="CC15" s="230" t="str">
        <f>IFERROR(INDEX(FV$14:FV$105,MATCH($CO15,$GI$14:$GI$105,0)),"")</f>
        <v/>
      </c>
      <c r="CD15" s="230" t="str">
        <f>IFERROR(INDEX(FW$14:FW$105,MATCH($CO15,$GI$14:$GI$105,0)),"")</f>
        <v/>
      </c>
      <c r="CE15" s="230" t="str">
        <f>IFERROR(INDEX(FX$14:FX$105,MATCH($CO15,$GI$14:$GI$105,0)),"")</f>
        <v/>
      </c>
      <c r="CF15" s="231" t="str">
        <f t="shared" ref="CF15:CF69" si="0">IFERROR(INDEX(FY$14:FY$105,MATCH($R15,GI$14:GI$105,0)),"")</f>
        <v/>
      </c>
      <c r="CG15" s="231" t="str">
        <f t="shared" ref="CG15:CG69" si="1">IFERROR(INDEX(FZ$14:FZ$105,MATCH($R15,GI$14:GI$105,0)),"")</f>
        <v/>
      </c>
      <c r="CH15" s="231" t="str">
        <f t="shared" ref="CH15:CH69" si="2">IFERROR(INDEX(GA$14:GA$105,MATCH($R15,GI$14:GI$105,0)),"")</f>
        <v/>
      </c>
      <c r="CI15" s="495" t="str">
        <f t="shared" ref="CI15:CI69" si="3">IFERROR(INDEX(GB$14:GB$105,MATCH($R15,GI$14:GI$105,0)),"")</f>
        <v/>
      </c>
      <c r="CJ15" s="495" t="str">
        <f t="shared" ref="CJ15:CJ69" si="4">IFERROR(INDEX(GC$14:GC$105,MATCH($R15,GI$14:GI$105,0)),"")</f>
        <v/>
      </c>
      <c r="CK15" s="495" t="str">
        <f t="shared" ref="CK15:CK69" si="5">IFERROR(INDEX(GD$14:GD$105,MATCH($R15,GI$14:GI$105,0)),"")</f>
        <v/>
      </c>
      <c r="CL15" s="495" t="str">
        <f t="shared" ref="CL15:CL69" si="6">IFERROR(INDEX(GE$14:GE$105,MATCH($R15,GI$14:GI$105,0)),"")</f>
        <v/>
      </c>
      <c r="CM15" s="495" t="str">
        <f t="shared" ref="CM15:CM69" si="7">IFERROR(INDEX(GF$14:GF$105,MATCH($R15,GI$14:GI$105,0)),"")</f>
        <v/>
      </c>
      <c r="CN15" s="496" t="str">
        <f t="shared" ref="CN15:CN69" si="8">IFERROR(INDEX(GG$14:GG$105,MATCH($R15,GI$14:GI$105,0)),"")</f>
        <v/>
      </c>
      <c r="CO15" s="232">
        <v>2</v>
      </c>
      <c r="CP15" s="233"/>
      <c r="CQ15" s="233"/>
      <c r="CR15" s="233"/>
      <c r="CS15" s="233"/>
      <c r="CT15" s="233"/>
      <c r="CU15" s="233"/>
      <c r="CV15" s="233"/>
      <c r="CW15" s="233"/>
      <c r="CY15" s="236" t="str">
        <f>IFERROR(IF(AND('Classificação geral'!$F9="fem",'Classificação geral'!$G9=3,'Classificação geral'!$E9="par"),'Classificação geral'!$B9,""),"")</f>
        <v/>
      </c>
      <c r="CZ15" s="237">
        <f>IF($CY15='Classificação geral'!$B9,'Classificação geral'!$C9,"")</f>
        <v>0</v>
      </c>
      <c r="DA15" s="237">
        <f>IF($CY15='Classificação geral'!$B9,'Classificação geral'!$D9,"")</f>
        <v>0</v>
      </c>
      <c r="DB15" s="237">
        <f>IF($CY15='Classificação geral'!$B9,'Classificação geral'!$E9,"")</f>
        <v>0</v>
      </c>
      <c r="DC15" s="237">
        <f>IF($CY15='Classificação geral'!$B9,'Classificação geral'!$F9,"")</f>
        <v>0</v>
      </c>
      <c r="DD15" s="236">
        <f>IF($DC15='Classificação geral'!$F9,'Classificação geral'!$G9,"")</f>
        <v>0</v>
      </c>
      <c r="DE15" s="484">
        <f>IFERROR(IF(DC15='Classificação geral'!$F9,'Classificação geral'!$J9,""),"")</f>
        <v>0</v>
      </c>
      <c r="DF15" s="484">
        <f>IFERROR(IF(DC15='Classificação geral'!$F9,'Classificação geral'!$K9,""),"")</f>
        <v>0</v>
      </c>
      <c r="DG15" s="484">
        <f>IFERROR(IF(DC15='Classificação geral'!$F9,'Classificação geral'!$I9,""),"")</f>
        <v>0</v>
      </c>
      <c r="DH15" s="484" t="str">
        <f>IFERROR(IF(DC15='Classificação geral'!$F9,'Classificação geral'!$EE9,""),"")</f>
        <v/>
      </c>
      <c r="DI15" s="484" t="str">
        <f>IFERROR(IF(DC15='Classificação geral'!$F9,'Classificação geral'!$EF9,""),"")</f>
        <v/>
      </c>
      <c r="DJ15" s="484" t="str">
        <f>IFERROR(IF(DC15='Classificação geral'!$F9,'Classificação geral'!$EG9,""),"")</f>
        <v/>
      </c>
      <c r="DK15" s="484" t="str">
        <f>IFERROR(IF(DC15='Classificação geral'!$F9,'Classificação geral'!$EH9,""),"")</f>
        <v/>
      </c>
      <c r="DL15" s="484" t="str">
        <f>IFERROR(IF(DC15='Classificação geral'!$F9,'Classificação geral'!$EI9,""),"")</f>
        <v/>
      </c>
      <c r="DM15" s="521">
        <f>IFERROR(IF(DC15='Classificação geral'!$F9,'Classificação geral'!$AJ9,""),"")</f>
        <v>0</v>
      </c>
      <c r="DN15" s="240" t="str">
        <f>IF($DC15='Classificação geral'!$F9,'Classificação geral'!$AK9,"")</f>
        <v/>
      </c>
      <c r="DO15" s="239" t="str">
        <f>IFERROR(RANK(DN15,DN:DN,0)+ COUNTIF(DN$12:DN14,DN15),"")</f>
        <v/>
      </c>
      <c r="DQ15" s="236" t="str">
        <f>IFERROR(IF(AND('Classificação geral'!$F9="mas",'Classificação geral'!$G9=3,'Classificação geral'!$E9="par"),'Classificação geral'!$B9,""),"")</f>
        <v/>
      </c>
      <c r="DR15" s="237">
        <f>IF($DQ15='Classificação geral'!$B9,'Classificação geral'!$C9,"")</f>
        <v>0</v>
      </c>
      <c r="DS15" s="237">
        <f>IF($DQ15='Classificação geral'!$B9,'Classificação geral'!$D9,"")</f>
        <v>0</v>
      </c>
      <c r="DT15" s="237">
        <f>IF($DQ15='Classificação geral'!$B9,'Classificação geral'!$E9,"")</f>
        <v>0</v>
      </c>
      <c r="DU15" s="237">
        <f>IF($DQ15='Classificação geral'!$B9,'Classificação geral'!$F9,"")</f>
        <v>0</v>
      </c>
      <c r="DV15" s="236">
        <f>IF($DU15='Classificação geral'!$F9,'Classificação geral'!$G9,"")</f>
        <v>0</v>
      </c>
      <c r="DW15" s="484">
        <f>IFERROR(IF(DU15='Classificação geral'!$F9,'Classificação geral'!$J9,""),"")</f>
        <v>0</v>
      </c>
      <c r="DX15" s="484">
        <f>IFERROR(IF(DU15='Classificação geral'!$F9,'Classificação geral'!$K9,""),"")</f>
        <v>0</v>
      </c>
      <c r="DY15" s="484">
        <f>IFERROR(IF(DU15='Classificação geral'!$F9,'Classificação geral'!$I9,""),"")</f>
        <v>0</v>
      </c>
      <c r="DZ15" s="484" t="str">
        <f>IFERROR(IF(DU15='Classificação geral'!$F9,'Classificação geral'!$EE9,""),"")</f>
        <v/>
      </c>
      <c r="EA15" s="484" t="str">
        <f>IFERROR(IF(DU15='Classificação geral'!$F9,'Classificação geral'!$EF9,""),"")</f>
        <v/>
      </c>
      <c r="EB15" s="484" t="str">
        <f>IFERROR(IF(DU15='Classificação geral'!$F9,'Classificação geral'!$EG9,""),"")</f>
        <v/>
      </c>
      <c r="EC15" s="484" t="str">
        <f>IFERROR(IF(DU15='Classificação geral'!$F9,'Classificação geral'!$EH9,""),"")</f>
        <v/>
      </c>
      <c r="ED15" s="484" t="str">
        <f>IFERROR(IF(DU15='Classificação geral'!$F9,'Classificação geral'!$EI9,""),"")</f>
        <v/>
      </c>
      <c r="EE15" s="521">
        <f>IFERROR(IF(DU15='Classificação geral'!$F9,'Classificação geral'!$AJ9,""),"")</f>
        <v>0</v>
      </c>
      <c r="EF15" s="236" t="str">
        <f>IF($DU15='Classificação geral'!$F9,'Classificação geral'!$AK9,"")</f>
        <v/>
      </c>
      <c r="EG15" s="239" t="str">
        <f>IFERROR(RANK(EF15,EF:EF,0)+ COUNTIF(EF$12:EF14,EF15),"")</f>
        <v/>
      </c>
      <c r="EI15" s="236" t="str">
        <f>IFERROR(IF(AND('Classificação geral'!$F9="fem",'Classificação geral'!$G9=3,'Classificação geral'!$E9="trio"),'Classificação geral'!$B9,""),"")</f>
        <v/>
      </c>
      <c r="EJ15" s="237">
        <f>IF(EI15='Classificação geral'!$B9,'Classificação geral'!$C9,"")</f>
        <v>0</v>
      </c>
      <c r="EK15" s="237">
        <f>IF(EI15='Classificação geral'!$B9,'Classificação geral'!$D9,"")</f>
        <v>0</v>
      </c>
      <c r="EL15" s="237">
        <f>IF(EI15='Classificação geral'!$B9,'Classificação geral'!$E9,"")</f>
        <v>0</v>
      </c>
      <c r="EM15" s="237">
        <f>IF(EI15='Classificação geral'!$B9,'Classificação geral'!$F9,"")</f>
        <v>0</v>
      </c>
      <c r="EN15" s="236">
        <f>IF(EM15='Classificação geral'!$F9,'Classificação geral'!$G9,"")</f>
        <v>0</v>
      </c>
      <c r="EO15" s="484">
        <f>IFERROR(IF(EM15='Classificação geral'!$F9,'Classificação geral'!$J9,""),"")</f>
        <v>0</v>
      </c>
      <c r="EP15" s="484">
        <f>IFERROR(IF(EM15='Classificação geral'!$F9,'Classificação geral'!$K9,""),"")</f>
        <v>0</v>
      </c>
      <c r="EQ15" s="484">
        <f>IFERROR(IF(EM15='Classificação geral'!$F9,'Classificação geral'!$I9,""),"")</f>
        <v>0</v>
      </c>
      <c r="ER15" s="484" t="str">
        <f>IFERROR(IF(EM15='Classificação geral'!$F9,'Classificação geral'!$EE9,""),"")</f>
        <v/>
      </c>
      <c r="ES15" s="484" t="str">
        <f>IFERROR(IF(EM15='Classificação geral'!$F9,'Classificação geral'!$EF9,""),"")</f>
        <v/>
      </c>
      <c r="ET15" s="484" t="str">
        <f>IFERROR(IF(EM15='Classificação geral'!$F9,'Classificação geral'!$EG9,""),"")</f>
        <v/>
      </c>
      <c r="EU15" s="484" t="str">
        <f>IFERROR(IF(EM15='Classificação geral'!$F9,'Classificação geral'!$EH9,""),"")</f>
        <v/>
      </c>
      <c r="EV15" s="484" t="str">
        <f>IFERROR(IF(EM15='Classificação geral'!$F9,'Classificação geral'!$EI9,""),"")</f>
        <v/>
      </c>
      <c r="EW15" s="521">
        <f>IFERROR(IF(EM15='Classificação geral'!$F9,'Classificação geral'!$AJ9,""),"")</f>
        <v>0</v>
      </c>
      <c r="EX15" s="236" t="str">
        <f>IF(EM15='Classificação geral'!$F9,'Classificação geral'!$AK9,"")</f>
        <v/>
      </c>
      <c r="EY15" s="239" t="str">
        <f>IFERROR(RANK(EX15,EX:EX,0)+ COUNTIF(EX$12:EX14,EX15),"")</f>
        <v/>
      </c>
      <c r="FA15" s="236" t="str">
        <f>IFERROR(IF(AND('Classificação geral'!$F9="mas",'Classificação geral'!$G9=3,'Classificação geral'!$E9="trio"),'Classificação geral'!$B9,""),"")</f>
        <v/>
      </c>
      <c r="FB15" s="237">
        <f>IF(FA15='Classificação geral'!$B9,'Classificação geral'!$C9,"")</f>
        <v>0</v>
      </c>
      <c r="FC15" s="237">
        <f>IF(FA15='Classificação geral'!$B9,'Classificação geral'!$D9,"")</f>
        <v>0</v>
      </c>
      <c r="FD15" s="237">
        <f>IF(FA15='Classificação geral'!$B9,'Classificação geral'!$E9,"")</f>
        <v>0</v>
      </c>
      <c r="FE15" s="237">
        <f>IF(FA15='Classificação geral'!$B9,'Classificação geral'!$F9,"")</f>
        <v>0</v>
      </c>
      <c r="FF15" s="236">
        <f>IF(FE15='Classificação geral'!$F9,'Classificação geral'!$G9,"")</f>
        <v>0</v>
      </c>
      <c r="FG15" s="484">
        <f>IFERROR(IF(FE15='Classificação geral'!$F9,'Classificação geral'!$J9,""),"")</f>
        <v>0</v>
      </c>
      <c r="FH15" s="484">
        <f>IFERROR(IF(FE15='Classificação geral'!$F9,'Classificação geral'!$K9,""),"")</f>
        <v>0</v>
      </c>
      <c r="FI15" s="484">
        <f>IFERROR(IF(FE15='Classificação geral'!$F9,'Classificação geral'!$I9,""),"")</f>
        <v>0</v>
      </c>
      <c r="FJ15" s="484" t="str">
        <f>IFERROR(IF(FE15='Classificação geral'!$F9,'Classificação geral'!$EE9,""),"")</f>
        <v/>
      </c>
      <c r="FK15" s="484" t="str">
        <f>IFERROR(IF(FE15='Classificação geral'!$F9,'Classificação geral'!$EF9,""),"")</f>
        <v/>
      </c>
      <c r="FL15" s="484" t="str">
        <f>IFERROR(IF(FE15='Classificação geral'!$F9,'Classificação geral'!$EG9,""),"")</f>
        <v/>
      </c>
      <c r="FM15" s="484" t="str">
        <f>IFERROR(IF(FE15='Classificação geral'!$F9,'Classificação geral'!$EH9,""),"")</f>
        <v/>
      </c>
      <c r="FN15" s="484" t="str">
        <f>IFERROR(IF(FE15='Classificação geral'!$F9,'Classificação geral'!$EI9,""),"")</f>
        <v/>
      </c>
      <c r="FO15" s="521">
        <f>IFERROR(IF(FE15='Classificação geral'!$F9,'Classificação geral'!$AJ9,""),"")</f>
        <v>0</v>
      </c>
      <c r="FP15" s="236" t="str">
        <f>IF(FE15='Classificação geral'!$F9,'Classificação geral'!$AK9,"")</f>
        <v/>
      </c>
      <c r="FQ15" s="239" t="str">
        <f>IFERROR(RANK(FP15,FP:FP,0)+ COUNTIF(FP$12:FP14,FP15),"")</f>
        <v/>
      </c>
      <c r="FS15" s="236" t="str">
        <f>IFERROR(IF(AND('Classificação geral'!$F9="misto",'Classificação geral'!$G9=3,'Classificação geral'!$E9="par"),'Classificação geral'!$B9,""),"")</f>
        <v/>
      </c>
      <c r="FT15" s="237">
        <f>IF(FS15='Classificação geral'!$B9,'Classificação geral'!$C9,"")</f>
        <v>0</v>
      </c>
      <c r="FU15" s="237">
        <f>IF(FS15='Classificação geral'!$B9,'Classificação geral'!$D9,"")</f>
        <v>0</v>
      </c>
      <c r="FV15" s="237">
        <f>IF(FS15='Classificação geral'!$B9,'Classificação geral'!$E9,"")</f>
        <v>0</v>
      </c>
      <c r="FW15" s="237">
        <f>IF(FS15='Classificação geral'!$B9,'Classificação geral'!$F9,"")</f>
        <v>0</v>
      </c>
      <c r="FX15" s="236">
        <f>IF(FW15='Classificação geral'!$F9,'Classificação geral'!$G9,"")</f>
        <v>0</v>
      </c>
      <c r="FY15" s="484">
        <f>IFERROR(IF(FW15='Classificação geral'!$F9,'Classificação geral'!$J9,""),"")</f>
        <v>0</v>
      </c>
      <c r="FZ15" s="484">
        <f>IFERROR(IF(FW15='Classificação geral'!$F9,'Classificação geral'!$K9,""),"")</f>
        <v>0</v>
      </c>
      <c r="GA15" s="484">
        <f>IFERROR(IF(FW15='Classificação geral'!$F9,'Classificação geral'!$I9,""),"")</f>
        <v>0</v>
      </c>
      <c r="GB15" s="484" t="str">
        <f>IFERROR(IF(FW15='Classificação geral'!$F9,'Classificação geral'!$EE9,""),"")</f>
        <v/>
      </c>
      <c r="GC15" s="484" t="str">
        <f>IFERROR(IF(FW15='Classificação geral'!$F9,'Classificação geral'!$EF9,""),"")</f>
        <v/>
      </c>
      <c r="GD15" s="484" t="str">
        <f>IFERROR(IF(FW15='Classificação geral'!$F9,'Classificação geral'!$EG9,""),"")</f>
        <v/>
      </c>
      <c r="GE15" s="484" t="str">
        <f>IFERROR(IF(FW15='Classificação geral'!$F9,'Classificação geral'!$EH9,""),"")</f>
        <v/>
      </c>
      <c r="GF15" s="484" t="str">
        <f>IFERROR(IF(FW15='Classificação geral'!$F9,'Classificação geral'!$EI9,""),"")</f>
        <v/>
      </c>
      <c r="GG15" s="521">
        <f>IFERROR(IF(FW15='Classificação geral'!$F9,'Classificação geral'!$AJ9,""),"")</f>
        <v>0</v>
      </c>
      <c r="GH15" s="236" t="str">
        <f>IF(FW15='Classificação geral'!$F9,'Classificação geral'!$AK9,"")</f>
        <v/>
      </c>
      <c r="GI15" s="239" t="str">
        <f>IFERROR(RANK(GH15,GH:GH,0)+ COUNTIF(GH$12:GH14,GH15),"")</f>
        <v/>
      </c>
    </row>
    <row r="16" spans="1:260" s="235" customFormat="1" ht="26.25" customHeight="1" x14ac:dyDescent="0.3">
      <c r="A16" s="227"/>
      <c r="B16" s="228" t="str">
        <f>IFERROR(INDEX($CY$14:$CY$105,MATCH($R16,$DO$14:$DO$105,0)),"")</f>
        <v/>
      </c>
      <c r="C16" s="229" t="str">
        <f>IFERROR(INDEX(CZ$14:CZ$105,MATCH($R16,$DO$14:$DO$105,0)),"")</f>
        <v/>
      </c>
      <c r="D16" s="230" t="str">
        <f>IFERROR(INDEX(DA$14:DA$105,MATCH($R16,$DO$14:$DO$105,0)),"")</f>
        <v/>
      </c>
      <c r="E16" s="230" t="str">
        <f>IFERROR(INDEX(DB$14:DB$105,MATCH($R16,$DO$14:$DO$105,0)),"")</f>
        <v/>
      </c>
      <c r="F16" s="230" t="str">
        <f>IFERROR(INDEX(DC$14:DC$105,MATCH($R16,$DO$14:$DO$105,0)),"")</f>
        <v/>
      </c>
      <c r="G16" s="230" t="str">
        <f>IFERROR(INDEX(DD$14:DD$105,MATCH($R16,$DO$14:$DO$105,0)),"")</f>
        <v/>
      </c>
      <c r="H16" s="231" t="str">
        <f>IFERROR(INDEX(DE$14:DE$105,MATCH($R16,DO$14:DO$105,0)),"")</f>
        <v/>
      </c>
      <c r="I16" s="231" t="str">
        <f>IFERROR(INDEX(DF$14:DF$105,MATCH($R16,DO$14:DO$105,0)),"")</f>
        <v/>
      </c>
      <c r="J16" s="231" t="str">
        <f>IFERROR(INDEX(DG$14:DG$105,MATCH($R16,DO$14:DO$105,0)),"")</f>
        <v/>
      </c>
      <c r="K16" s="495" t="str">
        <f>IFERROR(INDEX(DH$14:DH$105,MATCH($R16,DO$14:DO$105,0)),"")</f>
        <v/>
      </c>
      <c r="L16" s="495" t="str">
        <f>IFERROR(INDEX(DI$14:DI$105,MATCH($R16,DO$14:DO$105,0)),"")</f>
        <v/>
      </c>
      <c r="M16" s="495" t="str">
        <f>IFERROR(INDEX(DJ$14:DJ$105,MATCH($R16,DO$14:DO$105,0)),"")</f>
        <v/>
      </c>
      <c r="N16" s="495" t="str">
        <f>IFERROR(INDEX(DK$14:DK$105,MATCH($R16,DO$14:DO$105,0)),"")</f>
        <v/>
      </c>
      <c r="O16" s="495" t="str">
        <f>IFERROR(INDEX(DL$14:DL$105,MATCH($R16,DO$14:DO$105,0)),"")</f>
        <v/>
      </c>
      <c r="P16" s="496" t="str">
        <f>IFERROR(INDEX(DM$14:DM$105,MATCH($R16,DO$14:DO$105,0)),"")</f>
        <v/>
      </c>
      <c r="Q16" s="231" t="str">
        <f>IFERROR(INDEX(DN$14:DN$105,MATCH($R16,$DO$14:$DO$105,0)),"")</f>
        <v/>
      </c>
      <c r="R16" s="232">
        <v>3</v>
      </c>
      <c r="S16" s="233"/>
      <c r="T16" s="233"/>
      <c r="U16" s="234" t="str">
        <f>IFERROR(INDEX(DQ$14:DQ$105,MATCH($AK16,$EG$14:$EG$105,0)),"")</f>
        <v/>
      </c>
      <c r="V16" s="229" t="str">
        <f>IFERROR(INDEX(DR$14:DR$105,MATCH($AK16,$EG$14:$EG$105,0)),"")</f>
        <v/>
      </c>
      <c r="W16" s="230" t="str">
        <f>IFERROR(INDEX(DS$14:DS$105,MATCH($AK16,$EG$14:$EG$105,0)),"")</f>
        <v/>
      </c>
      <c r="X16" s="230" t="str">
        <f>IFERROR(INDEX(DT$14:DT$105,MATCH($AK16,$EG$14:$EG$105,0)),"")</f>
        <v/>
      </c>
      <c r="Y16" s="230" t="str">
        <f>IFERROR(INDEX(DU$14:DU$105,MATCH($AK16,$EG$14:$EG$105,0)),"")</f>
        <v/>
      </c>
      <c r="Z16" s="230" t="str">
        <f>IFERROR(INDEX(DV$14:DV$105,MATCH($AK16,$EG$14:$EG$105,0)),"")</f>
        <v/>
      </c>
      <c r="AA16" s="231" t="str">
        <f>IFERROR(INDEX(DW$14:DW$105,MATCH($R16,EG$14:EG$105,0)),"")</f>
        <v/>
      </c>
      <c r="AB16" s="231" t="str">
        <f>IFERROR(INDEX(DX$14:DX$105,MATCH($R16,EG$14:EG$105,0)),"")</f>
        <v/>
      </c>
      <c r="AC16" s="231" t="str">
        <f>IFERROR(INDEX(DY$14:DY$105,MATCH($R16,EG$14:EG$105,0)),"")</f>
        <v/>
      </c>
      <c r="AD16" s="495" t="str">
        <f>IFERROR(INDEX(DZ$14:DZ$105,MATCH($R16,EG$14:EG$105,0)),"")</f>
        <v/>
      </c>
      <c r="AE16" s="495" t="str">
        <f>IFERROR(INDEX(EA$14:EA$105,MATCH($R16,EG$14:EG$105,0)),"")</f>
        <v/>
      </c>
      <c r="AF16" s="495" t="str">
        <f>IFERROR(INDEX(EB$14:EB$105,MATCH($R16,EG$14:EG$105,0)),"")</f>
        <v/>
      </c>
      <c r="AG16" s="495" t="str">
        <f>IFERROR(INDEX(EC$14:EC$105,MATCH($R16,EG$14:EG$105,0)),"")</f>
        <v/>
      </c>
      <c r="AH16" s="495" t="str">
        <f>IFERROR(INDEX(ED$14:ED$105,MATCH($R16,EG$14:EG$105,0)),"")</f>
        <v/>
      </c>
      <c r="AI16" s="496" t="str">
        <f>IFERROR(INDEX(EE$14:EE$105,MATCH($R16,EG$14:EG$105,0)),"")</f>
        <v/>
      </c>
      <c r="AJ16" s="231" t="str">
        <f>IFERROR(INDEX(EF$14:EF$105,MATCH($AK16,$EG$14:$EG$105,0)),"")</f>
        <v/>
      </c>
      <c r="AK16" s="232">
        <v>3</v>
      </c>
      <c r="AN16" s="234" t="str">
        <f>IFERROR(INDEX(EI$14:EI$105,MATCH($BD16,$EY$14:$EY$105,0)),"")</f>
        <v/>
      </c>
      <c r="AO16" s="229" t="str">
        <f>IFERROR(INDEX(EJ$14:EJ$105,MATCH($BD16,$EY$14:$EY$105,0)),"")</f>
        <v/>
      </c>
      <c r="AP16" s="230" t="str">
        <f>IFERROR(INDEX(EK$14:EK$105,MATCH($BD16,$EY$14:$EY$105,0)),"")</f>
        <v/>
      </c>
      <c r="AQ16" s="230" t="str">
        <f>IFERROR(INDEX(EL$14:EL$105,MATCH($BD16,$EY$14:$EY$105,0)),"")</f>
        <v/>
      </c>
      <c r="AR16" s="230" t="str">
        <f>IFERROR(INDEX(EM$14:EM$105,MATCH($BD16,$EY$14:$EY$105,0)),"")</f>
        <v/>
      </c>
      <c r="AS16" s="230" t="str">
        <f>IFERROR(INDEX(EN$14:EN$105,MATCH($BD16,$EY$14:$EY$105,0)),"")</f>
        <v/>
      </c>
      <c r="AT16" s="231" t="str">
        <f>IFERROR(INDEX(EO$14:EO$105,MATCH($R16,EY$14:EY$105,0)),"")</f>
        <v/>
      </c>
      <c r="AU16" s="231" t="str">
        <f>IFERROR(INDEX(EP$14:EP$105,MATCH($R16,EY$14:EY$105,0)),"")</f>
        <v/>
      </c>
      <c r="AV16" s="231" t="str">
        <f>IFERROR(INDEX(EQ$14:EQ$105,MATCH($R16,EY$14:EY$105,0)),"")</f>
        <v/>
      </c>
      <c r="AW16" s="495" t="str">
        <f>IFERROR(INDEX(ER$14:ER$105,MATCH($R16,EY$14:EY$105,0)),"")</f>
        <v/>
      </c>
      <c r="AX16" s="495" t="str">
        <f>IFERROR(INDEX(ES$14:ES$105,MATCH($R16,EY$14:EY$105,0)),"")</f>
        <v/>
      </c>
      <c r="AY16" s="495" t="str">
        <f>IFERROR(INDEX(ET$14:ET$105,MATCH($R16,EY$14:EY$105,0)),"")</f>
        <v/>
      </c>
      <c r="AZ16" s="495" t="str">
        <f>IFERROR(INDEX(EU$14:EU$105,MATCH($R16,EY$14:EY$105,0)),"")</f>
        <v/>
      </c>
      <c r="BA16" s="495" t="str">
        <f>IFERROR(INDEX(EV$14:EV$105,MATCH($R16,EY$14:EY$105,0)),"")</f>
        <v/>
      </c>
      <c r="BB16" s="496" t="str">
        <f>IFERROR(INDEX(EW$14:EW$105,MATCH($R16,EY$14:EY$105,0)),"")</f>
        <v/>
      </c>
      <c r="BC16" s="231" t="str">
        <f>IFERROR(INDEX(EX$14:EX$105,MATCH($BD16,$EY$14:$EY$105,0)),"")</f>
        <v/>
      </c>
      <c r="BD16" s="232">
        <v>3</v>
      </c>
      <c r="BE16" s="233"/>
      <c r="BF16" s="233"/>
      <c r="BG16" s="234" t="str">
        <f>IFERROR(INDEX(FA$14:FA$105,MATCH($BW16,$FQ$14:$FQ$105,0)),"")</f>
        <v/>
      </c>
      <c r="BH16" s="229" t="str">
        <f>IFERROR(INDEX(FB$14:FB$105,MATCH($BW16,$FQ$14:$FQ$105,0)),"")</f>
        <v/>
      </c>
      <c r="BI16" s="230" t="str">
        <f>IFERROR(INDEX(FC$14:FC$105,MATCH($BW16,$FQ$14:$FQ$105,0)),"")</f>
        <v/>
      </c>
      <c r="BJ16" s="230" t="str">
        <f>IFERROR(INDEX(FD$14:FD$105,MATCH($BW16,$FQ$14:$FQ$105,0)),"")</f>
        <v/>
      </c>
      <c r="BK16" s="230" t="str">
        <f>IFERROR(INDEX(FE$14:FE$105,MATCH($BW16,$FQ$14:$FQ$105,0)),"")</f>
        <v/>
      </c>
      <c r="BL16" s="230" t="str">
        <f>IFERROR(INDEX(FF$14:FF$105,MATCH($BW16,$FQ$14:$FQ$105,0)),"")</f>
        <v/>
      </c>
      <c r="BM16" s="231" t="str">
        <f>IFERROR(INDEX(FG$14:FG$105,MATCH($R16,FQ$14:FQ$105,0)),"")</f>
        <v/>
      </c>
      <c r="BN16" s="231" t="str">
        <f>IFERROR(INDEX(FH$14:FH$105,MATCH($R16,FQ$14:FQ$105,0)),"")</f>
        <v/>
      </c>
      <c r="BO16" s="231" t="str">
        <f>IFERROR(INDEX(FI$14:FI$105,MATCH($R16,FQ$14:FQ$105,0)),"")</f>
        <v/>
      </c>
      <c r="BP16" s="495" t="str">
        <f>IFERROR(INDEX(FJ$14:FJ$105,MATCH($R16,FQ$14:FQ$105,0)),"")</f>
        <v/>
      </c>
      <c r="BQ16" s="495" t="str">
        <f>IFERROR(INDEX(FK$14:FK$105,MATCH($R16,FQ$14:FQ$105,0)),"")</f>
        <v/>
      </c>
      <c r="BR16" s="495" t="str">
        <f>IFERROR(INDEX(FL$14:FL$105,MATCH($R16,FQ$14:FQ$105,0)),"")</f>
        <v/>
      </c>
      <c r="BS16" s="495" t="str">
        <f>IFERROR(INDEX(FM$14:FM$105,MATCH($R16,FQ$14:FQ$105,0)),"")</f>
        <v/>
      </c>
      <c r="BT16" s="495" t="str">
        <f>IFERROR(INDEX(FN$14:FN$105,MATCH($R16,FQ$14:FQ$105,0)),"")</f>
        <v/>
      </c>
      <c r="BU16" s="496" t="str">
        <f>IFERROR(INDEX(FO$14:FO$105,MATCH($R16,FQ$14:FQ$105,0)),"")</f>
        <v/>
      </c>
      <c r="BV16" s="231" t="str">
        <f>IFERROR(INDEX(FP$14:FP$105,MATCH($BW16,$FQ$14:$FQ$105,0)),"")</f>
        <v/>
      </c>
      <c r="BW16" s="232">
        <v>3</v>
      </c>
      <c r="BY16" s="233"/>
      <c r="BZ16" s="234" t="str">
        <f>IFERROR(INDEX(FS$14:FS$105,MATCH($CO16,$GI$14:$GI$105,0)),"")</f>
        <v/>
      </c>
      <c r="CA16" s="229" t="str">
        <f>IFERROR(INDEX(FT$14:FT$105,MATCH($CO16,$GI$14:$GI$105,0)),"")</f>
        <v/>
      </c>
      <c r="CB16" s="230" t="str">
        <f>IFERROR(INDEX(FU$14:FU$105,MATCH($CO16,$GI$14:$GI$105,0)),"")</f>
        <v/>
      </c>
      <c r="CC16" s="230" t="str">
        <f>IFERROR(INDEX(FV$14:FV$105,MATCH($CO16,$GI$14:$GI$105,0)),"")</f>
        <v/>
      </c>
      <c r="CD16" s="230" t="str">
        <f>IFERROR(INDEX(FW$14:FW$105,MATCH($CO16,$GI$14:$GI$105,0)),"")</f>
        <v/>
      </c>
      <c r="CE16" s="230" t="str">
        <f>IFERROR(INDEX(FX$14:FX$105,MATCH($CO16,$GI$14:$GI$105,0)),"")</f>
        <v/>
      </c>
      <c r="CF16" s="231" t="str">
        <f t="shared" si="0"/>
        <v/>
      </c>
      <c r="CG16" s="231" t="str">
        <f t="shared" si="1"/>
        <v/>
      </c>
      <c r="CH16" s="231" t="str">
        <f t="shared" si="2"/>
        <v/>
      </c>
      <c r="CI16" s="495" t="str">
        <f t="shared" si="3"/>
        <v/>
      </c>
      <c r="CJ16" s="495" t="str">
        <f t="shared" si="4"/>
        <v/>
      </c>
      <c r="CK16" s="495" t="str">
        <f t="shared" si="5"/>
        <v/>
      </c>
      <c r="CL16" s="495" t="str">
        <f t="shared" si="6"/>
        <v/>
      </c>
      <c r="CM16" s="495" t="str">
        <f t="shared" si="7"/>
        <v/>
      </c>
      <c r="CN16" s="496" t="str">
        <f t="shared" si="8"/>
        <v/>
      </c>
      <c r="CO16" s="232">
        <v>3</v>
      </c>
      <c r="CP16" s="233"/>
      <c r="CQ16" s="233"/>
      <c r="CR16" s="233"/>
      <c r="CS16" s="233"/>
      <c r="CT16" s="233"/>
      <c r="CU16" s="233"/>
      <c r="CV16" s="233"/>
      <c r="CW16" s="233"/>
      <c r="CY16" s="236" t="str">
        <f>IFERROR(IF(AND('Classificação geral'!$F10="fem",'Classificação geral'!$G10=3,'Classificação geral'!$E10="par"),'Classificação geral'!$B10,""),"")</f>
        <v/>
      </c>
      <c r="CZ16" s="237">
        <f>IF($CY16='Classificação geral'!$B10,'Classificação geral'!$C10,"")</f>
        <v>0</v>
      </c>
      <c r="DA16" s="237">
        <f>IF($CY16='Classificação geral'!$B10,'Classificação geral'!$D10,"")</f>
        <v>0</v>
      </c>
      <c r="DB16" s="237">
        <f>IF($CY16='Classificação geral'!$B10,'Classificação geral'!$E10,"")</f>
        <v>0</v>
      </c>
      <c r="DC16" s="237">
        <f>IF($CY16='Classificação geral'!$B10,'Classificação geral'!$F10,"")</f>
        <v>0</v>
      </c>
      <c r="DD16" s="236">
        <f>IF($DC16='Classificação geral'!$F10,'Classificação geral'!$G10,"")</f>
        <v>0</v>
      </c>
      <c r="DE16" s="484">
        <f>IFERROR(IF(DC16='Classificação geral'!$F10,'Classificação geral'!$J10,""),"")</f>
        <v>0</v>
      </c>
      <c r="DF16" s="484">
        <f>IFERROR(IF(DC16='Classificação geral'!$F10,'Classificação geral'!$K10,""),"")</f>
        <v>0</v>
      </c>
      <c r="DG16" s="484">
        <f>IFERROR(IF(DC16='Classificação geral'!$F10,'Classificação geral'!$I10,""),"")</f>
        <v>0</v>
      </c>
      <c r="DH16" s="484" t="str">
        <f>IFERROR(IF(DC16='Classificação geral'!$F10,'Classificação geral'!$EE10,""),"")</f>
        <v/>
      </c>
      <c r="DI16" s="484" t="str">
        <f>IFERROR(IF(DC16='Classificação geral'!$F10,'Classificação geral'!$EF10,""),"")</f>
        <v/>
      </c>
      <c r="DJ16" s="484" t="str">
        <f>IFERROR(IF(DC16='Classificação geral'!$F10,'Classificação geral'!$EG10,""),"")</f>
        <v/>
      </c>
      <c r="DK16" s="484" t="str">
        <f>IFERROR(IF(DC16='Classificação geral'!$F10,'Classificação geral'!$EH10,""),"")</f>
        <v/>
      </c>
      <c r="DL16" s="484" t="str">
        <f>IFERROR(IF(DC16='Classificação geral'!$F10,'Classificação geral'!$EI10,""),"")</f>
        <v/>
      </c>
      <c r="DM16" s="521">
        <f>IFERROR(IF(DC16='Classificação geral'!$F10,'Classificação geral'!$AJ10,""),"")</f>
        <v>0</v>
      </c>
      <c r="DN16" s="240" t="str">
        <f>IF($DC16='Classificação geral'!$F10,'Classificação geral'!$AK10,"")</f>
        <v/>
      </c>
      <c r="DO16" s="239" t="str">
        <f>IFERROR(RANK(DN16,DN:DN,0)+ COUNTIF(DN$12:DN15,DN16),"")</f>
        <v/>
      </c>
      <c r="DQ16" s="236" t="str">
        <f>IFERROR(IF(AND('Classificação geral'!$F10="mas",'Classificação geral'!$G10=3,'Classificação geral'!$E10="par"),'Classificação geral'!$B10,""),"")</f>
        <v/>
      </c>
      <c r="DR16" s="237">
        <f>IF($DQ16='Classificação geral'!$B10,'Classificação geral'!$C10,"")</f>
        <v>0</v>
      </c>
      <c r="DS16" s="237">
        <f>IF($DQ16='Classificação geral'!$B10,'Classificação geral'!$D10,"")</f>
        <v>0</v>
      </c>
      <c r="DT16" s="237">
        <f>IF($DQ16='Classificação geral'!$B10,'Classificação geral'!$E10,"")</f>
        <v>0</v>
      </c>
      <c r="DU16" s="237">
        <f>IF($DQ16='Classificação geral'!$B10,'Classificação geral'!$F10,"")</f>
        <v>0</v>
      </c>
      <c r="DV16" s="236">
        <f>IF($DU16='Classificação geral'!$F10,'Classificação geral'!$G10,"")</f>
        <v>0</v>
      </c>
      <c r="DW16" s="484">
        <f>IFERROR(IF(DU16='Classificação geral'!$F10,'Classificação geral'!$J10,""),"")</f>
        <v>0</v>
      </c>
      <c r="DX16" s="484">
        <f>IFERROR(IF(DU16='Classificação geral'!$F10,'Classificação geral'!$K10,""),"")</f>
        <v>0</v>
      </c>
      <c r="DY16" s="484">
        <f>IFERROR(IF(DU16='Classificação geral'!$F10,'Classificação geral'!$I10,""),"")</f>
        <v>0</v>
      </c>
      <c r="DZ16" s="484" t="str">
        <f>IFERROR(IF(DU16='Classificação geral'!$F10,'Classificação geral'!$EE10,""),"")</f>
        <v/>
      </c>
      <c r="EA16" s="484" t="str">
        <f>IFERROR(IF(DU16='Classificação geral'!$F10,'Classificação geral'!$EF10,""),"")</f>
        <v/>
      </c>
      <c r="EB16" s="484" t="str">
        <f>IFERROR(IF(DU16='Classificação geral'!$F10,'Classificação geral'!$EG10,""),"")</f>
        <v/>
      </c>
      <c r="EC16" s="484" t="str">
        <f>IFERROR(IF(DU16='Classificação geral'!$F10,'Classificação geral'!$EH10,""),"")</f>
        <v/>
      </c>
      <c r="ED16" s="484" t="str">
        <f>IFERROR(IF(DU16='Classificação geral'!$F10,'Classificação geral'!$EI10,""),"")</f>
        <v/>
      </c>
      <c r="EE16" s="521">
        <f>IFERROR(IF(DU16='Classificação geral'!$F10,'Classificação geral'!$AJ10,""),"")</f>
        <v>0</v>
      </c>
      <c r="EF16" s="236" t="str">
        <f>IF($DU16='Classificação geral'!$F10,'Classificação geral'!$AK10,"")</f>
        <v/>
      </c>
      <c r="EG16" s="239" t="str">
        <f>IFERROR(RANK(EF16,EF:EF,0)+ COUNTIF(EF$12:EF15,EF16),"")</f>
        <v/>
      </c>
      <c r="EI16" s="236" t="str">
        <f>IFERROR(IF(AND('Classificação geral'!$F10="fem",'Classificação geral'!$G10=3,'Classificação geral'!$E10="trio"),'Classificação geral'!$B10,""),"")</f>
        <v/>
      </c>
      <c r="EJ16" s="237">
        <f>IF(EI16='Classificação geral'!$B10,'Classificação geral'!$C10,"")</f>
        <v>0</v>
      </c>
      <c r="EK16" s="237">
        <f>IF(EI16='Classificação geral'!$B10,'Classificação geral'!$D10,"")</f>
        <v>0</v>
      </c>
      <c r="EL16" s="237">
        <f>IF(EI16='Classificação geral'!$B10,'Classificação geral'!$E10,"")</f>
        <v>0</v>
      </c>
      <c r="EM16" s="237">
        <f>IF(EI16='Classificação geral'!$B10,'Classificação geral'!$F10,"")</f>
        <v>0</v>
      </c>
      <c r="EN16" s="236">
        <f>IF(EM16='Classificação geral'!$F10,'Classificação geral'!$G10,"")</f>
        <v>0</v>
      </c>
      <c r="EO16" s="484">
        <f>IFERROR(IF(EM16='Classificação geral'!$F10,'Classificação geral'!$J10,""),"")</f>
        <v>0</v>
      </c>
      <c r="EP16" s="484">
        <f>IFERROR(IF(EM16='Classificação geral'!$F10,'Classificação geral'!$K10,""),"")</f>
        <v>0</v>
      </c>
      <c r="EQ16" s="484">
        <f>IFERROR(IF(EM16='Classificação geral'!$F10,'Classificação geral'!$I10,""),"")</f>
        <v>0</v>
      </c>
      <c r="ER16" s="484" t="str">
        <f>IFERROR(IF(EM16='Classificação geral'!$F10,'Classificação geral'!$EE10,""),"")</f>
        <v/>
      </c>
      <c r="ES16" s="484" t="str">
        <f>IFERROR(IF(EM16='Classificação geral'!$F10,'Classificação geral'!$EF10,""),"")</f>
        <v/>
      </c>
      <c r="ET16" s="484" t="str">
        <f>IFERROR(IF(EM16='Classificação geral'!$F10,'Classificação geral'!$EG10,""),"")</f>
        <v/>
      </c>
      <c r="EU16" s="484" t="str">
        <f>IFERROR(IF(EM16='Classificação geral'!$F10,'Classificação geral'!$EH10,""),"")</f>
        <v/>
      </c>
      <c r="EV16" s="484" t="str">
        <f>IFERROR(IF(EM16='Classificação geral'!$F10,'Classificação geral'!$EI10,""),"")</f>
        <v/>
      </c>
      <c r="EW16" s="521">
        <f>IFERROR(IF(EM16='Classificação geral'!$F10,'Classificação geral'!$AJ10,""),"")</f>
        <v>0</v>
      </c>
      <c r="EX16" s="236" t="str">
        <f>IF(EM16='Classificação geral'!$F10,'Classificação geral'!$AK10,"")</f>
        <v/>
      </c>
      <c r="EY16" s="239" t="str">
        <f>IFERROR(RANK(EX16,EX:EX,0)+ COUNTIF(EX$12:EX15,EX16),"")</f>
        <v/>
      </c>
      <c r="FA16" s="236" t="str">
        <f>IFERROR(IF(AND('Classificação geral'!$F10="mas",'Classificação geral'!$G10=3,'Classificação geral'!$E10="trio"),'Classificação geral'!$B10,""),"")</f>
        <v/>
      </c>
      <c r="FB16" s="237">
        <f>IF(FA16='Classificação geral'!$B10,'Classificação geral'!$C10,"")</f>
        <v>0</v>
      </c>
      <c r="FC16" s="237">
        <f>IF(FA16='Classificação geral'!$B10,'Classificação geral'!$D10,"")</f>
        <v>0</v>
      </c>
      <c r="FD16" s="237">
        <f>IF(FA16='Classificação geral'!$B10,'Classificação geral'!$E10,"")</f>
        <v>0</v>
      </c>
      <c r="FE16" s="237">
        <f>IF(FA16='Classificação geral'!$B10,'Classificação geral'!$F10,"")</f>
        <v>0</v>
      </c>
      <c r="FF16" s="236">
        <f>IF(FE16='Classificação geral'!$F10,'Classificação geral'!$G10,"")</f>
        <v>0</v>
      </c>
      <c r="FG16" s="484">
        <f>IFERROR(IF(FE16='Classificação geral'!$F10,'Classificação geral'!$J10,""),"")</f>
        <v>0</v>
      </c>
      <c r="FH16" s="484">
        <f>IFERROR(IF(FE16='Classificação geral'!$F10,'Classificação geral'!$K10,""),"")</f>
        <v>0</v>
      </c>
      <c r="FI16" s="484">
        <f>IFERROR(IF(FE16='Classificação geral'!$F10,'Classificação geral'!$I10,""),"")</f>
        <v>0</v>
      </c>
      <c r="FJ16" s="484" t="str">
        <f>IFERROR(IF(FE16='Classificação geral'!$F10,'Classificação geral'!$EE10,""),"")</f>
        <v/>
      </c>
      <c r="FK16" s="484" t="str">
        <f>IFERROR(IF(FE16='Classificação geral'!$F10,'Classificação geral'!$EF10,""),"")</f>
        <v/>
      </c>
      <c r="FL16" s="484" t="str">
        <f>IFERROR(IF(FE16='Classificação geral'!$F10,'Classificação geral'!$EG10,""),"")</f>
        <v/>
      </c>
      <c r="FM16" s="484" t="str">
        <f>IFERROR(IF(FE16='Classificação geral'!$F10,'Classificação geral'!$EH10,""),"")</f>
        <v/>
      </c>
      <c r="FN16" s="484" t="str">
        <f>IFERROR(IF(FE16='Classificação geral'!$F10,'Classificação geral'!$EI10,""),"")</f>
        <v/>
      </c>
      <c r="FO16" s="521">
        <f>IFERROR(IF(FE16='Classificação geral'!$F10,'Classificação geral'!$AJ10,""),"")</f>
        <v>0</v>
      </c>
      <c r="FP16" s="236" t="str">
        <f>IF(FE16='Classificação geral'!$F10,'Classificação geral'!$AK10,"")</f>
        <v/>
      </c>
      <c r="FQ16" s="239" t="str">
        <f>IFERROR(RANK(FP16,FP:FP,0)+ COUNTIF(FP$12:FP15,FP16),"")</f>
        <v/>
      </c>
      <c r="FS16" s="236" t="str">
        <f>IFERROR(IF(AND('Classificação geral'!$F10="misto",'Classificação geral'!$G10=3,'Classificação geral'!$E10="par"),'Classificação geral'!$B10,""),"")</f>
        <v/>
      </c>
      <c r="FT16" s="237">
        <f>IF(FS16='Classificação geral'!$B10,'Classificação geral'!$C10,"")</f>
        <v>0</v>
      </c>
      <c r="FU16" s="237">
        <f>IF(FS16='Classificação geral'!$B10,'Classificação geral'!$D10,"")</f>
        <v>0</v>
      </c>
      <c r="FV16" s="237">
        <f>IF(FS16='Classificação geral'!$B10,'Classificação geral'!$E10,"")</f>
        <v>0</v>
      </c>
      <c r="FW16" s="237">
        <f>IF(FS16='Classificação geral'!$B10,'Classificação geral'!$F10,"")</f>
        <v>0</v>
      </c>
      <c r="FX16" s="236">
        <f>IF(FW16='Classificação geral'!$F10,'Classificação geral'!$G10,"")</f>
        <v>0</v>
      </c>
      <c r="FY16" s="484">
        <f>IFERROR(IF(FW16='Classificação geral'!$F10,'Classificação geral'!$J10,""),"")</f>
        <v>0</v>
      </c>
      <c r="FZ16" s="484">
        <f>IFERROR(IF(FW16='Classificação geral'!$F10,'Classificação geral'!$K10,""),"")</f>
        <v>0</v>
      </c>
      <c r="GA16" s="484">
        <f>IFERROR(IF(FW16='Classificação geral'!$F10,'Classificação geral'!$I10,""),"")</f>
        <v>0</v>
      </c>
      <c r="GB16" s="484" t="str">
        <f>IFERROR(IF(FW16='Classificação geral'!$F10,'Classificação geral'!$EE10,""),"")</f>
        <v/>
      </c>
      <c r="GC16" s="484" t="str">
        <f>IFERROR(IF(FW16='Classificação geral'!$F10,'Classificação geral'!$EF10,""),"")</f>
        <v/>
      </c>
      <c r="GD16" s="484" t="str">
        <f>IFERROR(IF(FW16='Classificação geral'!$F10,'Classificação geral'!$EG10,""),"")</f>
        <v/>
      </c>
      <c r="GE16" s="484" t="str">
        <f>IFERROR(IF(FW16='Classificação geral'!$F10,'Classificação geral'!$EH10,""),"")</f>
        <v/>
      </c>
      <c r="GF16" s="484" t="str">
        <f>IFERROR(IF(FW16='Classificação geral'!$F10,'Classificação geral'!$EI10,""),"")</f>
        <v/>
      </c>
      <c r="GG16" s="521">
        <f>IFERROR(IF(FW16='Classificação geral'!$F10,'Classificação geral'!$AJ10,""),"")</f>
        <v>0</v>
      </c>
      <c r="GH16" s="236" t="str">
        <f>IF(FW16='Classificação geral'!$F10,'Classificação geral'!$AK10,"")</f>
        <v/>
      </c>
      <c r="GI16" s="239" t="str">
        <f>IFERROR(RANK(GH16,GH:GH,0)+ COUNTIF(GH$12:GH15,GH16),"")</f>
        <v/>
      </c>
    </row>
    <row r="17" spans="1:191" s="249" customFormat="1" ht="26.25" customHeight="1" x14ac:dyDescent="0.3">
      <c r="A17" s="241"/>
      <c r="B17" s="242" t="str">
        <f>IFERROR(INDEX($CY$14:$CY$105,MATCH($R17,$DO$14:$DO$105,0)),"")</f>
        <v/>
      </c>
      <c r="C17" s="243" t="str">
        <f>IFERROR(INDEX(CZ$14:CZ$105,MATCH($R17,$DO$14:$DO$105,0)),"")</f>
        <v/>
      </c>
      <c r="D17" s="244" t="str">
        <f>IFERROR(INDEX(DA$14:DA$105,MATCH($R17,$DO$14:$DO$105,0)),"")</f>
        <v/>
      </c>
      <c r="E17" s="244" t="str">
        <f>IFERROR(INDEX(DB$14:DB$105,MATCH($R17,$DO$14:$DO$105,0)),"")</f>
        <v/>
      </c>
      <c r="F17" s="244" t="str">
        <f>IFERROR(INDEX(DC$14:DC$105,MATCH($R17,$DO$14:$DO$105,0)),"")</f>
        <v/>
      </c>
      <c r="G17" s="244" t="str">
        <f>IFERROR(INDEX(DD$14:DD$105,MATCH($R17,$DO$14:$DO$105,0)),"")</f>
        <v/>
      </c>
      <c r="H17" s="497" t="str">
        <f>IFERROR(INDEX(DE$14:DE$105,MATCH($R17,DO$14:DO$105,0)),"")</f>
        <v/>
      </c>
      <c r="I17" s="497" t="str">
        <f>IFERROR(INDEX(DF$14:DF$105,MATCH($R17,DO$14:DO$105,0)),"")</f>
        <v/>
      </c>
      <c r="J17" s="497" t="str">
        <f>IFERROR(INDEX(DG$14:DG$105,MATCH($R17,DO$14:DO$105,0)),"")</f>
        <v/>
      </c>
      <c r="K17" s="498" t="str">
        <f>IFERROR(INDEX(DH$14:DH$105,MATCH($R17,DO$14:DO$105,0)),"")</f>
        <v/>
      </c>
      <c r="L17" s="498" t="str">
        <f>IFERROR(INDEX(DI$14:DI$105,MATCH($R17,DO$14:DO$105,0)),"")</f>
        <v/>
      </c>
      <c r="M17" s="498" t="str">
        <f>IFERROR(INDEX(DJ$14:DJ$105,MATCH($R17,DO$14:DO$105,0)),"")</f>
        <v/>
      </c>
      <c r="N17" s="498" t="str">
        <f>IFERROR(INDEX(DK$14:DK$105,MATCH($R17,DO$14:DO$105,0)),"")</f>
        <v/>
      </c>
      <c r="O17" s="498" t="str">
        <f>IFERROR(INDEX(DL$14:DL$105,MATCH($R17,DO$14:DO$105,0)),"")</f>
        <v/>
      </c>
      <c r="P17" s="499" t="str">
        <f>IFERROR(INDEX(DM$14:DM$105,MATCH($R17,DO$14:DO$105,0)),"")</f>
        <v/>
      </c>
      <c r="Q17" s="245" t="str">
        <f>IFERROR(INDEX(DN$14:DN$105,MATCH($R17,$DO$14:$DO$105,0)),"")</f>
        <v/>
      </c>
      <c r="R17" s="246">
        <v>4</v>
      </c>
      <c r="S17" s="247"/>
      <c r="T17" s="247"/>
      <c r="U17" s="248" t="str">
        <f>IFERROR(INDEX(DQ$14:DQ$105,MATCH($AK17,$EG$14:$EG$105,0)),"")</f>
        <v/>
      </c>
      <c r="V17" s="243" t="str">
        <f>IFERROR(INDEX(DR$14:DR$105,MATCH($AK17,$EG$14:$EG$105,0)),"")</f>
        <v/>
      </c>
      <c r="W17" s="244" t="str">
        <f>IFERROR(INDEX(DS$14:DS$105,MATCH($AK17,$EG$14:$EG$105,0)),"")</f>
        <v/>
      </c>
      <c r="X17" s="244" t="str">
        <f>IFERROR(INDEX(DT$14:DT$105,MATCH($AK17,$EG$14:$EG$105,0)),"")</f>
        <v/>
      </c>
      <c r="Y17" s="244" t="str">
        <f>IFERROR(INDEX(DU$14:DU$105,MATCH($AK17,$EG$14:$EG$105,0)),"")</f>
        <v/>
      </c>
      <c r="Z17" s="244" t="str">
        <f>IFERROR(INDEX(DV$14:DV$105,MATCH($AK17,$EG$14:$EG$105,0)),"")</f>
        <v/>
      </c>
      <c r="AA17" s="497" t="str">
        <f>IFERROR(INDEX(DW$14:DW$105,MATCH($R17,EG$14:EG$105,0)),"")</f>
        <v/>
      </c>
      <c r="AB17" s="497" t="str">
        <f>IFERROR(INDEX(DX$14:DX$105,MATCH($R17,EG$14:EG$105,0)),"")</f>
        <v/>
      </c>
      <c r="AC17" s="497" t="str">
        <f>IFERROR(INDEX(DY$14:DY$105,MATCH($R17,EG$14:EG$105,0)),"")</f>
        <v/>
      </c>
      <c r="AD17" s="498" t="str">
        <f>IFERROR(INDEX(DZ$14:DZ$105,MATCH($R17,EG$14:EG$105,0)),"")</f>
        <v/>
      </c>
      <c r="AE17" s="498" t="str">
        <f>IFERROR(INDEX(EA$14:EA$105,MATCH($R17,EG$14:EG$105,0)),"")</f>
        <v/>
      </c>
      <c r="AF17" s="498" t="str">
        <f>IFERROR(INDEX(EB$14:EB$105,MATCH($R17,EG$14:EG$105,0)),"")</f>
        <v/>
      </c>
      <c r="AG17" s="498" t="str">
        <f>IFERROR(INDEX(EC$14:EC$105,MATCH($R17,EG$14:EG$105,0)),"")</f>
        <v/>
      </c>
      <c r="AH17" s="498" t="str">
        <f>IFERROR(INDEX(ED$14:ED$105,MATCH($R17,EG$14:EG$105,0)),"")</f>
        <v/>
      </c>
      <c r="AI17" s="499" t="str">
        <f>IFERROR(INDEX(EE$14:EE$105,MATCH($R17,EG$14:EG$105,0)),"")</f>
        <v/>
      </c>
      <c r="AJ17" s="245" t="str">
        <f>IFERROR(INDEX(EF$14:EF$105,MATCH($AK17,$EG$14:$EG$105,0)),"")</f>
        <v/>
      </c>
      <c r="AK17" s="246">
        <v>4</v>
      </c>
      <c r="AN17" s="248" t="str">
        <f>IFERROR(INDEX(EI$14:EI$105,MATCH($BD17,$EY$14:$EY$105,0)),"")</f>
        <v/>
      </c>
      <c r="AO17" s="243" t="str">
        <f>IFERROR(INDEX(EJ$14:EJ$105,MATCH($BD17,$EY$14:$EY$105,0)),"")</f>
        <v/>
      </c>
      <c r="AP17" s="244" t="str">
        <f>IFERROR(INDEX(EK$14:EK$105,MATCH($BD17,$EY$14:$EY$105,0)),"")</f>
        <v/>
      </c>
      <c r="AQ17" s="244" t="str">
        <f>IFERROR(INDEX(EL$14:EL$105,MATCH($BD17,$EY$14:$EY$105,0)),"")</f>
        <v/>
      </c>
      <c r="AR17" s="244" t="str">
        <f>IFERROR(INDEX(EM$14:EM$105,MATCH($BD17,$EY$14:$EY$105,0)),"")</f>
        <v/>
      </c>
      <c r="AS17" s="244" t="str">
        <f>IFERROR(INDEX(EN$14:EN$105,MATCH($BD17,$EY$14:$EY$105,0)),"")</f>
        <v/>
      </c>
      <c r="AT17" s="497" t="str">
        <f>IFERROR(INDEX(EO$14:EO$105,MATCH($R17,EY$14:EY$105,0)),"")</f>
        <v/>
      </c>
      <c r="AU17" s="497" t="str">
        <f>IFERROR(INDEX(EP$14:EP$105,MATCH($R17,EY$14:EY$105,0)),"")</f>
        <v/>
      </c>
      <c r="AV17" s="497" t="str">
        <f>IFERROR(INDEX(EQ$14:EQ$105,MATCH($R17,EY$14:EY$105,0)),"")</f>
        <v/>
      </c>
      <c r="AW17" s="498" t="str">
        <f>IFERROR(INDEX(ER$14:ER$105,MATCH($R17,EY$14:EY$105,0)),"")</f>
        <v/>
      </c>
      <c r="AX17" s="498" t="str">
        <f>IFERROR(INDEX(ES$14:ES$105,MATCH($R17,EY$14:EY$105,0)),"")</f>
        <v/>
      </c>
      <c r="AY17" s="498" t="str">
        <f>IFERROR(INDEX(ET$14:ET$105,MATCH($R17,EY$14:EY$105,0)),"")</f>
        <v/>
      </c>
      <c r="AZ17" s="498" t="str">
        <f>IFERROR(INDEX(EU$14:EU$105,MATCH($R17,EY$14:EY$105,0)),"")</f>
        <v/>
      </c>
      <c r="BA17" s="498" t="str">
        <f>IFERROR(INDEX(EV$14:EV$105,MATCH($R17,EY$14:EY$105,0)),"")</f>
        <v/>
      </c>
      <c r="BB17" s="499" t="str">
        <f>IFERROR(INDEX(EW$14:EW$105,MATCH($R17,EY$14:EY$105,0)),"")</f>
        <v/>
      </c>
      <c r="BC17" s="245" t="str">
        <f>IFERROR(INDEX(EX$14:EX$105,MATCH($BD17,$EY$14:$EY$105,0)),"")</f>
        <v/>
      </c>
      <c r="BD17" s="246">
        <v>4</v>
      </c>
      <c r="BE17" s="247"/>
      <c r="BF17" s="247"/>
      <c r="BG17" s="248" t="str">
        <f>IFERROR(INDEX(FA$14:FA$105,MATCH($BW17,$FQ$14:$FQ$105,0)),"")</f>
        <v/>
      </c>
      <c r="BH17" s="243" t="str">
        <f>IFERROR(INDEX(FB$14:FB$105,MATCH($BW17,$FQ$14:$FQ$105,0)),"")</f>
        <v/>
      </c>
      <c r="BI17" s="244" t="str">
        <f>IFERROR(INDEX(FC$14:FC$105,MATCH($BW17,$FQ$14:$FQ$105,0)),"")</f>
        <v/>
      </c>
      <c r="BJ17" s="244" t="str">
        <f>IFERROR(INDEX(FD$14:FD$105,MATCH($BW17,$FQ$14:$FQ$105,0)),"")</f>
        <v/>
      </c>
      <c r="BK17" s="244" t="str">
        <f>IFERROR(INDEX(FE$14:FE$105,MATCH($BW17,$FQ$14:$FQ$105,0)),"")</f>
        <v/>
      </c>
      <c r="BL17" s="244" t="str">
        <f>IFERROR(INDEX(FF$14:FF$105,MATCH($BW17,$FQ$14:$FQ$105,0)),"")</f>
        <v/>
      </c>
      <c r="BM17" s="497" t="str">
        <f>IFERROR(INDEX(FG$14:FG$105,MATCH($R17,FQ$14:FQ$105,0)),"")</f>
        <v/>
      </c>
      <c r="BN17" s="497" t="str">
        <f>IFERROR(INDEX(FH$14:FH$105,MATCH($R17,FQ$14:FQ$105,0)),"")</f>
        <v/>
      </c>
      <c r="BO17" s="497" t="str">
        <f>IFERROR(INDEX(FI$14:FI$105,MATCH($R17,FQ$14:FQ$105,0)),"")</f>
        <v/>
      </c>
      <c r="BP17" s="498" t="str">
        <f>IFERROR(INDEX(FJ$14:FJ$105,MATCH($R17,FQ$14:FQ$105,0)),"")</f>
        <v/>
      </c>
      <c r="BQ17" s="498" t="str">
        <f>IFERROR(INDEX(FK$14:FK$105,MATCH($R17,FQ$14:FQ$105,0)),"")</f>
        <v/>
      </c>
      <c r="BR17" s="498" t="str">
        <f>IFERROR(INDEX(FL$14:FL$105,MATCH($R17,FQ$14:FQ$105,0)),"")</f>
        <v/>
      </c>
      <c r="BS17" s="498" t="str">
        <f>IFERROR(INDEX(FM$14:FM$105,MATCH($R17,FQ$14:FQ$105,0)),"")</f>
        <v/>
      </c>
      <c r="BT17" s="498" t="str">
        <f>IFERROR(INDEX(FN$14:FN$105,MATCH($R17,FQ$14:FQ$105,0)),"")</f>
        <v/>
      </c>
      <c r="BU17" s="499" t="str">
        <f>IFERROR(INDEX(FO$14:FO$105,MATCH($R17,FQ$14:FQ$105,0)),"")</f>
        <v/>
      </c>
      <c r="BV17" s="245" t="str">
        <f>IFERROR(INDEX(FP$14:FP$105,MATCH($BW17,$FQ$14:$FQ$105,0)),"")</f>
        <v/>
      </c>
      <c r="BW17" s="246">
        <v>4</v>
      </c>
      <c r="BY17" s="247"/>
      <c r="BZ17" s="248" t="str">
        <f>IFERROR(INDEX(FS$14:FS$105,MATCH($CO17,$GI$14:$GI$105,0)),"")</f>
        <v/>
      </c>
      <c r="CA17" s="243" t="str">
        <f>IFERROR(INDEX(FT$14:FT$105,MATCH($CO17,$GI$14:$GI$105,0)),"")</f>
        <v/>
      </c>
      <c r="CB17" s="244" t="str">
        <f>IFERROR(INDEX(FU$14:FU$105,MATCH($CO17,$GI$14:$GI$105,0)),"")</f>
        <v/>
      </c>
      <c r="CC17" s="244" t="str">
        <f>IFERROR(INDEX(FV$14:FV$105,MATCH($CO17,$GI$14:$GI$105,0)),"")</f>
        <v/>
      </c>
      <c r="CD17" s="244" t="str">
        <f>IFERROR(INDEX(FW$14:FW$105,MATCH($CO17,$GI$14:$GI$105,0)),"")</f>
        <v/>
      </c>
      <c r="CE17" s="244" t="str">
        <f>IFERROR(INDEX(FX$14:FX$105,MATCH($CO17,$GI$14:$GI$105,0)),"")</f>
        <v/>
      </c>
      <c r="CF17" s="497" t="str">
        <f t="shared" si="0"/>
        <v/>
      </c>
      <c r="CG17" s="497" t="str">
        <f t="shared" si="1"/>
        <v/>
      </c>
      <c r="CH17" s="497" t="str">
        <f t="shared" si="2"/>
        <v/>
      </c>
      <c r="CI17" s="498" t="str">
        <f t="shared" si="3"/>
        <v/>
      </c>
      <c r="CJ17" s="498" t="str">
        <f t="shared" si="4"/>
        <v/>
      </c>
      <c r="CK17" s="498" t="str">
        <f t="shared" si="5"/>
        <v/>
      </c>
      <c r="CL17" s="498" t="str">
        <f t="shared" si="6"/>
        <v/>
      </c>
      <c r="CM17" s="498" t="str">
        <f t="shared" si="7"/>
        <v/>
      </c>
      <c r="CN17" s="499" t="str">
        <f t="shared" si="8"/>
        <v/>
      </c>
      <c r="CO17" s="246">
        <v>4</v>
      </c>
      <c r="CP17" s="247"/>
      <c r="CQ17" s="247"/>
      <c r="CR17" s="247"/>
      <c r="CS17" s="247"/>
      <c r="CT17" s="247"/>
      <c r="CU17" s="247"/>
      <c r="CV17" s="247"/>
      <c r="CW17" s="247"/>
      <c r="CY17" s="250" t="str">
        <f>IFERROR(IF(AND('Classificação geral'!$F11="fem",'Classificação geral'!$G11=3,'Classificação geral'!$E11="par"),'Classificação geral'!$B11,""),"")</f>
        <v/>
      </c>
      <c r="CZ17" s="238">
        <f>IF($CY17='Classificação geral'!$B11,'Classificação geral'!$C11,"")</f>
        <v>0</v>
      </c>
      <c r="DA17" s="238">
        <f>IF($CY17='Classificação geral'!$B11,'Classificação geral'!$D11,"")</f>
        <v>0</v>
      </c>
      <c r="DB17" s="238">
        <f>IF($CY17='Classificação geral'!$B11,'Classificação geral'!$E11,"")</f>
        <v>0</v>
      </c>
      <c r="DC17" s="238">
        <f>IF($CY17='Classificação geral'!$B11,'Classificação geral'!$F11,"")</f>
        <v>0</v>
      </c>
      <c r="DD17" s="250">
        <f>IF($DC17='Classificação geral'!$F11,'Classificação geral'!$G11,"")</f>
        <v>0</v>
      </c>
      <c r="DE17" s="484">
        <f>IFERROR(IF(DC17='Classificação geral'!$F11,'Classificação geral'!$J11,""),"")</f>
        <v>0</v>
      </c>
      <c r="DF17" s="484">
        <f>IFERROR(IF(DC17='Classificação geral'!$F11,'Classificação geral'!$K11,""),"")</f>
        <v>0</v>
      </c>
      <c r="DG17" s="484">
        <f>IFERROR(IF(DC17='Classificação geral'!$F11,'Classificação geral'!$I11,""),"")</f>
        <v>0</v>
      </c>
      <c r="DH17" s="484" t="str">
        <f>IFERROR(IF(DC17='Classificação geral'!$F11,'Classificação geral'!$EE11,""),"")</f>
        <v/>
      </c>
      <c r="DI17" s="484" t="str">
        <f>IFERROR(IF(DC17='Classificação geral'!$F11,'Classificação geral'!$EF11,""),"")</f>
        <v/>
      </c>
      <c r="DJ17" s="484" t="str">
        <f>IFERROR(IF(DC17='Classificação geral'!$F11,'Classificação geral'!$EG11,""),"")</f>
        <v/>
      </c>
      <c r="DK17" s="484" t="str">
        <f>IFERROR(IF(DC17='Classificação geral'!$F11,'Classificação geral'!$EH11,""),"")</f>
        <v/>
      </c>
      <c r="DL17" s="484" t="str">
        <f>IFERROR(IF(DC17='Classificação geral'!$F11,'Classificação geral'!$EI11,""),"")</f>
        <v/>
      </c>
      <c r="DM17" s="521">
        <f>IFERROR(IF(DC17='Classificação geral'!$F11,'Classificação geral'!$AJ11,""),"")</f>
        <v>0</v>
      </c>
      <c r="DN17" s="251" t="str">
        <f>IF($DC17='Classificação geral'!$F11,'Classificação geral'!$AK11,"")</f>
        <v/>
      </c>
      <c r="DO17" s="239" t="str">
        <f>IFERROR(RANK(DN17,DN:DN,0)+ COUNTIF(DN$12:DN16,DN17),"")</f>
        <v/>
      </c>
      <c r="DQ17" s="250" t="str">
        <f>IFERROR(IF(AND('Classificação geral'!$F11="mas",'Classificação geral'!$G11=3,'Classificação geral'!$E11="par"),'Classificação geral'!$B11,""),"")</f>
        <v/>
      </c>
      <c r="DR17" s="238">
        <f>IF($DQ17='Classificação geral'!$B11,'Classificação geral'!$C11,"")</f>
        <v>0</v>
      </c>
      <c r="DS17" s="238">
        <f>IF($DQ17='Classificação geral'!$B11,'Classificação geral'!$D11,"")</f>
        <v>0</v>
      </c>
      <c r="DT17" s="238">
        <f>IF($DQ17='Classificação geral'!$B11,'Classificação geral'!$E11,"")</f>
        <v>0</v>
      </c>
      <c r="DU17" s="238">
        <f>IF($DQ17='Classificação geral'!$B11,'Classificação geral'!$F11,"")</f>
        <v>0</v>
      </c>
      <c r="DV17" s="250">
        <f>IF($DU17='Classificação geral'!$F11,'Classificação geral'!$G11,"")</f>
        <v>0</v>
      </c>
      <c r="DW17" s="484">
        <f>IFERROR(IF(DU17='Classificação geral'!$F11,'Classificação geral'!$J11,""),"")</f>
        <v>0</v>
      </c>
      <c r="DX17" s="484">
        <f>IFERROR(IF(DU17='Classificação geral'!$F11,'Classificação geral'!$K11,""),"")</f>
        <v>0</v>
      </c>
      <c r="DY17" s="484">
        <f>IFERROR(IF(DU17='Classificação geral'!$F11,'Classificação geral'!$I11,""),"")</f>
        <v>0</v>
      </c>
      <c r="DZ17" s="484" t="str">
        <f>IFERROR(IF(DU17='Classificação geral'!$F11,'Classificação geral'!$EE11,""),"")</f>
        <v/>
      </c>
      <c r="EA17" s="484" t="str">
        <f>IFERROR(IF(DU17='Classificação geral'!$F11,'Classificação geral'!$EF11,""),"")</f>
        <v/>
      </c>
      <c r="EB17" s="484" t="str">
        <f>IFERROR(IF(DU17='Classificação geral'!$F11,'Classificação geral'!$EG11,""),"")</f>
        <v/>
      </c>
      <c r="EC17" s="484" t="str">
        <f>IFERROR(IF(DU17='Classificação geral'!$F11,'Classificação geral'!$EH11,""),"")</f>
        <v/>
      </c>
      <c r="ED17" s="484" t="str">
        <f>IFERROR(IF(DU17='Classificação geral'!$F11,'Classificação geral'!$EI11,""),"")</f>
        <v/>
      </c>
      <c r="EE17" s="521">
        <f>IFERROR(IF(DU17='Classificação geral'!$F11,'Classificação geral'!$AJ11,""),"")</f>
        <v>0</v>
      </c>
      <c r="EF17" s="250" t="str">
        <f>IF($DU17='Classificação geral'!$F11,'Classificação geral'!$AK11,"")</f>
        <v/>
      </c>
      <c r="EG17" s="239" t="str">
        <f>IFERROR(RANK(EF17,EF:EF,0)+ COUNTIF(EF$12:EF16,EF17),"")</f>
        <v/>
      </c>
      <c r="EI17" s="250" t="str">
        <f>IFERROR(IF(AND('Classificação geral'!$F11="fem",'Classificação geral'!$G11=3,'Classificação geral'!$E11="trio"),'Classificação geral'!$B11,""),"")</f>
        <v/>
      </c>
      <c r="EJ17" s="238">
        <f>IF(EI17='Classificação geral'!$B11,'Classificação geral'!$C11,"")</f>
        <v>0</v>
      </c>
      <c r="EK17" s="238">
        <f>IF(EI17='Classificação geral'!$B11,'Classificação geral'!$D11,"")</f>
        <v>0</v>
      </c>
      <c r="EL17" s="238">
        <f>IF(EI17='Classificação geral'!$B11,'Classificação geral'!$E11,"")</f>
        <v>0</v>
      </c>
      <c r="EM17" s="238">
        <f>IF(EI17='Classificação geral'!$B11,'Classificação geral'!$F11,"")</f>
        <v>0</v>
      </c>
      <c r="EN17" s="250">
        <f>IF(EM17='Classificação geral'!$F11,'Classificação geral'!$G11,"")</f>
        <v>0</v>
      </c>
      <c r="EO17" s="484">
        <f>IFERROR(IF(EM17='Classificação geral'!$F11,'Classificação geral'!$J11,""),"")</f>
        <v>0</v>
      </c>
      <c r="EP17" s="484">
        <f>IFERROR(IF(EM17='Classificação geral'!$F11,'Classificação geral'!$K11,""),"")</f>
        <v>0</v>
      </c>
      <c r="EQ17" s="484">
        <f>IFERROR(IF(EM17='Classificação geral'!$F11,'Classificação geral'!$I11,""),"")</f>
        <v>0</v>
      </c>
      <c r="ER17" s="484" t="str">
        <f>IFERROR(IF(EM17='Classificação geral'!$F11,'Classificação geral'!$EE11,""),"")</f>
        <v/>
      </c>
      <c r="ES17" s="484" t="str">
        <f>IFERROR(IF(EM17='Classificação geral'!$F11,'Classificação geral'!$EF11,""),"")</f>
        <v/>
      </c>
      <c r="ET17" s="484" t="str">
        <f>IFERROR(IF(EM17='Classificação geral'!$F11,'Classificação geral'!$EG11,""),"")</f>
        <v/>
      </c>
      <c r="EU17" s="484" t="str">
        <f>IFERROR(IF(EM17='Classificação geral'!$F11,'Classificação geral'!$EH11,""),"")</f>
        <v/>
      </c>
      <c r="EV17" s="484" t="str">
        <f>IFERROR(IF(EM17='Classificação geral'!$F11,'Classificação geral'!$EI11,""),"")</f>
        <v/>
      </c>
      <c r="EW17" s="521">
        <f>IFERROR(IF(EM17='Classificação geral'!$F11,'Classificação geral'!$AJ11,""),"")</f>
        <v>0</v>
      </c>
      <c r="EX17" s="250" t="str">
        <f>IF(EM17='Classificação geral'!$F11,'Classificação geral'!$AK11,"")</f>
        <v/>
      </c>
      <c r="EY17" s="239" t="str">
        <f>IFERROR(RANK(EX17,EX:EX,0)+ COUNTIF(EX$12:EX16,EX17),"")</f>
        <v/>
      </c>
      <c r="FA17" s="250" t="str">
        <f>IFERROR(IF(AND('Classificação geral'!$F11="mas",'Classificação geral'!$G11=3,'Classificação geral'!$E11="trio"),'Classificação geral'!$B11,""),"")</f>
        <v/>
      </c>
      <c r="FB17" s="238">
        <f>IF(FA17='Classificação geral'!$B11,'Classificação geral'!$C11,"")</f>
        <v>0</v>
      </c>
      <c r="FC17" s="238">
        <f>IF(FA17='Classificação geral'!$B11,'Classificação geral'!$D11,"")</f>
        <v>0</v>
      </c>
      <c r="FD17" s="238">
        <f>IF(FA17='Classificação geral'!$B11,'Classificação geral'!$E11,"")</f>
        <v>0</v>
      </c>
      <c r="FE17" s="238">
        <f>IF(FA17='Classificação geral'!$B11,'Classificação geral'!$F11,"")</f>
        <v>0</v>
      </c>
      <c r="FF17" s="250">
        <f>IF(FE17='Classificação geral'!$F11,'Classificação geral'!$G11,"")</f>
        <v>0</v>
      </c>
      <c r="FG17" s="484">
        <f>IFERROR(IF(FE17='Classificação geral'!$F11,'Classificação geral'!$J11,""),"")</f>
        <v>0</v>
      </c>
      <c r="FH17" s="484">
        <f>IFERROR(IF(FE17='Classificação geral'!$F11,'Classificação geral'!$K11,""),"")</f>
        <v>0</v>
      </c>
      <c r="FI17" s="484">
        <f>IFERROR(IF(FE17='Classificação geral'!$F11,'Classificação geral'!$I11,""),"")</f>
        <v>0</v>
      </c>
      <c r="FJ17" s="484" t="str">
        <f>IFERROR(IF(FE17='Classificação geral'!$F11,'Classificação geral'!$EE11,""),"")</f>
        <v/>
      </c>
      <c r="FK17" s="484" t="str">
        <f>IFERROR(IF(FE17='Classificação geral'!$F11,'Classificação geral'!$EF11,""),"")</f>
        <v/>
      </c>
      <c r="FL17" s="484" t="str">
        <f>IFERROR(IF(FE17='Classificação geral'!$F11,'Classificação geral'!$EG11,""),"")</f>
        <v/>
      </c>
      <c r="FM17" s="484" t="str">
        <f>IFERROR(IF(FE17='Classificação geral'!$F11,'Classificação geral'!$EH11,""),"")</f>
        <v/>
      </c>
      <c r="FN17" s="484" t="str">
        <f>IFERROR(IF(FE17='Classificação geral'!$F11,'Classificação geral'!$EI11,""),"")</f>
        <v/>
      </c>
      <c r="FO17" s="521">
        <f>IFERROR(IF(FE17='Classificação geral'!$F11,'Classificação geral'!$AJ11,""),"")</f>
        <v>0</v>
      </c>
      <c r="FP17" s="250" t="str">
        <f>IF(FE17='Classificação geral'!$F11,'Classificação geral'!$AK11,"")</f>
        <v/>
      </c>
      <c r="FQ17" s="239" t="str">
        <f>IFERROR(RANK(FP17,FP:FP,0)+ COUNTIF(FP$12:FP16,FP17),"")</f>
        <v/>
      </c>
      <c r="FS17" s="250" t="str">
        <f>IFERROR(IF(AND('Classificação geral'!$F11="misto",'Classificação geral'!$G11=3,'Classificação geral'!$E11="par"),'Classificação geral'!$B11,""),"")</f>
        <v/>
      </c>
      <c r="FT17" s="238">
        <f>IF(FS17='Classificação geral'!$B11,'Classificação geral'!$C11,"")</f>
        <v>0</v>
      </c>
      <c r="FU17" s="238">
        <f>IF(FS17='Classificação geral'!$B11,'Classificação geral'!$D11,"")</f>
        <v>0</v>
      </c>
      <c r="FV17" s="238">
        <f>IF(FS17='Classificação geral'!$B11,'Classificação geral'!$E11,"")</f>
        <v>0</v>
      </c>
      <c r="FW17" s="238">
        <f>IF(FS17='Classificação geral'!$B11,'Classificação geral'!$F11,"")</f>
        <v>0</v>
      </c>
      <c r="FX17" s="250">
        <f>IF(FW17='Classificação geral'!$F11,'Classificação geral'!$G11,"")</f>
        <v>0</v>
      </c>
      <c r="FY17" s="484">
        <f>IFERROR(IF(FW17='Classificação geral'!$F11,'Classificação geral'!$J11,""),"")</f>
        <v>0</v>
      </c>
      <c r="FZ17" s="484">
        <f>IFERROR(IF(FW17='Classificação geral'!$F11,'Classificação geral'!$K11,""),"")</f>
        <v>0</v>
      </c>
      <c r="GA17" s="484">
        <f>IFERROR(IF(FW17='Classificação geral'!$F11,'Classificação geral'!$I11,""),"")</f>
        <v>0</v>
      </c>
      <c r="GB17" s="484" t="str">
        <f>IFERROR(IF(FW17='Classificação geral'!$F11,'Classificação geral'!$EE11,""),"")</f>
        <v/>
      </c>
      <c r="GC17" s="484" t="str">
        <f>IFERROR(IF(FW17='Classificação geral'!$F11,'Classificação geral'!$EF11,""),"")</f>
        <v/>
      </c>
      <c r="GD17" s="484" t="str">
        <f>IFERROR(IF(FW17='Classificação geral'!$F11,'Classificação geral'!$EG11,""),"")</f>
        <v/>
      </c>
      <c r="GE17" s="484" t="str">
        <f>IFERROR(IF(FW17='Classificação geral'!$F11,'Classificação geral'!$EH11,""),"")</f>
        <v/>
      </c>
      <c r="GF17" s="484" t="str">
        <f>IFERROR(IF(FW17='Classificação geral'!$F11,'Classificação geral'!$EI11,""),"")</f>
        <v/>
      </c>
      <c r="GG17" s="521">
        <f>IFERROR(IF(FW17='Classificação geral'!$F11,'Classificação geral'!$AJ11,""),"")</f>
        <v>0</v>
      </c>
      <c r="GH17" s="250" t="str">
        <f>IF(FW17='Classificação geral'!$F11,'Classificação geral'!$AK11,"")</f>
        <v/>
      </c>
      <c r="GI17" s="239" t="str">
        <f>IFERROR(RANK(GH17,GH:GH,0)+ COUNTIF(GH$12:GH16,GH17),"")</f>
        <v/>
      </c>
    </row>
    <row r="18" spans="1:191" s="249" customFormat="1" ht="26.25" customHeight="1" x14ac:dyDescent="0.3">
      <c r="A18" s="241"/>
      <c r="B18" s="242" t="str">
        <f>IFERROR(INDEX($CY$14:$CY$105,MATCH($R18,$DO$14:$DO$105,0)),"")</f>
        <v/>
      </c>
      <c r="C18" s="243" t="str">
        <f>IFERROR(INDEX(CZ$14:CZ$105,MATCH($R18,$DO$14:$DO$105,0)),"")</f>
        <v/>
      </c>
      <c r="D18" s="244" t="str">
        <f>IFERROR(INDEX(DA$14:DA$105,MATCH($R18,$DO$14:$DO$105,0)),"")</f>
        <v/>
      </c>
      <c r="E18" s="244" t="str">
        <f>IFERROR(INDEX(DB$14:DB$105,MATCH($R18,$DO$14:$DO$105,0)),"")</f>
        <v/>
      </c>
      <c r="F18" s="244" t="str">
        <f>IFERROR(INDEX(DC$14:DC$105,MATCH($R18,$DO$14:$DO$105,0)),"")</f>
        <v/>
      </c>
      <c r="G18" s="244" t="str">
        <f>IFERROR(INDEX(DD$14:DD$105,MATCH($R18,$DO$14:$DO$105,0)),"")</f>
        <v/>
      </c>
      <c r="H18" s="497" t="str">
        <f>IFERROR(INDEX(DE$14:DE$105,MATCH($R18,DO$14:DO$105,0)),"")</f>
        <v/>
      </c>
      <c r="I18" s="497" t="str">
        <f>IFERROR(INDEX(DF$14:DF$105,MATCH($R18,DO$14:DO$105,0)),"")</f>
        <v/>
      </c>
      <c r="J18" s="497" t="str">
        <f>IFERROR(INDEX(DG$14:DG$105,MATCH($R18,DO$14:DO$105,0)),"")</f>
        <v/>
      </c>
      <c r="K18" s="498" t="str">
        <f>IFERROR(INDEX(DH$14:DH$105,MATCH($R18,DO$14:DO$105,0)),"")</f>
        <v/>
      </c>
      <c r="L18" s="498" t="str">
        <f>IFERROR(INDEX(DI$14:DI$105,MATCH($R18,DO$14:DO$105,0)),"")</f>
        <v/>
      </c>
      <c r="M18" s="498" t="str">
        <f>IFERROR(INDEX(DJ$14:DJ$105,MATCH($R18,DO$14:DO$105,0)),"")</f>
        <v/>
      </c>
      <c r="N18" s="498" t="str">
        <f>IFERROR(INDEX(DK$14:DK$105,MATCH($R18,DO$14:DO$105,0)),"")</f>
        <v/>
      </c>
      <c r="O18" s="498" t="str">
        <f>IFERROR(INDEX(DL$14:DL$105,MATCH($R18,DO$14:DO$105,0)),"")</f>
        <v/>
      </c>
      <c r="P18" s="499" t="str">
        <f>IFERROR(INDEX(DM$14:DM$105,MATCH($R18,DO$14:DO$105,0)),"")</f>
        <v/>
      </c>
      <c r="Q18" s="245" t="str">
        <f>IFERROR(INDEX(DN$14:DN$105,MATCH($R18,$DO$14:$DO$105,0)),"")</f>
        <v/>
      </c>
      <c r="R18" s="246">
        <v>5</v>
      </c>
      <c r="S18" s="247"/>
      <c r="T18" s="247"/>
      <c r="U18" s="248" t="str">
        <f>IFERROR(INDEX(DQ$14:DQ$105,MATCH($AK18,$EG$14:$EG$105,0)),"")</f>
        <v/>
      </c>
      <c r="V18" s="243" t="str">
        <f>IFERROR(INDEX(DR$14:DR$105,MATCH($AK18,$EG$14:$EG$105,0)),"")</f>
        <v/>
      </c>
      <c r="W18" s="244" t="str">
        <f>IFERROR(INDEX(DS$14:DS$105,MATCH($AK18,$EG$14:$EG$105,0)),"")</f>
        <v/>
      </c>
      <c r="X18" s="244" t="str">
        <f>IFERROR(INDEX(DT$14:DT$105,MATCH($AK18,$EG$14:$EG$105,0)),"")</f>
        <v/>
      </c>
      <c r="Y18" s="244" t="str">
        <f>IFERROR(INDEX(DU$14:DU$105,MATCH($AK18,$EG$14:$EG$105,0)),"")</f>
        <v/>
      </c>
      <c r="Z18" s="244" t="str">
        <f>IFERROR(INDEX(DV$14:DV$105,MATCH($AK18,$EG$14:$EG$105,0)),"")</f>
        <v/>
      </c>
      <c r="AA18" s="497" t="str">
        <f>IFERROR(INDEX(DW$14:DW$105,MATCH($R18,EG$14:EG$105,0)),"")</f>
        <v/>
      </c>
      <c r="AB18" s="497" t="str">
        <f>IFERROR(INDEX(DX$14:DX$105,MATCH($R18,EG$14:EG$105,0)),"")</f>
        <v/>
      </c>
      <c r="AC18" s="497" t="str">
        <f>IFERROR(INDEX(DY$14:DY$105,MATCH($R18,EG$14:EG$105,0)),"")</f>
        <v/>
      </c>
      <c r="AD18" s="498" t="str">
        <f>IFERROR(INDEX(DZ$14:DZ$105,MATCH($R18,EG$14:EG$105,0)),"")</f>
        <v/>
      </c>
      <c r="AE18" s="498" t="str">
        <f>IFERROR(INDEX(EA$14:EA$105,MATCH($R18,EG$14:EG$105,0)),"")</f>
        <v/>
      </c>
      <c r="AF18" s="498" t="str">
        <f>IFERROR(INDEX(EB$14:EB$105,MATCH($R18,EG$14:EG$105,0)),"")</f>
        <v/>
      </c>
      <c r="AG18" s="498" t="str">
        <f>IFERROR(INDEX(EC$14:EC$105,MATCH($R18,EG$14:EG$105,0)),"")</f>
        <v/>
      </c>
      <c r="AH18" s="498" t="str">
        <f>IFERROR(INDEX(ED$14:ED$105,MATCH($R18,EG$14:EG$105,0)),"")</f>
        <v/>
      </c>
      <c r="AI18" s="499" t="str">
        <f>IFERROR(INDEX(EE$14:EE$105,MATCH($R18,EG$14:EG$105,0)),"")</f>
        <v/>
      </c>
      <c r="AJ18" s="245" t="str">
        <f>IFERROR(INDEX(EF$14:EF$105,MATCH($AK18,$EG$14:$EG$105,0)),"")</f>
        <v/>
      </c>
      <c r="AK18" s="246">
        <v>5</v>
      </c>
      <c r="AN18" s="248" t="str">
        <f>IFERROR(INDEX(EI$14:EI$105,MATCH($BD18,$EY$14:$EY$105,0)),"")</f>
        <v/>
      </c>
      <c r="AO18" s="243" t="str">
        <f>IFERROR(INDEX(EJ$14:EJ$105,MATCH($BD18,$EY$14:$EY$105,0)),"")</f>
        <v/>
      </c>
      <c r="AP18" s="244" t="str">
        <f>IFERROR(INDEX(EK$14:EK$105,MATCH($BD18,$EY$14:$EY$105,0)),"")</f>
        <v/>
      </c>
      <c r="AQ18" s="244" t="str">
        <f>IFERROR(INDEX(EL$14:EL$105,MATCH($BD18,$EY$14:$EY$105,0)),"")</f>
        <v/>
      </c>
      <c r="AR18" s="244" t="str">
        <f>IFERROR(INDEX(EM$14:EM$105,MATCH($BD18,$EY$14:$EY$105,0)),"")</f>
        <v/>
      </c>
      <c r="AS18" s="244" t="str">
        <f>IFERROR(INDEX(EN$14:EN$105,MATCH($BD18,$EY$14:$EY$105,0)),"")</f>
        <v/>
      </c>
      <c r="AT18" s="497" t="str">
        <f>IFERROR(INDEX(EO$14:EO$105,MATCH($R18,EY$14:EY$105,0)),"")</f>
        <v/>
      </c>
      <c r="AU18" s="497" t="str">
        <f>IFERROR(INDEX(EP$14:EP$105,MATCH($R18,EY$14:EY$105,0)),"")</f>
        <v/>
      </c>
      <c r="AV18" s="497" t="str">
        <f>IFERROR(INDEX(EQ$14:EQ$105,MATCH($R18,EY$14:EY$105,0)),"")</f>
        <v/>
      </c>
      <c r="AW18" s="498" t="str">
        <f>IFERROR(INDEX(ER$14:ER$105,MATCH($R18,EY$14:EY$105,0)),"")</f>
        <v/>
      </c>
      <c r="AX18" s="498" t="str">
        <f>IFERROR(INDEX(ES$14:ES$105,MATCH($R18,EY$14:EY$105,0)),"")</f>
        <v/>
      </c>
      <c r="AY18" s="498" t="str">
        <f>IFERROR(INDEX(ET$14:ET$105,MATCH($R18,EY$14:EY$105,0)),"")</f>
        <v/>
      </c>
      <c r="AZ18" s="498" t="str">
        <f>IFERROR(INDEX(EU$14:EU$105,MATCH($R18,EY$14:EY$105,0)),"")</f>
        <v/>
      </c>
      <c r="BA18" s="498" t="str">
        <f>IFERROR(INDEX(EV$14:EV$105,MATCH($R18,EY$14:EY$105,0)),"")</f>
        <v/>
      </c>
      <c r="BB18" s="499" t="str">
        <f>IFERROR(INDEX(EW$14:EW$105,MATCH($R18,EY$14:EY$105,0)),"")</f>
        <v/>
      </c>
      <c r="BC18" s="245" t="str">
        <f>IFERROR(INDEX(EX$14:EX$105,MATCH($BD18,$EY$14:$EY$105,0)),"")</f>
        <v/>
      </c>
      <c r="BD18" s="246">
        <v>5</v>
      </c>
      <c r="BE18" s="247"/>
      <c r="BF18" s="247"/>
      <c r="BG18" s="248" t="str">
        <f>IFERROR(INDEX(FA$14:FA$105,MATCH($BW18,$FQ$14:$FQ$105,0)),"")</f>
        <v/>
      </c>
      <c r="BH18" s="243" t="str">
        <f>IFERROR(INDEX(FB$14:FB$105,MATCH($BW18,$FQ$14:$FQ$105,0)),"")</f>
        <v/>
      </c>
      <c r="BI18" s="244" t="str">
        <f>IFERROR(INDEX(FC$14:FC$105,MATCH($BW18,$FQ$14:$FQ$105,0)),"")</f>
        <v/>
      </c>
      <c r="BJ18" s="244" t="str">
        <f>IFERROR(INDEX(FD$14:FD$105,MATCH($BW18,$FQ$14:$FQ$105,0)),"")</f>
        <v/>
      </c>
      <c r="BK18" s="244" t="str">
        <f>IFERROR(INDEX(FE$14:FE$105,MATCH($BW18,$FQ$14:$FQ$105,0)),"")</f>
        <v/>
      </c>
      <c r="BL18" s="244" t="str">
        <f>IFERROR(INDEX(FF$14:FF$105,MATCH($BW18,$FQ$14:$FQ$105,0)),"")</f>
        <v/>
      </c>
      <c r="BM18" s="497" t="str">
        <f>IFERROR(INDEX(FG$14:FG$105,MATCH($R18,FQ$14:FQ$105,0)),"")</f>
        <v/>
      </c>
      <c r="BN18" s="497" t="str">
        <f>IFERROR(INDEX(FH$14:FH$105,MATCH($R18,FQ$14:FQ$105,0)),"")</f>
        <v/>
      </c>
      <c r="BO18" s="497" t="str">
        <f>IFERROR(INDEX(FI$14:FI$105,MATCH($R18,FQ$14:FQ$105,0)),"")</f>
        <v/>
      </c>
      <c r="BP18" s="498" t="str">
        <f>IFERROR(INDEX(FJ$14:FJ$105,MATCH($R18,FQ$14:FQ$105,0)),"")</f>
        <v/>
      </c>
      <c r="BQ18" s="498" t="str">
        <f>IFERROR(INDEX(FK$14:FK$105,MATCH($R18,FQ$14:FQ$105,0)),"")</f>
        <v/>
      </c>
      <c r="BR18" s="498" t="str">
        <f>IFERROR(INDEX(FL$14:FL$105,MATCH($R18,FQ$14:FQ$105,0)),"")</f>
        <v/>
      </c>
      <c r="BS18" s="498" t="str">
        <f>IFERROR(INDEX(FM$14:FM$105,MATCH($R18,FQ$14:FQ$105,0)),"")</f>
        <v/>
      </c>
      <c r="BT18" s="498" t="str">
        <f>IFERROR(INDEX(FN$14:FN$105,MATCH($R18,FQ$14:FQ$105,0)),"")</f>
        <v/>
      </c>
      <c r="BU18" s="499" t="str">
        <f>IFERROR(INDEX(FO$14:FO$105,MATCH($R18,FQ$14:FQ$105,0)),"")</f>
        <v/>
      </c>
      <c r="BV18" s="245" t="str">
        <f>IFERROR(INDEX(FP$14:FP$105,MATCH($BW18,$FQ$14:$FQ$105,0)),"")</f>
        <v/>
      </c>
      <c r="BW18" s="246">
        <v>5</v>
      </c>
      <c r="BY18" s="247"/>
      <c r="BZ18" s="248" t="str">
        <f>IFERROR(INDEX(FS$14:FS$105,MATCH($CO18,$GI$14:$GI$105,0)),"")</f>
        <v/>
      </c>
      <c r="CA18" s="243" t="str">
        <f>IFERROR(INDEX(FT$14:FT$105,MATCH($CO18,$GI$14:$GI$105,0)),"")</f>
        <v/>
      </c>
      <c r="CB18" s="244" t="str">
        <f>IFERROR(INDEX(FU$14:FU$105,MATCH($CO18,$GI$14:$GI$105,0)),"")</f>
        <v/>
      </c>
      <c r="CC18" s="244" t="str">
        <f>IFERROR(INDEX(FV$14:FV$105,MATCH($CO18,$GI$14:$GI$105,0)),"")</f>
        <v/>
      </c>
      <c r="CD18" s="244" t="str">
        <f>IFERROR(INDEX(FW$14:FW$105,MATCH($CO18,$GI$14:$GI$105,0)),"")</f>
        <v/>
      </c>
      <c r="CE18" s="244" t="str">
        <f>IFERROR(INDEX(FX$14:FX$105,MATCH($CO18,$GI$14:$GI$105,0)),"")</f>
        <v/>
      </c>
      <c r="CF18" s="497" t="str">
        <f t="shared" si="0"/>
        <v/>
      </c>
      <c r="CG18" s="497" t="str">
        <f t="shared" si="1"/>
        <v/>
      </c>
      <c r="CH18" s="497" t="str">
        <f t="shared" si="2"/>
        <v/>
      </c>
      <c r="CI18" s="498" t="str">
        <f t="shared" si="3"/>
        <v/>
      </c>
      <c r="CJ18" s="498" t="str">
        <f t="shared" si="4"/>
        <v/>
      </c>
      <c r="CK18" s="498" t="str">
        <f t="shared" si="5"/>
        <v/>
      </c>
      <c r="CL18" s="498" t="str">
        <f t="shared" si="6"/>
        <v/>
      </c>
      <c r="CM18" s="498" t="str">
        <f t="shared" si="7"/>
        <v/>
      </c>
      <c r="CN18" s="499" t="str">
        <f t="shared" si="8"/>
        <v/>
      </c>
      <c r="CO18" s="246">
        <v>5</v>
      </c>
      <c r="CP18" s="247"/>
      <c r="CQ18" s="247"/>
      <c r="CR18" s="247"/>
      <c r="CS18" s="247"/>
      <c r="CT18" s="247"/>
      <c r="CU18" s="247"/>
      <c r="CV18" s="247"/>
      <c r="CW18" s="247"/>
      <c r="CY18" s="250" t="str">
        <f>IFERROR(IF(AND('Classificação geral'!$F12="fem",'Classificação geral'!$G12=3,'Classificação geral'!$E12="par"),'Classificação geral'!$B12,""),"")</f>
        <v/>
      </c>
      <c r="CZ18" s="238">
        <f>IF($CY18='Classificação geral'!$B12,'Classificação geral'!$C12,"")</f>
        <v>0</v>
      </c>
      <c r="DA18" s="238">
        <f>IF($CY18='Classificação geral'!$B12,'Classificação geral'!$D12,"")</f>
        <v>0</v>
      </c>
      <c r="DB18" s="238">
        <f>IF($CY18='Classificação geral'!$B12,'Classificação geral'!$E12,"")</f>
        <v>0</v>
      </c>
      <c r="DC18" s="238">
        <f>IF($CY18='Classificação geral'!$B12,'Classificação geral'!$F12,"")</f>
        <v>0</v>
      </c>
      <c r="DD18" s="250">
        <f>IF($DC18='Classificação geral'!$F12,'Classificação geral'!$G12,"")</f>
        <v>0</v>
      </c>
      <c r="DE18" s="484">
        <f>IFERROR(IF(DC18='Classificação geral'!$F12,'Classificação geral'!$J12,""),"")</f>
        <v>0</v>
      </c>
      <c r="DF18" s="484">
        <f>IFERROR(IF(DC18='Classificação geral'!$F12,'Classificação geral'!$K12,""),"")</f>
        <v>0</v>
      </c>
      <c r="DG18" s="484">
        <f>IFERROR(IF(DC18='Classificação geral'!$F12,'Classificação geral'!$I12,""),"")</f>
        <v>0</v>
      </c>
      <c r="DH18" s="484" t="str">
        <f>IFERROR(IF(DC18='Classificação geral'!$F12,'Classificação geral'!$EE12,""),"")</f>
        <v/>
      </c>
      <c r="DI18" s="484" t="str">
        <f>IFERROR(IF(DC18='Classificação geral'!$F12,'Classificação geral'!$EF12,""),"")</f>
        <v/>
      </c>
      <c r="DJ18" s="484" t="str">
        <f>IFERROR(IF(DC18='Classificação geral'!$F12,'Classificação geral'!$EG12,""),"")</f>
        <v/>
      </c>
      <c r="DK18" s="484" t="str">
        <f>IFERROR(IF(DC18='Classificação geral'!$F12,'Classificação geral'!$EH12,""),"")</f>
        <v/>
      </c>
      <c r="DL18" s="484" t="str">
        <f>IFERROR(IF(DC18='Classificação geral'!$F12,'Classificação geral'!$EI12,""),"")</f>
        <v/>
      </c>
      <c r="DM18" s="521">
        <f>IFERROR(IF(DC18='Classificação geral'!$F12,'Classificação geral'!$AJ12,""),"")</f>
        <v>0</v>
      </c>
      <c r="DN18" s="251" t="str">
        <f>IF($DC18='Classificação geral'!$F12,'Classificação geral'!$AK12,"")</f>
        <v/>
      </c>
      <c r="DO18" s="239" t="str">
        <f>IFERROR(RANK(DN18,DN:DN,0)+ COUNTIF(DN$12:DN17,DN18),"")</f>
        <v/>
      </c>
      <c r="DQ18" s="250" t="str">
        <f>IFERROR(IF(AND('Classificação geral'!$F12="mas",'Classificação geral'!$G12=3,'Classificação geral'!$E12="par"),'Classificação geral'!$B12,""),"")</f>
        <v/>
      </c>
      <c r="DR18" s="238">
        <f>IF($DQ18='Classificação geral'!$B12,'Classificação geral'!$C12,"")</f>
        <v>0</v>
      </c>
      <c r="DS18" s="238">
        <f>IF($DQ18='Classificação geral'!$B12,'Classificação geral'!$D12,"")</f>
        <v>0</v>
      </c>
      <c r="DT18" s="238">
        <f>IF($DQ18='Classificação geral'!$B12,'Classificação geral'!$E12,"")</f>
        <v>0</v>
      </c>
      <c r="DU18" s="238">
        <f>IF($DQ18='Classificação geral'!$B12,'Classificação geral'!$F12,"")</f>
        <v>0</v>
      </c>
      <c r="DV18" s="250">
        <f>IF($DU18='Classificação geral'!$F12,'Classificação geral'!$G12,"")</f>
        <v>0</v>
      </c>
      <c r="DW18" s="484">
        <f>IFERROR(IF(DU18='Classificação geral'!$F12,'Classificação geral'!$J12,""),"")</f>
        <v>0</v>
      </c>
      <c r="DX18" s="484">
        <f>IFERROR(IF(DU18='Classificação geral'!$F12,'Classificação geral'!$K12,""),"")</f>
        <v>0</v>
      </c>
      <c r="DY18" s="484">
        <f>IFERROR(IF(DU18='Classificação geral'!$F12,'Classificação geral'!$I12,""),"")</f>
        <v>0</v>
      </c>
      <c r="DZ18" s="484" t="str">
        <f>IFERROR(IF(DU18='Classificação geral'!$F12,'Classificação geral'!$EE12,""),"")</f>
        <v/>
      </c>
      <c r="EA18" s="484" t="str">
        <f>IFERROR(IF(DU18='Classificação geral'!$F12,'Classificação geral'!$EF12,""),"")</f>
        <v/>
      </c>
      <c r="EB18" s="484" t="str">
        <f>IFERROR(IF(DU18='Classificação geral'!$F12,'Classificação geral'!$EG12,""),"")</f>
        <v/>
      </c>
      <c r="EC18" s="484" t="str">
        <f>IFERROR(IF(DU18='Classificação geral'!$F12,'Classificação geral'!$EH12,""),"")</f>
        <v/>
      </c>
      <c r="ED18" s="484" t="str">
        <f>IFERROR(IF(DU18='Classificação geral'!$F12,'Classificação geral'!$EI12,""),"")</f>
        <v/>
      </c>
      <c r="EE18" s="521">
        <f>IFERROR(IF(DU18='Classificação geral'!$F12,'Classificação geral'!$AJ12,""),"")</f>
        <v>0</v>
      </c>
      <c r="EF18" s="250" t="str">
        <f>IF($DU18='Classificação geral'!$F12,'Classificação geral'!$AK12,"")</f>
        <v/>
      </c>
      <c r="EG18" s="239" t="str">
        <f>IFERROR(RANK(EF18,EF:EF,0)+ COUNTIF(EF$12:EF17,EF18),"")</f>
        <v/>
      </c>
      <c r="EI18" s="250" t="str">
        <f>IFERROR(IF(AND('Classificação geral'!$F12="fem",'Classificação geral'!$G12=3,'Classificação geral'!$E12="trio"),'Classificação geral'!$B12,""),"")</f>
        <v/>
      </c>
      <c r="EJ18" s="238">
        <f>IF(EI18='Classificação geral'!$B12,'Classificação geral'!$C12,"")</f>
        <v>0</v>
      </c>
      <c r="EK18" s="238">
        <f>IF(EI18='Classificação geral'!$B12,'Classificação geral'!$D12,"")</f>
        <v>0</v>
      </c>
      <c r="EL18" s="238">
        <f>IF(EI18='Classificação geral'!$B12,'Classificação geral'!$E12,"")</f>
        <v>0</v>
      </c>
      <c r="EM18" s="238">
        <f>IF(EI18='Classificação geral'!$B12,'Classificação geral'!$F12,"")</f>
        <v>0</v>
      </c>
      <c r="EN18" s="250">
        <f>IF(EM18='Classificação geral'!$F12,'Classificação geral'!$G12,"")</f>
        <v>0</v>
      </c>
      <c r="EO18" s="484">
        <f>IFERROR(IF(EM18='Classificação geral'!$F12,'Classificação geral'!$J12,""),"")</f>
        <v>0</v>
      </c>
      <c r="EP18" s="484">
        <f>IFERROR(IF(EM18='Classificação geral'!$F12,'Classificação geral'!$K12,""),"")</f>
        <v>0</v>
      </c>
      <c r="EQ18" s="484">
        <f>IFERROR(IF(EM18='Classificação geral'!$F12,'Classificação geral'!$I12,""),"")</f>
        <v>0</v>
      </c>
      <c r="ER18" s="484" t="str">
        <f>IFERROR(IF(EM18='Classificação geral'!$F12,'Classificação geral'!$EE12,""),"")</f>
        <v/>
      </c>
      <c r="ES18" s="484" t="str">
        <f>IFERROR(IF(EM18='Classificação geral'!$F12,'Classificação geral'!$EF12,""),"")</f>
        <v/>
      </c>
      <c r="ET18" s="484" t="str">
        <f>IFERROR(IF(EM18='Classificação geral'!$F12,'Classificação geral'!$EG12,""),"")</f>
        <v/>
      </c>
      <c r="EU18" s="484" t="str">
        <f>IFERROR(IF(EM18='Classificação geral'!$F12,'Classificação geral'!$EH12,""),"")</f>
        <v/>
      </c>
      <c r="EV18" s="484" t="str">
        <f>IFERROR(IF(EM18='Classificação geral'!$F12,'Classificação geral'!$EI12,""),"")</f>
        <v/>
      </c>
      <c r="EW18" s="521">
        <f>IFERROR(IF(EM18='Classificação geral'!$F12,'Classificação geral'!$AJ12,""),"")</f>
        <v>0</v>
      </c>
      <c r="EX18" s="250" t="str">
        <f>IF(EM18='Classificação geral'!$F12,'Classificação geral'!$AK12,"")</f>
        <v/>
      </c>
      <c r="EY18" s="239" t="str">
        <f>IFERROR(RANK(EX18,EX:EX,0)+ COUNTIF(EX$12:EX17,EX18),"")</f>
        <v/>
      </c>
      <c r="FA18" s="250" t="str">
        <f>IFERROR(IF(AND('Classificação geral'!$F12="mas",'Classificação geral'!$G12=3,'Classificação geral'!$E12="trio"),'Classificação geral'!$B12,""),"")</f>
        <v/>
      </c>
      <c r="FB18" s="238">
        <f>IF(FA18='Classificação geral'!$B12,'Classificação geral'!$C12,"")</f>
        <v>0</v>
      </c>
      <c r="FC18" s="238">
        <f>IF(FA18='Classificação geral'!$B12,'Classificação geral'!$D12,"")</f>
        <v>0</v>
      </c>
      <c r="FD18" s="238">
        <f>IF(FA18='Classificação geral'!$B12,'Classificação geral'!$E12,"")</f>
        <v>0</v>
      </c>
      <c r="FE18" s="238">
        <f>IF(FA18='Classificação geral'!$B12,'Classificação geral'!$F12,"")</f>
        <v>0</v>
      </c>
      <c r="FF18" s="250">
        <f>IF(FE18='Classificação geral'!$F12,'Classificação geral'!$G12,"")</f>
        <v>0</v>
      </c>
      <c r="FG18" s="484">
        <f>IFERROR(IF(FE18='Classificação geral'!$F12,'Classificação geral'!$J12,""),"")</f>
        <v>0</v>
      </c>
      <c r="FH18" s="484">
        <f>IFERROR(IF(FE18='Classificação geral'!$F12,'Classificação geral'!$K12,""),"")</f>
        <v>0</v>
      </c>
      <c r="FI18" s="484">
        <f>IFERROR(IF(FE18='Classificação geral'!$F12,'Classificação geral'!$I12,""),"")</f>
        <v>0</v>
      </c>
      <c r="FJ18" s="484" t="str">
        <f>IFERROR(IF(FE18='Classificação geral'!$F12,'Classificação geral'!$EE12,""),"")</f>
        <v/>
      </c>
      <c r="FK18" s="484" t="str">
        <f>IFERROR(IF(FE18='Classificação geral'!$F12,'Classificação geral'!$EF12,""),"")</f>
        <v/>
      </c>
      <c r="FL18" s="484" t="str">
        <f>IFERROR(IF(FE18='Classificação geral'!$F12,'Classificação geral'!$EG12,""),"")</f>
        <v/>
      </c>
      <c r="FM18" s="484" t="str">
        <f>IFERROR(IF(FE18='Classificação geral'!$F12,'Classificação geral'!$EH12,""),"")</f>
        <v/>
      </c>
      <c r="FN18" s="484" t="str">
        <f>IFERROR(IF(FE18='Classificação geral'!$F12,'Classificação geral'!$EI12,""),"")</f>
        <v/>
      </c>
      <c r="FO18" s="521">
        <f>IFERROR(IF(FE18='Classificação geral'!$F12,'Classificação geral'!$AJ12,""),"")</f>
        <v>0</v>
      </c>
      <c r="FP18" s="250" t="str">
        <f>IF(FE18='Classificação geral'!$F12,'Classificação geral'!$AK12,"")</f>
        <v/>
      </c>
      <c r="FQ18" s="239" t="str">
        <f>IFERROR(RANK(FP18,FP:FP,0)+ COUNTIF(FP$12:FP17,FP18),"")</f>
        <v/>
      </c>
      <c r="FS18" s="250" t="str">
        <f>IFERROR(IF(AND('Classificação geral'!$F12="misto",'Classificação geral'!$G12=3,'Classificação geral'!$E12="par"),'Classificação geral'!$B12,""),"")</f>
        <v/>
      </c>
      <c r="FT18" s="238">
        <f>IF(FS18='Classificação geral'!$B12,'Classificação geral'!$C12,"")</f>
        <v>0</v>
      </c>
      <c r="FU18" s="238">
        <f>IF(FS18='Classificação geral'!$B12,'Classificação geral'!$D12,"")</f>
        <v>0</v>
      </c>
      <c r="FV18" s="238">
        <f>IF(FS18='Classificação geral'!$B12,'Classificação geral'!$E12,"")</f>
        <v>0</v>
      </c>
      <c r="FW18" s="238">
        <f>IF(FS18='Classificação geral'!$B12,'Classificação geral'!$F12,"")</f>
        <v>0</v>
      </c>
      <c r="FX18" s="250">
        <f>IF(FW18='Classificação geral'!$F12,'Classificação geral'!$G12,"")</f>
        <v>0</v>
      </c>
      <c r="FY18" s="484">
        <f>IFERROR(IF(FW18='Classificação geral'!$F12,'Classificação geral'!$J12,""),"")</f>
        <v>0</v>
      </c>
      <c r="FZ18" s="484">
        <f>IFERROR(IF(FW18='Classificação geral'!$F12,'Classificação geral'!$K12,""),"")</f>
        <v>0</v>
      </c>
      <c r="GA18" s="484">
        <f>IFERROR(IF(FW18='Classificação geral'!$F12,'Classificação geral'!$I12,""),"")</f>
        <v>0</v>
      </c>
      <c r="GB18" s="484" t="str">
        <f>IFERROR(IF(FW18='Classificação geral'!$F12,'Classificação geral'!$EE12,""),"")</f>
        <v/>
      </c>
      <c r="GC18" s="484" t="str">
        <f>IFERROR(IF(FW18='Classificação geral'!$F12,'Classificação geral'!$EF12,""),"")</f>
        <v/>
      </c>
      <c r="GD18" s="484" t="str">
        <f>IFERROR(IF(FW18='Classificação geral'!$F12,'Classificação geral'!$EG12,""),"")</f>
        <v/>
      </c>
      <c r="GE18" s="484" t="str">
        <f>IFERROR(IF(FW18='Classificação geral'!$F12,'Classificação geral'!$EH12,""),"")</f>
        <v/>
      </c>
      <c r="GF18" s="484" t="str">
        <f>IFERROR(IF(FW18='Classificação geral'!$F12,'Classificação geral'!$EI12,""),"")</f>
        <v/>
      </c>
      <c r="GG18" s="521">
        <f>IFERROR(IF(FW18='Classificação geral'!$F12,'Classificação geral'!$AJ12,""),"")</f>
        <v>0</v>
      </c>
      <c r="GH18" s="250" t="str">
        <f>IF(FW18='Classificação geral'!$F12,'Classificação geral'!$AK12,"")</f>
        <v/>
      </c>
      <c r="GI18" s="239" t="str">
        <f>IFERROR(RANK(GH18,GH:GH,0)+ COUNTIF(GH$12:GH17,GH18),"")</f>
        <v/>
      </c>
    </row>
    <row r="19" spans="1:191" s="249" customFormat="1" ht="26.25" customHeight="1" x14ac:dyDescent="0.3">
      <c r="A19" s="241"/>
      <c r="B19" s="242" t="str">
        <f>IFERROR(INDEX($CY$14:$CY$105,MATCH($R19,$DO$14:$DO$105,0)),"")</f>
        <v/>
      </c>
      <c r="C19" s="243" t="str">
        <f>IFERROR(INDEX(CZ$14:CZ$105,MATCH($R19,$DO$14:$DO$105,0)),"")</f>
        <v/>
      </c>
      <c r="D19" s="244" t="str">
        <f>IFERROR(INDEX(DA$14:DA$105,MATCH($R19,$DO$14:$DO$105,0)),"")</f>
        <v/>
      </c>
      <c r="E19" s="244" t="str">
        <f>IFERROR(INDEX(DB$14:DB$105,MATCH($R19,$DO$14:$DO$105,0)),"")</f>
        <v/>
      </c>
      <c r="F19" s="244" t="str">
        <f>IFERROR(INDEX(DC$14:DC$105,MATCH($R19,$DO$14:$DO$105,0)),"")</f>
        <v/>
      </c>
      <c r="G19" s="244" t="str">
        <f>IFERROR(INDEX(DD$14:DD$105,MATCH($R19,$DO$14:$DO$105,0)),"")</f>
        <v/>
      </c>
      <c r="H19" s="497" t="str">
        <f>IFERROR(INDEX(DE$14:DE$105,MATCH($R19,DO$14:DO$105,0)),"")</f>
        <v/>
      </c>
      <c r="I19" s="497" t="str">
        <f>IFERROR(INDEX(DF$14:DF$105,MATCH($R19,DO$14:DO$105,0)),"")</f>
        <v/>
      </c>
      <c r="J19" s="497" t="str">
        <f>IFERROR(INDEX(DG$14:DG$105,MATCH($R19,DO$14:DO$105,0)),"")</f>
        <v/>
      </c>
      <c r="K19" s="498" t="str">
        <f>IFERROR(INDEX(DH$14:DH$105,MATCH($R19,DO$14:DO$105,0)),"")</f>
        <v/>
      </c>
      <c r="L19" s="498" t="str">
        <f>IFERROR(INDEX(DI$14:DI$105,MATCH($R19,DO$14:DO$105,0)),"")</f>
        <v/>
      </c>
      <c r="M19" s="498" t="str">
        <f>IFERROR(INDEX(DJ$14:DJ$105,MATCH($R19,DO$14:DO$105,0)),"")</f>
        <v/>
      </c>
      <c r="N19" s="498" t="str">
        <f>IFERROR(INDEX(DK$14:DK$105,MATCH($R19,DO$14:DO$105,0)),"")</f>
        <v/>
      </c>
      <c r="O19" s="498" t="str">
        <f>IFERROR(INDEX(DL$14:DL$105,MATCH($R19,DO$14:DO$105,0)),"")</f>
        <v/>
      </c>
      <c r="P19" s="499" t="str">
        <f>IFERROR(INDEX(DM$14:DM$105,MATCH($R19,DO$14:DO$105,0)),"")</f>
        <v/>
      </c>
      <c r="Q19" s="245" t="str">
        <f>IFERROR(INDEX(DN$14:DN$105,MATCH($R19,$DO$14:$DO$105,0)),"")</f>
        <v/>
      </c>
      <c r="R19" s="246">
        <v>6</v>
      </c>
      <c r="S19" s="247"/>
      <c r="T19" s="247"/>
      <c r="U19" s="248" t="str">
        <f>IFERROR(INDEX(DQ$14:DQ$105,MATCH($AK19,$EG$14:$EG$105,0)),"")</f>
        <v/>
      </c>
      <c r="V19" s="243" t="str">
        <f>IFERROR(INDEX(DR$14:DR$105,MATCH($AK19,$EG$14:$EG$105,0)),"")</f>
        <v/>
      </c>
      <c r="W19" s="244" t="str">
        <f>IFERROR(INDEX(DS$14:DS$105,MATCH($AK19,$EG$14:$EG$105,0)),"")</f>
        <v/>
      </c>
      <c r="X19" s="244" t="str">
        <f>IFERROR(INDEX(DT$14:DT$105,MATCH($AK19,$EG$14:$EG$105,0)),"")</f>
        <v/>
      </c>
      <c r="Y19" s="244" t="str">
        <f>IFERROR(INDEX(DU$14:DU$105,MATCH($AK19,$EG$14:$EG$105,0)),"")</f>
        <v/>
      </c>
      <c r="Z19" s="244" t="str">
        <f>IFERROR(INDEX(DV$14:DV$105,MATCH($AK19,$EG$14:$EG$105,0)),"")</f>
        <v/>
      </c>
      <c r="AA19" s="497" t="str">
        <f>IFERROR(INDEX(DW$14:DW$105,MATCH($R19,EG$14:EG$105,0)),"")</f>
        <v/>
      </c>
      <c r="AB19" s="497" t="str">
        <f>IFERROR(INDEX(DX$14:DX$105,MATCH($R19,EG$14:EG$105,0)),"")</f>
        <v/>
      </c>
      <c r="AC19" s="497" t="str">
        <f>IFERROR(INDEX(DY$14:DY$105,MATCH($R19,EG$14:EG$105,0)),"")</f>
        <v/>
      </c>
      <c r="AD19" s="498" t="str">
        <f>IFERROR(INDEX(DZ$14:DZ$105,MATCH($R19,EG$14:EG$105,0)),"")</f>
        <v/>
      </c>
      <c r="AE19" s="498" t="str">
        <f>IFERROR(INDEX(EA$14:EA$105,MATCH($R19,EG$14:EG$105,0)),"")</f>
        <v/>
      </c>
      <c r="AF19" s="498" t="str">
        <f>IFERROR(INDEX(EB$14:EB$105,MATCH($R19,EG$14:EG$105,0)),"")</f>
        <v/>
      </c>
      <c r="AG19" s="498" t="str">
        <f>IFERROR(INDEX(EC$14:EC$105,MATCH($R19,EG$14:EG$105,0)),"")</f>
        <v/>
      </c>
      <c r="AH19" s="498" t="str">
        <f>IFERROR(INDEX(ED$14:ED$105,MATCH($R19,EG$14:EG$105,0)),"")</f>
        <v/>
      </c>
      <c r="AI19" s="499" t="str">
        <f>IFERROR(INDEX(EE$14:EE$105,MATCH($R19,EG$14:EG$105,0)),"")</f>
        <v/>
      </c>
      <c r="AJ19" s="245" t="str">
        <f>IFERROR(INDEX(EF$14:EF$105,MATCH($AK19,$EG$14:$EG$105,0)),"")</f>
        <v/>
      </c>
      <c r="AK19" s="246">
        <v>6</v>
      </c>
      <c r="AN19" s="248" t="str">
        <f>IFERROR(INDEX(EI$14:EI$105,MATCH($BD19,$EY$14:$EY$105,0)),"")</f>
        <v/>
      </c>
      <c r="AO19" s="243" t="str">
        <f>IFERROR(INDEX(EJ$14:EJ$105,MATCH($BD19,$EY$14:$EY$105,0)),"")</f>
        <v/>
      </c>
      <c r="AP19" s="244" t="str">
        <f>IFERROR(INDEX(EK$14:EK$105,MATCH($BD19,$EY$14:$EY$105,0)),"")</f>
        <v/>
      </c>
      <c r="AQ19" s="244" t="str">
        <f>IFERROR(INDEX(EL$14:EL$105,MATCH($BD19,$EY$14:$EY$105,0)),"")</f>
        <v/>
      </c>
      <c r="AR19" s="244" t="str">
        <f>IFERROR(INDEX(EM$14:EM$105,MATCH($BD19,$EY$14:$EY$105,0)),"")</f>
        <v/>
      </c>
      <c r="AS19" s="244" t="str">
        <f>IFERROR(INDEX(EN$14:EN$105,MATCH($BD19,$EY$14:$EY$105,0)),"")</f>
        <v/>
      </c>
      <c r="AT19" s="497" t="str">
        <f>IFERROR(INDEX(EO$14:EO$105,MATCH($R19,EY$14:EY$105,0)),"")</f>
        <v/>
      </c>
      <c r="AU19" s="497" t="str">
        <f>IFERROR(INDEX(EP$14:EP$105,MATCH($R19,EY$14:EY$105,0)),"")</f>
        <v/>
      </c>
      <c r="AV19" s="497" t="str">
        <f>IFERROR(INDEX(EQ$14:EQ$105,MATCH($R19,EY$14:EY$105,0)),"")</f>
        <v/>
      </c>
      <c r="AW19" s="498" t="str">
        <f>IFERROR(INDEX(ER$14:ER$105,MATCH($R19,EY$14:EY$105,0)),"")</f>
        <v/>
      </c>
      <c r="AX19" s="498" t="str">
        <f>IFERROR(INDEX(ES$14:ES$105,MATCH($R19,EY$14:EY$105,0)),"")</f>
        <v/>
      </c>
      <c r="AY19" s="498" t="str">
        <f>IFERROR(INDEX(ET$14:ET$105,MATCH($R19,EY$14:EY$105,0)),"")</f>
        <v/>
      </c>
      <c r="AZ19" s="498" t="str">
        <f>IFERROR(INDEX(EU$14:EU$105,MATCH($R19,EY$14:EY$105,0)),"")</f>
        <v/>
      </c>
      <c r="BA19" s="498" t="str">
        <f>IFERROR(INDEX(EV$14:EV$105,MATCH($R19,EY$14:EY$105,0)),"")</f>
        <v/>
      </c>
      <c r="BB19" s="499" t="str">
        <f>IFERROR(INDEX(EW$14:EW$105,MATCH($R19,EY$14:EY$105,0)),"")</f>
        <v/>
      </c>
      <c r="BC19" s="245" t="str">
        <f>IFERROR(INDEX(EX$14:EX$105,MATCH($BD19,$EY$14:$EY$105,0)),"")</f>
        <v/>
      </c>
      <c r="BD19" s="246">
        <v>6</v>
      </c>
      <c r="BE19" s="247"/>
      <c r="BF19" s="247"/>
      <c r="BG19" s="248" t="str">
        <f>IFERROR(INDEX(FA$14:FA$105,MATCH($BW19,$FQ$14:$FQ$105,0)),"")</f>
        <v/>
      </c>
      <c r="BH19" s="243" t="str">
        <f>IFERROR(INDEX(FB$14:FB$105,MATCH($BW19,$FQ$14:$FQ$105,0)),"")</f>
        <v/>
      </c>
      <c r="BI19" s="244" t="str">
        <f>IFERROR(INDEX(FC$14:FC$105,MATCH($BW19,$FQ$14:$FQ$105,0)),"")</f>
        <v/>
      </c>
      <c r="BJ19" s="244" t="str">
        <f>IFERROR(INDEX(FD$14:FD$105,MATCH($BW19,$FQ$14:$FQ$105,0)),"")</f>
        <v/>
      </c>
      <c r="BK19" s="244" t="str">
        <f>IFERROR(INDEX(FE$14:FE$105,MATCH($BW19,$FQ$14:$FQ$105,0)),"")</f>
        <v/>
      </c>
      <c r="BL19" s="244" t="str">
        <f>IFERROR(INDEX(FF$14:FF$105,MATCH($BW19,$FQ$14:$FQ$105,0)),"")</f>
        <v/>
      </c>
      <c r="BM19" s="497" t="str">
        <f>IFERROR(INDEX(FG$14:FG$105,MATCH($R19,FQ$14:FQ$105,0)),"")</f>
        <v/>
      </c>
      <c r="BN19" s="497" t="str">
        <f>IFERROR(INDEX(FH$14:FH$105,MATCH($R19,FQ$14:FQ$105,0)),"")</f>
        <v/>
      </c>
      <c r="BO19" s="497" t="str">
        <f>IFERROR(INDEX(FI$14:FI$105,MATCH($R19,FQ$14:FQ$105,0)),"")</f>
        <v/>
      </c>
      <c r="BP19" s="498" t="str">
        <f>IFERROR(INDEX(FJ$14:FJ$105,MATCH($R19,FQ$14:FQ$105,0)),"")</f>
        <v/>
      </c>
      <c r="BQ19" s="498" t="str">
        <f>IFERROR(INDEX(FK$14:FK$105,MATCH($R19,FQ$14:FQ$105,0)),"")</f>
        <v/>
      </c>
      <c r="BR19" s="498" t="str">
        <f>IFERROR(INDEX(FL$14:FL$105,MATCH($R19,FQ$14:FQ$105,0)),"")</f>
        <v/>
      </c>
      <c r="BS19" s="498" t="str">
        <f>IFERROR(INDEX(FM$14:FM$105,MATCH($R19,FQ$14:FQ$105,0)),"")</f>
        <v/>
      </c>
      <c r="BT19" s="498" t="str">
        <f>IFERROR(INDEX(FN$14:FN$105,MATCH($R19,FQ$14:FQ$105,0)),"")</f>
        <v/>
      </c>
      <c r="BU19" s="499" t="str">
        <f>IFERROR(INDEX(FO$14:FO$105,MATCH($R19,FQ$14:FQ$105,0)),"")</f>
        <v/>
      </c>
      <c r="BV19" s="245" t="str">
        <f>IFERROR(INDEX(FP$14:FP$105,MATCH($BW19,$FQ$14:$FQ$105,0)),"")</f>
        <v/>
      </c>
      <c r="BW19" s="246">
        <v>6</v>
      </c>
      <c r="BY19" s="247"/>
      <c r="BZ19" s="248" t="str">
        <f>IFERROR(INDEX(FS$14:FS$105,MATCH($CO19,$GI$14:$GI$105,0)),"")</f>
        <v/>
      </c>
      <c r="CA19" s="243" t="str">
        <f>IFERROR(INDEX(FT$14:FT$105,MATCH($CO19,$GI$14:$GI$105,0)),"")</f>
        <v/>
      </c>
      <c r="CB19" s="244" t="str">
        <f>IFERROR(INDEX(FU$14:FU$105,MATCH($CO19,$GI$14:$GI$105,0)),"")</f>
        <v/>
      </c>
      <c r="CC19" s="244" t="str">
        <f>IFERROR(INDEX(FV$14:FV$105,MATCH($CO19,$GI$14:$GI$105,0)),"")</f>
        <v/>
      </c>
      <c r="CD19" s="244" t="str">
        <f>IFERROR(INDEX(FW$14:FW$105,MATCH($CO19,$GI$14:$GI$105,0)),"")</f>
        <v/>
      </c>
      <c r="CE19" s="244" t="str">
        <f>IFERROR(INDEX(FX$14:FX$105,MATCH($CO19,$GI$14:$GI$105,0)),"")</f>
        <v/>
      </c>
      <c r="CF19" s="497" t="str">
        <f t="shared" si="0"/>
        <v/>
      </c>
      <c r="CG19" s="497" t="str">
        <f t="shared" si="1"/>
        <v/>
      </c>
      <c r="CH19" s="497" t="str">
        <f t="shared" si="2"/>
        <v/>
      </c>
      <c r="CI19" s="498" t="str">
        <f t="shared" si="3"/>
        <v/>
      </c>
      <c r="CJ19" s="498" t="str">
        <f t="shared" si="4"/>
        <v/>
      </c>
      <c r="CK19" s="498" t="str">
        <f t="shared" si="5"/>
        <v/>
      </c>
      <c r="CL19" s="498" t="str">
        <f t="shared" si="6"/>
        <v/>
      </c>
      <c r="CM19" s="498" t="str">
        <f t="shared" si="7"/>
        <v/>
      </c>
      <c r="CN19" s="499" t="str">
        <f t="shared" si="8"/>
        <v/>
      </c>
      <c r="CO19" s="246">
        <v>6</v>
      </c>
      <c r="CP19" s="247"/>
      <c r="CQ19" s="247"/>
      <c r="CR19" s="247"/>
      <c r="CS19" s="247"/>
      <c r="CT19" s="247"/>
      <c r="CU19" s="247"/>
      <c r="CV19" s="247"/>
      <c r="CW19" s="247"/>
      <c r="CY19" s="250" t="str">
        <f>IFERROR(IF(AND('Classificação geral'!$F13="fem",'Classificação geral'!$G13=3,'Classificação geral'!$E13="par"),'Classificação geral'!$B13,""),"")</f>
        <v/>
      </c>
      <c r="CZ19" s="238">
        <f>IF($CY19='Classificação geral'!$B13,'Classificação geral'!$C13,"")</f>
        <v>0</v>
      </c>
      <c r="DA19" s="238">
        <f>IF($CY19='Classificação geral'!$B13,'Classificação geral'!$D13,"")</f>
        <v>0</v>
      </c>
      <c r="DB19" s="238">
        <f>IF($CY19='Classificação geral'!$B13,'Classificação geral'!$E13,"")</f>
        <v>0</v>
      </c>
      <c r="DC19" s="238">
        <f>IF($CY19='Classificação geral'!$B13,'Classificação geral'!$F13,"")</f>
        <v>0</v>
      </c>
      <c r="DD19" s="250">
        <f>IF($DC19='Classificação geral'!$F13,'Classificação geral'!$G13,"")</f>
        <v>0</v>
      </c>
      <c r="DE19" s="484">
        <f>IFERROR(IF(DC19='Classificação geral'!$F13,'Classificação geral'!$J13,""),"")</f>
        <v>0</v>
      </c>
      <c r="DF19" s="484">
        <f>IFERROR(IF(DC19='Classificação geral'!$F13,'Classificação geral'!$K13,""),"")</f>
        <v>0</v>
      </c>
      <c r="DG19" s="484">
        <f>IFERROR(IF(DC19='Classificação geral'!$F13,'Classificação geral'!$I13,""),"")</f>
        <v>0</v>
      </c>
      <c r="DH19" s="484" t="str">
        <f>IFERROR(IF(DC19='Classificação geral'!$F13,'Classificação geral'!$EE13,""),"")</f>
        <v/>
      </c>
      <c r="DI19" s="484" t="str">
        <f>IFERROR(IF(DC19='Classificação geral'!$F13,'Classificação geral'!$EF13,""),"")</f>
        <v/>
      </c>
      <c r="DJ19" s="484" t="str">
        <f>IFERROR(IF(DC19='Classificação geral'!$F13,'Classificação geral'!$EG13,""),"")</f>
        <v/>
      </c>
      <c r="DK19" s="484" t="str">
        <f>IFERROR(IF(DC19='Classificação geral'!$F13,'Classificação geral'!$EH13,""),"")</f>
        <v/>
      </c>
      <c r="DL19" s="484" t="str">
        <f>IFERROR(IF(DC19='Classificação geral'!$F13,'Classificação geral'!$EI13,""),"")</f>
        <v/>
      </c>
      <c r="DM19" s="521">
        <f>IFERROR(IF(DC19='Classificação geral'!$F13,'Classificação geral'!$AJ13,""),"")</f>
        <v>0</v>
      </c>
      <c r="DN19" s="251" t="str">
        <f>IF($DC19='Classificação geral'!$F13,'Classificação geral'!$AK13,"")</f>
        <v/>
      </c>
      <c r="DO19" s="239" t="str">
        <f>IFERROR(RANK(DN19,DN:DN,0)+ COUNTIF(DN$12:DN18,DN19),"")</f>
        <v/>
      </c>
      <c r="DQ19" s="250" t="str">
        <f>IFERROR(IF(AND('Classificação geral'!$F13="mas",'Classificação geral'!$G13=3,'Classificação geral'!$E13="par"),'Classificação geral'!$B13,""),"")</f>
        <v/>
      </c>
      <c r="DR19" s="238">
        <f>IF($DQ19='Classificação geral'!$B13,'Classificação geral'!$C13,"")</f>
        <v>0</v>
      </c>
      <c r="DS19" s="238">
        <f>IF($DQ19='Classificação geral'!$B13,'Classificação geral'!$D13,"")</f>
        <v>0</v>
      </c>
      <c r="DT19" s="238">
        <f>IF($DQ19='Classificação geral'!$B13,'Classificação geral'!$E13,"")</f>
        <v>0</v>
      </c>
      <c r="DU19" s="238">
        <f>IF($DQ19='Classificação geral'!$B13,'Classificação geral'!$F13,"")</f>
        <v>0</v>
      </c>
      <c r="DV19" s="250">
        <f>IF($DU19='Classificação geral'!$F13,'Classificação geral'!$G13,"")</f>
        <v>0</v>
      </c>
      <c r="DW19" s="484">
        <f>IFERROR(IF(DU19='Classificação geral'!$F13,'Classificação geral'!$J13,""),"")</f>
        <v>0</v>
      </c>
      <c r="DX19" s="484">
        <f>IFERROR(IF(DU19='Classificação geral'!$F13,'Classificação geral'!$K13,""),"")</f>
        <v>0</v>
      </c>
      <c r="DY19" s="484">
        <f>IFERROR(IF(DU19='Classificação geral'!$F13,'Classificação geral'!$I13,""),"")</f>
        <v>0</v>
      </c>
      <c r="DZ19" s="484" t="str">
        <f>IFERROR(IF(DU19='Classificação geral'!$F13,'Classificação geral'!$EE13,""),"")</f>
        <v/>
      </c>
      <c r="EA19" s="484" t="str">
        <f>IFERROR(IF(DU19='Classificação geral'!$F13,'Classificação geral'!$EF13,""),"")</f>
        <v/>
      </c>
      <c r="EB19" s="484" t="str">
        <f>IFERROR(IF(DU19='Classificação geral'!$F13,'Classificação geral'!$EG13,""),"")</f>
        <v/>
      </c>
      <c r="EC19" s="484" t="str">
        <f>IFERROR(IF(DU19='Classificação geral'!$F13,'Classificação geral'!$EH13,""),"")</f>
        <v/>
      </c>
      <c r="ED19" s="484" t="str">
        <f>IFERROR(IF(DU19='Classificação geral'!$F13,'Classificação geral'!$EI13,""),"")</f>
        <v/>
      </c>
      <c r="EE19" s="521">
        <f>IFERROR(IF(DU19='Classificação geral'!$F13,'Classificação geral'!$AJ13,""),"")</f>
        <v>0</v>
      </c>
      <c r="EF19" s="250" t="str">
        <f>IF($DU19='Classificação geral'!$F13,'Classificação geral'!$AK13,"")</f>
        <v/>
      </c>
      <c r="EG19" s="239" t="str">
        <f>IFERROR(RANK(EF19,EF:EF,0)+ COUNTIF(EF$12:EF18,EF19),"")</f>
        <v/>
      </c>
      <c r="EI19" s="250" t="str">
        <f>IFERROR(IF(AND('Classificação geral'!$F13="fem",'Classificação geral'!$G13=3,'Classificação geral'!$E13="trio"),'Classificação geral'!$B13,""),"")</f>
        <v/>
      </c>
      <c r="EJ19" s="238">
        <f>IF(EI19='Classificação geral'!$B13,'Classificação geral'!$C13,"")</f>
        <v>0</v>
      </c>
      <c r="EK19" s="238">
        <f>IF(EI19='Classificação geral'!$B13,'Classificação geral'!$D13,"")</f>
        <v>0</v>
      </c>
      <c r="EL19" s="238">
        <f>IF(EI19='Classificação geral'!$B13,'Classificação geral'!$E13,"")</f>
        <v>0</v>
      </c>
      <c r="EM19" s="238">
        <f>IF(EI19='Classificação geral'!$B13,'Classificação geral'!$F13,"")</f>
        <v>0</v>
      </c>
      <c r="EN19" s="250">
        <f>IF(EM19='Classificação geral'!$F13,'Classificação geral'!$G13,"")</f>
        <v>0</v>
      </c>
      <c r="EO19" s="484">
        <f>IFERROR(IF(EM19='Classificação geral'!$F13,'Classificação geral'!$J13,""),"")</f>
        <v>0</v>
      </c>
      <c r="EP19" s="484">
        <f>IFERROR(IF(EM19='Classificação geral'!$F13,'Classificação geral'!$K13,""),"")</f>
        <v>0</v>
      </c>
      <c r="EQ19" s="484">
        <f>IFERROR(IF(EM19='Classificação geral'!$F13,'Classificação geral'!$I13,""),"")</f>
        <v>0</v>
      </c>
      <c r="ER19" s="484" t="str">
        <f>IFERROR(IF(EM19='Classificação geral'!$F13,'Classificação geral'!$EE13,""),"")</f>
        <v/>
      </c>
      <c r="ES19" s="484" t="str">
        <f>IFERROR(IF(EM19='Classificação geral'!$F13,'Classificação geral'!$EF13,""),"")</f>
        <v/>
      </c>
      <c r="ET19" s="484" t="str">
        <f>IFERROR(IF(EM19='Classificação geral'!$F13,'Classificação geral'!$EG13,""),"")</f>
        <v/>
      </c>
      <c r="EU19" s="484" t="str">
        <f>IFERROR(IF(EM19='Classificação geral'!$F13,'Classificação geral'!$EH13,""),"")</f>
        <v/>
      </c>
      <c r="EV19" s="484" t="str">
        <f>IFERROR(IF(EM19='Classificação geral'!$F13,'Classificação geral'!$EI13,""),"")</f>
        <v/>
      </c>
      <c r="EW19" s="521">
        <f>IFERROR(IF(EM19='Classificação geral'!$F13,'Classificação geral'!$AJ13,""),"")</f>
        <v>0</v>
      </c>
      <c r="EX19" s="250" t="str">
        <f>IF(EM19='Classificação geral'!$F13,'Classificação geral'!$AK13,"")</f>
        <v/>
      </c>
      <c r="EY19" s="239" t="str">
        <f>IFERROR(RANK(EX19,EX:EX,0)+ COUNTIF(EX$12:EX18,EX19),"")</f>
        <v/>
      </c>
      <c r="FA19" s="250" t="str">
        <f>IFERROR(IF(AND('Classificação geral'!$F13="mas",'Classificação geral'!$G13=3,'Classificação geral'!$E13="trio"),'Classificação geral'!$B13,""),"")</f>
        <v/>
      </c>
      <c r="FB19" s="238">
        <f>IF(FA19='Classificação geral'!$B13,'Classificação geral'!$C13,"")</f>
        <v>0</v>
      </c>
      <c r="FC19" s="238">
        <f>IF(FA19='Classificação geral'!$B13,'Classificação geral'!$D13,"")</f>
        <v>0</v>
      </c>
      <c r="FD19" s="238">
        <f>IF(FA19='Classificação geral'!$B13,'Classificação geral'!$E13,"")</f>
        <v>0</v>
      </c>
      <c r="FE19" s="238">
        <f>IF(FA19='Classificação geral'!$B13,'Classificação geral'!$F13,"")</f>
        <v>0</v>
      </c>
      <c r="FF19" s="250">
        <f>IF(FE19='Classificação geral'!$F13,'Classificação geral'!$G13,"")</f>
        <v>0</v>
      </c>
      <c r="FG19" s="484">
        <f>IFERROR(IF(FE19='Classificação geral'!$F13,'Classificação geral'!$J13,""),"")</f>
        <v>0</v>
      </c>
      <c r="FH19" s="484">
        <f>IFERROR(IF(FE19='Classificação geral'!$F13,'Classificação geral'!$K13,""),"")</f>
        <v>0</v>
      </c>
      <c r="FI19" s="484">
        <f>IFERROR(IF(FE19='Classificação geral'!$F13,'Classificação geral'!$I13,""),"")</f>
        <v>0</v>
      </c>
      <c r="FJ19" s="484" t="str">
        <f>IFERROR(IF(FE19='Classificação geral'!$F13,'Classificação geral'!$EE13,""),"")</f>
        <v/>
      </c>
      <c r="FK19" s="484" t="str">
        <f>IFERROR(IF(FE19='Classificação geral'!$F13,'Classificação geral'!$EF13,""),"")</f>
        <v/>
      </c>
      <c r="FL19" s="484" t="str">
        <f>IFERROR(IF(FE19='Classificação geral'!$F13,'Classificação geral'!$EG13,""),"")</f>
        <v/>
      </c>
      <c r="FM19" s="484" t="str">
        <f>IFERROR(IF(FE19='Classificação geral'!$F13,'Classificação geral'!$EH13,""),"")</f>
        <v/>
      </c>
      <c r="FN19" s="484" t="str">
        <f>IFERROR(IF(FE19='Classificação geral'!$F13,'Classificação geral'!$EI13,""),"")</f>
        <v/>
      </c>
      <c r="FO19" s="521">
        <f>IFERROR(IF(FE19='Classificação geral'!$F13,'Classificação geral'!$AJ13,""),"")</f>
        <v>0</v>
      </c>
      <c r="FP19" s="250" t="str">
        <f>IF(FE19='Classificação geral'!$F13,'Classificação geral'!$AK13,"")</f>
        <v/>
      </c>
      <c r="FQ19" s="239" t="str">
        <f>IFERROR(RANK(FP19,FP:FP,0)+ COUNTIF(FP$12:FP18,FP19),"")</f>
        <v/>
      </c>
      <c r="FS19" s="250" t="str">
        <f>IFERROR(IF(AND('Classificação geral'!$F13="misto",'Classificação geral'!$G13=3,'Classificação geral'!$E13="par"),'Classificação geral'!$B13,""),"")</f>
        <v/>
      </c>
      <c r="FT19" s="238">
        <f>IF(FS19='Classificação geral'!$B13,'Classificação geral'!$C13,"")</f>
        <v>0</v>
      </c>
      <c r="FU19" s="238">
        <f>IF(FS19='Classificação geral'!$B13,'Classificação geral'!$D13,"")</f>
        <v>0</v>
      </c>
      <c r="FV19" s="238">
        <f>IF(FS19='Classificação geral'!$B13,'Classificação geral'!$E13,"")</f>
        <v>0</v>
      </c>
      <c r="FW19" s="238">
        <f>IF(FS19='Classificação geral'!$B13,'Classificação geral'!$F13,"")</f>
        <v>0</v>
      </c>
      <c r="FX19" s="250">
        <f>IF(FW19='Classificação geral'!$F13,'Classificação geral'!$G13,"")</f>
        <v>0</v>
      </c>
      <c r="FY19" s="484">
        <f>IFERROR(IF(FW19='Classificação geral'!$F13,'Classificação geral'!$J13,""),"")</f>
        <v>0</v>
      </c>
      <c r="FZ19" s="484">
        <f>IFERROR(IF(FW19='Classificação geral'!$F13,'Classificação geral'!$K13,""),"")</f>
        <v>0</v>
      </c>
      <c r="GA19" s="484">
        <f>IFERROR(IF(FW19='Classificação geral'!$F13,'Classificação geral'!$I13,""),"")</f>
        <v>0</v>
      </c>
      <c r="GB19" s="484" t="str">
        <f>IFERROR(IF(FW19='Classificação geral'!$F13,'Classificação geral'!$EE13,""),"")</f>
        <v/>
      </c>
      <c r="GC19" s="484" t="str">
        <f>IFERROR(IF(FW19='Classificação geral'!$F13,'Classificação geral'!$EF13,""),"")</f>
        <v/>
      </c>
      <c r="GD19" s="484" t="str">
        <f>IFERROR(IF(FW19='Classificação geral'!$F13,'Classificação geral'!$EG13,""),"")</f>
        <v/>
      </c>
      <c r="GE19" s="484" t="str">
        <f>IFERROR(IF(FW19='Classificação geral'!$F13,'Classificação geral'!$EH13,""),"")</f>
        <v/>
      </c>
      <c r="GF19" s="484" t="str">
        <f>IFERROR(IF(FW19='Classificação geral'!$F13,'Classificação geral'!$EI13,""),"")</f>
        <v/>
      </c>
      <c r="GG19" s="521">
        <f>IFERROR(IF(FW19='Classificação geral'!$F13,'Classificação geral'!$AJ13,""),"")</f>
        <v>0</v>
      </c>
      <c r="GH19" s="250" t="str">
        <f>IF(FW19='Classificação geral'!$F13,'Classificação geral'!$AK13,"")</f>
        <v/>
      </c>
      <c r="GI19" s="239" t="str">
        <f>IFERROR(RANK(GH19,GH:GH,0)+ COUNTIF(GH$12:GH18,GH19),"")</f>
        <v/>
      </c>
    </row>
    <row r="20" spans="1:191" s="249" customFormat="1" ht="26.25" customHeight="1" x14ac:dyDescent="0.3">
      <c r="A20" s="241"/>
      <c r="B20" s="242" t="str">
        <f>IFERROR(INDEX($CY$14:$CY$105,MATCH($R20,$DO$14:$DO$105,0)),"")</f>
        <v/>
      </c>
      <c r="C20" s="243" t="str">
        <f>IFERROR(INDEX(CZ$14:CZ$105,MATCH($R20,$DO$14:$DO$105,0)),"")</f>
        <v/>
      </c>
      <c r="D20" s="244" t="str">
        <f>IFERROR(INDEX(DA$14:DA$105,MATCH($R20,$DO$14:$DO$105,0)),"")</f>
        <v/>
      </c>
      <c r="E20" s="244" t="str">
        <f>IFERROR(INDEX(DB$14:DB$105,MATCH($R20,$DO$14:$DO$105,0)),"")</f>
        <v/>
      </c>
      <c r="F20" s="244" t="str">
        <f>IFERROR(INDEX(DC$14:DC$105,MATCH($R20,$DO$14:$DO$105,0)),"")</f>
        <v/>
      </c>
      <c r="G20" s="244" t="str">
        <f>IFERROR(INDEX(DD$14:DD$105,MATCH($R20,$DO$14:$DO$105,0)),"")</f>
        <v/>
      </c>
      <c r="H20" s="497" t="str">
        <f>IFERROR(INDEX(DE$14:DE$105,MATCH($R20,DO$14:DO$105,0)),"")</f>
        <v/>
      </c>
      <c r="I20" s="497" t="str">
        <f>IFERROR(INDEX(DF$14:DF$105,MATCH($R20,DO$14:DO$105,0)),"")</f>
        <v/>
      </c>
      <c r="J20" s="497" t="str">
        <f>IFERROR(INDEX(DG$14:DG$105,MATCH($R20,DO$14:DO$105,0)),"")</f>
        <v/>
      </c>
      <c r="K20" s="498" t="str">
        <f>IFERROR(INDEX(DH$14:DH$105,MATCH($R20,DO$14:DO$105,0)),"")</f>
        <v/>
      </c>
      <c r="L20" s="498" t="str">
        <f>IFERROR(INDEX(DI$14:DI$105,MATCH($R20,DO$14:DO$105,0)),"")</f>
        <v/>
      </c>
      <c r="M20" s="498" t="str">
        <f>IFERROR(INDEX(DJ$14:DJ$105,MATCH($R20,DO$14:DO$105,0)),"")</f>
        <v/>
      </c>
      <c r="N20" s="498" t="str">
        <f>IFERROR(INDEX(DK$14:DK$105,MATCH($R20,DO$14:DO$105,0)),"")</f>
        <v/>
      </c>
      <c r="O20" s="498" t="str">
        <f>IFERROR(INDEX(DL$14:DL$105,MATCH($R20,DO$14:DO$105,0)),"")</f>
        <v/>
      </c>
      <c r="P20" s="499" t="str">
        <f>IFERROR(INDEX(DM$14:DM$105,MATCH($R20,DO$14:DO$105,0)),"")</f>
        <v/>
      </c>
      <c r="Q20" s="245" t="str">
        <f>IFERROR(INDEX(DN$14:DN$105,MATCH($R20,$DO$14:$DO$105,0)),"")</f>
        <v/>
      </c>
      <c r="R20" s="246">
        <v>7</v>
      </c>
      <c r="S20" s="247"/>
      <c r="T20" s="247"/>
      <c r="U20" s="248" t="str">
        <f>IFERROR(INDEX(DQ$14:DQ$105,MATCH($AK20,$EG$14:$EG$105,0)),"")</f>
        <v/>
      </c>
      <c r="V20" s="243" t="str">
        <f>IFERROR(INDEX(DR$14:DR$105,MATCH($AK20,$EG$14:$EG$105,0)),"")</f>
        <v/>
      </c>
      <c r="W20" s="244" t="str">
        <f>IFERROR(INDEX(DS$14:DS$105,MATCH($AK20,$EG$14:$EG$105,0)),"")</f>
        <v/>
      </c>
      <c r="X20" s="244" t="str">
        <f>IFERROR(INDEX(DT$14:DT$105,MATCH($AK20,$EG$14:$EG$105,0)),"")</f>
        <v/>
      </c>
      <c r="Y20" s="244" t="str">
        <f>IFERROR(INDEX(DU$14:DU$105,MATCH($AK20,$EG$14:$EG$105,0)),"")</f>
        <v/>
      </c>
      <c r="Z20" s="244" t="str">
        <f>IFERROR(INDEX(DV$14:DV$105,MATCH($AK20,$EG$14:$EG$105,0)),"")</f>
        <v/>
      </c>
      <c r="AA20" s="497" t="str">
        <f>IFERROR(INDEX(DW$14:DW$105,MATCH($R20,EG$14:EG$105,0)),"")</f>
        <v/>
      </c>
      <c r="AB20" s="497" t="str">
        <f>IFERROR(INDEX(DX$14:DX$105,MATCH($R20,EG$14:EG$105,0)),"")</f>
        <v/>
      </c>
      <c r="AC20" s="497" t="str">
        <f>IFERROR(INDEX(DY$14:DY$105,MATCH($R20,EG$14:EG$105,0)),"")</f>
        <v/>
      </c>
      <c r="AD20" s="498" t="str">
        <f>IFERROR(INDEX(DZ$14:DZ$105,MATCH($R20,EG$14:EG$105,0)),"")</f>
        <v/>
      </c>
      <c r="AE20" s="498" t="str">
        <f>IFERROR(INDEX(EA$14:EA$105,MATCH($R20,EG$14:EG$105,0)),"")</f>
        <v/>
      </c>
      <c r="AF20" s="498" t="str">
        <f>IFERROR(INDEX(EB$14:EB$105,MATCH($R20,EG$14:EG$105,0)),"")</f>
        <v/>
      </c>
      <c r="AG20" s="498" t="str">
        <f>IFERROR(INDEX(EC$14:EC$105,MATCH($R20,EG$14:EG$105,0)),"")</f>
        <v/>
      </c>
      <c r="AH20" s="498" t="str">
        <f>IFERROR(INDEX(ED$14:ED$105,MATCH($R20,EG$14:EG$105,0)),"")</f>
        <v/>
      </c>
      <c r="AI20" s="499" t="str">
        <f>IFERROR(INDEX(EE$14:EE$105,MATCH($R20,EG$14:EG$105,0)),"")</f>
        <v/>
      </c>
      <c r="AJ20" s="245" t="str">
        <f>IFERROR(INDEX(EF$14:EF$105,MATCH($AK20,$EG$14:$EG$105,0)),"")</f>
        <v/>
      </c>
      <c r="AK20" s="246">
        <v>7</v>
      </c>
      <c r="AN20" s="248" t="str">
        <f>IFERROR(INDEX(EI$14:EI$105,MATCH($BD20,$EY$14:$EY$105,0)),"")</f>
        <v/>
      </c>
      <c r="AO20" s="243" t="str">
        <f>IFERROR(INDEX(EJ$14:EJ$105,MATCH($BD20,$EY$14:$EY$105,0)),"")</f>
        <v/>
      </c>
      <c r="AP20" s="244" t="str">
        <f>IFERROR(INDEX(EK$14:EK$105,MATCH($BD20,$EY$14:$EY$105,0)),"")</f>
        <v/>
      </c>
      <c r="AQ20" s="244" t="str">
        <f>IFERROR(INDEX(EL$14:EL$105,MATCH($BD20,$EY$14:$EY$105,0)),"")</f>
        <v/>
      </c>
      <c r="AR20" s="244" t="str">
        <f>IFERROR(INDEX(EM$14:EM$105,MATCH($BD20,$EY$14:$EY$105,0)),"")</f>
        <v/>
      </c>
      <c r="AS20" s="244" t="str">
        <f>IFERROR(INDEX(EN$14:EN$105,MATCH($BD20,$EY$14:$EY$105,0)),"")</f>
        <v/>
      </c>
      <c r="AT20" s="497" t="str">
        <f>IFERROR(INDEX(EO$14:EO$105,MATCH($R20,EY$14:EY$105,0)),"")</f>
        <v/>
      </c>
      <c r="AU20" s="497" t="str">
        <f>IFERROR(INDEX(EP$14:EP$105,MATCH($R20,EY$14:EY$105,0)),"")</f>
        <v/>
      </c>
      <c r="AV20" s="497" t="str">
        <f>IFERROR(INDEX(EQ$14:EQ$105,MATCH($R20,EY$14:EY$105,0)),"")</f>
        <v/>
      </c>
      <c r="AW20" s="498" t="str">
        <f>IFERROR(INDEX(ER$14:ER$105,MATCH($R20,EY$14:EY$105,0)),"")</f>
        <v/>
      </c>
      <c r="AX20" s="498" t="str">
        <f>IFERROR(INDEX(ES$14:ES$105,MATCH($R20,EY$14:EY$105,0)),"")</f>
        <v/>
      </c>
      <c r="AY20" s="498" t="str">
        <f>IFERROR(INDEX(ET$14:ET$105,MATCH($R20,EY$14:EY$105,0)),"")</f>
        <v/>
      </c>
      <c r="AZ20" s="498" t="str">
        <f>IFERROR(INDEX(EU$14:EU$105,MATCH($R20,EY$14:EY$105,0)),"")</f>
        <v/>
      </c>
      <c r="BA20" s="498" t="str">
        <f>IFERROR(INDEX(EV$14:EV$105,MATCH($R20,EY$14:EY$105,0)),"")</f>
        <v/>
      </c>
      <c r="BB20" s="499" t="str">
        <f>IFERROR(INDEX(EW$14:EW$105,MATCH($R20,EY$14:EY$105,0)),"")</f>
        <v/>
      </c>
      <c r="BC20" s="245" t="str">
        <f>IFERROR(INDEX(EX$14:EX$105,MATCH($BD20,$EY$14:$EY$105,0)),"")</f>
        <v/>
      </c>
      <c r="BD20" s="246">
        <v>7</v>
      </c>
      <c r="BE20" s="247"/>
      <c r="BF20" s="247"/>
      <c r="BG20" s="248" t="str">
        <f>IFERROR(INDEX(FA$14:FA$105,MATCH($BW20,$FQ$14:$FQ$105,0)),"")</f>
        <v/>
      </c>
      <c r="BH20" s="243" t="str">
        <f>IFERROR(INDEX(FB$14:FB$105,MATCH($BW20,$FQ$14:$FQ$105,0)),"")</f>
        <v/>
      </c>
      <c r="BI20" s="244" t="str">
        <f>IFERROR(INDEX(FC$14:FC$105,MATCH($BW20,$FQ$14:$FQ$105,0)),"")</f>
        <v/>
      </c>
      <c r="BJ20" s="244" t="str">
        <f>IFERROR(INDEX(FD$14:FD$105,MATCH($BW20,$FQ$14:$FQ$105,0)),"")</f>
        <v/>
      </c>
      <c r="BK20" s="244" t="str">
        <f>IFERROR(INDEX(FE$14:FE$105,MATCH($BW20,$FQ$14:$FQ$105,0)),"")</f>
        <v/>
      </c>
      <c r="BL20" s="244" t="str">
        <f>IFERROR(INDEX(FF$14:FF$105,MATCH($BW20,$FQ$14:$FQ$105,0)),"")</f>
        <v/>
      </c>
      <c r="BM20" s="497" t="str">
        <f>IFERROR(INDEX(FG$14:FG$105,MATCH($R20,FQ$14:FQ$105,0)),"")</f>
        <v/>
      </c>
      <c r="BN20" s="497" t="str">
        <f>IFERROR(INDEX(FH$14:FH$105,MATCH($R20,FQ$14:FQ$105,0)),"")</f>
        <v/>
      </c>
      <c r="BO20" s="497" t="str">
        <f>IFERROR(INDEX(FI$14:FI$105,MATCH($R20,FQ$14:FQ$105,0)),"")</f>
        <v/>
      </c>
      <c r="BP20" s="498" t="str">
        <f>IFERROR(INDEX(FJ$14:FJ$105,MATCH($R20,FQ$14:FQ$105,0)),"")</f>
        <v/>
      </c>
      <c r="BQ20" s="498" t="str">
        <f>IFERROR(INDEX(FK$14:FK$105,MATCH($R20,FQ$14:FQ$105,0)),"")</f>
        <v/>
      </c>
      <c r="BR20" s="498" t="str">
        <f>IFERROR(INDEX(FL$14:FL$105,MATCH($R20,FQ$14:FQ$105,0)),"")</f>
        <v/>
      </c>
      <c r="BS20" s="498" t="str">
        <f>IFERROR(INDEX(FM$14:FM$105,MATCH($R20,FQ$14:FQ$105,0)),"")</f>
        <v/>
      </c>
      <c r="BT20" s="498" t="str">
        <f>IFERROR(INDEX(FN$14:FN$105,MATCH($R20,FQ$14:FQ$105,0)),"")</f>
        <v/>
      </c>
      <c r="BU20" s="499" t="str">
        <f>IFERROR(INDEX(FO$14:FO$105,MATCH($R20,FQ$14:FQ$105,0)),"")</f>
        <v/>
      </c>
      <c r="BV20" s="245" t="str">
        <f>IFERROR(INDEX(FP$14:FP$105,MATCH($BW20,$FQ$14:$FQ$105,0)),"")</f>
        <v/>
      </c>
      <c r="BW20" s="246">
        <v>7</v>
      </c>
      <c r="BY20" s="247"/>
      <c r="BZ20" s="248" t="str">
        <f>IFERROR(INDEX(FS$14:FS$105,MATCH($CO20,$GI$14:$GI$105,0)),"")</f>
        <v/>
      </c>
      <c r="CA20" s="243" t="str">
        <f>IFERROR(INDEX(FT$14:FT$105,MATCH($CO20,$GI$14:$GI$105,0)),"")</f>
        <v/>
      </c>
      <c r="CB20" s="244" t="str">
        <f>IFERROR(INDEX(FU$14:FU$105,MATCH($CO20,$GI$14:$GI$105,0)),"")</f>
        <v/>
      </c>
      <c r="CC20" s="244" t="str">
        <f>IFERROR(INDEX(FV$14:FV$105,MATCH($CO20,$GI$14:$GI$105,0)),"")</f>
        <v/>
      </c>
      <c r="CD20" s="244" t="str">
        <f>IFERROR(INDEX(FW$14:FW$105,MATCH($CO20,$GI$14:$GI$105,0)),"")</f>
        <v/>
      </c>
      <c r="CE20" s="244" t="str">
        <f>IFERROR(INDEX(FX$14:FX$105,MATCH($CO20,$GI$14:$GI$105,0)),"")</f>
        <v/>
      </c>
      <c r="CF20" s="497" t="str">
        <f t="shared" si="0"/>
        <v/>
      </c>
      <c r="CG20" s="497" t="str">
        <f t="shared" si="1"/>
        <v/>
      </c>
      <c r="CH20" s="497" t="str">
        <f t="shared" si="2"/>
        <v/>
      </c>
      <c r="CI20" s="498" t="str">
        <f t="shared" si="3"/>
        <v/>
      </c>
      <c r="CJ20" s="498" t="str">
        <f t="shared" si="4"/>
        <v/>
      </c>
      <c r="CK20" s="498" t="str">
        <f t="shared" si="5"/>
        <v/>
      </c>
      <c r="CL20" s="498" t="str">
        <f t="shared" si="6"/>
        <v/>
      </c>
      <c r="CM20" s="498" t="str">
        <f t="shared" si="7"/>
        <v/>
      </c>
      <c r="CN20" s="499" t="str">
        <f t="shared" si="8"/>
        <v/>
      </c>
      <c r="CO20" s="246">
        <v>7</v>
      </c>
      <c r="CP20" s="247"/>
      <c r="CQ20" s="247"/>
      <c r="CR20" s="247"/>
      <c r="CS20" s="247"/>
      <c r="CT20" s="247"/>
      <c r="CU20" s="247"/>
      <c r="CV20" s="247"/>
      <c r="CW20" s="247"/>
      <c r="CY20" s="250" t="str">
        <f>IFERROR(IF(AND('Classificação geral'!$F14="fem",'Classificação geral'!$G14=3,'Classificação geral'!$E14="par"),'Classificação geral'!$B14,""),"")</f>
        <v/>
      </c>
      <c r="CZ20" s="238">
        <f>IF($CY20='Classificação geral'!$B14,'Classificação geral'!$C14,"")</f>
        <v>0</v>
      </c>
      <c r="DA20" s="238">
        <f>IF($CY20='Classificação geral'!$B14,'Classificação geral'!$D14,"")</f>
        <v>0</v>
      </c>
      <c r="DB20" s="238">
        <f>IF($CY20='Classificação geral'!$B14,'Classificação geral'!$E14,"")</f>
        <v>0</v>
      </c>
      <c r="DC20" s="238">
        <f>IF($CY20='Classificação geral'!$B14,'Classificação geral'!$F14,"")</f>
        <v>0</v>
      </c>
      <c r="DD20" s="250">
        <f>IF($DC20='Classificação geral'!$F14,'Classificação geral'!$G14,"")</f>
        <v>0</v>
      </c>
      <c r="DE20" s="484">
        <f>IFERROR(IF(DC20='Classificação geral'!$F14,'Classificação geral'!$J14,""),"")</f>
        <v>0</v>
      </c>
      <c r="DF20" s="484">
        <f>IFERROR(IF(DC20='Classificação geral'!$F14,'Classificação geral'!$K14,""),"")</f>
        <v>0</v>
      </c>
      <c r="DG20" s="484">
        <f>IFERROR(IF(DC20='Classificação geral'!$F14,'Classificação geral'!$I14,""),"")</f>
        <v>0</v>
      </c>
      <c r="DH20" s="484" t="str">
        <f>IFERROR(IF(DC20='Classificação geral'!$F14,'Classificação geral'!$EE14,""),"")</f>
        <v/>
      </c>
      <c r="DI20" s="484" t="str">
        <f>IFERROR(IF(DC20='Classificação geral'!$F14,'Classificação geral'!$EF14,""),"")</f>
        <v/>
      </c>
      <c r="DJ20" s="484" t="str">
        <f>IFERROR(IF(DC20='Classificação geral'!$F14,'Classificação geral'!$EG14,""),"")</f>
        <v/>
      </c>
      <c r="DK20" s="484" t="str">
        <f>IFERROR(IF(DC20='Classificação geral'!$F14,'Classificação geral'!$EH14,""),"")</f>
        <v/>
      </c>
      <c r="DL20" s="484" t="str">
        <f>IFERROR(IF(DC20='Classificação geral'!$F14,'Classificação geral'!$EI14,""),"")</f>
        <v/>
      </c>
      <c r="DM20" s="521">
        <f>IFERROR(IF(DC20='Classificação geral'!$F14,'Classificação geral'!$AJ14,""),"")</f>
        <v>0</v>
      </c>
      <c r="DN20" s="251" t="str">
        <f>IF($DC20='Classificação geral'!$F14,'Classificação geral'!$AK14,"")</f>
        <v/>
      </c>
      <c r="DO20" s="239" t="str">
        <f>IFERROR(RANK(DN20,DN:DN,0)+ COUNTIF(DN$12:DN19,DN20),"")</f>
        <v/>
      </c>
      <c r="DQ20" s="250" t="str">
        <f>IFERROR(IF(AND('Classificação geral'!$F14="mas",'Classificação geral'!$G14=3,'Classificação geral'!$E14="par"),'Classificação geral'!$B14,""),"")</f>
        <v/>
      </c>
      <c r="DR20" s="238">
        <f>IF($DQ20='Classificação geral'!$B14,'Classificação geral'!$C14,"")</f>
        <v>0</v>
      </c>
      <c r="DS20" s="238">
        <f>IF($DQ20='Classificação geral'!$B14,'Classificação geral'!$D14,"")</f>
        <v>0</v>
      </c>
      <c r="DT20" s="238">
        <f>IF($DQ20='Classificação geral'!$B14,'Classificação geral'!$E14,"")</f>
        <v>0</v>
      </c>
      <c r="DU20" s="238">
        <f>IF($DQ20='Classificação geral'!$B14,'Classificação geral'!$F14,"")</f>
        <v>0</v>
      </c>
      <c r="DV20" s="250">
        <f>IF($DU20='Classificação geral'!$F14,'Classificação geral'!$G14,"")</f>
        <v>0</v>
      </c>
      <c r="DW20" s="484">
        <f>IFERROR(IF(DU20='Classificação geral'!$F14,'Classificação geral'!$J14,""),"")</f>
        <v>0</v>
      </c>
      <c r="DX20" s="484">
        <f>IFERROR(IF(DU20='Classificação geral'!$F14,'Classificação geral'!$K14,""),"")</f>
        <v>0</v>
      </c>
      <c r="DY20" s="484">
        <f>IFERROR(IF(DU20='Classificação geral'!$F14,'Classificação geral'!$I14,""),"")</f>
        <v>0</v>
      </c>
      <c r="DZ20" s="484" t="str">
        <f>IFERROR(IF(DU20='Classificação geral'!$F14,'Classificação geral'!$EE14,""),"")</f>
        <v/>
      </c>
      <c r="EA20" s="484" t="str">
        <f>IFERROR(IF(DU20='Classificação geral'!$F14,'Classificação geral'!$EF14,""),"")</f>
        <v/>
      </c>
      <c r="EB20" s="484" t="str">
        <f>IFERROR(IF(DU20='Classificação geral'!$F14,'Classificação geral'!$EG14,""),"")</f>
        <v/>
      </c>
      <c r="EC20" s="484" t="str">
        <f>IFERROR(IF(DU20='Classificação geral'!$F14,'Classificação geral'!$EH14,""),"")</f>
        <v/>
      </c>
      <c r="ED20" s="484" t="str">
        <f>IFERROR(IF(DU20='Classificação geral'!$F14,'Classificação geral'!$EI14,""),"")</f>
        <v/>
      </c>
      <c r="EE20" s="521">
        <f>IFERROR(IF(DU20='Classificação geral'!$F14,'Classificação geral'!$AJ14,""),"")</f>
        <v>0</v>
      </c>
      <c r="EF20" s="250" t="str">
        <f>IF($DU20='Classificação geral'!$F14,'Classificação geral'!$AK14,"")</f>
        <v/>
      </c>
      <c r="EG20" s="239" t="str">
        <f>IFERROR(RANK(EF20,EF:EF,0)+ COUNTIF(EF$12:EF19,EF20),"")</f>
        <v/>
      </c>
      <c r="EI20" s="250" t="str">
        <f>IFERROR(IF(AND('Classificação geral'!$F14="fem",'Classificação geral'!$G14=3,'Classificação geral'!$E14="trio"),'Classificação geral'!$B14,""),"")</f>
        <v/>
      </c>
      <c r="EJ20" s="238">
        <f>IF(EI20='Classificação geral'!$B14,'Classificação geral'!$C14,"")</f>
        <v>0</v>
      </c>
      <c r="EK20" s="238">
        <f>IF(EI20='Classificação geral'!$B14,'Classificação geral'!$D14,"")</f>
        <v>0</v>
      </c>
      <c r="EL20" s="238">
        <f>IF(EI20='Classificação geral'!$B14,'Classificação geral'!$E14,"")</f>
        <v>0</v>
      </c>
      <c r="EM20" s="238">
        <f>IF(EI20='Classificação geral'!$B14,'Classificação geral'!$F14,"")</f>
        <v>0</v>
      </c>
      <c r="EN20" s="250">
        <f>IF(EM20='Classificação geral'!$F14,'Classificação geral'!$G14,"")</f>
        <v>0</v>
      </c>
      <c r="EO20" s="484">
        <f>IFERROR(IF(EM20='Classificação geral'!$F14,'Classificação geral'!$J14,""),"")</f>
        <v>0</v>
      </c>
      <c r="EP20" s="484">
        <f>IFERROR(IF(EM20='Classificação geral'!$F14,'Classificação geral'!$K14,""),"")</f>
        <v>0</v>
      </c>
      <c r="EQ20" s="484">
        <f>IFERROR(IF(EM20='Classificação geral'!$F14,'Classificação geral'!$I14,""),"")</f>
        <v>0</v>
      </c>
      <c r="ER20" s="484" t="str">
        <f>IFERROR(IF(EM20='Classificação geral'!$F14,'Classificação geral'!$EE14,""),"")</f>
        <v/>
      </c>
      <c r="ES20" s="484" t="str">
        <f>IFERROR(IF(EM20='Classificação geral'!$F14,'Classificação geral'!$EF14,""),"")</f>
        <v/>
      </c>
      <c r="ET20" s="484" t="str">
        <f>IFERROR(IF(EM20='Classificação geral'!$F14,'Classificação geral'!$EG14,""),"")</f>
        <v/>
      </c>
      <c r="EU20" s="484" t="str">
        <f>IFERROR(IF(EM20='Classificação geral'!$F14,'Classificação geral'!$EH14,""),"")</f>
        <v/>
      </c>
      <c r="EV20" s="484" t="str">
        <f>IFERROR(IF(EM20='Classificação geral'!$F14,'Classificação geral'!$EI14,""),"")</f>
        <v/>
      </c>
      <c r="EW20" s="521">
        <f>IFERROR(IF(EM20='Classificação geral'!$F14,'Classificação geral'!$AJ14,""),"")</f>
        <v>0</v>
      </c>
      <c r="EX20" s="250" t="str">
        <f>IF(EM20='Classificação geral'!$F14,'Classificação geral'!$AK14,"")</f>
        <v/>
      </c>
      <c r="EY20" s="239" t="str">
        <f>IFERROR(RANK(EX20,EX:EX,0)+ COUNTIF(EX$12:EX19,EX20),"")</f>
        <v/>
      </c>
      <c r="FA20" s="250" t="str">
        <f>IFERROR(IF(AND('Classificação geral'!$F14="mas",'Classificação geral'!$G14=3,'Classificação geral'!$E14="trio"),'Classificação geral'!$B14,""),"")</f>
        <v/>
      </c>
      <c r="FB20" s="238">
        <f>IF(FA20='Classificação geral'!$B14,'Classificação geral'!$C14,"")</f>
        <v>0</v>
      </c>
      <c r="FC20" s="238">
        <f>IF(FA20='Classificação geral'!$B14,'Classificação geral'!$D14,"")</f>
        <v>0</v>
      </c>
      <c r="FD20" s="238">
        <f>IF(FA20='Classificação geral'!$B14,'Classificação geral'!$E14,"")</f>
        <v>0</v>
      </c>
      <c r="FE20" s="238">
        <f>IF(FA20='Classificação geral'!$B14,'Classificação geral'!$F14,"")</f>
        <v>0</v>
      </c>
      <c r="FF20" s="250">
        <f>IF(FE20='Classificação geral'!$F14,'Classificação geral'!$G14,"")</f>
        <v>0</v>
      </c>
      <c r="FG20" s="484">
        <f>IFERROR(IF(FE20='Classificação geral'!$F14,'Classificação geral'!$J14,""),"")</f>
        <v>0</v>
      </c>
      <c r="FH20" s="484">
        <f>IFERROR(IF(FE20='Classificação geral'!$F14,'Classificação geral'!$K14,""),"")</f>
        <v>0</v>
      </c>
      <c r="FI20" s="484">
        <f>IFERROR(IF(FE20='Classificação geral'!$F14,'Classificação geral'!$I14,""),"")</f>
        <v>0</v>
      </c>
      <c r="FJ20" s="484" t="str">
        <f>IFERROR(IF(FE20='Classificação geral'!$F14,'Classificação geral'!$EE14,""),"")</f>
        <v/>
      </c>
      <c r="FK20" s="484" t="str">
        <f>IFERROR(IF(FE20='Classificação geral'!$F14,'Classificação geral'!$EF14,""),"")</f>
        <v/>
      </c>
      <c r="FL20" s="484" t="str">
        <f>IFERROR(IF(FE20='Classificação geral'!$F14,'Classificação geral'!$EG14,""),"")</f>
        <v/>
      </c>
      <c r="FM20" s="484" t="str">
        <f>IFERROR(IF(FE20='Classificação geral'!$F14,'Classificação geral'!$EH14,""),"")</f>
        <v/>
      </c>
      <c r="FN20" s="484" t="str">
        <f>IFERROR(IF(FE20='Classificação geral'!$F14,'Classificação geral'!$EI14,""),"")</f>
        <v/>
      </c>
      <c r="FO20" s="521">
        <f>IFERROR(IF(FE20='Classificação geral'!$F14,'Classificação geral'!$AJ14,""),"")</f>
        <v>0</v>
      </c>
      <c r="FP20" s="250" t="str">
        <f>IF(FE20='Classificação geral'!$F14,'Classificação geral'!$AK14,"")</f>
        <v/>
      </c>
      <c r="FQ20" s="239" t="str">
        <f>IFERROR(RANK(FP20,FP:FP,0)+ COUNTIF(FP$12:FP19,FP20),"")</f>
        <v/>
      </c>
      <c r="FS20" s="250" t="str">
        <f>IFERROR(IF(AND('Classificação geral'!$F14="misto",'Classificação geral'!$G14=3,'Classificação geral'!$E14="par"),'Classificação geral'!$B14,""),"")</f>
        <v/>
      </c>
      <c r="FT20" s="238">
        <f>IF(FS20='Classificação geral'!$B14,'Classificação geral'!$C14,"")</f>
        <v>0</v>
      </c>
      <c r="FU20" s="238">
        <f>IF(FS20='Classificação geral'!$B14,'Classificação geral'!$D14,"")</f>
        <v>0</v>
      </c>
      <c r="FV20" s="238">
        <f>IF(FS20='Classificação geral'!$B14,'Classificação geral'!$E14,"")</f>
        <v>0</v>
      </c>
      <c r="FW20" s="238">
        <f>IF(FS20='Classificação geral'!$B14,'Classificação geral'!$F14,"")</f>
        <v>0</v>
      </c>
      <c r="FX20" s="250">
        <f>IF(FW20='Classificação geral'!$F14,'Classificação geral'!$G14,"")</f>
        <v>0</v>
      </c>
      <c r="FY20" s="484">
        <f>IFERROR(IF(FW20='Classificação geral'!$F14,'Classificação geral'!$J14,""),"")</f>
        <v>0</v>
      </c>
      <c r="FZ20" s="484">
        <f>IFERROR(IF(FW20='Classificação geral'!$F14,'Classificação geral'!$K14,""),"")</f>
        <v>0</v>
      </c>
      <c r="GA20" s="484">
        <f>IFERROR(IF(FW20='Classificação geral'!$F14,'Classificação geral'!$I14,""),"")</f>
        <v>0</v>
      </c>
      <c r="GB20" s="484" t="str">
        <f>IFERROR(IF(FW20='Classificação geral'!$F14,'Classificação geral'!$EE14,""),"")</f>
        <v/>
      </c>
      <c r="GC20" s="484" t="str">
        <f>IFERROR(IF(FW20='Classificação geral'!$F14,'Classificação geral'!$EF14,""),"")</f>
        <v/>
      </c>
      <c r="GD20" s="484" t="str">
        <f>IFERROR(IF(FW20='Classificação geral'!$F14,'Classificação geral'!$EG14,""),"")</f>
        <v/>
      </c>
      <c r="GE20" s="484" t="str">
        <f>IFERROR(IF(FW20='Classificação geral'!$F14,'Classificação geral'!$EH14,""),"")</f>
        <v/>
      </c>
      <c r="GF20" s="484" t="str">
        <f>IFERROR(IF(FW20='Classificação geral'!$F14,'Classificação geral'!$EI14,""),"")</f>
        <v/>
      </c>
      <c r="GG20" s="521">
        <f>IFERROR(IF(FW20='Classificação geral'!$F14,'Classificação geral'!$AJ14,""),"")</f>
        <v>0</v>
      </c>
      <c r="GH20" s="250" t="str">
        <f>IF(FW20='Classificação geral'!$F14,'Classificação geral'!$AK14,"")</f>
        <v/>
      </c>
      <c r="GI20" s="239" t="str">
        <f>IFERROR(RANK(GH20,GH:GH,0)+ COUNTIF(GH$12:GH19,GH20),"")</f>
        <v/>
      </c>
    </row>
    <row r="21" spans="1:191" s="249" customFormat="1" ht="26.25" customHeight="1" x14ac:dyDescent="0.3">
      <c r="A21" s="241"/>
      <c r="B21" s="242" t="str">
        <f>IFERROR(INDEX($CY$14:$CY$105,MATCH($R21,$DO$14:$DO$105,0)),"")</f>
        <v/>
      </c>
      <c r="C21" s="243" t="str">
        <f>IFERROR(INDEX(CZ$14:CZ$105,MATCH($R21,$DO$14:$DO$105,0)),"")</f>
        <v/>
      </c>
      <c r="D21" s="244" t="str">
        <f>IFERROR(INDEX(DA$14:DA$105,MATCH($R21,$DO$14:$DO$105,0)),"")</f>
        <v/>
      </c>
      <c r="E21" s="244" t="str">
        <f>IFERROR(INDEX(DB$14:DB$105,MATCH($R21,$DO$14:$DO$105,0)),"")</f>
        <v/>
      </c>
      <c r="F21" s="244" t="str">
        <f>IFERROR(INDEX(DC$14:DC$105,MATCH($R21,$DO$14:$DO$105,0)),"")</f>
        <v/>
      </c>
      <c r="G21" s="244" t="str">
        <f>IFERROR(INDEX(DD$14:DD$105,MATCH($R21,$DO$14:$DO$105,0)),"")</f>
        <v/>
      </c>
      <c r="H21" s="497" t="str">
        <f>IFERROR(INDEX(DE$14:DE$105,MATCH($R21,DO$14:DO$105,0)),"")</f>
        <v/>
      </c>
      <c r="I21" s="497" t="str">
        <f>IFERROR(INDEX(DF$14:DF$105,MATCH($R21,DO$14:DO$105,0)),"")</f>
        <v/>
      </c>
      <c r="J21" s="497" t="str">
        <f>IFERROR(INDEX(DG$14:DG$105,MATCH($R21,DO$14:DO$105,0)),"")</f>
        <v/>
      </c>
      <c r="K21" s="498" t="str">
        <f>IFERROR(INDEX(DH$14:DH$105,MATCH($R21,DO$14:DO$105,0)),"")</f>
        <v/>
      </c>
      <c r="L21" s="498" t="str">
        <f>IFERROR(INDEX(DI$14:DI$105,MATCH($R21,DO$14:DO$105,0)),"")</f>
        <v/>
      </c>
      <c r="M21" s="498" t="str">
        <f>IFERROR(INDEX(DJ$14:DJ$105,MATCH($R21,DO$14:DO$105,0)),"")</f>
        <v/>
      </c>
      <c r="N21" s="498" t="str">
        <f>IFERROR(INDEX(DK$14:DK$105,MATCH($R21,DO$14:DO$105,0)),"")</f>
        <v/>
      </c>
      <c r="O21" s="498" t="str">
        <f>IFERROR(INDEX(DL$14:DL$105,MATCH($R21,DO$14:DO$105,0)),"")</f>
        <v/>
      </c>
      <c r="P21" s="499" t="str">
        <f>IFERROR(INDEX(DM$14:DM$105,MATCH($R21,DO$14:DO$105,0)),"")</f>
        <v/>
      </c>
      <c r="Q21" s="245" t="str">
        <f>IFERROR(INDEX(DN$14:DN$105,MATCH($R21,$DO$14:$DO$105,0)),"")</f>
        <v/>
      </c>
      <c r="R21" s="246">
        <v>8</v>
      </c>
      <c r="S21" s="247"/>
      <c r="T21" s="247"/>
      <c r="U21" s="248" t="str">
        <f>IFERROR(INDEX(DQ$14:DQ$105,MATCH($AK21,$EG$14:$EG$105,0)),"")</f>
        <v/>
      </c>
      <c r="V21" s="243" t="str">
        <f>IFERROR(INDEX(DR$14:DR$105,MATCH($AK21,$EG$14:$EG$105,0)),"")</f>
        <v/>
      </c>
      <c r="W21" s="244" t="str">
        <f>IFERROR(INDEX(DS$14:DS$105,MATCH($AK21,$EG$14:$EG$105,0)),"")</f>
        <v/>
      </c>
      <c r="X21" s="244" t="str">
        <f>IFERROR(INDEX(DT$14:DT$105,MATCH($AK21,$EG$14:$EG$105,0)),"")</f>
        <v/>
      </c>
      <c r="Y21" s="244" t="str">
        <f>IFERROR(INDEX(DU$14:DU$105,MATCH($AK21,$EG$14:$EG$105,0)),"")</f>
        <v/>
      </c>
      <c r="Z21" s="244" t="str">
        <f>IFERROR(INDEX(DV$14:DV$105,MATCH($AK21,$EG$14:$EG$105,0)),"")</f>
        <v/>
      </c>
      <c r="AA21" s="497" t="str">
        <f>IFERROR(INDEX(DW$14:DW$105,MATCH($R21,EG$14:EG$105,0)),"")</f>
        <v/>
      </c>
      <c r="AB21" s="497" t="str">
        <f>IFERROR(INDEX(DX$14:DX$105,MATCH($R21,EG$14:EG$105,0)),"")</f>
        <v/>
      </c>
      <c r="AC21" s="497" t="str">
        <f>IFERROR(INDEX(DY$14:DY$105,MATCH($R21,EG$14:EG$105,0)),"")</f>
        <v/>
      </c>
      <c r="AD21" s="498" t="str">
        <f>IFERROR(INDEX(DZ$14:DZ$105,MATCH($R21,EG$14:EG$105,0)),"")</f>
        <v/>
      </c>
      <c r="AE21" s="498" t="str">
        <f>IFERROR(INDEX(EA$14:EA$105,MATCH($R21,EG$14:EG$105,0)),"")</f>
        <v/>
      </c>
      <c r="AF21" s="498" t="str">
        <f>IFERROR(INDEX(EB$14:EB$105,MATCH($R21,EG$14:EG$105,0)),"")</f>
        <v/>
      </c>
      <c r="AG21" s="498" t="str">
        <f>IFERROR(INDEX(EC$14:EC$105,MATCH($R21,EG$14:EG$105,0)),"")</f>
        <v/>
      </c>
      <c r="AH21" s="498" t="str">
        <f>IFERROR(INDEX(ED$14:ED$105,MATCH($R21,EG$14:EG$105,0)),"")</f>
        <v/>
      </c>
      <c r="AI21" s="499" t="str">
        <f>IFERROR(INDEX(EE$14:EE$105,MATCH($R21,EG$14:EG$105,0)),"")</f>
        <v/>
      </c>
      <c r="AJ21" s="245" t="str">
        <f>IFERROR(INDEX(EF$14:EF$105,MATCH($AK21,$EG$14:$EG$105,0)),"")</f>
        <v/>
      </c>
      <c r="AK21" s="246">
        <v>8</v>
      </c>
      <c r="AN21" s="248" t="str">
        <f>IFERROR(INDEX(EI$14:EI$105,MATCH($BD21,$EY$14:$EY$105,0)),"")</f>
        <v/>
      </c>
      <c r="AO21" s="243" t="str">
        <f>IFERROR(INDEX(EJ$14:EJ$105,MATCH($BD21,$EY$14:$EY$105,0)),"")</f>
        <v/>
      </c>
      <c r="AP21" s="244" t="str">
        <f>IFERROR(INDEX(EK$14:EK$105,MATCH($BD21,$EY$14:$EY$105,0)),"")</f>
        <v/>
      </c>
      <c r="AQ21" s="244" t="str">
        <f>IFERROR(INDEX(EL$14:EL$105,MATCH($BD21,$EY$14:$EY$105,0)),"")</f>
        <v/>
      </c>
      <c r="AR21" s="244" t="str">
        <f>IFERROR(INDEX(EM$14:EM$105,MATCH($BD21,$EY$14:$EY$105,0)),"")</f>
        <v/>
      </c>
      <c r="AS21" s="244" t="str">
        <f>IFERROR(INDEX(EN$14:EN$105,MATCH($BD21,$EY$14:$EY$105,0)),"")</f>
        <v/>
      </c>
      <c r="AT21" s="497" t="str">
        <f>IFERROR(INDEX(EO$14:EO$105,MATCH($R21,EY$14:EY$105,0)),"")</f>
        <v/>
      </c>
      <c r="AU21" s="497" t="str">
        <f>IFERROR(INDEX(EP$14:EP$105,MATCH($R21,EY$14:EY$105,0)),"")</f>
        <v/>
      </c>
      <c r="AV21" s="497" t="str">
        <f>IFERROR(INDEX(EQ$14:EQ$105,MATCH($R21,EY$14:EY$105,0)),"")</f>
        <v/>
      </c>
      <c r="AW21" s="498" t="str">
        <f>IFERROR(INDEX(ER$14:ER$105,MATCH($R21,EY$14:EY$105,0)),"")</f>
        <v/>
      </c>
      <c r="AX21" s="498" t="str">
        <f>IFERROR(INDEX(ES$14:ES$105,MATCH($R21,EY$14:EY$105,0)),"")</f>
        <v/>
      </c>
      <c r="AY21" s="498" t="str">
        <f>IFERROR(INDEX(ET$14:ET$105,MATCH($R21,EY$14:EY$105,0)),"")</f>
        <v/>
      </c>
      <c r="AZ21" s="498" t="str">
        <f>IFERROR(INDEX(EU$14:EU$105,MATCH($R21,EY$14:EY$105,0)),"")</f>
        <v/>
      </c>
      <c r="BA21" s="498" t="str">
        <f>IFERROR(INDEX(EV$14:EV$105,MATCH($R21,EY$14:EY$105,0)),"")</f>
        <v/>
      </c>
      <c r="BB21" s="499" t="str">
        <f>IFERROR(INDEX(EW$14:EW$105,MATCH($R21,EY$14:EY$105,0)),"")</f>
        <v/>
      </c>
      <c r="BC21" s="245" t="str">
        <f>IFERROR(INDEX(EX$14:EX$105,MATCH($BD21,$EY$14:$EY$105,0)),"")</f>
        <v/>
      </c>
      <c r="BD21" s="246">
        <v>8</v>
      </c>
      <c r="BE21" s="247"/>
      <c r="BF21" s="247"/>
      <c r="BG21" s="248" t="str">
        <f>IFERROR(INDEX(FA$14:FA$105,MATCH($BW21,$FQ$14:$FQ$105,0)),"")</f>
        <v/>
      </c>
      <c r="BH21" s="243" t="str">
        <f>IFERROR(INDEX(FB$14:FB$105,MATCH($BW21,$FQ$14:$FQ$105,0)),"")</f>
        <v/>
      </c>
      <c r="BI21" s="244" t="str">
        <f>IFERROR(INDEX(FC$14:FC$105,MATCH($BW21,$FQ$14:$FQ$105,0)),"")</f>
        <v/>
      </c>
      <c r="BJ21" s="244" t="str">
        <f>IFERROR(INDEX(FD$14:FD$105,MATCH($BW21,$FQ$14:$FQ$105,0)),"")</f>
        <v/>
      </c>
      <c r="BK21" s="244" t="str">
        <f>IFERROR(INDEX(FE$14:FE$105,MATCH($BW21,$FQ$14:$FQ$105,0)),"")</f>
        <v/>
      </c>
      <c r="BL21" s="244" t="str">
        <f>IFERROR(INDEX(FF$14:FF$105,MATCH($BW21,$FQ$14:$FQ$105,0)),"")</f>
        <v/>
      </c>
      <c r="BM21" s="497" t="str">
        <f>IFERROR(INDEX(FG$14:FG$105,MATCH($R21,FQ$14:FQ$105,0)),"")</f>
        <v/>
      </c>
      <c r="BN21" s="497" t="str">
        <f>IFERROR(INDEX(FH$14:FH$105,MATCH($R21,FQ$14:FQ$105,0)),"")</f>
        <v/>
      </c>
      <c r="BO21" s="497" t="str">
        <f>IFERROR(INDEX(FI$14:FI$105,MATCH($R21,FQ$14:FQ$105,0)),"")</f>
        <v/>
      </c>
      <c r="BP21" s="498" t="str">
        <f>IFERROR(INDEX(FJ$14:FJ$105,MATCH($R21,FQ$14:FQ$105,0)),"")</f>
        <v/>
      </c>
      <c r="BQ21" s="498" t="str">
        <f>IFERROR(INDEX(FK$14:FK$105,MATCH($R21,FQ$14:FQ$105,0)),"")</f>
        <v/>
      </c>
      <c r="BR21" s="498" t="str">
        <f>IFERROR(INDEX(FL$14:FL$105,MATCH($R21,FQ$14:FQ$105,0)),"")</f>
        <v/>
      </c>
      <c r="BS21" s="498" t="str">
        <f>IFERROR(INDEX(FM$14:FM$105,MATCH($R21,FQ$14:FQ$105,0)),"")</f>
        <v/>
      </c>
      <c r="BT21" s="498" t="str">
        <f>IFERROR(INDEX(FN$14:FN$105,MATCH($R21,FQ$14:FQ$105,0)),"")</f>
        <v/>
      </c>
      <c r="BU21" s="499" t="str">
        <f>IFERROR(INDEX(FO$14:FO$105,MATCH($R21,FQ$14:FQ$105,0)),"")</f>
        <v/>
      </c>
      <c r="BV21" s="245" t="str">
        <f>IFERROR(INDEX(FP$14:FP$105,MATCH($BW21,$FQ$14:$FQ$105,0)),"")</f>
        <v/>
      </c>
      <c r="BW21" s="246">
        <v>8</v>
      </c>
      <c r="BY21" s="247"/>
      <c r="BZ21" s="248" t="str">
        <f>IFERROR(INDEX(FS$14:FS$105,MATCH($CO21,$GI$14:$GI$105,0)),"")</f>
        <v/>
      </c>
      <c r="CA21" s="243" t="str">
        <f>IFERROR(INDEX(FT$14:FT$105,MATCH($CO21,$GI$14:$GI$105,0)),"")</f>
        <v/>
      </c>
      <c r="CB21" s="244" t="str">
        <f>IFERROR(INDEX(FU$14:FU$105,MATCH($CO21,$GI$14:$GI$105,0)),"")</f>
        <v/>
      </c>
      <c r="CC21" s="244" t="str">
        <f>IFERROR(INDEX(FV$14:FV$105,MATCH($CO21,$GI$14:$GI$105,0)),"")</f>
        <v/>
      </c>
      <c r="CD21" s="244" t="str">
        <f>IFERROR(INDEX(FW$14:FW$105,MATCH($CO21,$GI$14:$GI$105,0)),"")</f>
        <v/>
      </c>
      <c r="CE21" s="244" t="str">
        <f>IFERROR(INDEX(FX$14:FX$105,MATCH($CO21,$GI$14:$GI$105,0)),"")</f>
        <v/>
      </c>
      <c r="CF21" s="497" t="str">
        <f t="shared" si="0"/>
        <v/>
      </c>
      <c r="CG21" s="497" t="str">
        <f t="shared" si="1"/>
        <v/>
      </c>
      <c r="CH21" s="497" t="str">
        <f t="shared" si="2"/>
        <v/>
      </c>
      <c r="CI21" s="498" t="str">
        <f t="shared" si="3"/>
        <v/>
      </c>
      <c r="CJ21" s="498" t="str">
        <f t="shared" si="4"/>
        <v/>
      </c>
      <c r="CK21" s="498" t="str">
        <f t="shared" si="5"/>
        <v/>
      </c>
      <c r="CL21" s="498" t="str">
        <f t="shared" si="6"/>
        <v/>
      </c>
      <c r="CM21" s="498" t="str">
        <f t="shared" si="7"/>
        <v/>
      </c>
      <c r="CN21" s="499" t="str">
        <f t="shared" si="8"/>
        <v/>
      </c>
      <c r="CO21" s="246">
        <v>8</v>
      </c>
      <c r="CP21" s="247"/>
      <c r="CQ21" s="247"/>
      <c r="CR21" s="247"/>
      <c r="CS21" s="247"/>
      <c r="CT21" s="247"/>
      <c r="CU21" s="247"/>
      <c r="CV21" s="247"/>
      <c r="CW21" s="247"/>
      <c r="CY21" s="250" t="str">
        <f>IFERROR(IF(AND('Classificação geral'!$F15="fem",'Classificação geral'!$G15=3,'Classificação geral'!$E15="par"),'Classificação geral'!$B15,""),"")</f>
        <v/>
      </c>
      <c r="CZ21" s="238">
        <f>IF($CY21='Classificação geral'!$B15,'Classificação geral'!$C15,"")</f>
        <v>0</v>
      </c>
      <c r="DA21" s="238">
        <f>IF($CY21='Classificação geral'!$B15,'Classificação geral'!$D15,"")</f>
        <v>0</v>
      </c>
      <c r="DB21" s="238">
        <f>IF($CY21='Classificação geral'!$B15,'Classificação geral'!$E15,"")</f>
        <v>0</v>
      </c>
      <c r="DC21" s="238">
        <f>IF($CY21='Classificação geral'!$B15,'Classificação geral'!$F15,"")</f>
        <v>0</v>
      </c>
      <c r="DD21" s="250">
        <f>IF($DC21='Classificação geral'!$F15,'Classificação geral'!$G15,"")</f>
        <v>0</v>
      </c>
      <c r="DE21" s="484">
        <f>IFERROR(IF(DC21='Classificação geral'!$F15,'Classificação geral'!$J15,""),"")</f>
        <v>0</v>
      </c>
      <c r="DF21" s="484">
        <f>IFERROR(IF(DC21='Classificação geral'!$F15,'Classificação geral'!$K15,""),"")</f>
        <v>0</v>
      </c>
      <c r="DG21" s="484">
        <f>IFERROR(IF(DC21='Classificação geral'!$F15,'Classificação geral'!$I15,""),"")</f>
        <v>0</v>
      </c>
      <c r="DH21" s="484" t="str">
        <f>IFERROR(IF(DC21='Classificação geral'!$F15,'Classificação geral'!$EE15,""),"")</f>
        <v/>
      </c>
      <c r="DI21" s="484" t="str">
        <f>IFERROR(IF(DC21='Classificação geral'!$F15,'Classificação geral'!$EF15,""),"")</f>
        <v/>
      </c>
      <c r="DJ21" s="484" t="str">
        <f>IFERROR(IF(DC21='Classificação geral'!$F15,'Classificação geral'!$EG15,""),"")</f>
        <v/>
      </c>
      <c r="DK21" s="484" t="str">
        <f>IFERROR(IF(DC21='Classificação geral'!$F15,'Classificação geral'!$EH15,""),"")</f>
        <v/>
      </c>
      <c r="DL21" s="484" t="str">
        <f>IFERROR(IF(DC21='Classificação geral'!$F15,'Classificação geral'!$EI15,""),"")</f>
        <v/>
      </c>
      <c r="DM21" s="521">
        <f>IFERROR(IF(DC21='Classificação geral'!$F15,'Classificação geral'!$AJ15,""),"")</f>
        <v>0</v>
      </c>
      <c r="DN21" s="251" t="str">
        <f>IF($DC21='Classificação geral'!$F15,'Classificação geral'!$AK15,"")</f>
        <v/>
      </c>
      <c r="DO21" s="239" t="str">
        <f>IFERROR(RANK(DN21,DN:DN,0)+ COUNTIF(DN$12:DN20,DN21),"")</f>
        <v/>
      </c>
      <c r="DQ21" s="250" t="str">
        <f>IFERROR(IF(AND('Classificação geral'!$F15="mas",'Classificação geral'!$G15=3,'Classificação geral'!$E15="par"),'Classificação geral'!$B15,""),"")</f>
        <v/>
      </c>
      <c r="DR21" s="238">
        <f>IF($DQ21='Classificação geral'!$B15,'Classificação geral'!$C15,"")</f>
        <v>0</v>
      </c>
      <c r="DS21" s="238">
        <f>IF($DQ21='Classificação geral'!$B15,'Classificação geral'!$D15,"")</f>
        <v>0</v>
      </c>
      <c r="DT21" s="238">
        <f>IF($DQ21='Classificação geral'!$B15,'Classificação geral'!$E15,"")</f>
        <v>0</v>
      </c>
      <c r="DU21" s="238">
        <f>IF($DQ21='Classificação geral'!$B15,'Classificação geral'!$F15,"")</f>
        <v>0</v>
      </c>
      <c r="DV21" s="250">
        <f>IF($DU21='Classificação geral'!$F15,'Classificação geral'!$G15,"")</f>
        <v>0</v>
      </c>
      <c r="DW21" s="484">
        <f>IFERROR(IF(DU21='Classificação geral'!$F15,'Classificação geral'!$J15,""),"")</f>
        <v>0</v>
      </c>
      <c r="DX21" s="484">
        <f>IFERROR(IF(DU21='Classificação geral'!$F15,'Classificação geral'!$K15,""),"")</f>
        <v>0</v>
      </c>
      <c r="DY21" s="484">
        <f>IFERROR(IF(DU21='Classificação geral'!$F15,'Classificação geral'!$I15,""),"")</f>
        <v>0</v>
      </c>
      <c r="DZ21" s="484" t="str">
        <f>IFERROR(IF(DU21='Classificação geral'!$F15,'Classificação geral'!$EE15,""),"")</f>
        <v/>
      </c>
      <c r="EA21" s="484" t="str">
        <f>IFERROR(IF(DU21='Classificação geral'!$F15,'Classificação geral'!$EF15,""),"")</f>
        <v/>
      </c>
      <c r="EB21" s="484" t="str">
        <f>IFERROR(IF(DU21='Classificação geral'!$F15,'Classificação geral'!$EG15,""),"")</f>
        <v/>
      </c>
      <c r="EC21" s="484" t="str">
        <f>IFERROR(IF(DU21='Classificação geral'!$F15,'Classificação geral'!$EH15,""),"")</f>
        <v/>
      </c>
      <c r="ED21" s="484" t="str">
        <f>IFERROR(IF(DU21='Classificação geral'!$F15,'Classificação geral'!$EI15,""),"")</f>
        <v/>
      </c>
      <c r="EE21" s="521">
        <f>IFERROR(IF(DU21='Classificação geral'!$F15,'Classificação geral'!$AJ15,""),"")</f>
        <v>0</v>
      </c>
      <c r="EF21" s="250" t="str">
        <f>IF($DU21='Classificação geral'!$F15,'Classificação geral'!$AK15,"")</f>
        <v/>
      </c>
      <c r="EG21" s="239" t="str">
        <f>IFERROR(RANK(EF21,EF:EF,0)+ COUNTIF(EF$12:EF20,EF21),"")</f>
        <v/>
      </c>
      <c r="EI21" s="250" t="str">
        <f>IFERROR(IF(AND('Classificação geral'!$F15="fem",'Classificação geral'!$G15=3,'Classificação geral'!$E15="trio"),'Classificação geral'!$B15,""),"")</f>
        <v/>
      </c>
      <c r="EJ21" s="238">
        <f>IF(EI21='Classificação geral'!$B15,'Classificação geral'!$C15,"")</f>
        <v>0</v>
      </c>
      <c r="EK21" s="238">
        <f>IF(EI21='Classificação geral'!$B15,'Classificação geral'!$D15,"")</f>
        <v>0</v>
      </c>
      <c r="EL21" s="238">
        <f>IF(EI21='Classificação geral'!$B15,'Classificação geral'!$E15,"")</f>
        <v>0</v>
      </c>
      <c r="EM21" s="238">
        <f>IF(EI21='Classificação geral'!$B15,'Classificação geral'!$F15,"")</f>
        <v>0</v>
      </c>
      <c r="EN21" s="250">
        <f>IF(EM21='Classificação geral'!$F15,'Classificação geral'!$G15,"")</f>
        <v>0</v>
      </c>
      <c r="EO21" s="484">
        <f>IFERROR(IF(EM21='Classificação geral'!$F15,'Classificação geral'!$J15,""),"")</f>
        <v>0</v>
      </c>
      <c r="EP21" s="484">
        <f>IFERROR(IF(EM21='Classificação geral'!$F15,'Classificação geral'!$K15,""),"")</f>
        <v>0</v>
      </c>
      <c r="EQ21" s="484">
        <f>IFERROR(IF(EM21='Classificação geral'!$F15,'Classificação geral'!$I15,""),"")</f>
        <v>0</v>
      </c>
      <c r="ER21" s="484" t="str">
        <f>IFERROR(IF(EM21='Classificação geral'!$F15,'Classificação geral'!$EE15,""),"")</f>
        <v/>
      </c>
      <c r="ES21" s="484" t="str">
        <f>IFERROR(IF(EM21='Classificação geral'!$F15,'Classificação geral'!$EF15,""),"")</f>
        <v/>
      </c>
      <c r="ET21" s="484" t="str">
        <f>IFERROR(IF(EM21='Classificação geral'!$F15,'Classificação geral'!$EG15,""),"")</f>
        <v/>
      </c>
      <c r="EU21" s="484" t="str">
        <f>IFERROR(IF(EM21='Classificação geral'!$F15,'Classificação geral'!$EH15,""),"")</f>
        <v/>
      </c>
      <c r="EV21" s="484" t="str">
        <f>IFERROR(IF(EM21='Classificação geral'!$F15,'Classificação geral'!$EI15,""),"")</f>
        <v/>
      </c>
      <c r="EW21" s="521">
        <f>IFERROR(IF(EM21='Classificação geral'!$F15,'Classificação geral'!$AJ15,""),"")</f>
        <v>0</v>
      </c>
      <c r="EX21" s="250" t="str">
        <f>IF(EM21='Classificação geral'!$F15,'Classificação geral'!$AK15,"")</f>
        <v/>
      </c>
      <c r="EY21" s="239" t="str">
        <f>IFERROR(RANK(EX21,EX:EX,0)+ COUNTIF(EX$12:EX20,EX21),"")</f>
        <v/>
      </c>
      <c r="FA21" s="250" t="str">
        <f>IFERROR(IF(AND('Classificação geral'!$F15="mas",'Classificação geral'!$G15=3,'Classificação geral'!$E15="trio"),'Classificação geral'!$B15,""),"")</f>
        <v/>
      </c>
      <c r="FB21" s="238">
        <f>IF(FA21='Classificação geral'!$B15,'Classificação geral'!$C15,"")</f>
        <v>0</v>
      </c>
      <c r="FC21" s="238">
        <f>IF(FA21='Classificação geral'!$B15,'Classificação geral'!$D15,"")</f>
        <v>0</v>
      </c>
      <c r="FD21" s="238">
        <f>IF(FA21='Classificação geral'!$B15,'Classificação geral'!$E15,"")</f>
        <v>0</v>
      </c>
      <c r="FE21" s="238">
        <f>IF(FA21='Classificação geral'!$B15,'Classificação geral'!$F15,"")</f>
        <v>0</v>
      </c>
      <c r="FF21" s="250">
        <f>IF(FE21='Classificação geral'!$F15,'Classificação geral'!$G15,"")</f>
        <v>0</v>
      </c>
      <c r="FG21" s="484">
        <f>IFERROR(IF(FE21='Classificação geral'!$F15,'Classificação geral'!$J15,""),"")</f>
        <v>0</v>
      </c>
      <c r="FH21" s="484">
        <f>IFERROR(IF(FE21='Classificação geral'!$F15,'Classificação geral'!$K15,""),"")</f>
        <v>0</v>
      </c>
      <c r="FI21" s="484">
        <f>IFERROR(IF(FE21='Classificação geral'!$F15,'Classificação geral'!$I15,""),"")</f>
        <v>0</v>
      </c>
      <c r="FJ21" s="484" t="str">
        <f>IFERROR(IF(FE21='Classificação geral'!$F15,'Classificação geral'!$EE15,""),"")</f>
        <v/>
      </c>
      <c r="FK21" s="484" t="str">
        <f>IFERROR(IF(FE21='Classificação geral'!$F15,'Classificação geral'!$EF15,""),"")</f>
        <v/>
      </c>
      <c r="FL21" s="484" t="str">
        <f>IFERROR(IF(FE21='Classificação geral'!$F15,'Classificação geral'!$EG15,""),"")</f>
        <v/>
      </c>
      <c r="FM21" s="484" t="str">
        <f>IFERROR(IF(FE21='Classificação geral'!$F15,'Classificação geral'!$EH15,""),"")</f>
        <v/>
      </c>
      <c r="FN21" s="484" t="str">
        <f>IFERROR(IF(FE21='Classificação geral'!$F15,'Classificação geral'!$EI15,""),"")</f>
        <v/>
      </c>
      <c r="FO21" s="521">
        <f>IFERROR(IF(FE21='Classificação geral'!$F15,'Classificação geral'!$AJ15,""),"")</f>
        <v>0</v>
      </c>
      <c r="FP21" s="250" t="str">
        <f>IF(FE21='Classificação geral'!$F15,'Classificação geral'!$AK15,"")</f>
        <v/>
      </c>
      <c r="FQ21" s="239" t="str">
        <f>IFERROR(RANK(FP21,FP:FP,0)+ COUNTIF(FP$12:FP20,FP21),"")</f>
        <v/>
      </c>
      <c r="FS21" s="250" t="str">
        <f>IFERROR(IF(AND('Classificação geral'!$F15="misto",'Classificação geral'!$G15=3,'Classificação geral'!$E15="par"),'Classificação geral'!$B15,""),"")</f>
        <v/>
      </c>
      <c r="FT21" s="238">
        <f>IF(FS21='Classificação geral'!$B15,'Classificação geral'!$C15,"")</f>
        <v>0</v>
      </c>
      <c r="FU21" s="238">
        <f>IF(FS21='Classificação geral'!$B15,'Classificação geral'!$D15,"")</f>
        <v>0</v>
      </c>
      <c r="FV21" s="238">
        <f>IF(FS21='Classificação geral'!$B15,'Classificação geral'!$E15,"")</f>
        <v>0</v>
      </c>
      <c r="FW21" s="238">
        <f>IF(FS21='Classificação geral'!$B15,'Classificação geral'!$F15,"")</f>
        <v>0</v>
      </c>
      <c r="FX21" s="250">
        <f>IF(FW21='Classificação geral'!$F15,'Classificação geral'!$G15,"")</f>
        <v>0</v>
      </c>
      <c r="FY21" s="484">
        <f>IFERROR(IF(FW21='Classificação geral'!$F15,'Classificação geral'!$J15,""),"")</f>
        <v>0</v>
      </c>
      <c r="FZ21" s="484">
        <f>IFERROR(IF(FW21='Classificação geral'!$F15,'Classificação geral'!$K15,""),"")</f>
        <v>0</v>
      </c>
      <c r="GA21" s="484">
        <f>IFERROR(IF(FW21='Classificação geral'!$F15,'Classificação geral'!$I15,""),"")</f>
        <v>0</v>
      </c>
      <c r="GB21" s="484" t="str">
        <f>IFERROR(IF(FW21='Classificação geral'!$F15,'Classificação geral'!$EE15,""),"")</f>
        <v/>
      </c>
      <c r="GC21" s="484" t="str">
        <f>IFERROR(IF(FW21='Classificação geral'!$F15,'Classificação geral'!$EF15,""),"")</f>
        <v/>
      </c>
      <c r="GD21" s="484" t="str">
        <f>IFERROR(IF(FW21='Classificação geral'!$F15,'Classificação geral'!$EG15,""),"")</f>
        <v/>
      </c>
      <c r="GE21" s="484" t="str">
        <f>IFERROR(IF(FW21='Classificação geral'!$F15,'Classificação geral'!$EH15,""),"")</f>
        <v/>
      </c>
      <c r="GF21" s="484" t="str">
        <f>IFERROR(IF(FW21='Classificação geral'!$F15,'Classificação geral'!$EI15,""),"")</f>
        <v/>
      </c>
      <c r="GG21" s="521">
        <f>IFERROR(IF(FW21='Classificação geral'!$F15,'Classificação geral'!$AJ15,""),"")</f>
        <v>0</v>
      </c>
      <c r="GH21" s="250" t="str">
        <f>IF(FW21='Classificação geral'!$F15,'Classificação geral'!$AK15,"")</f>
        <v/>
      </c>
      <c r="GI21" s="239" t="str">
        <f>IFERROR(RANK(GH21,GH:GH,0)+ COUNTIF(GH$12:GH20,GH21),"")</f>
        <v/>
      </c>
    </row>
    <row r="22" spans="1:191" s="249" customFormat="1" ht="26.25" customHeight="1" x14ac:dyDescent="0.3">
      <c r="A22" s="241"/>
      <c r="B22" s="242" t="str">
        <f>IFERROR(INDEX($CY$14:$CY$105,MATCH($R22,$DO$14:$DO$105,0)),"")</f>
        <v/>
      </c>
      <c r="C22" s="243" t="str">
        <f>IFERROR(INDEX(CZ$14:CZ$105,MATCH($R22,$DO$14:$DO$105,0)),"")</f>
        <v/>
      </c>
      <c r="D22" s="244" t="str">
        <f>IFERROR(INDEX(DA$14:DA$105,MATCH($R22,$DO$14:$DO$105,0)),"")</f>
        <v/>
      </c>
      <c r="E22" s="244" t="str">
        <f>IFERROR(INDEX(DB$14:DB$105,MATCH($R22,$DO$14:$DO$105,0)),"")</f>
        <v/>
      </c>
      <c r="F22" s="244" t="str">
        <f>IFERROR(INDEX(DC$14:DC$105,MATCH($R22,$DO$14:$DO$105,0)),"")</f>
        <v/>
      </c>
      <c r="G22" s="244" t="str">
        <f>IFERROR(INDEX(DD$14:DD$105,MATCH($R22,$DO$14:$DO$105,0)),"")</f>
        <v/>
      </c>
      <c r="H22" s="497" t="str">
        <f>IFERROR(INDEX(DE$14:DE$105,MATCH($R22,DO$14:DO$105,0)),"")</f>
        <v/>
      </c>
      <c r="I22" s="497" t="str">
        <f>IFERROR(INDEX(DF$14:DF$105,MATCH($R22,DO$14:DO$105,0)),"")</f>
        <v/>
      </c>
      <c r="J22" s="497" t="str">
        <f>IFERROR(INDEX(DG$14:DG$105,MATCH($R22,DO$14:DO$105,0)),"")</f>
        <v/>
      </c>
      <c r="K22" s="498" t="str">
        <f>IFERROR(INDEX(DH$14:DH$105,MATCH($R22,DO$14:DO$105,0)),"")</f>
        <v/>
      </c>
      <c r="L22" s="498" t="str">
        <f>IFERROR(INDEX(DI$14:DI$105,MATCH($R22,DO$14:DO$105,0)),"")</f>
        <v/>
      </c>
      <c r="M22" s="498" t="str">
        <f>IFERROR(INDEX(DJ$14:DJ$105,MATCH($R22,DO$14:DO$105,0)),"")</f>
        <v/>
      </c>
      <c r="N22" s="498" t="str">
        <f>IFERROR(INDEX(DK$14:DK$105,MATCH($R22,DO$14:DO$105,0)),"")</f>
        <v/>
      </c>
      <c r="O22" s="498" t="str">
        <f>IFERROR(INDEX(DL$14:DL$105,MATCH($R22,DO$14:DO$105,0)),"")</f>
        <v/>
      </c>
      <c r="P22" s="499" t="str">
        <f>IFERROR(INDEX(DM$14:DM$105,MATCH($R22,DO$14:DO$105,0)),"")</f>
        <v/>
      </c>
      <c r="Q22" s="245" t="str">
        <f>IFERROR(INDEX(DN$14:DN$105,MATCH($R22,$DO$14:$DO$105,0)),"")</f>
        <v/>
      </c>
      <c r="R22" s="246">
        <v>9</v>
      </c>
      <c r="S22" s="247"/>
      <c r="T22" s="247"/>
      <c r="U22" s="248" t="str">
        <f>IFERROR(INDEX(DQ$14:DQ$105,MATCH($AK22,$EG$14:$EG$105,0)),"")</f>
        <v/>
      </c>
      <c r="V22" s="243" t="str">
        <f>IFERROR(INDEX(DR$14:DR$105,MATCH($AK22,$EG$14:$EG$105,0)),"")</f>
        <v/>
      </c>
      <c r="W22" s="244" t="str">
        <f>IFERROR(INDEX(DS$14:DS$105,MATCH($AK22,$EG$14:$EG$105,0)),"")</f>
        <v/>
      </c>
      <c r="X22" s="244" t="str">
        <f>IFERROR(INDEX(DT$14:DT$105,MATCH($AK22,$EG$14:$EG$105,0)),"")</f>
        <v/>
      </c>
      <c r="Y22" s="244" t="str">
        <f>IFERROR(INDEX(DU$14:DU$105,MATCH($AK22,$EG$14:$EG$105,0)),"")</f>
        <v/>
      </c>
      <c r="Z22" s="244" t="str">
        <f>IFERROR(INDEX(DV$14:DV$105,MATCH($AK22,$EG$14:$EG$105,0)),"")</f>
        <v/>
      </c>
      <c r="AA22" s="497" t="str">
        <f>IFERROR(INDEX(DW$14:DW$105,MATCH($R22,EG$14:EG$105,0)),"")</f>
        <v/>
      </c>
      <c r="AB22" s="497" t="str">
        <f>IFERROR(INDEX(DX$14:DX$105,MATCH($R22,EG$14:EG$105,0)),"")</f>
        <v/>
      </c>
      <c r="AC22" s="497" t="str">
        <f>IFERROR(INDEX(DY$14:DY$105,MATCH($R22,EG$14:EG$105,0)),"")</f>
        <v/>
      </c>
      <c r="AD22" s="498" t="str">
        <f>IFERROR(INDEX(DZ$14:DZ$105,MATCH($R22,EG$14:EG$105,0)),"")</f>
        <v/>
      </c>
      <c r="AE22" s="498" t="str">
        <f>IFERROR(INDEX(EA$14:EA$105,MATCH($R22,EG$14:EG$105,0)),"")</f>
        <v/>
      </c>
      <c r="AF22" s="498" t="str">
        <f>IFERROR(INDEX(EB$14:EB$105,MATCH($R22,EG$14:EG$105,0)),"")</f>
        <v/>
      </c>
      <c r="AG22" s="498" t="str">
        <f>IFERROR(INDEX(EC$14:EC$105,MATCH($R22,EG$14:EG$105,0)),"")</f>
        <v/>
      </c>
      <c r="AH22" s="498" t="str">
        <f>IFERROR(INDEX(ED$14:ED$105,MATCH($R22,EG$14:EG$105,0)),"")</f>
        <v/>
      </c>
      <c r="AI22" s="499" t="str">
        <f>IFERROR(INDEX(EE$14:EE$105,MATCH($R22,EG$14:EG$105,0)),"")</f>
        <v/>
      </c>
      <c r="AJ22" s="245" t="str">
        <f>IFERROR(INDEX(EF$14:EF$105,MATCH($AK22,$EG$14:$EG$105,0)),"")</f>
        <v/>
      </c>
      <c r="AK22" s="246">
        <v>9</v>
      </c>
      <c r="AN22" s="248" t="str">
        <f>IFERROR(INDEX(EI$14:EI$105,MATCH($BD22,$EY$14:$EY$105,0)),"")</f>
        <v/>
      </c>
      <c r="AO22" s="243" t="str">
        <f>IFERROR(INDEX(EJ$14:EJ$105,MATCH($BD22,$EY$14:$EY$105,0)),"")</f>
        <v/>
      </c>
      <c r="AP22" s="244" t="str">
        <f>IFERROR(INDEX(EK$14:EK$105,MATCH($BD22,$EY$14:$EY$105,0)),"")</f>
        <v/>
      </c>
      <c r="AQ22" s="244" t="str">
        <f>IFERROR(INDEX(EL$14:EL$105,MATCH($BD22,$EY$14:$EY$105,0)),"")</f>
        <v/>
      </c>
      <c r="AR22" s="244" t="str">
        <f>IFERROR(INDEX(EM$14:EM$105,MATCH($BD22,$EY$14:$EY$105,0)),"")</f>
        <v/>
      </c>
      <c r="AS22" s="244" t="str">
        <f>IFERROR(INDEX(EN$14:EN$105,MATCH($BD22,$EY$14:$EY$105,0)),"")</f>
        <v/>
      </c>
      <c r="AT22" s="497" t="str">
        <f>IFERROR(INDEX(EO$14:EO$105,MATCH($R22,EY$14:EY$105,0)),"")</f>
        <v/>
      </c>
      <c r="AU22" s="497" t="str">
        <f>IFERROR(INDEX(EP$14:EP$105,MATCH($R22,EY$14:EY$105,0)),"")</f>
        <v/>
      </c>
      <c r="AV22" s="497" t="str">
        <f>IFERROR(INDEX(EQ$14:EQ$105,MATCH($R22,EY$14:EY$105,0)),"")</f>
        <v/>
      </c>
      <c r="AW22" s="498" t="str">
        <f>IFERROR(INDEX(ER$14:ER$105,MATCH($R22,EY$14:EY$105,0)),"")</f>
        <v/>
      </c>
      <c r="AX22" s="498" t="str">
        <f>IFERROR(INDEX(ES$14:ES$105,MATCH($R22,EY$14:EY$105,0)),"")</f>
        <v/>
      </c>
      <c r="AY22" s="498" t="str">
        <f>IFERROR(INDEX(ET$14:ET$105,MATCH($R22,EY$14:EY$105,0)),"")</f>
        <v/>
      </c>
      <c r="AZ22" s="498" t="str">
        <f>IFERROR(INDEX(EU$14:EU$105,MATCH($R22,EY$14:EY$105,0)),"")</f>
        <v/>
      </c>
      <c r="BA22" s="498" t="str">
        <f>IFERROR(INDEX(EV$14:EV$105,MATCH($R22,EY$14:EY$105,0)),"")</f>
        <v/>
      </c>
      <c r="BB22" s="499" t="str">
        <f>IFERROR(INDEX(EW$14:EW$105,MATCH($R22,EY$14:EY$105,0)),"")</f>
        <v/>
      </c>
      <c r="BC22" s="245" t="str">
        <f>IFERROR(INDEX(EX$14:EX$105,MATCH($BD22,$EY$14:$EY$105,0)),"")</f>
        <v/>
      </c>
      <c r="BD22" s="246">
        <v>9</v>
      </c>
      <c r="BE22" s="247"/>
      <c r="BF22" s="247"/>
      <c r="BG22" s="248" t="str">
        <f>IFERROR(INDEX(FA$14:FA$105,MATCH($BW22,$FQ$14:$FQ$105,0)),"")</f>
        <v/>
      </c>
      <c r="BH22" s="243" t="str">
        <f>IFERROR(INDEX(FB$14:FB$105,MATCH($BW22,$FQ$14:$FQ$105,0)),"")</f>
        <v/>
      </c>
      <c r="BI22" s="244" t="str">
        <f>IFERROR(INDEX(FC$14:FC$105,MATCH($BW22,$FQ$14:$FQ$105,0)),"")</f>
        <v/>
      </c>
      <c r="BJ22" s="244" t="str">
        <f>IFERROR(INDEX(FD$14:FD$105,MATCH($BW22,$FQ$14:$FQ$105,0)),"")</f>
        <v/>
      </c>
      <c r="BK22" s="244" t="str">
        <f>IFERROR(INDEX(FE$14:FE$105,MATCH($BW22,$FQ$14:$FQ$105,0)),"")</f>
        <v/>
      </c>
      <c r="BL22" s="244" t="str">
        <f>IFERROR(INDEX(FF$14:FF$105,MATCH($BW22,$FQ$14:$FQ$105,0)),"")</f>
        <v/>
      </c>
      <c r="BM22" s="497" t="str">
        <f>IFERROR(INDEX(FG$14:FG$105,MATCH($R22,FQ$14:FQ$105,0)),"")</f>
        <v/>
      </c>
      <c r="BN22" s="497" t="str">
        <f>IFERROR(INDEX(FH$14:FH$105,MATCH($R22,FQ$14:FQ$105,0)),"")</f>
        <v/>
      </c>
      <c r="BO22" s="497" t="str">
        <f>IFERROR(INDEX(FI$14:FI$105,MATCH($R22,FQ$14:FQ$105,0)),"")</f>
        <v/>
      </c>
      <c r="BP22" s="498" t="str">
        <f>IFERROR(INDEX(FJ$14:FJ$105,MATCH($R22,FQ$14:FQ$105,0)),"")</f>
        <v/>
      </c>
      <c r="BQ22" s="498" t="str">
        <f>IFERROR(INDEX(FK$14:FK$105,MATCH($R22,FQ$14:FQ$105,0)),"")</f>
        <v/>
      </c>
      <c r="BR22" s="498" t="str">
        <f>IFERROR(INDEX(FL$14:FL$105,MATCH($R22,FQ$14:FQ$105,0)),"")</f>
        <v/>
      </c>
      <c r="BS22" s="498" t="str">
        <f>IFERROR(INDEX(FM$14:FM$105,MATCH($R22,FQ$14:FQ$105,0)),"")</f>
        <v/>
      </c>
      <c r="BT22" s="498" t="str">
        <f>IFERROR(INDEX(FN$14:FN$105,MATCH($R22,FQ$14:FQ$105,0)),"")</f>
        <v/>
      </c>
      <c r="BU22" s="499" t="str">
        <f>IFERROR(INDEX(FO$14:FO$105,MATCH($R22,FQ$14:FQ$105,0)),"")</f>
        <v/>
      </c>
      <c r="BV22" s="245" t="str">
        <f>IFERROR(INDEX(FP$14:FP$105,MATCH($BW22,$FQ$14:$FQ$105,0)),"")</f>
        <v/>
      </c>
      <c r="BW22" s="246">
        <v>9</v>
      </c>
      <c r="BY22" s="247"/>
      <c r="BZ22" s="248" t="str">
        <f>IFERROR(INDEX(FS$14:FS$105,MATCH($CO22,$GI$14:$GI$105,0)),"")</f>
        <v/>
      </c>
      <c r="CA22" s="243" t="str">
        <f>IFERROR(INDEX(FT$14:FT$105,MATCH($CO22,$GI$14:$GI$105,0)),"")</f>
        <v/>
      </c>
      <c r="CB22" s="244" t="str">
        <f>IFERROR(INDEX(FU$14:FU$105,MATCH($CO22,$GI$14:$GI$105,0)),"")</f>
        <v/>
      </c>
      <c r="CC22" s="244" t="str">
        <f>IFERROR(INDEX(FV$14:FV$105,MATCH($CO22,$GI$14:$GI$105,0)),"")</f>
        <v/>
      </c>
      <c r="CD22" s="244" t="str">
        <f>IFERROR(INDEX(FW$14:FW$105,MATCH($CO22,$GI$14:$GI$105,0)),"")</f>
        <v/>
      </c>
      <c r="CE22" s="244" t="str">
        <f>IFERROR(INDEX(FX$14:FX$105,MATCH($CO22,$GI$14:$GI$105,0)),"")</f>
        <v/>
      </c>
      <c r="CF22" s="497" t="str">
        <f t="shared" si="0"/>
        <v/>
      </c>
      <c r="CG22" s="497" t="str">
        <f t="shared" si="1"/>
        <v/>
      </c>
      <c r="CH22" s="497" t="str">
        <f t="shared" si="2"/>
        <v/>
      </c>
      <c r="CI22" s="498" t="str">
        <f t="shared" si="3"/>
        <v/>
      </c>
      <c r="CJ22" s="498" t="str">
        <f t="shared" si="4"/>
        <v/>
      </c>
      <c r="CK22" s="498" t="str">
        <f t="shared" si="5"/>
        <v/>
      </c>
      <c r="CL22" s="498" t="str">
        <f t="shared" si="6"/>
        <v/>
      </c>
      <c r="CM22" s="498" t="str">
        <f t="shared" si="7"/>
        <v/>
      </c>
      <c r="CN22" s="499" t="str">
        <f t="shared" si="8"/>
        <v/>
      </c>
      <c r="CO22" s="246">
        <v>9</v>
      </c>
      <c r="CP22" s="247"/>
      <c r="CQ22" s="247"/>
      <c r="CR22" s="247"/>
      <c r="CS22" s="247"/>
      <c r="CT22" s="247"/>
      <c r="CU22" s="247"/>
      <c r="CV22" s="247"/>
      <c r="CW22" s="247"/>
      <c r="CY22" s="250" t="str">
        <f>IFERROR(IF(AND('Classificação geral'!$F16="fem",'Classificação geral'!$G16=3,'Classificação geral'!$E16="par"),'Classificação geral'!$B16,""),"")</f>
        <v/>
      </c>
      <c r="CZ22" s="238">
        <f>IF($CY22='Classificação geral'!$B16,'Classificação geral'!$C16,"")</f>
        <v>0</v>
      </c>
      <c r="DA22" s="238">
        <f>IF($CY22='Classificação geral'!$B16,'Classificação geral'!$D16,"")</f>
        <v>0</v>
      </c>
      <c r="DB22" s="238">
        <f>IF($CY22='Classificação geral'!$B16,'Classificação geral'!$E16,"")</f>
        <v>0</v>
      </c>
      <c r="DC22" s="238">
        <f>IF($CY22='Classificação geral'!$B16,'Classificação geral'!$F16,"")</f>
        <v>0</v>
      </c>
      <c r="DD22" s="250">
        <f>IF($DC22='Classificação geral'!$F16,'Classificação geral'!$G16,"")</f>
        <v>0</v>
      </c>
      <c r="DE22" s="484">
        <f>IFERROR(IF(DC22='Classificação geral'!$F16,'Classificação geral'!$J16,""),"")</f>
        <v>0</v>
      </c>
      <c r="DF22" s="484">
        <f>IFERROR(IF(DC22='Classificação geral'!$F16,'Classificação geral'!$K16,""),"")</f>
        <v>0</v>
      </c>
      <c r="DG22" s="484">
        <f>IFERROR(IF(DC22='Classificação geral'!$F16,'Classificação geral'!$I16,""),"")</f>
        <v>0</v>
      </c>
      <c r="DH22" s="484" t="str">
        <f>IFERROR(IF(DC22='Classificação geral'!$F16,'Classificação geral'!$EE16,""),"")</f>
        <v/>
      </c>
      <c r="DI22" s="484" t="str">
        <f>IFERROR(IF(DC22='Classificação geral'!$F16,'Classificação geral'!$EF16,""),"")</f>
        <v/>
      </c>
      <c r="DJ22" s="484" t="str">
        <f>IFERROR(IF(DC22='Classificação geral'!$F16,'Classificação geral'!$EG16,""),"")</f>
        <v/>
      </c>
      <c r="DK22" s="484" t="str">
        <f>IFERROR(IF(DC22='Classificação geral'!$F16,'Classificação geral'!$EH16,""),"")</f>
        <v/>
      </c>
      <c r="DL22" s="484" t="str">
        <f>IFERROR(IF(DC22='Classificação geral'!$F16,'Classificação geral'!$EI16,""),"")</f>
        <v/>
      </c>
      <c r="DM22" s="521">
        <f>IFERROR(IF(DC22='Classificação geral'!$F16,'Classificação geral'!$AJ16,""),"")</f>
        <v>0</v>
      </c>
      <c r="DN22" s="251" t="str">
        <f>IF($DC22='Classificação geral'!$F16,'Classificação geral'!$AK16,"")</f>
        <v/>
      </c>
      <c r="DO22" s="239" t="str">
        <f>IFERROR(RANK(DN22,DN:DN,0)+ COUNTIF(DN$12:DN21,DN22),"")</f>
        <v/>
      </c>
      <c r="DQ22" s="250" t="str">
        <f>IFERROR(IF(AND('Classificação geral'!$F16="mas",'Classificação geral'!$G16=3,'Classificação geral'!$E16="par"),'Classificação geral'!$B16,""),"")</f>
        <v/>
      </c>
      <c r="DR22" s="238">
        <f>IF($DQ22='Classificação geral'!$B16,'Classificação geral'!$C16,"")</f>
        <v>0</v>
      </c>
      <c r="DS22" s="238">
        <f>IF($DQ22='Classificação geral'!$B16,'Classificação geral'!$D16,"")</f>
        <v>0</v>
      </c>
      <c r="DT22" s="238">
        <f>IF($DQ22='Classificação geral'!$B16,'Classificação geral'!$E16,"")</f>
        <v>0</v>
      </c>
      <c r="DU22" s="238">
        <f>IF($DQ22='Classificação geral'!$B16,'Classificação geral'!$F16,"")</f>
        <v>0</v>
      </c>
      <c r="DV22" s="250">
        <f>IF($DU22='Classificação geral'!$F16,'Classificação geral'!$G16,"")</f>
        <v>0</v>
      </c>
      <c r="DW22" s="484">
        <f>IFERROR(IF(DU22='Classificação geral'!$F16,'Classificação geral'!$J16,""),"")</f>
        <v>0</v>
      </c>
      <c r="DX22" s="484">
        <f>IFERROR(IF(DU22='Classificação geral'!$F16,'Classificação geral'!$K16,""),"")</f>
        <v>0</v>
      </c>
      <c r="DY22" s="484">
        <f>IFERROR(IF(DU22='Classificação geral'!$F16,'Classificação geral'!$I16,""),"")</f>
        <v>0</v>
      </c>
      <c r="DZ22" s="484" t="str">
        <f>IFERROR(IF(DU22='Classificação geral'!$F16,'Classificação geral'!$EE16,""),"")</f>
        <v/>
      </c>
      <c r="EA22" s="484" t="str">
        <f>IFERROR(IF(DU22='Classificação geral'!$F16,'Classificação geral'!$EF16,""),"")</f>
        <v/>
      </c>
      <c r="EB22" s="484" t="str">
        <f>IFERROR(IF(DU22='Classificação geral'!$F16,'Classificação geral'!$EG16,""),"")</f>
        <v/>
      </c>
      <c r="EC22" s="484" t="str">
        <f>IFERROR(IF(DU22='Classificação geral'!$F16,'Classificação geral'!$EH16,""),"")</f>
        <v/>
      </c>
      <c r="ED22" s="484" t="str">
        <f>IFERROR(IF(DU22='Classificação geral'!$F16,'Classificação geral'!$EI16,""),"")</f>
        <v/>
      </c>
      <c r="EE22" s="521">
        <f>IFERROR(IF(DU22='Classificação geral'!$F16,'Classificação geral'!$AJ16,""),"")</f>
        <v>0</v>
      </c>
      <c r="EF22" s="250" t="str">
        <f>IF($DU22='Classificação geral'!$F16,'Classificação geral'!$AK16,"")</f>
        <v/>
      </c>
      <c r="EG22" s="239" t="str">
        <f>IFERROR(RANK(EF22,EF:EF,0)+ COUNTIF(EF$12:EF21,EF22),"")</f>
        <v/>
      </c>
      <c r="EI22" s="250" t="str">
        <f>IFERROR(IF(AND('Classificação geral'!$F16="fem",'Classificação geral'!$G16=3,'Classificação geral'!$E16="trio"),'Classificação geral'!$B16,""),"")</f>
        <v/>
      </c>
      <c r="EJ22" s="238">
        <f>IF(EI22='Classificação geral'!$B16,'Classificação geral'!$C16,"")</f>
        <v>0</v>
      </c>
      <c r="EK22" s="238">
        <f>IF(EI22='Classificação geral'!$B16,'Classificação geral'!$D16,"")</f>
        <v>0</v>
      </c>
      <c r="EL22" s="238">
        <f>IF(EI22='Classificação geral'!$B16,'Classificação geral'!$E16,"")</f>
        <v>0</v>
      </c>
      <c r="EM22" s="238">
        <f>IF(EI22='Classificação geral'!$B16,'Classificação geral'!$F16,"")</f>
        <v>0</v>
      </c>
      <c r="EN22" s="250">
        <f>IF(EM22='Classificação geral'!$F16,'Classificação geral'!$G16,"")</f>
        <v>0</v>
      </c>
      <c r="EO22" s="484">
        <f>IFERROR(IF(EM22='Classificação geral'!$F16,'Classificação geral'!$J16,""),"")</f>
        <v>0</v>
      </c>
      <c r="EP22" s="484">
        <f>IFERROR(IF(EM22='Classificação geral'!$F16,'Classificação geral'!$K16,""),"")</f>
        <v>0</v>
      </c>
      <c r="EQ22" s="484">
        <f>IFERROR(IF(EM22='Classificação geral'!$F16,'Classificação geral'!$I16,""),"")</f>
        <v>0</v>
      </c>
      <c r="ER22" s="484" t="str">
        <f>IFERROR(IF(EM22='Classificação geral'!$F16,'Classificação geral'!$EE16,""),"")</f>
        <v/>
      </c>
      <c r="ES22" s="484" t="str">
        <f>IFERROR(IF(EM22='Classificação geral'!$F16,'Classificação geral'!$EF16,""),"")</f>
        <v/>
      </c>
      <c r="ET22" s="484" t="str">
        <f>IFERROR(IF(EM22='Classificação geral'!$F16,'Classificação geral'!$EG16,""),"")</f>
        <v/>
      </c>
      <c r="EU22" s="484" t="str">
        <f>IFERROR(IF(EM22='Classificação geral'!$F16,'Classificação geral'!$EH16,""),"")</f>
        <v/>
      </c>
      <c r="EV22" s="484" t="str">
        <f>IFERROR(IF(EM22='Classificação geral'!$F16,'Classificação geral'!$EI16,""),"")</f>
        <v/>
      </c>
      <c r="EW22" s="521">
        <f>IFERROR(IF(EM22='Classificação geral'!$F16,'Classificação geral'!$AJ16,""),"")</f>
        <v>0</v>
      </c>
      <c r="EX22" s="250" t="str">
        <f>IF(EM22='Classificação geral'!$F16,'Classificação geral'!$AK16,"")</f>
        <v/>
      </c>
      <c r="EY22" s="239" t="str">
        <f>IFERROR(RANK(EX22,EX:EX,0)+ COUNTIF(EX$12:EX21,EX22),"")</f>
        <v/>
      </c>
      <c r="FA22" s="250" t="str">
        <f>IFERROR(IF(AND('Classificação geral'!$F16="mas",'Classificação geral'!$G16=3,'Classificação geral'!$E16="trio"),'Classificação geral'!$B16,""),"")</f>
        <v/>
      </c>
      <c r="FB22" s="238">
        <f>IF(FA22='Classificação geral'!$B16,'Classificação geral'!$C16,"")</f>
        <v>0</v>
      </c>
      <c r="FC22" s="238">
        <f>IF(FA22='Classificação geral'!$B16,'Classificação geral'!$D16,"")</f>
        <v>0</v>
      </c>
      <c r="FD22" s="238">
        <f>IF(FA22='Classificação geral'!$B16,'Classificação geral'!$E16,"")</f>
        <v>0</v>
      </c>
      <c r="FE22" s="238">
        <f>IF(FA22='Classificação geral'!$B16,'Classificação geral'!$F16,"")</f>
        <v>0</v>
      </c>
      <c r="FF22" s="250">
        <f>IF(FE22='Classificação geral'!$F16,'Classificação geral'!$G16,"")</f>
        <v>0</v>
      </c>
      <c r="FG22" s="484">
        <f>IFERROR(IF(FE22='Classificação geral'!$F16,'Classificação geral'!$J16,""),"")</f>
        <v>0</v>
      </c>
      <c r="FH22" s="484">
        <f>IFERROR(IF(FE22='Classificação geral'!$F16,'Classificação geral'!$K16,""),"")</f>
        <v>0</v>
      </c>
      <c r="FI22" s="484">
        <f>IFERROR(IF(FE22='Classificação geral'!$F16,'Classificação geral'!$I16,""),"")</f>
        <v>0</v>
      </c>
      <c r="FJ22" s="484" t="str">
        <f>IFERROR(IF(FE22='Classificação geral'!$F16,'Classificação geral'!$EE16,""),"")</f>
        <v/>
      </c>
      <c r="FK22" s="484" t="str">
        <f>IFERROR(IF(FE22='Classificação geral'!$F16,'Classificação geral'!$EF16,""),"")</f>
        <v/>
      </c>
      <c r="FL22" s="484" t="str">
        <f>IFERROR(IF(FE22='Classificação geral'!$F16,'Classificação geral'!$EG16,""),"")</f>
        <v/>
      </c>
      <c r="FM22" s="484" t="str">
        <f>IFERROR(IF(FE22='Classificação geral'!$F16,'Classificação geral'!$EH16,""),"")</f>
        <v/>
      </c>
      <c r="FN22" s="484" t="str">
        <f>IFERROR(IF(FE22='Classificação geral'!$F16,'Classificação geral'!$EI16,""),"")</f>
        <v/>
      </c>
      <c r="FO22" s="521">
        <f>IFERROR(IF(FE22='Classificação geral'!$F16,'Classificação geral'!$AJ16,""),"")</f>
        <v>0</v>
      </c>
      <c r="FP22" s="250" t="str">
        <f>IF(FE22='Classificação geral'!$F16,'Classificação geral'!$AK16,"")</f>
        <v/>
      </c>
      <c r="FQ22" s="239" t="str">
        <f>IFERROR(RANK(FP22,FP:FP,0)+ COUNTIF(FP$12:FP21,FP22),"")</f>
        <v/>
      </c>
      <c r="FS22" s="250" t="str">
        <f>IFERROR(IF(AND('Classificação geral'!$F16="misto",'Classificação geral'!$G16=3,'Classificação geral'!$E16="par"),'Classificação geral'!$B16,""),"")</f>
        <v/>
      </c>
      <c r="FT22" s="238">
        <f>IF(FS22='Classificação geral'!$B16,'Classificação geral'!$C16,"")</f>
        <v>0</v>
      </c>
      <c r="FU22" s="238">
        <f>IF(FS22='Classificação geral'!$B16,'Classificação geral'!$D16,"")</f>
        <v>0</v>
      </c>
      <c r="FV22" s="238">
        <f>IF(FS22='Classificação geral'!$B16,'Classificação geral'!$E16,"")</f>
        <v>0</v>
      </c>
      <c r="FW22" s="238">
        <f>IF(FS22='Classificação geral'!$B16,'Classificação geral'!$F16,"")</f>
        <v>0</v>
      </c>
      <c r="FX22" s="250">
        <f>IF(FW22='Classificação geral'!$F16,'Classificação geral'!$G16,"")</f>
        <v>0</v>
      </c>
      <c r="FY22" s="484">
        <f>IFERROR(IF(FW22='Classificação geral'!$F16,'Classificação geral'!$J16,""),"")</f>
        <v>0</v>
      </c>
      <c r="FZ22" s="484">
        <f>IFERROR(IF(FW22='Classificação geral'!$F16,'Classificação geral'!$K16,""),"")</f>
        <v>0</v>
      </c>
      <c r="GA22" s="484">
        <f>IFERROR(IF(FW22='Classificação geral'!$F16,'Classificação geral'!$I16,""),"")</f>
        <v>0</v>
      </c>
      <c r="GB22" s="484" t="str">
        <f>IFERROR(IF(FW22='Classificação geral'!$F16,'Classificação geral'!$EE16,""),"")</f>
        <v/>
      </c>
      <c r="GC22" s="484" t="str">
        <f>IFERROR(IF(FW22='Classificação geral'!$F16,'Classificação geral'!$EF16,""),"")</f>
        <v/>
      </c>
      <c r="GD22" s="484" t="str">
        <f>IFERROR(IF(FW22='Classificação geral'!$F16,'Classificação geral'!$EG16,""),"")</f>
        <v/>
      </c>
      <c r="GE22" s="484" t="str">
        <f>IFERROR(IF(FW22='Classificação geral'!$F16,'Classificação geral'!$EH16,""),"")</f>
        <v/>
      </c>
      <c r="GF22" s="484" t="str">
        <f>IFERROR(IF(FW22='Classificação geral'!$F16,'Classificação geral'!$EI16,""),"")</f>
        <v/>
      </c>
      <c r="GG22" s="521">
        <f>IFERROR(IF(FW22='Classificação geral'!$F16,'Classificação geral'!$AJ16,""),"")</f>
        <v>0</v>
      </c>
      <c r="GH22" s="250" t="str">
        <f>IF(FW22='Classificação geral'!$F16,'Classificação geral'!$AK16,"")</f>
        <v/>
      </c>
      <c r="GI22" s="239" t="str">
        <f>IFERROR(RANK(GH22,GH:GH,0)+ COUNTIF(GH$12:GH21,GH22),"")</f>
        <v/>
      </c>
    </row>
    <row r="23" spans="1:191" s="249" customFormat="1" ht="21.75" customHeight="1" x14ac:dyDescent="0.3">
      <c r="A23" s="241"/>
      <c r="B23" s="248" t="str">
        <f>IFERROR(INDEX($CY$14:$CY$105,MATCH($R23,$DO$14:$DO$105,0)),"")</f>
        <v/>
      </c>
      <c r="C23" s="243" t="str">
        <f>IFERROR(INDEX(CZ$14:CZ$105,MATCH($R23,$DO$14:$DO$105,0)),"")</f>
        <v/>
      </c>
      <c r="D23" s="244" t="str">
        <f>IFERROR(INDEX(DA$14:DA$105,MATCH($R23,$DO$14:$DO$105,0)),"")</f>
        <v/>
      </c>
      <c r="E23" s="244" t="str">
        <f>IFERROR(INDEX(DB$14:DB$105,MATCH($R23,$DO$14:$DO$105,0)),"")</f>
        <v/>
      </c>
      <c r="F23" s="244" t="str">
        <f>IFERROR(INDEX(DC$14:DC$105,MATCH($R23,$DO$14:$DO$105,0)),"")</f>
        <v/>
      </c>
      <c r="G23" s="244" t="str">
        <f>IFERROR(INDEX(DD$14:DD$105,MATCH($R23,$DO$14:$DO$105,0)),"")</f>
        <v/>
      </c>
      <c r="H23" s="497" t="str">
        <f>IFERROR(INDEX(DE$14:DE$105,MATCH($R23,DO$14:DO$105,0)),"")</f>
        <v/>
      </c>
      <c r="I23" s="497" t="str">
        <f>IFERROR(INDEX(DF$14:DF$105,MATCH($R23,DO$14:DO$105,0)),"")</f>
        <v/>
      </c>
      <c r="J23" s="497" t="str">
        <f>IFERROR(INDEX(DG$14:DG$105,MATCH($R23,DO$14:DO$105,0)),"")</f>
        <v/>
      </c>
      <c r="K23" s="498" t="str">
        <f>IFERROR(INDEX(DH$14:DH$105,MATCH($R23,DO$14:DO$105,0)),"")</f>
        <v/>
      </c>
      <c r="L23" s="498" t="str">
        <f>IFERROR(INDEX(DI$14:DI$105,MATCH($R23,DO$14:DO$105,0)),"")</f>
        <v/>
      </c>
      <c r="M23" s="498" t="str">
        <f>IFERROR(INDEX(DJ$14:DJ$105,MATCH($R23,DO$14:DO$105,0)),"")</f>
        <v/>
      </c>
      <c r="N23" s="498" t="str">
        <f>IFERROR(INDEX(DK$14:DK$105,MATCH($R23,DO$14:DO$105,0)),"")</f>
        <v/>
      </c>
      <c r="O23" s="498" t="str">
        <f>IFERROR(INDEX(DL$14:DL$105,MATCH($R23,DO$14:DO$105,0)),"")</f>
        <v/>
      </c>
      <c r="P23" s="499" t="str">
        <f>IFERROR(INDEX(DM$14:DM$105,MATCH($R23,DO$14:DO$105,0)),"")</f>
        <v/>
      </c>
      <c r="Q23" s="245" t="str">
        <f>IFERROR(INDEX(DN$14:DN$105,MATCH($R23,$DO$14:$DO$105,0)),"")</f>
        <v/>
      </c>
      <c r="R23" s="246">
        <v>10</v>
      </c>
      <c r="S23" s="247"/>
      <c r="T23" s="247"/>
      <c r="U23" s="248" t="str">
        <f>IFERROR(INDEX(DQ$14:DQ$105,MATCH($AK23,$EG$14:$EG$105,0)),"")</f>
        <v/>
      </c>
      <c r="V23" s="243" t="str">
        <f>IFERROR(INDEX(DR$14:DR$105,MATCH($AK23,$EG$14:$EG$105,0)),"")</f>
        <v/>
      </c>
      <c r="W23" s="244" t="str">
        <f>IFERROR(INDEX(DS$14:DS$105,MATCH($AK23,$EG$14:$EG$105,0)),"")</f>
        <v/>
      </c>
      <c r="X23" s="244" t="str">
        <f>IFERROR(INDEX(DT$14:DT$105,MATCH($AK23,$EG$14:$EG$105,0)),"")</f>
        <v/>
      </c>
      <c r="Y23" s="244" t="str">
        <f>IFERROR(INDEX(DU$14:DU$105,MATCH($AK23,$EG$14:$EG$105,0)),"")</f>
        <v/>
      </c>
      <c r="Z23" s="244" t="str">
        <f>IFERROR(INDEX(DV$14:DV$105,MATCH($AK23,$EG$14:$EG$105,0)),"")</f>
        <v/>
      </c>
      <c r="AA23" s="497" t="str">
        <f>IFERROR(INDEX(DW$14:DW$105,MATCH($R23,EG$14:EG$105,0)),"")</f>
        <v/>
      </c>
      <c r="AB23" s="497" t="str">
        <f>IFERROR(INDEX(DX$14:DX$105,MATCH($R23,EG$14:EG$105,0)),"")</f>
        <v/>
      </c>
      <c r="AC23" s="497" t="str">
        <f>IFERROR(INDEX(DY$14:DY$105,MATCH($R23,EG$14:EG$105,0)),"")</f>
        <v/>
      </c>
      <c r="AD23" s="498" t="str">
        <f>IFERROR(INDEX(DZ$14:DZ$105,MATCH($R23,EG$14:EG$105,0)),"")</f>
        <v/>
      </c>
      <c r="AE23" s="498" t="str">
        <f>IFERROR(INDEX(EA$14:EA$105,MATCH($R23,EG$14:EG$105,0)),"")</f>
        <v/>
      </c>
      <c r="AF23" s="498" t="str">
        <f>IFERROR(INDEX(EB$14:EB$105,MATCH($R23,EG$14:EG$105,0)),"")</f>
        <v/>
      </c>
      <c r="AG23" s="498" t="str">
        <f>IFERROR(INDEX(EC$14:EC$105,MATCH($R23,EG$14:EG$105,0)),"")</f>
        <v/>
      </c>
      <c r="AH23" s="498" t="str">
        <f>IFERROR(INDEX(ED$14:ED$105,MATCH($R23,EG$14:EG$105,0)),"")</f>
        <v/>
      </c>
      <c r="AI23" s="499" t="str">
        <f>IFERROR(INDEX(EE$14:EE$105,MATCH($R23,EG$14:EG$105,0)),"")</f>
        <v/>
      </c>
      <c r="AJ23" s="245" t="str">
        <f>IFERROR(INDEX(EF$14:EF$105,MATCH($AK23,$EG$14:$EG$105,0)),"")</f>
        <v/>
      </c>
      <c r="AK23" s="246">
        <v>10</v>
      </c>
      <c r="AN23" s="248" t="str">
        <f>IFERROR(INDEX(EI$14:EI$105,MATCH($BD23,$EY$14:$EY$105,0)),"")</f>
        <v/>
      </c>
      <c r="AO23" s="243" t="str">
        <f>IFERROR(INDEX(EJ$14:EJ$105,MATCH($BD23,$EY$14:$EY$105,0)),"")</f>
        <v/>
      </c>
      <c r="AP23" s="244" t="str">
        <f>IFERROR(INDEX(EK$14:EK$105,MATCH($BD23,$EY$14:$EY$105,0)),"")</f>
        <v/>
      </c>
      <c r="AQ23" s="244" t="str">
        <f>IFERROR(INDEX(EL$14:EL$105,MATCH($BD23,$EY$14:$EY$105,0)),"")</f>
        <v/>
      </c>
      <c r="AR23" s="244" t="str">
        <f>IFERROR(INDEX(EM$14:EM$105,MATCH($BD23,$EY$14:$EY$105,0)),"")</f>
        <v/>
      </c>
      <c r="AS23" s="244" t="str">
        <f>IFERROR(INDEX(EN$14:EN$105,MATCH($BD23,$EY$14:$EY$105,0)),"")</f>
        <v/>
      </c>
      <c r="AT23" s="497" t="str">
        <f>IFERROR(INDEX(EO$14:EO$105,MATCH($R23,EY$14:EY$105,0)),"")</f>
        <v/>
      </c>
      <c r="AU23" s="497" t="str">
        <f>IFERROR(INDEX(EP$14:EP$105,MATCH($R23,EY$14:EY$105,0)),"")</f>
        <v/>
      </c>
      <c r="AV23" s="497" t="str">
        <f>IFERROR(INDEX(EQ$14:EQ$105,MATCH($R23,EY$14:EY$105,0)),"")</f>
        <v/>
      </c>
      <c r="AW23" s="498" t="str">
        <f>IFERROR(INDEX(ER$14:ER$105,MATCH($R23,EY$14:EY$105,0)),"")</f>
        <v/>
      </c>
      <c r="AX23" s="498" t="str">
        <f>IFERROR(INDEX(ES$14:ES$105,MATCH($R23,EY$14:EY$105,0)),"")</f>
        <v/>
      </c>
      <c r="AY23" s="498" t="str">
        <f>IFERROR(INDEX(ET$14:ET$105,MATCH($R23,EY$14:EY$105,0)),"")</f>
        <v/>
      </c>
      <c r="AZ23" s="498" t="str">
        <f>IFERROR(INDEX(EU$14:EU$105,MATCH($R23,EY$14:EY$105,0)),"")</f>
        <v/>
      </c>
      <c r="BA23" s="498" t="str">
        <f>IFERROR(INDEX(EV$14:EV$105,MATCH($R23,EY$14:EY$105,0)),"")</f>
        <v/>
      </c>
      <c r="BB23" s="499" t="str">
        <f>IFERROR(INDEX(EW$14:EW$105,MATCH($R23,EY$14:EY$105,0)),"")</f>
        <v/>
      </c>
      <c r="BC23" s="245" t="str">
        <f>IFERROR(INDEX(EX$14:EX$105,MATCH($BD23,$EY$14:$EY$105,0)),"")</f>
        <v/>
      </c>
      <c r="BD23" s="246">
        <v>10</v>
      </c>
      <c r="BE23" s="247"/>
      <c r="BF23" s="247"/>
      <c r="BG23" s="248" t="str">
        <f>IFERROR(INDEX(FA$14:FA$105,MATCH($BW23,$FQ$14:$FQ$105,0)),"")</f>
        <v/>
      </c>
      <c r="BH23" s="243" t="str">
        <f>IFERROR(INDEX(FB$14:FB$105,MATCH($BW23,$FQ$14:$FQ$105,0)),"")</f>
        <v/>
      </c>
      <c r="BI23" s="244" t="str">
        <f>IFERROR(INDEX(FC$14:FC$105,MATCH($BW23,$FQ$14:$FQ$105,0)),"")</f>
        <v/>
      </c>
      <c r="BJ23" s="244" t="str">
        <f>IFERROR(INDEX(FD$14:FD$105,MATCH($BW23,$FQ$14:$FQ$105,0)),"")</f>
        <v/>
      </c>
      <c r="BK23" s="244" t="str">
        <f>IFERROR(INDEX(FE$14:FE$105,MATCH($BW23,$FQ$14:$FQ$105,0)),"")</f>
        <v/>
      </c>
      <c r="BL23" s="244" t="str">
        <f>IFERROR(INDEX(FF$14:FF$105,MATCH($BW23,$FQ$14:$FQ$105,0)),"")</f>
        <v/>
      </c>
      <c r="BM23" s="497" t="str">
        <f>IFERROR(INDEX(FG$14:FG$105,MATCH($R23,FQ$14:FQ$105,0)),"")</f>
        <v/>
      </c>
      <c r="BN23" s="497" t="str">
        <f>IFERROR(INDEX(FH$14:FH$105,MATCH($R23,FQ$14:FQ$105,0)),"")</f>
        <v/>
      </c>
      <c r="BO23" s="497" t="str">
        <f>IFERROR(INDEX(FI$14:FI$105,MATCH($R23,FQ$14:FQ$105,0)),"")</f>
        <v/>
      </c>
      <c r="BP23" s="498" t="str">
        <f>IFERROR(INDEX(FJ$14:FJ$105,MATCH($R23,FQ$14:FQ$105,0)),"")</f>
        <v/>
      </c>
      <c r="BQ23" s="498" t="str">
        <f>IFERROR(INDEX(FK$14:FK$105,MATCH($R23,FQ$14:FQ$105,0)),"")</f>
        <v/>
      </c>
      <c r="BR23" s="498" t="str">
        <f>IFERROR(INDEX(FL$14:FL$105,MATCH($R23,FQ$14:FQ$105,0)),"")</f>
        <v/>
      </c>
      <c r="BS23" s="498" t="str">
        <f>IFERROR(INDEX(FM$14:FM$105,MATCH($R23,FQ$14:FQ$105,0)),"")</f>
        <v/>
      </c>
      <c r="BT23" s="498" t="str">
        <f>IFERROR(INDEX(FN$14:FN$105,MATCH($R23,FQ$14:FQ$105,0)),"")</f>
        <v/>
      </c>
      <c r="BU23" s="499" t="str">
        <f>IFERROR(INDEX(FO$14:FO$105,MATCH($R23,FQ$14:FQ$105,0)),"")</f>
        <v/>
      </c>
      <c r="BV23" s="245" t="str">
        <f>IFERROR(INDEX(FP$14:FP$105,MATCH($BW23,$FQ$14:$FQ$105,0)),"")</f>
        <v/>
      </c>
      <c r="BW23" s="246">
        <v>10</v>
      </c>
      <c r="BY23" s="247"/>
      <c r="BZ23" s="248" t="str">
        <f>IFERROR(INDEX(FS$14:FS$105,MATCH($CO23,$GI$14:$GI$105,0)),"")</f>
        <v/>
      </c>
      <c r="CA23" s="243" t="str">
        <f>IFERROR(INDEX(FT$14:FT$105,MATCH($CO23,$GI$14:$GI$105,0)),"")</f>
        <v/>
      </c>
      <c r="CB23" s="244" t="str">
        <f>IFERROR(INDEX(FU$14:FU$105,MATCH($CO23,$GI$14:$GI$105,0)),"")</f>
        <v/>
      </c>
      <c r="CC23" s="244" t="str">
        <f>IFERROR(INDEX(FV$14:FV$105,MATCH($CO23,$GI$14:$GI$105,0)),"")</f>
        <v/>
      </c>
      <c r="CD23" s="244" t="str">
        <f>IFERROR(INDEX(FW$14:FW$105,MATCH($CO23,$GI$14:$GI$105,0)),"")</f>
        <v/>
      </c>
      <c r="CE23" s="244" t="str">
        <f>IFERROR(INDEX(FX$14:FX$105,MATCH($CO23,$GI$14:$GI$105,0)),"")</f>
        <v/>
      </c>
      <c r="CF23" s="497" t="str">
        <f t="shared" si="0"/>
        <v/>
      </c>
      <c r="CG23" s="497" t="str">
        <f t="shared" si="1"/>
        <v/>
      </c>
      <c r="CH23" s="497" t="str">
        <f t="shared" si="2"/>
        <v/>
      </c>
      <c r="CI23" s="498" t="str">
        <f t="shared" si="3"/>
        <v/>
      </c>
      <c r="CJ23" s="498" t="str">
        <f t="shared" si="4"/>
        <v/>
      </c>
      <c r="CK23" s="498" t="str">
        <f t="shared" si="5"/>
        <v/>
      </c>
      <c r="CL23" s="498" t="str">
        <f t="shared" si="6"/>
        <v/>
      </c>
      <c r="CM23" s="498" t="str">
        <f t="shared" si="7"/>
        <v/>
      </c>
      <c r="CN23" s="499" t="str">
        <f t="shared" si="8"/>
        <v/>
      </c>
      <c r="CO23" s="246">
        <v>10</v>
      </c>
      <c r="CP23" s="247"/>
      <c r="CQ23" s="247"/>
      <c r="CR23" s="247"/>
      <c r="CS23" s="247"/>
      <c r="CT23" s="247"/>
      <c r="CU23" s="247"/>
      <c r="CV23" s="247"/>
      <c r="CW23" s="247"/>
      <c r="CY23" s="250" t="str">
        <f>IFERROR(IF(AND('Classificação geral'!$F17="fem",'Classificação geral'!$G17=3,'Classificação geral'!$E17="par"),'Classificação geral'!$B17,""),"")</f>
        <v/>
      </c>
      <c r="CZ23" s="238">
        <f>IF($CY23='Classificação geral'!$B17,'Classificação geral'!$C17,"")</f>
        <v>0</v>
      </c>
      <c r="DA23" s="238">
        <f>IF($CY23='Classificação geral'!$B17,'Classificação geral'!$D17,"")</f>
        <v>0</v>
      </c>
      <c r="DB23" s="238">
        <f>IF($CY23='Classificação geral'!$B17,'Classificação geral'!$E17,"")</f>
        <v>0</v>
      </c>
      <c r="DC23" s="238">
        <f>IF($CY23='Classificação geral'!$B17,'Classificação geral'!$F17,"")</f>
        <v>0</v>
      </c>
      <c r="DD23" s="250">
        <f>IF($DC23='Classificação geral'!$F17,'Classificação geral'!$G17,"")</f>
        <v>0</v>
      </c>
      <c r="DE23" s="484">
        <f>IFERROR(IF(DC23='Classificação geral'!$F17,'Classificação geral'!$J17,""),"")</f>
        <v>0</v>
      </c>
      <c r="DF23" s="484">
        <f>IFERROR(IF(DC23='Classificação geral'!$F17,'Classificação geral'!$K17,""),"")</f>
        <v>0</v>
      </c>
      <c r="DG23" s="484">
        <f>IFERROR(IF(DC23='Classificação geral'!$F17,'Classificação geral'!$I17,""),"")</f>
        <v>0</v>
      </c>
      <c r="DH23" s="484" t="str">
        <f>IFERROR(IF(DC23='Classificação geral'!$F17,'Classificação geral'!$EE17,""),"")</f>
        <v/>
      </c>
      <c r="DI23" s="484" t="str">
        <f>IFERROR(IF(DC23='Classificação geral'!$F17,'Classificação geral'!$EF17,""),"")</f>
        <v/>
      </c>
      <c r="DJ23" s="484" t="str">
        <f>IFERROR(IF(DC23='Classificação geral'!$F17,'Classificação geral'!$EG17,""),"")</f>
        <v/>
      </c>
      <c r="DK23" s="484" t="str">
        <f>IFERROR(IF(DC23='Classificação geral'!$F17,'Classificação geral'!$EH17,""),"")</f>
        <v/>
      </c>
      <c r="DL23" s="484" t="str">
        <f>IFERROR(IF(DC23='Classificação geral'!$F17,'Classificação geral'!$EI17,""),"")</f>
        <v/>
      </c>
      <c r="DM23" s="521">
        <f>IFERROR(IF(DC23='Classificação geral'!$F17,'Classificação geral'!$AJ17,""),"")</f>
        <v>0</v>
      </c>
      <c r="DN23" s="251" t="str">
        <f>IF($DC23='Classificação geral'!$F17,'Classificação geral'!$AK17,"")</f>
        <v/>
      </c>
      <c r="DO23" s="239" t="str">
        <f>IFERROR(RANK(DN23,DN:DN,0)+ COUNTIF(DN$12:DN22,DN23),"")</f>
        <v/>
      </c>
      <c r="DQ23" s="250" t="str">
        <f>IFERROR(IF(AND('Classificação geral'!$F17="mas",'Classificação geral'!$G17=3,'Classificação geral'!$E17="par"),'Classificação geral'!$B17,""),"")</f>
        <v/>
      </c>
      <c r="DR23" s="238">
        <f>IF($DQ23='Classificação geral'!$B17,'Classificação geral'!$C17,"")</f>
        <v>0</v>
      </c>
      <c r="DS23" s="238">
        <f>IF($DQ23='Classificação geral'!$B17,'Classificação geral'!$D17,"")</f>
        <v>0</v>
      </c>
      <c r="DT23" s="238">
        <f>IF($DQ23='Classificação geral'!$B17,'Classificação geral'!$E17,"")</f>
        <v>0</v>
      </c>
      <c r="DU23" s="238">
        <f>IF($DQ23='Classificação geral'!$B17,'Classificação geral'!$F17,"")</f>
        <v>0</v>
      </c>
      <c r="DV23" s="250">
        <f>IF($DU23='Classificação geral'!$F17,'Classificação geral'!$G17,"")</f>
        <v>0</v>
      </c>
      <c r="DW23" s="484">
        <f>IFERROR(IF(DU23='Classificação geral'!$F17,'Classificação geral'!$J17,""),"")</f>
        <v>0</v>
      </c>
      <c r="DX23" s="484">
        <f>IFERROR(IF(DU23='Classificação geral'!$F17,'Classificação geral'!$K17,""),"")</f>
        <v>0</v>
      </c>
      <c r="DY23" s="484">
        <f>IFERROR(IF(DU23='Classificação geral'!$F17,'Classificação geral'!$I17,""),"")</f>
        <v>0</v>
      </c>
      <c r="DZ23" s="484" t="str">
        <f>IFERROR(IF(DU23='Classificação geral'!$F17,'Classificação geral'!$EE17,""),"")</f>
        <v/>
      </c>
      <c r="EA23" s="484" t="str">
        <f>IFERROR(IF(DU23='Classificação geral'!$F17,'Classificação geral'!$EF17,""),"")</f>
        <v/>
      </c>
      <c r="EB23" s="484" t="str">
        <f>IFERROR(IF(DU23='Classificação geral'!$F17,'Classificação geral'!$EG17,""),"")</f>
        <v/>
      </c>
      <c r="EC23" s="484" t="str">
        <f>IFERROR(IF(DU23='Classificação geral'!$F17,'Classificação geral'!$EH17,""),"")</f>
        <v/>
      </c>
      <c r="ED23" s="484" t="str">
        <f>IFERROR(IF(DU23='Classificação geral'!$F17,'Classificação geral'!$EI17,""),"")</f>
        <v/>
      </c>
      <c r="EE23" s="521">
        <f>IFERROR(IF(DU23='Classificação geral'!$F17,'Classificação geral'!$AJ17,""),"")</f>
        <v>0</v>
      </c>
      <c r="EF23" s="250" t="str">
        <f>IF($DU23='Classificação geral'!$F17,'Classificação geral'!$AK17,"")</f>
        <v/>
      </c>
      <c r="EG23" s="239" t="str">
        <f>IFERROR(RANK(EF23,EF:EF,0)+ COUNTIF(EF$12:EF22,EF23),"")</f>
        <v/>
      </c>
      <c r="EI23" s="250" t="str">
        <f>IFERROR(IF(AND('Classificação geral'!$F17="fem",'Classificação geral'!$G17=3,'Classificação geral'!$E17="trio"),'Classificação geral'!$B17,""),"")</f>
        <v/>
      </c>
      <c r="EJ23" s="238">
        <f>IF(EI23='Classificação geral'!$B17,'Classificação geral'!$C17,"")</f>
        <v>0</v>
      </c>
      <c r="EK23" s="238">
        <f>IF(EI23='Classificação geral'!$B17,'Classificação geral'!$D17,"")</f>
        <v>0</v>
      </c>
      <c r="EL23" s="238">
        <f>IF(EI23='Classificação geral'!$B17,'Classificação geral'!$E17,"")</f>
        <v>0</v>
      </c>
      <c r="EM23" s="238">
        <f>IF(EI23='Classificação geral'!$B17,'Classificação geral'!$F17,"")</f>
        <v>0</v>
      </c>
      <c r="EN23" s="250">
        <f>IF(EM23='Classificação geral'!$F17,'Classificação geral'!$G17,"")</f>
        <v>0</v>
      </c>
      <c r="EO23" s="484">
        <f>IFERROR(IF(EM23='Classificação geral'!$F17,'Classificação geral'!$J17,""),"")</f>
        <v>0</v>
      </c>
      <c r="EP23" s="484">
        <f>IFERROR(IF(EM23='Classificação geral'!$F17,'Classificação geral'!$K17,""),"")</f>
        <v>0</v>
      </c>
      <c r="EQ23" s="484">
        <f>IFERROR(IF(EM23='Classificação geral'!$F17,'Classificação geral'!$I17,""),"")</f>
        <v>0</v>
      </c>
      <c r="ER23" s="484" t="str">
        <f>IFERROR(IF(EM23='Classificação geral'!$F17,'Classificação geral'!$EE17,""),"")</f>
        <v/>
      </c>
      <c r="ES23" s="484" t="str">
        <f>IFERROR(IF(EM23='Classificação geral'!$F17,'Classificação geral'!$EF17,""),"")</f>
        <v/>
      </c>
      <c r="ET23" s="484" t="str">
        <f>IFERROR(IF(EM23='Classificação geral'!$F17,'Classificação geral'!$EG17,""),"")</f>
        <v/>
      </c>
      <c r="EU23" s="484" t="str">
        <f>IFERROR(IF(EM23='Classificação geral'!$F17,'Classificação geral'!$EH17,""),"")</f>
        <v/>
      </c>
      <c r="EV23" s="484" t="str">
        <f>IFERROR(IF(EM23='Classificação geral'!$F17,'Classificação geral'!$EI17,""),"")</f>
        <v/>
      </c>
      <c r="EW23" s="521">
        <f>IFERROR(IF(EM23='Classificação geral'!$F17,'Classificação geral'!$AJ17,""),"")</f>
        <v>0</v>
      </c>
      <c r="EX23" s="250" t="str">
        <f>IF(EM23='Classificação geral'!$F17,'Classificação geral'!$AK17,"")</f>
        <v/>
      </c>
      <c r="EY23" s="239" t="str">
        <f>IFERROR(RANK(EX23,EX:EX,0)+ COUNTIF(EX$12:EX22,EX23),"")</f>
        <v/>
      </c>
      <c r="FA23" s="250" t="str">
        <f>IFERROR(IF(AND('Classificação geral'!$F17="mas",'Classificação geral'!$G17=3,'Classificação geral'!$E17="trio"),'Classificação geral'!$B17,""),"")</f>
        <v/>
      </c>
      <c r="FB23" s="238">
        <f>IF(FA23='Classificação geral'!$B17,'Classificação geral'!$C17,"")</f>
        <v>0</v>
      </c>
      <c r="FC23" s="238">
        <f>IF(FA23='Classificação geral'!$B17,'Classificação geral'!$D17,"")</f>
        <v>0</v>
      </c>
      <c r="FD23" s="238">
        <f>IF(FA23='Classificação geral'!$B17,'Classificação geral'!$E17,"")</f>
        <v>0</v>
      </c>
      <c r="FE23" s="238">
        <f>IF(FA23='Classificação geral'!$B17,'Classificação geral'!$F17,"")</f>
        <v>0</v>
      </c>
      <c r="FF23" s="250">
        <f>IF(FE23='Classificação geral'!$F17,'Classificação geral'!$G17,"")</f>
        <v>0</v>
      </c>
      <c r="FG23" s="484">
        <f>IFERROR(IF(FE23='Classificação geral'!$F17,'Classificação geral'!$J17,""),"")</f>
        <v>0</v>
      </c>
      <c r="FH23" s="484">
        <f>IFERROR(IF(FE23='Classificação geral'!$F17,'Classificação geral'!$K17,""),"")</f>
        <v>0</v>
      </c>
      <c r="FI23" s="484">
        <f>IFERROR(IF(FE23='Classificação geral'!$F17,'Classificação geral'!$I17,""),"")</f>
        <v>0</v>
      </c>
      <c r="FJ23" s="484" t="str">
        <f>IFERROR(IF(FE23='Classificação geral'!$F17,'Classificação geral'!$EE17,""),"")</f>
        <v/>
      </c>
      <c r="FK23" s="484" t="str">
        <f>IFERROR(IF(FE23='Classificação geral'!$F17,'Classificação geral'!$EF17,""),"")</f>
        <v/>
      </c>
      <c r="FL23" s="484" t="str">
        <f>IFERROR(IF(FE23='Classificação geral'!$F17,'Classificação geral'!$EG17,""),"")</f>
        <v/>
      </c>
      <c r="FM23" s="484" t="str">
        <f>IFERROR(IF(FE23='Classificação geral'!$F17,'Classificação geral'!$EH17,""),"")</f>
        <v/>
      </c>
      <c r="FN23" s="484" t="str">
        <f>IFERROR(IF(FE23='Classificação geral'!$F17,'Classificação geral'!$EI17,""),"")</f>
        <v/>
      </c>
      <c r="FO23" s="521">
        <f>IFERROR(IF(FE23='Classificação geral'!$F17,'Classificação geral'!$AJ17,""),"")</f>
        <v>0</v>
      </c>
      <c r="FP23" s="250" t="str">
        <f>IF(FE23='Classificação geral'!$F17,'Classificação geral'!$AK17,"")</f>
        <v/>
      </c>
      <c r="FQ23" s="239" t="str">
        <f>IFERROR(RANK(FP23,FP:FP,0)+ COUNTIF(FP$12:FP22,FP23),"")</f>
        <v/>
      </c>
      <c r="FS23" s="250" t="str">
        <f>IFERROR(IF(AND('Classificação geral'!$F17="misto",'Classificação geral'!$G17=3,'Classificação geral'!$E17="par"),'Classificação geral'!$B17,""),"")</f>
        <v/>
      </c>
      <c r="FT23" s="238">
        <f>IF(FS23='Classificação geral'!$B17,'Classificação geral'!$C17,"")</f>
        <v>0</v>
      </c>
      <c r="FU23" s="238">
        <f>IF(FS23='Classificação geral'!$B17,'Classificação geral'!$D17,"")</f>
        <v>0</v>
      </c>
      <c r="FV23" s="238">
        <f>IF(FS23='Classificação geral'!$B17,'Classificação geral'!$E17,"")</f>
        <v>0</v>
      </c>
      <c r="FW23" s="238">
        <f>IF(FS23='Classificação geral'!$B17,'Classificação geral'!$F17,"")</f>
        <v>0</v>
      </c>
      <c r="FX23" s="250">
        <f>IF(FW23='Classificação geral'!$F17,'Classificação geral'!$G17,"")</f>
        <v>0</v>
      </c>
      <c r="FY23" s="484">
        <f>IFERROR(IF(FW23='Classificação geral'!$F17,'Classificação geral'!$J17,""),"")</f>
        <v>0</v>
      </c>
      <c r="FZ23" s="484">
        <f>IFERROR(IF(FW23='Classificação geral'!$F17,'Classificação geral'!$K17,""),"")</f>
        <v>0</v>
      </c>
      <c r="GA23" s="484">
        <f>IFERROR(IF(FW23='Classificação geral'!$F17,'Classificação geral'!$I17,""),"")</f>
        <v>0</v>
      </c>
      <c r="GB23" s="484" t="str">
        <f>IFERROR(IF(FW23='Classificação geral'!$F17,'Classificação geral'!$EE17,""),"")</f>
        <v/>
      </c>
      <c r="GC23" s="484" t="str">
        <f>IFERROR(IF(FW23='Classificação geral'!$F17,'Classificação geral'!$EF17,""),"")</f>
        <v/>
      </c>
      <c r="GD23" s="484" t="str">
        <f>IFERROR(IF(FW23='Classificação geral'!$F17,'Classificação geral'!$EG17,""),"")</f>
        <v/>
      </c>
      <c r="GE23" s="484" t="str">
        <f>IFERROR(IF(FW23='Classificação geral'!$F17,'Classificação geral'!$EH17,""),"")</f>
        <v/>
      </c>
      <c r="GF23" s="484" t="str">
        <f>IFERROR(IF(FW23='Classificação geral'!$F17,'Classificação geral'!$EI17,""),"")</f>
        <v/>
      </c>
      <c r="GG23" s="521">
        <f>IFERROR(IF(FW23='Classificação geral'!$F17,'Classificação geral'!$AJ17,""),"")</f>
        <v>0</v>
      </c>
      <c r="GH23" s="250" t="str">
        <f>IF(FW23='Classificação geral'!$F17,'Classificação geral'!$AK17,"")</f>
        <v/>
      </c>
      <c r="GI23" s="239" t="str">
        <f>IFERROR(RANK(GH23,GH:GH,0)+ COUNTIF(GH$12:GH22,GH23),"")</f>
        <v/>
      </c>
    </row>
    <row r="24" spans="1:191" s="249" customFormat="1" ht="21.75" customHeight="1" x14ac:dyDescent="0.3">
      <c r="A24" s="241"/>
      <c r="B24" s="248" t="str">
        <f>IFERROR(INDEX($CY$14:$CY$105,MATCH($R24,$DO$14:$DO$105,0)),"")</f>
        <v/>
      </c>
      <c r="C24" s="243" t="str">
        <f>IFERROR(INDEX(CZ$14:CZ$105,MATCH($R24,$DO$14:$DO$105,0)),"")</f>
        <v/>
      </c>
      <c r="D24" s="244" t="str">
        <f>IFERROR(INDEX(DA$14:DA$105,MATCH($R24,$DO$14:$DO$105,0)),"")</f>
        <v/>
      </c>
      <c r="E24" s="244" t="str">
        <f>IFERROR(INDEX(DB$14:DB$105,MATCH($R24,$DO$14:$DO$105,0)),"")</f>
        <v/>
      </c>
      <c r="F24" s="244" t="str">
        <f>IFERROR(INDEX(DC$14:DC$105,MATCH($R24,$DO$14:$DO$105,0)),"")</f>
        <v/>
      </c>
      <c r="G24" s="244" t="str">
        <f>IFERROR(INDEX(DD$14:DD$105,MATCH($R24,$DO$14:$DO$105,0)),"")</f>
        <v/>
      </c>
      <c r="H24" s="497" t="str">
        <f>IFERROR(INDEX(DE$14:DE$105,MATCH($R24,DO$14:DO$105,0)),"")</f>
        <v/>
      </c>
      <c r="I24" s="497" t="str">
        <f>IFERROR(INDEX(DF$14:DF$105,MATCH($R24,DO$14:DO$105,0)),"")</f>
        <v/>
      </c>
      <c r="J24" s="497" t="str">
        <f>IFERROR(INDEX(DG$14:DG$105,MATCH($R24,DO$14:DO$105,0)),"")</f>
        <v/>
      </c>
      <c r="K24" s="498" t="str">
        <f>IFERROR(INDEX(DH$14:DH$105,MATCH($R24,DO$14:DO$105,0)),"")</f>
        <v/>
      </c>
      <c r="L24" s="498" t="str">
        <f>IFERROR(INDEX(DI$14:DI$105,MATCH($R24,DO$14:DO$105,0)),"")</f>
        <v/>
      </c>
      <c r="M24" s="498" t="str">
        <f>IFERROR(INDEX(DJ$14:DJ$105,MATCH($R24,DO$14:DO$105,0)),"")</f>
        <v/>
      </c>
      <c r="N24" s="498" t="str">
        <f>IFERROR(INDEX(DK$14:DK$105,MATCH($R24,DO$14:DO$105,0)),"")</f>
        <v/>
      </c>
      <c r="O24" s="498" t="str">
        <f>IFERROR(INDEX(DL$14:DL$105,MATCH($R24,DO$14:DO$105,0)),"")</f>
        <v/>
      </c>
      <c r="P24" s="499" t="str">
        <f>IFERROR(INDEX(DM$14:DM$105,MATCH($R24,DO$14:DO$105,0)),"")</f>
        <v/>
      </c>
      <c r="Q24" s="245" t="str">
        <f>IFERROR(INDEX(DN$14:DN$105,MATCH($R24,$DO$14:$DO$105,0)),"")</f>
        <v/>
      </c>
      <c r="R24" s="246">
        <v>11</v>
      </c>
      <c r="S24" s="247"/>
      <c r="T24" s="247"/>
      <c r="U24" s="248" t="str">
        <f>IFERROR(INDEX(DQ$14:DQ$105,MATCH($AK24,$EG$14:$EG$105,0)),"")</f>
        <v/>
      </c>
      <c r="V24" s="243" t="str">
        <f>IFERROR(INDEX(DR$14:DR$105,MATCH($AK24,$EG$14:$EG$105,0)),"")</f>
        <v/>
      </c>
      <c r="W24" s="244" t="str">
        <f>IFERROR(INDEX(DS$14:DS$105,MATCH($AK24,$EG$14:$EG$105,0)),"")</f>
        <v/>
      </c>
      <c r="X24" s="244" t="str">
        <f>IFERROR(INDEX(DT$14:DT$105,MATCH($AK24,$EG$14:$EG$105,0)),"")</f>
        <v/>
      </c>
      <c r="Y24" s="244" t="str">
        <f>IFERROR(INDEX(DU$14:DU$105,MATCH($AK24,$EG$14:$EG$105,0)),"")</f>
        <v/>
      </c>
      <c r="Z24" s="244" t="str">
        <f>IFERROR(INDEX(DV$14:DV$105,MATCH($AK24,$EG$14:$EG$105,0)),"")</f>
        <v/>
      </c>
      <c r="AA24" s="497" t="str">
        <f>IFERROR(INDEX(DW$14:DW$105,MATCH($R24,EG$14:EG$105,0)),"")</f>
        <v/>
      </c>
      <c r="AB24" s="497" t="str">
        <f>IFERROR(INDEX(DX$14:DX$105,MATCH($R24,EG$14:EG$105,0)),"")</f>
        <v/>
      </c>
      <c r="AC24" s="497" t="str">
        <f>IFERROR(INDEX(DY$14:DY$105,MATCH($R24,EG$14:EG$105,0)),"")</f>
        <v/>
      </c>
      <c r="AD24" s="498" t="str">
        <f>IFERROR(INDEX(DZ$14:DZ$105,MATCH($R24,EG$14:EG$105,0)),"")</f>
        <v/>
      </c>
      <c r="AE24" s="498" t="str">
        <f>IFERROR(INDEX(EA$14:EA$105,MATCH($R24,EG$14:EG$105,0)),"")</f>
        <v/>
      </c>
      <c r="AF24" s="498" t="str">
        <f>IFERROR(INDEX(EB$14:EB$105,MATCH($R24,EG$14:EG$105,0)),"")</f>
        <v/>
      </c>
      <c r="AG24" s="498" t="str">
        <f>IFERROR(INDEX(EC$14:EC$105,MATCH($R24,EG$14:EG$105,0)),"")</f>
        <v/>
      </c>
      <c r="AH24" s="498" t="str">
        <f>IFERROR(INDEX(ED$14:ED$105,MATCH($R24,EG$14:EG$105,0)),"")</f>
        <v/>
      </c>
      <c r="AI24" s="499" t="str">
        <f>IFERROR(INDEX(EE$14:EE$105,MATCH($R24,EG$14:EG$105,0)),"")</f>
        <v/>
      </c>
      <c r="AJ24" s="245" t="str">
        <f>IFERROR(INDEX(EF$14:EF$105,MATCH($AK24,$EG$14:$EG$105,0)),"")</f>
        <v/>
      </c>
      <c r="AK24" s="246">
        <v>11</v>
      </c>
      <c r="AN24" s="248" t="str">
        <f>IFERROR(INDEX(EI$14:EI$105,MATCH($BD24,$EY$14:$EY$105,0)),"")</f>
        <v/>
      </c>
      <c r="AO24" s="243" t="str">
        <f>IFERROR(INDEX(EJ$14:EJ$105,MATCH($BD24,$EY$14:$EY$105,0)),"")</f>
        <v/>
      </c>
      <c r="AP24" s="244" t="str">
        <f>IFERROR(INDEX(EK$14:EK$105,MATCH($BD24,$EY$14:$EY$105,0)),"")</f>
        <v/>
      </c>
      <c r="AQ24" s="244" t="str">
        <f>IFERROR(INDEX(EL$14:EL$105,MATCH($BD24,$EY$14:$EY$105,0)),"")</f>
        <v/>
      </c>
      <c r="AR24" s="244" t="str">
        <f>IFERROR(INDEX(EM$14:EM$105,MATCH($BD24,$EY$14:$EY$105,0)),"")</f>
        <v/>
      </c>
      <c r="AS24" s="244" t="str">
        <f>IFERROR(INDEX(EN$14:EN$105,MATCH($BD24,$EY$14:$EY$105,0)),"")</f>
        <v/>
      </c>
      <c r="AT24" s="497" t="str">
        <f>IFERROR(INDEX(EO$14:EO$105,MATCH($R24,EY$14:EY$105,0)),"")</f>
        <v/>
      </c>
      <c r="AU24" s="497" t="str">
        <f>IFERROR(INDEX(EP$14:EP$105,MATCH($R24,EY$14:EY$105,0)),"")</f>
        <v/>
      </c>
      <c r="AV24" s="497" t="str">
        <f>IFERROR(INDEX(EQ$14:EQ$105,MATCH($R24,EY$14:EY$105,0)),"")</f>
        <v/>
      </c>
      <c r="AW24" s="498" t="str">
        <f>IFERROR(INDEX(ER$14:ER$105,MATCH($R24,EY$14:EY$105,0)),"")</f>
        <v/>
      </c>
      <c r="AX24" s="498" t="str">
        <f>IFERROR(INDEX(ES$14:ES$105,MATCH($R24,EY$14:EY$105,0)),"")</f>
        <v/>
      </c>
      <c r="AY24" s="498" t="str">
        <f>IFERROR(INDEX(ET$14:ET$105,MATCH($R24,EY$14:EY$105,0)),"")</f>
        <v/>
      </c>
      <c r="AZ24" s="498" t="str">
        <f>IFERROR(INDEX(EU$14:EU$105,MATCH($R24,EY$14:EY$105,0)),"")</f>
        <v/>
      </c>
      <c r="BA24" s="498" t="str">
        <f>IFERROR(INDEX(EV$14:EV$105,MATCH($R24,EY$14:EY$105,0)),"")</f>
        <v/>
      </c>
      <c r="BB24" s="499" t="str">
        <f>IFERROR(INDEX(EW$14:EW$105,MATCH($R24,EY$14:EY$105,0)),"")</f>
        <v/>
      </c>
      <c r="BC24" s="245" t="str">
        <f>IFERROR(INDEX(EX$14:EX$105,MATCH($BD24,$EY$14:$EY$105,0)),"")</f>
        <v/>
      </c>
      <c r="BD24" s="246">
        <v>11</v>
      </c>
      <c r="BE24" s="247"/>
      <c r="BF24" s="247"/>
      <c r="BG24" s="248" t="str">
        <f>IFERROR(INDEX(FA$14:FA$105,MATCH($BW24,$FQ$14:$FQ$105,0)),"")</f>
        <v/>
      </c>
      <c r="BH24" s="243" t="str">
        <f>IFERROR(INDEX(FB$14:FB$105,MATCH($BW24,$FQ$14:$FQ$105,0)),"")</f>
        <v/>
      </c>
      <c r="BI24" s="244" t="str">
        <f>IFERROR(INDEX(FC$14:FC$105,MATCH($BW24,$FQ$14:$FQ$105,0)),"")</f>
        <v/>
      </c>
      <c r="BJ24" s="244" t="str">
        <f>IFERROR(INDEX(FD$14:FD$105,MATCH($BW24,$FQ$14:$FQ$105,0)),"")</f>
        <v/>
      </c>
      <c r="BK24" s="244" t="str">
        <f>IFERROR(INDEX(FE$14:FE$105,MATCH($BW24,$FQ$14:$FQ$105,0)),"")</f>
        <v/>
      </c>
      <c r="BL24" s="244" t="str">
        <f>IFERROR(INDEX(FF$14:FF$105,MATCH($BW24,$FQ$14:$FQ$105,0)),"")</f>
        <v/>
      </c>
      <c r="BM24" s="497" t="str">
        <f>IFERROR(INDEX(FG$14:FG$105,MATCH($R24,FQ$14:FQ$105,0)),"")</f>
        <v/>
      </c>
      <c r="BN24" s="497" t="str">
        <f>IFERROR(INDEX(FH$14:FH$105,MATCH($R24,FQ$14:FQ$105,0)),"")</f>
        <v/>
      </c>
      <c r="BO24" s="497" t="str">
        <f>IFERROR(INDEX(FI$14:FI$105,MATCH($R24,FQ$14:FQ$105,0)),"")</f>
        <v/>
      </c>
      <c r="BP24" s="498" t="str">
        <f>IFERROR(INDEX(FJ$14:FJ$105,MATCH($R24,FQ$14:FQ$105,0)),"")</f>
        <v/>
      </c>
      <c r="BQ24" s="498" t="str">
        <f>IFERROR(INDEX(FK$14:FK$105,MATCH($R24,FQ$14:FQ$105,0)),"")</f>
        <v/>
      </c>
      <c r="BR24" s="498" t="str">
        <f>IFERROR(INDEX(FL$14:FL$105,MATCH($R24,FQ$14:FQ$105,0)),"")</f>
        <v/>
      </c>
      <c r="BS24" s="498" t="str">
        <f>IFERROR(INDEX(FM$14:FM$105,MATCH($R24,FQ$14:FQ$105,0)),"")</f>
        <v/>
      </c>
      <c r="BT24" s="498" t="str">
        <f>IFERROR(INDEX(FN$14:FN$105,MATCH($R24,FQ$14:FQ$105,0)),"")</f>
        <v/>
      </c>
      <c r="BU24" s="499" t="str">
        <f>IFERROR(INDEX(FO$14:FO$105,MATCH($R24,FQ$14:FQ$105,0)),"")</f>
        <v/>
      </c>
      <c r="BV24" s="245" t="str">
        <f>IFERROR(INDEX(FP$14:FP$105,MATCH($BW24,$FQ$14:$FQ$105,0)),"")</f>
        <v/>
      </c>
      <c r="BW24" s="246">
        <v>11</v>
      </c>
      <c r="BY24" s="247"/>
      <c r="BZ24" s="248" t="str">
        <f>IFERROR(INDEX(FS$14:FS$105,MATCH($CO24,$GI$14:$GI$105,0)),"")</f>
        <v/>
      </c>
      <c r="CA24" s="243" t="str">
        <f>IFERROR(INDEX(FT$14:FT$105,MATCH($CO24,$GI$14:$GI$105,0)),"")</f>
        <v/>
      </c>
      <c r="CB24" s="244" t="str">
        <f>IFERROR(INDEX(FU$14:FU$105,MATCH($CO24,$GI$14:$GI$105,0)),"")</f>
        <v/>
      </c>
      <c r="CC24" s="244" t="str">
        <f>IFERROR(INDEX(FV$14:FV$105,MATCH($CO24,$GI$14:$GI$105,0)),"")</f>
        <v/>
      </c>
      <c r="CD24" s="244" t="str">
        <f>IFERROR(INDEX(FW$14:FW$105,MATCH($CO24,$GI$14:$GI$105,0)),"")</f>
        <v/>
      </c>
      <c r="CE24" s="244" t="str">
        <f>IFERROR(INDEX(FX$14:FX$105,MATCH($CO24,$GI$14:$GI$105,0)),"")</f>
        <v/>
      </c>
      <c r="CF24" s="497" t="str">
        <f t="shared" si="0"/>
        <v/>
      </c>
      <c r="CG24" s="497" t="str">
        <f t="shared" si="1"/>
        <v/>
      </c>
      <c r="CH24" s="497" t="str">
        <f t="shared" si="2"/>
        <v/>
      </c>
      <c r="CI24" s="498" t="str">
        <f t="shared" si="3"/>
        <v/>
      </c>
      <c r="CJ24" s="498" t="str">
        <f t="shared" si="4"/>
        <v/>
      </c>
      <c r="CK24" s="498" t="str">
        <f t="shared" si="5"/>
        <v/>
      </c>
      <c r="CL24" s="498" t="str">
        <f t="shared" si="6"/>
        <v/>
      </c>
      <c r="CM24" s="498" t="str">
        <f t="shared" si="7"/>
        <v/>
      </c>
      <c r="CN24" s="499" t="str">
        <f t="shared" si="8"/>
        <v/>
      </c>
      <c r="CO24" s="246">
        <v>11</v>
      </c>
      <c r="CP24" s="247"/>
      <c r="CQ24" s="247"/>
      <c r="CR24" s="247"/>
      <c r="CS24" s="247"/>
      <c r="CT24" s="247"/>
      <c r="CU24" s="247"/>
      <c r="CV24" s="247"/>
      <c r="CW24" s="247"/>
      <c r="CY24" s="250" t="str">
        <f>IFERROR(IF(AND('Classificação geral'!$F18="fem",'Classificação geral'!$G18=3,'Classificação geral'!$E18="par"),'Classificação geral'!$B18,""),"")</f>
        <v/>
      </c>
      <c r="CZ24" s="238">
        <f>IF($CY24='Classificação geral'!$B18,'Classificação geral'!$C18,"")</f>
        <v>0</v>
      </c>
      <c r="DA24" s="238">
        <f>IF($CY24='Classificação geral'!$B18,'Classificação geral'!$D18,"")</f>
        <v>0</v>
      </c>
      <c r="DB24" s="238">
        <f>IF($CY24='Classificação geral'!$B18,'Classificação geral'!$E18,"")</f>
        <v>0</v>
      </c>
      <c r="DC24" s="238">
        <f>IF($CY24='Classificação geral'!$B18,'Classificação geral'!$F18,"")</f>
        <v>0</v>
      </c>
      <c r="DD24" s="250">
        <f>IF($DC24='Classificação geral'!$F18,'Classificação geral'!$G18,"")</f>
        <v>0</v>
      </c>
      <c r="DE24" s="484">
        <f>IFERROR(IF(DC24='Classificação geral'!$F18,'Classificação geral'!$J18,""),"")</f>
        <v>0</v>
      </c>
      <c r="DF24" s="484">
        <f>IFERROR(IF(DC24='Classificação geral'!$F18,'Classificação geral'!$K18,""),"")</f>
        <v>0</v>
      </c>
      <c r="DG24" s="484">
        <f>IFERROR(IF(DC24='Classificação geral'!$F18,'Classificação geral'!$I18,""),"")</f>
        <v>0</v>
      </c>
      <c r="DH24" s="484" t="str">
        <f>IFERROR(IF(DC24='Classificação geral'!$F18,'Classificação geral'!$EE18,""),"")</f>
        <v/>
      </c>
      <c r="DI24" s="484" t="str">
        <f>IFERROR(IF(DC24='Classificação geral'!$F18,'Classificação geral'!$EF18,""),"")</f>
        <v/>
      </c>
      <c r="DJ24" s="484" t="str">
        <f>IFERROR(IF(DC24='Classificação geral'!$F18,'Classificação geral'!$EG18,""),"")</f>
        <v/>
      </c>
      <c r="DK24" s="484" t="str">
        <f>IFERROR(IF(DC24='Classificação geral'!$F18,'Classificação geral'!$EH18,""),"")</f>
        <v/>
      </c>
      <c r="DL24" s="484" t="str">
        <f>IFERROR(IF(DC24='Classificação geral'!$F18,'Classificação geral'!$EI18,""),"")</f>
        <v/>
      </c>
      <c r="DM24" s="521">
        <f>IFERROR(IF(DC24='Classificação geral'!$F18,'Classificação geral'!$AJ18,""),"")</f>
        <v>0</v>
      </c>
      <c r="DN24" s="251" t="str">
        <f>IF($DC24='Classificação geral'!$F18,'Classificação geral'!$AK18,"")</f>
        <v/>
      </c>
      <c r="DO24" s="239" t="str">
        <f>IFERROR(RANK(DN24,DN:DN,0)+ COUNTIF(DN$12:DN23,DN24),"")</f>
        <v/>
      </c>
      <c r="DQ24" s="250" t="str">
        <f>IFERROR(IF(AND('Classificação geral'!$F18="mas",'Classificação geral'!$G18=3,'Classificação geral'!$E18="par"),'Classificação geral'!$B18,""),"")</f>
        <v/>
      </c>
      <c r="DR24" s="238">
        <f>IF($DQ24='Classificação geral'!$B18,'Classificação geral'!$C18,"")</f>
        <v>0</v>
      </c>
      <c r="DS24" s="238">
        <f>IF($DQ24='Classificação geral'!$B18,'Classificação geral'!$D18,"")</f>
        <v>0</v>
      </c>
      <c r="DT24" s="238">
        <f>IF($DQ24='Classificação geral'!$B18,'Classificação geral'!$E18,"")</f>
        <v>0</v>
      </c>
      <c r="DU24" s="238">
        <f>IF($DQ24='Classificação geral'!$B18,'Classificação geral'!$F18,"")</f>
        <v>0</v>
      </c>
      <c r="DV24" s="250">
        <f>IF($DU24='Classificação geral'!$F18,'Classificação geral'!$G18,"")</f>
        <v>0</v>
      </c>
      <c r="DW24" s="484">
        <f>IFERROR(IF(DU24='Classificação geral'!$F18,'Classificação geral'!$J18,""),"")</f>
        <v>0</v>
      </c>
      <c r="DX24" s="484">
        <f>IFERROR(IF(DU24='Classificação geral'!$F18,'Classificação geral'!$K18,""),"")</f>
        <v>0</v>
      </c>
      <c r="DY24" s="484">
        <f>IFERROR(IF(DU24='Classificação geral'!$F18,'Classificação geral'!$I18,""),"")</f>
        <v>0</v>
      </c>
      <c r="DZ24" s="484" t="str">
        <f>IFERROR(IF(DU24='Classificação geral'!$F18,'Classificação geral'!$EE18,""),"")</f>
        <v/>
      </c>
      <c r="EA24" s="484" t="str">
        <f>IFERROR(IF(DU24='Classificação geral'!$F18,'Classificação geral'!$EF18,""),"")</f>
        <v/>
      </c>
      <c r="EB24" s="484" t="str">
        <f>IFERROR(IF(DU24='Classificação geral'!$F18,'Classificação geral'!$EG18,""),"")</f>
        <v/>
      </c>
      <c r="EC24" s="484" t="str">
        <f>IFERROR(IF(DU24='Classificação geral'!$F18,'Classificação geral'!$EH18,""),"")</f>
        <v/>
      </c>
      <c r="ED24" s="484" t="str">
        <f>IFERROR(IF(DU24='Classificação geral'!$F18,'Classificação geral'!$EI18,""),"")</f>
        <v/>
      </c>
      <c r="EE24" s="521">
        <f>IFERROR(IF(DU24='Classificação geral'!$F18,'Classificação geral'!$AJ18,""),"")</f>
        <v>0</v>
      </c>
      <c r="EF24" s="250" t="str">
        <f>IF($DU24='Classificação geral'!$F18,'Classificação geral'!$AK18,"")</f>
        <v/>
      </c>
      <c r="EG24" s="239" t="str">
        <f>IFERROR(RANK(EF24,EF:EF,0)+ COUNTIF(EF$12:EF23,EF24),"")</f>
        <v/>
      </c>
      <c r="EI24" s="250" t="str">
        <f>IFERROR(IF(AND('Classificação geral'!$F18="fem",'Classificação geral'!$G18=3,'Classificação geral'!$E18="trio"),'Classificação geral'!$B18,""),"")</f>
        <v/>
      </c>
      <c r="EJ24" s="238">
        <f>IF(EI24='Classificação geral'!$B18,'Classificação geral'!$C18,"")</f>
        <v>0</v>
      </c>
      <c r="EK24" s="238">
        <f>IF(EI24='Classificação geral'!$B18,'Classificação geral'!$D18,"")</f>
        <v>0</v>
      </c>
      <c r="EL24" s="238">
        <f>IF(EI24='Classificação geral'!$B18,'Classificação geral'!$E18,"")</f>
        <v>0</v>
      </c>
      <c r="EM24" s="238">
        <f>IF(EI24='Classificação geral'!$B18,'Classificação geral'!$F18,"")</f>
        <v>0</v>
      </c>
      <c r="EN24" s="250">
        <f>IF(EM24='Classificação geral'!$F18,'Classificação geral'!$G18,"")</f>
        <v>0</v>
      </c>
      <c r="EO24" s="484">
        <f>IFERROR(IF(EM24='Classificação geral'!$F18,'Classificação geral'!$J18,""),"")</f>
        <v>0</v>
      </c>
      <c r="EP24" s="484">
        <f>IFERROR(IF(EM24='Classificação geral'!$F18,'Classificação geral'!$K18,""),"")</f>
        <v>0</v>
      </c>
      <c r="EQ24" s="484">
        <f>IFERROR(IF(EM24='Classificação geral'!$F18,'Classificação geral'!$I18,""),"")</f>
        <v>0</v>
      </c>
      <c r="ER24" s="484" t="str">
        <f>IFERROR(IF(EM24='Classificação geral'!$F18,'Classificação geral'!$EE18,""),"")</f>
        <v/>
      </c>
      <c r="ES24" s="484" t="str">
        <f>IFERROR(IF(EM24='Classificação geral'!$F18,'Classificação geral'!$EF18,""),"")</f>
        <v/>
      </c>
      <c r="ET24" s="484" t="str">
        <f>IFERROR(IF(EM24='Classificação geral'!$F18,'Classificação geral'!$EG18,""),"")</f>
        <v/>
      </c>
      <c r="EU24" s="484" t="str">
        <f>IFERROR(IF(EM24='Classificação geral'!$F18,'Classificação geral'!$EH18,""),"")</f>
        <v/>
      </c>
      <c r="EV24" s="484" t="str">
        <f>IFERROR(IF(EM24='Classificação geral'!$F18,'Classificação geral'!$EI18,""),"")</f>
        <v/>
      </c>
      <c r="EW24" s="521">
        <f>IFERROR(IF(EM24='Classificação geral'!$F18,'Classificação geral'!$AJ18,""),"")</f>
        <v>0</v>
      </c>
      <c r="EX24" s="250" t="str">
        <f>IF(EM24='Classificação geral'!$F18,'Classificação geral'!$AK18,"")</f>
        <v/>
      </c>
      <c r="EY24" s="239" t="str">
        <f>IFERROR(RANK(EX24,EX:EX,0)+ COUNTIF(EX$12:EX23,EX24),"")</f>
        <v/>
      </c>
      <c r="FA24" s="250" t="str">
        <f>IFERROR(IF(AND('Classificação geral'!$F18="mas",'Classificação geral'!$G18=3,'Classificação geral'!$E18="trio"),'Classificação geral'!$B18,""),"")</f>
        <v/>
      </c>
      <c r="FB24" s="238">
        <f>IF(FA24='Classificação geral'!$B18,'Classificação geral'!$C18,"")</f>
        <v>0</v>
      </c>
      <c r="FC24" s="238">
        <f>IF(FA24='Classificação geral'!$B18,'Classificação geral'!$D18,"")</f>
        <v>0</v>
      </c>
      <c r="FD24" s="238">
        <f>IF(FA24='Classificação geral'!$B18,'Classificação geral'!$E18,"")</f>
        <v>0</v>
      </c>
      <c r="FE24" s="238">
        <f>IF(FA24='Classificação geral'!$B18,'Classificação geral'!$F18,"")</f>
        <v>0</v>
      </c>
      <c r="FF24" s="250">
        <f>IF(FE24='Classificação geral'!$F18,'Classificação geral'!$G18,"")</f>
        <v>0</v>
      </c>
      <c r="FG24" s="484">
        <f>IFERROR(IF(FE24='Classificação geral'!$F18,'Classificação geral'!$J18,""),"")</f>
        <v>0</v>
      </c>
      <c r="FH24" s="484">
        <f>IFERROR(IF(FE24='Classificação geral'!$F18,'Classificação geral'!$K18,""),"")</f>
        <v>0</v>
      </c>
      <c r="FI24" s="484">
        <f>IFERROR(IF(FE24='Classificação geral'!$F18,'Classificação geral'!$I18,""),"")</f>
        <v>0</v>
      </c>
      <c r="FJ24" s="484" t="str">
        <f>IFERROR(IF(FE24='Classificação geral'!$F18,'Classificação geral'!$EE18,""),"")</f>
        <v/>
      </c>
      <c r="FK24" s="484" t="str">
        <f>IFERROR(IF(FE24='Classificação geral'!$F18,'Classificação geral'!$EF18,""),"")</f>
        <v/>
      </c>
      <c r="FL24" s="484" t="str">
        <f>IFERROR(IF(FE24='Classificação geral'!$F18,'Classificação geral'!$EG18,""),"")</f>
        <v/>
      </c>
      <c r="FM24" s="484" t="str">
        <f>IFERROR(IF(FE24='Classificação geral'!$F18,'Classificação geral'!$EH18,""),"")</f>
        <v/>
      </c>
      <c r="FN24" s="484" t="str">
        <f>IFERROR(IF(FE24='Classificação geral'!$F18,'Classificação geral'!$EI18,""),"")</f>
        <v/>
      </c>
      <c r="FO24" s="521">
        <f>IFERROR(IF(FE24='Classificação geral'!$F18,'Classificação geral'!$AJ18,""),"")</f>
        <v>0</v>
      </c>
      <c r="FP24" s="250" t="str">
        <f>IF(FE24='Classificação geral'!$F18,'Classificação geral'!$AK18,"")</f>
        <v/>
      </c>
      <c r="FQ24" s="239" t="str">
        <f>IFERROR(RANK(FP24,FP:FP,0)+ COUNTIF(FP$12:FP23,FP24),"")</f>
        <v/>
      </c>
      <c r="FS24" s="250" t="str">
        <f>IFERROR(IF(AND('Classificação geral'!$F18="misto",'Classificação geral'!$G18=3,'Classificação geral'!$E18="par"),'Classificação geral'!$B18,""),"")</f>
        <v/>
      </c>
      <c r="FT24" s="238">
        <f>IF(FS24='Classificação geral'!$B18,'Classificação geral'!$C18,"")</f>
        <v>0</v>
      </c>
      <c r="FU24" s="238">
        <f>IF(FS24='Classificação geral'!$B18,'Classificação geral'!$D18,"")</f>
        <v>0</v>
      </c>
      <c r="FV24" s="238">
        <f>IF(FS24='Classificação geral'!$B18,'Classificação geral'!$E18,"")</f>
        <v>0</v>
      </c>
      <c r="FW24" s="238">
        <f>IF(FS24='Classificação geral'!$B18,'Classificação geral'!$F18,"")</f>
        <v>0</v>
      </c>
      <c r="FX24" s="250">
        <f>IF(FW24='Classificação geral'!$F18,'Classificação geral'!$G18,"")</f>
        <v>0</v>
      </c>
      <c r="FY24" s="484">
        <f>IFERROR(IF(FW24='Classificação geral'!$F18,'Classificação geral'!$J18,""),"")</f>
        <v>0</v>
      </c>
      <c r="FZ24" s="484">
        <f>IFERROR(IF(FW24='Classificação geral'!$F18,'Classificação geral'!$K18,""),"")</f>
        <v>0</v>
      </c>
      <c r="GA24" s="484">
        <f>IFERROR(IF(FW24='Classificação geral'!$F18,'Classificação geral'!$I18,""),"")</f>
        <v>0</v>
      </c>
      <c r="GB24" s="484" t="str">
        <f>IFERROR(IF(FW24='Classificação geral'!$F18,'Classificação geral'!$EE18,""),"")</f>
        <v/>
      </c>
      <c r="GC24" s="484" t="str">
        <f>IFERROR(IF(FW24='Classificação geral'!$F18,'Classificação geral'!$EF18,""),"")</f>
        <v/>
      </c>
      <c r="GD24" s="484" t="str">
        <f>IFERROR(IF(FW24='Classificação geral'!$F18,'Classificação geral'!$EG18,""),"")</f>
        <v/>
      </c>
      <c r="GE24" s="484" t="str">
        <f>IFERROR(IF(FW24='Classificação geral'!$F18,'Classificação geral'!$EH18,""),"")</f>
        <v/>
      </c>
      <c r="GF24" s="484" t="str">
        <f>IFERROR(IF(FW24='Classificação geral'!$F18,'Classificação geral'!$EI18,""),"")</f>
        <v/>
      </c>
      <c r="GG24" s="521">
        <f>IFERROR(IF(FW24='Classificação geral'!$F18,'Classificação geral'!$AJ18,""),"")</f>
        <v>0</v>
      </c>
      <c r="GH24" s="250" t="str">
        <f>IF(FW24='Classificação geral'!$F18,'Classificação geral'!$AK18,"")</f>
        <v/>
      </c>
      <c r="GI24" s="239" t="str">
        <f>IFERROR(RANK(GH24,GH:GH,0)+ COUNTIF(GH$12:GH23,GH24),"")</f>
        <v/>
      </c>
    </row>
    <row r="25" spans="1:191" s="249" customFormat="1" ht="21.75" customHeight="1" x14ac:dyDescent="0.3">
      <c r="A25" s="241"/>
      <c r="B25" s="248" t="str">
        <f>IFERROR(INDEX($CY$14:$CY$105,MATCH($R25,$DO$14:$DO$105,0)),"")</f>
        <v/>
      </c>
      <c r="C25" s="243" t="str">
        <f>IFERROR(INDEX(CZ$14:CZ$105,MATCH($R25,$DO$14:$DO$105,0)),"")</f>
        <v/>
      </c>
      <c r="D25" s="244" t="str">
        <f>IFERROR(INDEX(DA$14:DA$105,MATCH($R25,$DO$14:$DO$105,0)),"")</f>
        <v/>
      </c>
      <c r="E25" s="244" t="str">
        <f>IFERROR(INDEX(DB$14:DB$105,MATCH($R25,$DO$14:$DO$105,0)),"")</f>
        <v/>
      </c>
      <c r="F25" s="244" t="str">
        <f>IFERROR(INDEX(DC$14:DC$105,MATCH($R25,$DO$14:$DO$105,0)),"")</f>
        <v/>
      </c>
      <c r="G25" s="244" t="str">
        <f>IFERROR(INDEX(DD$14:DD$105,MATCH($R25,$DO$14:$DO$105,0)),"")</f>
        <v/>
      </c>
      <c r="H25" s="497" t="str">
        <f>IFERROR(INDEX(DE$14:DE$105,MATCH($R25,DO$14:DO$105,0)),"")</f>
        <v/>
      </c>
      <c r="I25" s="497" t="str">
        <f>IFERROR(INDEX(DF$14:DF$105,MATCH($R25,DO$14:DO$105,0)),"")</f>
        <v/>
      </c>
      <c r="J25" s="497" t="str">
        <f>IFERROR(INDEX(DG$14:DG$105,MATCH($R25,DO$14:DO$105,0)),"")</f>
        <v/>
      </c>
      <c r="K25" s="498" t="str">
        <f>IFERROR(INDEX(DH$14:DH$105,MATCH($R25,DO$14:DO$105,0)),"")</f>
        <v/>
      </c>
      <c r="L25" s="498" t="str">
        <f>IFERROR(INDEX(DI$14:DI$105,MATCH($R25,DO$14:DO$105,0)),"")</f>
        <v/>
      </c>
      <c r="M25" s="498" t="str">
        <f>IFERROR(INDEX(DJ$14:DJ$105,MATCH($R25,DO$14:DO$105,0)),"")</f>
        <v/>
      </c>
      <c r="N25" s="498" t="str">
        <f>IFERROR(INDEX(DK$14:DK$105,MATCH($R25,DO$14:DO$105,0)),"")</f>
        <v/>
      </c>
      <c r="O25" s="498" t="str">
        <f>IFERROR(INDEX(DL$14:DL$105,MATCH($R25,DO$14:DO$105,0)),"")</f>
        <v/>
      </c>
      <c r="P25" s="499" t="str">
        <f>IFERROR(INDEX(DM$14:DM$105,MATCH($R25,DO$14:DO$105,0)),"")</f>
        <v/>
      </c>
      <c r="Q25" s="245" t="str">
        <f>IFERROR(INDEX(DN$14:DN$105,MATCH($R25,$DO$14:$DO$105,0)),"")</f>
        <v/>
      </c>
      <c r="R25" s="246">
        <v>12</v>
      </c>
      <c r="S25" s="247"/>
      <c r="T25" s="247"/>
      <c r="U25" s="248" t="str">
        <f>IFERROR(INDEX(DQ$14:DQ$105,MATCH($AK25,$EG$14:$EG$105,0)),"")</f>
        <v/>
      </c>
      <c r="V25" s="243" t="str">
        <f>IFERROR(INDEX(DR$14:DR$105,MATCH($AK25,$EG$14:$EG$105,0)),"")</f>
        <v/>
      </c>
      <c r="W25" s="244" t="str">
        <f>IFERROR(INDEX(DS$14:DS$105,MATCH($AK25,$EG$14:$EG$105,0)),"")</f>
        <v/>
      </c>
      <c r="X25" s="244" t="str">
        <f>IFERROR(INDEX(DT$14:DT$105,MATCH($AK25,$EG$14:$EG$105,0)),"")</f>
        <v/>
      </c>
      <c r="Y25" s="244" t="str">
        <f>IFERROR(INDEX(DU$14:DU$105,MATCH($AK25,$EG$14:$EG$105,0)),"")</f>
        <v/>
      </c>
      <c r="Z25" s="244" t="str">
        <f>IFERROR(INDEX(DV$14:DV$105,MATCH($AK25,$EG$14:$EG$105,0)),"")</f>
        <v/>
      </c>
      <c r="AA25" s="497" t="str">
        <f>IFERROR(INDEX(DW$14:DW$105,MATCH($R25,EG$14:EG$105,0)),"")</f>
        <v/>
      </c>
      <c r="AB25" s="497" t="str">
        <f>IFERROR(INDEX(DX$14:DX$105,MATCH($R25,EG$14:EG$105,0)),"")</f>
        <v/>
      </c>
      <c r="AC25" s="497" t="str">
        <f>IFERROR(INDEX(DY$14:DY$105,MATCH($R25,EG$14:EG$105,0)),"")</f>
        <v/>
      </c>
      <c r="AD25" s="498" t="str">
        <f>IFERROR(INDEX(DZ$14:DZ$105,MATCH($R25,EG$14:EG$105,0)),"")</f>
        <v/>
      </c>
      <c r="AE25" s="498" t="str">
        <f>IFERROR(INDEX(EA$14:EA$105,MATCH($R25,EG$14:EG$105,0)),"")</f>
        <v/>
      </c>
      <c r="AF25" s="498" t="str">
        <f>IFERROR(INDEX(EB$14:EB$105,MATCH($R25,EG$14:EG$105,0)),"")</f>
        <v/>
      </c>
      <c r="AG25" s="498" t="str">
        <f>IFERROR(INDEX(EC$14:EC$105,MATCH($R25,EG$14:EG$105,0)),"")</f>
        <v/>
      </c>
      <c r="AH25" s="498" t="str">
        <f>IFERROR(INDEX(ED$14:ED$105,MATCH($R25,EG$14:EG$105,0)),"")</f>
        <v/>
      </c>
      <c r="AI25" s="499" t="str">
        <f>IFERROR(INDEX(EE$14:EE$105,MATCH($R25,EG$14:EG$105,0)),"")</f>
        <v/>
      </c>
      <c r="AJ25" s="245" t="str">
        <f>IFERROR(INDEX(EF$14:EF$105,MATCH($AK25,$EG$14:$EG$105,0)),"")</f>
        <v/>
      </c>
      <c r="AK25" s="246">
        <v>12</v>
      </c>
      <c r="AN25" s="248" t="str">
        <f>IFERROR(INDEX(EI$14:EI$105,MATCH($BD25,$EY$14:$EY$105,0)),"")</f>
        <v/>
      </c>
      <c r="AO25" s="243" t="str">
        <f>IFERROR(INDEX(EJ$14:EJ$105,MATCH($BD25,$EY$14:$EY$105,0)),"")</f>
        <v/>
      </c>
      <c r="AP25" s="244" t="str">
        <f>IFERROR(INDEX(EK$14:EK$105,MATCH($BD25,$EY$14:$EY$105,0)),"")</f>
        <v/>
      </c>
      <c r="AQ25" s="244" t="str">
        <f>IFERROR(INDEX(EL$14:EL$105,MATCH($BD25,$EY$14:$EY$105,0)),"")</f>
        <v/>
      </c>
      <c r="AR25" s="244" t="str">
        <f>IFERROR(INDEX(EM$14:EM$105,MATCH($BD25,$EY$14:$EY$105,0)),"")</f>
        <v/>
      </c>
      <c r="AS25" s="244" t="str">
        <f>IFERROR(INDEX(EN$14:EN$105,MATCH($BD25,$EY$14:$EY$105,0)),"")</f>
        <v/>
      </c>
      <c r="AT25" s="497" t="str">
        <f>IFERROR(INDEX(EO$14:EO$105,MATCH($R25,EY$14:EY$105,0)),"")</f>
        <v/>
      </c>
      <c r="AU25" s="497" t="str">
        <f>IFERROR(INDEX(EP$14:EP$105,MATCH($R25,EY$14:EY$105,0)),"")</f>
        <v/>
      </c>
      <c r="AV25" s="497" t="str">
        <f>IFERROR(INDEX(EQ$14:EQ$105,MATCH($R25,EY$14:EY$105,0)),"")</f>
        <v/>
      </c>
      <c r="AW25" s="498" t="str">
        <f>IFERROR(INDEX(ER$14:ER$105,MATCH($R25,EY$14:EY$105,0)),"")</f>
        <v/>
      </c>
      <c r="AX25" s="498" t="str">
        <f>IFERROR(INDEX(ES$14:ES$105,MATCH($R25,EY$14:EY$105,0)),"")</f>
        <v/>
      </c>
      <c r="AY25" s="498" t="str">
        <f>IFERROR(INDEX(ET$14:ET$105,MATCH($R25,EY$14:EY$105,0)),"")</f>
        <v/>
      </c>
      <c r="AZ25" s="498" t="str">
        <f>IFERROR(INDEX(EU$14:EU$105,MATCH($R25,EY$14:EY$105,0)),"")</f>
        <v/>
      </c>
      <c r="BA25" s="498" t="str">
        <f>IFERROR(INDEX(EV$14:EV$105,MATCH($R25,EY$14:EY$105,0)),"")</f>
        <v/>
      </c>
      <c r="BB25" s="499" t="str">
        <f>IFERROR(INDEX(EW$14:EW$105,MATCH($R25,EY$14:EY$105,0)),"")</f>
        <v/>
      </c>
      <c r="BC25" s="245" t="str">
        <f>IFERROR(INDEX(EX$14:EX$105,MATCH($BD25,$EY$14:$EY$105,0)),"")</f>
        <v/>
      </c>
      <c r="BD25" s="246">
        <v>12</v>
      </c>
      <c r="BE25" s="247"/>
      <c r="BF25" s="247"/>
      <c r="BG25" s="248" t="str">
        <f>IFERROR(INDEX(FA$14:FA$105,MATCH($BW25,$FQ$14:$FQ$105,0)),"")</f>
        <v/>
      </c>
      <c r="BH25" s="243" t="str">
        <f>IFERROR(INDEX(FB$14:FB$105,MATCH($BW25,$FQ$14:$FQ$105,0)),"")</f>
        <v/>
      </c>
      <c r="BI25" s="244" t="str">
        <f>IFERROR(INDEX(FC$14:FC$105,MATCH($BW25,$FQ$14:$FQ$105,0)),"")</f>
        <v/>
      </c>
      <c r="BJ25" s="244" t="str">
        <f>IFERROR(INDEX(FD$14:FD$105,MATCH($BW25,$FQ$14:$FQ$105,0)),"")</f>
        <v/>
      </c>
      <c r="BK25" s="244" t="str">
        <f>IFERROR(INDEX(FE$14:FE$105,MATCH($BW25,$FQ$14:$FQ$105,0)),"")</f>
        <v/>
      </c>
      <c r="BL25" s="244" t="str">
        <f>IFERROR(INDEX(FF$14:FF$105,MATCH($BW25,$FQ$14:$FQ$105,0)),"")</f>
        <v/>
      </c>
      <c r="BM25" s="497" t="str">
        <f>IFERROR(INDEX(FG$14:FG$105,MATCH($R25,FQ$14:FQ$105,0)),"")</f>
        <v/>
      </c>
      <c r="BN25" s="497" t="str">
        <f>IFERROR(INDEX(FH$14:FH$105,MATCH($R25,FQ$14:FQ$105,0)),"")</f>
        <v/>
      </c>
      <c r="BO25" s="497" t="str">
        <f>IFERROR(INDEX(FI$14:FI$105,MATCH($R25,FQ$14:FQ$105,0)),"")</f>
        <v/>
      </c>
      <c r="BP25" s="498" t="str">
        <f>IFERROR(INDEX(FJ$14:FJ$105,MATCH($R25,FQ$14:FQ$105,0)),"")</f>
        <v/>
      </c>
      <c r="BQ25" s="498" t="str">
        <f>IFERROR(INDEX(FK$14:FK$105,MATCH($R25,FQ$14:FQ$105,0)),"")</f>
        <v/>
      </c>
      <c r="BR25" s="498" t="str">
        <f>IFERROR(INDEX(FL$14:FL$105,MATCH($R25,FQ$14:FQ$105,0)),"")</f>
        <v/>
      </c>
      <c r="BS25" s="498" t="str">
        <f>IFERROR(INDEX(FM$14:FM$105,MATCH($R25,FQ$14:FQ$105,0)),"")</f>
        <v/>
      </c>
      <c r="BT25" s="498" t="str">
        <f>IFERROR(INDEX(FN$14:FN$105,MATCH($R25,FQ$14:FQ$105,0)),"")</f>
        <v/>
      </c>
      <c r="BU25" s="499" t="str">
        <f>IFERROR(INDEX(FO$14:FO$105,MATCH($R25,FQ$14:FQ$105,0)),"")</f>
        <v/>
      </c>
      <c r="BV25" s="245" t="str">
        <f>IFERROR(INDEX(FP$14:FP$105,MATCH($BW25,$FQ$14:$FQ$105,0)),"")</f>
        <v/>
      </c>
      <c r="BW25" s="246">
        <v>12</v>
      </c>
      <c r="BY25" s="247"/>
      <c r="BZ25" s="248" t="str">
        <f>IFERROR(INDEX(FS$14:FS$105,MATCH($CO25,$GI$14:$GI$105,0)),"")</f>
        <v/>
      </c>
      <c r="CA25" s="243" t="str">
        <f>IFERROR(INDEX(FT$14:FT$105,MATCH($CO25,$GI$14:$GI$105,0)),"")</f>
        <v/>
      </c>
      <c r="CB25" s="244" t="str">
        <f>IFERROR(INDEX(FU$14:FU$105,MATCH($CO25,$GI$14:$GI$105,0)),"")</f>
        <v/>
      </c>
      <c r="CC25" s="244" t="str">
        <f>IFERROR(INDEX(FV$14:FV$105,MATCH($CO25,$GI$14:$GI$105,0)),"")</f>
        <v/>
      </c>
      <c r="CD25" s="244" t="str">
        <f>IFERROR(INDEX(FW$14:FW$105,MATCH($CO25,$GI$14:$GI$105,0)),"")</f>
        <v/>
      </c>
      <c r="CE25" s="244" t="str">
        <f>IFERROR(INDEX(FX$14:FX$105,MATCH($CO25,$GI$14:$GI$105,0)),"")</f>
        <v/>
      </c>
      <c r="CF25" s="497" t="str">
        <f t="shared" si="0"/>
        <v/>
      </c>
      <c r="CG25" s="497" t="str">
        <f t="shared" si="1"/>
        <v/>
      </c>
      <c r="CH25" s="497" t="str">
        <f t="shared" si="2"/>
        <v/>
      </c>
      <c r="CI25" s="498" t="str">
        <f t="shared" si="3"/>
        <v/>
      </c>
      <c r="CJ25" s="498" t="str">
        <f t="shared" si="4"/>
        <v/>
      </c>
      <c r="CK25" s="498" t="str">
        <f t="shared" si="5"/>
        <v/>
      </c>
      <c r="CL25" s="498" t="str">
        <f t="shared" si="6"/>
        <v/>
      </c>
      <c r="CM25" s="498" t="str">
        <f t="shared" si="7"/>
        <v/>
      </c>
      <c r="CN25" s="499" t="str">
        <f t="shared" si="8"/>
        <v/>
      </c>
      <c r="CO25" s="246">
        <v>12</v>
      </c>
      <c r="CP25" s="247"/>
      <c r="CQ25" s="247"/>
      <c r="CR25" s="247"/>
      <c r="CS25" s="247"/>
      <c r="CT25" s="247"/>
      <c r="CU25" s="247"/>
      <c r="CV25" s="247"/>
      <c r="CW25" s="247"/>
      <c r="CY25" s="250" t="str">
        <f>IFERROR(IF(AND('Classificação geral'!$F19="fem",'Classificação geral'!$G19=3,'Classificação geral'!$E19="par"),'Classificação geral'!$B19,""),"")</f>
        <v/>
      </c>
      <c r="CZ25" s="238">
        <f>IF($CY25='Classificação geral'!$B19,'Classificação geral'!$C19,"")</f>
        <v>0</v>
      </c>
      <c r="DA25" s="238">
        <f>IF($CY25='Classificação geral'!$B19,'Classificação geral'!$D19,"")</f>
        <v>0</v>
      </c>
      <c r="DB25" s="238">
        <f>IF($CY25='Classificação geral'!$B19,'Classificação geral'!$E19,"")</f>
        <v>0</v>
      </c>
      <c r="DC25" s="238">
        <f>IF($CY25='Classificação geral'!$B19,'Classificação geral'!$F19,"")</f>
        <v>0</v>
      </c>
      <c r="DD25" s="250">
        <f>IF($DC25='Classificação geral'!$F19,'Classificação geral'!$G19,"")</f>
        <v>0</v>
      </c>
      <c r="DE25" s="484">
        <f>IFERROR(IF(DC25='Classificação geral'!$F19,'Classificação geral'!$J19,""),"")</f>
        <v>0</v>
      </c>
      <c r="DF25" s="484">
        <f>IFERROR(IF(DC25='Classificação geral'!$F19,'Classificação geral'!$K19,""),"")</f>
        <v>0</v>
      </c>
      <c r="DG25" s="484">
        <f>IFERROR(IF(DC25='Classificação geral'!$F19,'Classificação geral'!$I19,""),"")</f>
        <v>0</v>
      </c>
      <c r="DH25" s="484" t="str">
        <f>IFERROR(IF(DC25='Classificação geral'!$F19,'Classificação geral'!$EE19,""),"")</f>
        <v/>
      </c>
      <c r="DI25" s="484" t="str">
        <f>IFERROR(IF(DC25='Classificação geral'!$F19,'Classificação geral'!$EF19,""),"")</f>
        <v/>
      </c>
      <c r="DJ25" s="484" t="str">
        <f>IFERROR(IF(DC25='Classificação geral'!$F19,'Classificação geral'!$EG19,""),"")</f>
        <v/>
      </c>
      <c r="DK25" s="484" t="str">
        <f>IFERROR(IF(DC25='Classificação geral'!$F19,'Classificação geral'!$EH19,""),"")</f>
        <v/>
      </c>
      <c r="DL25" s="484" t="str">
        <f>IFERROR(IF(DC25='Classificação geral'!$F19,'Classificação geral'!$EI19,""),"")</f>
        <v/>
      </c>
      <c r="DM25" s="521">
        <f>IFERROR(IF(DC25='Classificação geral'!$F19,'Classificação geral'!$AJ19,""),"")</f>
        <v>0</v>
      </c>
      <c r="DN25" s="251" t="str">
        <f>IF($DC25='Classificação geral'!$F19,'Classificação geral'!$AK19,"")</f>
        <v/>
      </c>
      <c r="DO25" s="239" t="str">
        <f>IFERROR(RANK(DN25,DN:DN,0)+ COUNTIF(DN$12:DN24,DN25),"")</f>
        <v/>
      </c>
      <c r="DQ25" s="250" t="str">
        <f>IFERROR(IF(AND('Classificação geral'!$F19="mas",'Classificação geral'!$G19=3,'Classificação geral'!$E19="par"),'Classificação geral'!$B19,""),"")</f>
        <v/>
      </c>
      <c r="DR25" s="238">
        <f>IF($DQ25='Classificação geral'!$B19,'Classificação geral'!$C19,"")</f>
        <v>0</v>
      </c>
      <c r="DS25" s="238">
        <f>IF($DQ25='Classificação geral'!$B19,'Classificação geral'!$D19,"")</f>
        <v>0</v>
      </c>
      <c r="DT25" s="238">
        <f>IF($DQ25='Classificação geral'!$B19,'Classificação geral'!$E19,"")</f>
        <v>0</v>
      </c>
      <c r="DU25" s="238">
        <f>IF($DQ25='Classificação geral'!$B19,'Classificação geral'!$F19,"")</f>
        <v>0</v>
      </c>
      <c r="DV25" s="250">
        <f>IF($DU25='Classificação geral'!$F19,'Classificação geral'!$G19,"")</f>
        <v>0</v>
      </c>
      <c r="DW25" s="484">
        <f>IFERROR(IF(DU25='Classificação geral'!$F19,'Classificação geral'!$J19,""),"")</f>
        <v>0</v>
      </c>
      <c r="DX25" s="484">
        <f>IFERROR(IF(DU25='Classificação geral'!$F19,'Classificação geral'!$K19,""),"")</f>
        <v>0</v>
      </c>
      <c r="DY25" s="484">
        <f>IFERROR(IF(DU25='Classificação geral'!$F19,'Classificação geral'!$I19,""),"")</f>
        <v>0</v>
      </c>
      <c r="DZ25" s="484" t="str">
        <f>IFERROR(IF(DU25='Classificação geral'!$F19,'Classificação geral'!$EE19,""),"")</f>
        <v/>
      </c>
      <c r="EA25" s="484" t="str">
        <f>IFERROR(IF(DU25='Classificação geral'!$F19,'Classificação geral'!$EF19,""),"")</f>
        <v/>
      </c>
      <c r="EB25" s="484" t="str">
        <f>IFERROR(IF(DU25='Classificação geral'!$F19,'Classificação geral'!$EG19,""),"")</f>
        <v/>
      </c>
      <c r="EC25" s="484" t="str">
        <f>IFERROR(IF(DU25='Classificação geral'!$F19,'Classificação geral'!$EH19,""),"")</f>
        <v/>
      </c>
      <c r="ED25" s="484" t="str">
        <f>IFERROR(IF(DU25='Classificação geral'!$F19,'Classificação geral'!$EI19,""),"")</f>
        <v/>
      </c>
      <c r="EE25" s="521">
        <f>IFERROR(IF(DU25='Classificação geral'!$F19,'Classificação geral'!$AJ19,""),"")</f>
        <v>0</v>
      </c>
      <c r="EF25" s="250" t="str">
        <f>IF($DU25='Classificação geral'!$F19,'Classificação geral'!$AK19,"")</f>
        <v/>
      </c>
      <c r="EG25" s="239" t="str">
        <f>IFERROR(RANK(EF25,EF:EF,0)+ COUNTIF(EF$12:EF24,EF25),"")</f>
        <v/>
      </c>
      <c r="EI25" s="250" t="str">
        <f>IFERROR(IF(AND('Classificação geral'!$F19="fem",'Classificação geral'!$G19=3,'Classificação geral'!$E19="trio"),'Classificação geral'!$B19,""),"")</f>
        <v/>
      </c>
      <c r="EJ25" s="238">
        <f>IF(EI25='Classificação geral'!$B19,'Classificação geral'!$C19,"")</f>
        <v>0</v>
      </c>
      <c r="EK25" s="238">
        <f>IF(EI25='Classificação geral'!$B19,'Classificação geral'!$D19,"")</f>
        <v>0</v>
      </c>
      <c r="EL25" s="238">
        <f>IF(EI25='Classificação geral'!$B19,'Classificação geral'!$E19,"")</f>
        <v>0</v>
      </c>
      <c r="EM25" s="238">
        <f>IF(EI25='Classificação geral'!$B19,'Classificação geral'!$F19,"")</f>
        <v>0</v>
      </c>
      <c r="EN25" s="250">
        <f>IF(EM25='Classificação geral'!$F19,'Classificação geral'!$G19,"")</f>
        <v>0</v>
      </c>
      <c r="EO25" s="484">
        <f>IFERROR(IF(EM25='Classificação geral'!$F19,'Classificação geral'!$J19,""),"")</f>
        <v>0</v>
      </c>
      <c r="EP25" s="484">
        <f>IFERROR(IF(EM25='Classificação geral'!$F19,'Classificação geral'!$K19,""),"")</f>
        <v>0</v>
      </c>
      <c r="EQ25" s="484">
        <f>IFERROR(IF(EM25='Classificação geral'!$F19,'Classificação geral'!$I19,""),"")</f>
        <v>0</v>
      </c>
      <c r="ER25" s="484" t="str">
        <f>IFERROR(IF(EM25='Classificação geral'!$F19,'Classificação geral'!$EE19,""),"")</f>
        <v/>
      </c>
      <c r="ES25" s="484" t="str">
        <f>IFERROR(IF(EM25='Classificação geral'!$F19,'Classificação geral'!$EF19,""),"")</f>
        <v/>
      </c>
      <c r="ET25" s="484" t="str">
        <f>IFERROR(IF(EM25='Classificação geral'!$F19,'Classificação geral'!$EG19,""),"")</f>
        <v/>
      </c>
      <c r="EU25" s="484" t="str">
        <f>IFERROR(IF(EM25='Classificação geral'!$F19,'Classificação geral'!$EH19,""),"")</f>
        <v/>
      </c>
      <c r="EV25" s="484" t="str">
        <f>IFERROR(IF(EM25='Classificação geral'!$F19,'Classificação geral'!$EI19,""),"")</f>
        <v/>
      </c>
      <c r="EW25" s="521">
        <f>IFERROR(IF(EM25='Classificação geral'!$F19,'Classificação geral'!$AJ19,""),"")</f>
        <v>0</v>
      </c>
      <c r="EX25" s="250" t="str">
        <f>IF(EM25='Classificação geral'!$F19,'Classificação geral'!$AK19,"")</f>
        <v/>
      </c>
      <c r="EY25" s="239" t="str">
        <f>IFERROR(RANK(EX25,EX:EX,0)+ COUNTIF(EX$12:EX24,EX25),"")</f>
        <v/>
      </c>
      <c r="FA25" s="250" t="str">
        <f>IFERROR(IF(AND('Classificação geral'!$F19="mas",'Classificação geral'!$G19=3,'Classificação geral'!$E19="trio"),'Classificação geral'!$B19,""),"")</f>
        <v/>
      </c>
      <c r="FB25" s="238">
        <f>IF(FA25='Classificação geral'!$B19,'Classificação geral'!$C19,"")</f>
        <v>0</v>
      </c>
      <c r="FC25" s="238">
        <f>IF(FA25='Classificação geral'!$B19,'Classificação geral'!$D19,"")</f>
        <v>0</v>
      </c>
      <c r="FD25" s="238">
        <f>IF(FA25='Classificação geral'!$B19,'Classificação geral'!$E19,"")</f>
        <v>0</v>
      </c>
      <c r="FE25" s="238">
        <f>IF(FA25='Classificação geral'!$B19,'Classificação geral'!$F19,"")</f>
        <v>0</v>
      </c>
      <c r="FF25" s="250">
        <f>IF(FE25='Classificação geral'!$F19,'Classificação geral'!$G19,"")</f>
        <v>0</v>
      </c>
      <c r="FG25" s="484">
        <f>IFERROR(IF(FE25='Classificação geral'!$F19,'Classificação geral'!$J19,""),"")</f>
        <v>0</v>
      </c>
      <c r="FH25" s="484">
        <f>IFERROR(IF(FE25='Classificação geral'!$F19,'Classificação geral'!$K19,""),"")</f>
        <v>0</v>
      </c>
      <c r="FI25" s="484">
        <f>IFERROR(IF(FE25='Classificação geral'!$F19,'Classificação geral'!$I19,""),"")</f>
        <v>0</v>
      </c>
      <c r="FJ25" s="484" t="str">
        <f>IFERROR(IF(FE25='Classificação geral'!$F19,'Classificação geral'!$EE19,""),"")</f>
        <v/>
      </c>
      <c r="FK25" s="484" t="str">
        <f>IFERROR(IF(FE25='Classificação geral'!$F19,'Classificação geral'!$EF19,""),"")</f>
        <v/>
      </c>
      <c r="FL25" s="484" t="str">
        <f>IFERROR(IF(FE25='Classificação geral'!$F19,'Classificação geral'!$EG19,""),"")</f>
        <v/>
      </c>
      <c r="FM25" s="484" t="str">
        <f>IFERROR(IF(FE25='Classificação geral'!$F19,'Classificação geral'!$EH19,""),"")</f>
        <v/>
      </c>
      <c r="FN25" s="484" t="str">
        <f>IFERROR(IF(FE25='Classificação geral'!$F19,'Classificação geral'!$EI19,""),"")</f>
        <v/>
      </c>
      <c r="FO25" s="521">
        <f>IFERROR(IF(FE25='Classificação geral'!$F19,'Classificação geral'!$AJ19,""),"")</f>
        <v>0</v>
      </c>
      <c r="FP25" s="250" t="str">
        <f>IF(FE25='Classificação geral'!$F19,'Classificação geral'!$AK19,"")</f>
        <v/>
      </c>
      <c r="FQ25" s="239" t="str">
        <f>IFERROR(RANK(FP25,FP:FP,0)+ COUNTIF(FP$12:FP24,FP25),"")</f>
        <v/>
      </c>
      <c r="FS25" s="250" t="str">
        <f>IFERROR(IF(AND('Classificação geral'!$F19="misto",'Classificação geral'!$G19=3,'Classificação geral'!$E19="par"),'Classificação geral'!$B19,""),"")</f>
        <v/>
      </c>
      <c r="FT25" s="238">
        <f>IF(FS25='Classificação geral'!$B19,'Classificação geral'!$C19,"")</f>
        <v>0</v>
      </c>
      <c r="FU25" s="238">
        <f>IF(FS25='Classificação geral'!$B19,'Classificação geral'!$D19,"")</f>
        <v>0</v>
      </c>
      <c r="FV25" s="238">
        <f>IF(FS25='Classificação geral'!$B19,'Classificação geral'!$E19,"")</f>
        <v>0</v>
      </c>
      <c r="FW25" s="238">
        <f>IF(FS25='Classificação geral'!$B19,'Classificação geral'!$F19,"")</f>
        <v>0</v>
      </c>
      <c r="FX25" s="250">
        <f>IF(FW25='Classificação geral'!$F19,'Classificação geral'!$G19,"")</f>
        <v>0</v>
      </c>
      <c r="FY25" s="484">
        <f>IFERROR(IF(FW25='Classificação geral'!$F19,'Classificação geral'!$J19,""),"")</f>
        <v>0</v>
      </c>
      <c r="FZ25" s="484">
        <f>IFERROR(IF(FW25='Classificação geral'!$F19,'Classificação geral'!$K19,""),"")</f>
        <v>0</v>
      </c>
      <c r="GA25" s="484">
        <f>IFERROR(IF(FW25='Classificação geral'!$F19,'Classificação geral'!$I19,""),"")</f>
        <v>0</v>
      </c>
      <c r="GB25" s="484" t="str">
        <f>IFERROR(IF(FW25='Classificação geral'!$F19,'Classificação geral'!$EE19,""),"")</f>
        <v/>
      </c>
      <c r="GC25" s="484" t="str">
        <f>IFERROR(IF(FW25='Classificação geral'!$F19,'Classificação geral'!$EF19,""),"")</f>
        <v/>
      </c>
      <c r="GD25" s="484" t="str">
        <f>IFERROR(IF(FW25='Classificação geral'!$F19,'Classificação geral'!$EG19,""),"")</f>
        <v/>
      </c>
      <c r="GE25" s="484" t="str">
        <f>IFERROR(IF(FW25='Classificação geral'!$F19,'Classificação geral'!$EH19,""),"")</f>
        <v/>
      </c>
      <c r="GF25" s="484" t="str">
        <f>IFERROR(IF(FW25='Classificação geral'!$F19,'Classificação geral'!$EI19,""),"")</f>
        <v/>
      </c>
      <c r="GG25" s="521">
        <f>IFERROR(IF(FW25='Classificação geral'!$F19,'Classificação geral'!$AJ19,""),"")</f>
        <v>0</v>
      </c>
      <c r="GH25" s="250" t="str">
        <f>IF(FW25='Classificação geral'!$F19,'Classificação geral'!$AK19,"")</f>
        <v/>
      </c>
      <c r="GI25" s="239" t="str">
        <f>IFERROR(RANK(GH25,GH:GH,0)+ COUNTIF(GH$12:GH24,GH25),"")</f>
        <v/>
      </c>
    </row>
    <row r="26" spans="1:191" s="249" customFormat="1" ht="21.75" customHeight="1" x14ac:dyDescent="0.3">
      <c r="A26" s="241"/>
      <c r="B26" s="248" t="str">
        <f>IFERROR(INDEX($CY$14:$CY$105,MATCH($R26,$DO$14:$DO$105,0)),"")</f>
        <v/>
      </c>
      <c r="C26" s="243" t="str">
        <f>IFERROR(INDEX(CZ$14:CZ$105,MATCH($R26,$DO$14:$DO$105,0)),"")</f>
        <v/>
      </c>
      <c r="D26" s="244" t="str">
        <f>IFERROR(INDEX(DA$14:DA$105,MATCH($R26,$DO$14:$DO$105,0)),"")</f>
        <v/>
      </c>
      <c r="E26" s="244" t="str">
        <f>IFERROR(INDEX(DB$14:DB$105,MATCH($R26,$DO$14:$DO$105,0)),"")</f>
        <v/>
      </c>
      <c r="F26" s="244" t="str">
        <f>IFERROR(INDEX(DC$14:DC$105,MATCH($R26,$DO$14:$DO$105,0)),"")</f>
        <v/>
      </c>
      <c r="G26" s="244" t="str">
        <f>IFERROR(INDEX(DD$14:DD$105,MATCH($R26,$DO$14:$DO$105,0)),"")</f>
        <v/>
      </c>
      <c r="H26" s="497" t="str">
        <f>IFERROR(INDEX(DE$14:DE$105,MATCH($R26,DO$14:DO$105,0)),"")</f>
        <v/>
      </c>
      <c r="I26" s="497" t="str">
        <f>IFERROR(INDEX(DF$14:DF$105,MATCH($R26,DO$14:DO$105,0)),"")</f>
        <v/>
      </c>
      <c r="J26" s="497" t="str">
        <f>IFERROR(INDEX(DG$14:DG$105,MATCH($R26,DO$14:DO$105,0)),"")</f>
        <v/>
      </c>
      <c r="K26" s="498" t="str">
        <f>IFERROR(INDEX(DH$14:DH$105,MATCH($R26,DO$14:DO$105,0)),"")</f>
        <v/>
      </c>
      <c r="L26" s="498" t="str">
        <f>IFERROR(INDEX(DI$14:DI$105,MATCH($R26,DO$14:DO$105,0)),"")</f>
        <v/>
      </c>
      <c r="M26" s="498" t="str">
        <f>IFERROR(INDEX(DJ$14:DJ$105,MATCH($R26,DO$14:DO$105,0)),"")</f>
        <v/>
      </c>
      <c r="N26" s="498" t="str">
        <f>IFERROR(INDEX(DK$14:DK$105,MATCH($R26,DO$14:DO$105,0)),"")</f>
        <v/>
      </c>
      <c r="O26" s="498" t="str">
        <f>IFERROR(INDEX(DL$14:DL$105,MATCH($R26,DO$14:DO$105,0)),"")</f>
        <v/>
      </c>
      <c r="P26" s="499" t="str">
        <f>IFERROR(INDEX(DM$14:DM$105,MATCH($R26,DO$14:DO$105,0)),"")</f>
        <v/>
      </c>
      <c r="Q26" s="245" t="str">
        <f>IFERROR(INDEX(DN$14:DN$105,MATCH($R26,$DO$14:$DO$105,0)),"")</f>
        <v/>
      </c>
      <c r="R26" s="246">
        <v>13</v>
      </c>
      <c r="S26" s="247"/>
      <c r="T26" s="247"/>
      <c r="U26" s="248" t="str">
        <f>IFERROR(INDEX(DQ$14:DQ$105,MATCH($AK26,$EG$14:$EG$105,0)),"")</f>
        <v/>
      </c>
      <c r="V26" s="243" t="str">
        <f>IFERROR(INDEX(DR$14:DR$105,MATCH($AK26,$EG$14:$EG$105,0)),"")</f>
        <v/>
      </c>
      <c r="W26" s="244" t="str">
        <f>IFERROR(INDEX(DS$14:DS$105,MATCH($AK26,$EG$14:$EG$105,0)),"")</f>
        <v/>
      </c>
      <c r="X26" s="244" t="str">
        <f>IFERROR(INDEX(DT$14:DT$105,MATCH($AK26,$EG$14:$EG$105,0)),"")</f>
        <v/>
      </c>
      <c r="Y26" s="244" t="str">
        <f>IFERROR(INDEX(DU$14:DU$105,MATCH($AK26,$EG$14:$EG$105,0)),"")</f>
        <v/>
      </c>
      <c r="Z26" s="244" t="str">
        <f>IFERROR(INDEX(DV$14:DV$105,MATCH($AK26,$EG$14:$EG$105,0)),"")</f>
        <v/>
      </c>
      <c r="AA26" s="497" t="str">
        <f>IFERROR(INDEX(DW$14:DW$105,MATCH($R26,EG$14:EG$105,0)),"")</f>
        <v/>
      </c>
      <c r="AB26" s="497" t="str">
        <f>IFERROR(INDEX(DX$14:DX$105,MATCH($R26,EG$14:EG$105,0)),"")</f>
        <v/>
      </c>
      <c r="AC26" s="497" t="str">
        <f>IFERROR(INDEX(DY$14:DY$105,MATCH($R26,EG$14:EG$105,0)),"")</f>
        <v/>
      </c>
      <c r="AD26" s="498" t="str">
        <f>IFERROR(INDEX(DZ$14:DZ$105,MATCH($R26,EG$14:EG$105,0)),"")</f>
        <v/>
      </c>
      <c r="AE26" s="498" t="str">
        <f>IFERROR(INDEX(EA$14:EA$105,MATCH($R26,EG$14:EG$105,0)),"")</f>
        <v/>
      </c>
      <c r="AF26" s="498" t="str">
        <f>IFERROR(INDEX(EB$14:EB$105,MATCH($R26,EG$14:EG$105,0)),"")</f>
        <v/>
      </c>
      <c r="AG26" s="498" t="str">
        <f>IFERROR(INDEX(EC$14:EC$105,MATCH($R26,EG$14:EG$105,0)),"")</f>
        <v/>
      </c>
      <c r="AH26" s="498" t="str">
        <f>IFERROR(INDEX(ED$14:ED$105,MATCH($R26,EG$14:EG$105,0)),"")</f>
        <v/>
      </c>
      <c r="AI26" s="499" t="str">
        <f>IFERROR(INDEX(EE$14:EE$105,MATCH($R26,EG$14:EG$105,0)),"")</f>
        <v/>
      </c>
      <c r="AJ26" s="245" t="str">
        <f>IFERROR(INDEX(EF$14:EF$105,MATCH($AK26,$EG$14:$EG$105,0)),"")</f>
        <v/>
      </c>
      <c r="AK26" s="246">
        <v>13</v>
      </c>
      <c r="AN26" s="248" t="str">
        <f>IFERROR(INDEX(EI$14:EI$105,MATCH($BD26,$EY$14:$EY$105,0)),"")</f>
        <v/>
      </c>
      <c r="AO26" s="243" t="str">
        <f>IFERROR(INDEX(EJ$14:EJ$105,MATCH($BD26,$EY$14:$EY$105,0)),"")</f>
        <v/>
      </c>
      <c r="AP26" s="244" t="str">
        <f>IFERROR(INDEX(EK$14:EK$105,MATCH($BD26,$EY$14:$EY$105,0)),"")</f>
        <v/>
      </c>
      <c r="AQ26" s="244" t="str">
        <f>IFERROR(INDEX(EL$14:EL$105,MATCH($BD26,$EY$14:$EY$105,0)),"")</f>
        <v/>
      </c>
      <c r="AR26" s="244" t="str">
        <f>IFERROR(INDEX(EM$14:EM$105,MATCH($BD26,$EY$14:$EY$105,0)),"")</f>
        <v/>
      </c>
      <c r="AS26" s="244" t="str">
        <f>IFERROR(INDEX(EN$14:EN$105,MATCH($BD26,$EY$14:$EY$105,0)),"")</f>
        <v/>
      </c>
      <c r="AT26" s="497" t="str">
        <f>IFERROR(INDEX(EO$14:EO$105,MATCH($R26,EY$14:EY$105,0)),"")</f>
        <v/>
      </c>
      <c r="AU26" s="497" t="str">
        <f>IFERROR(INDEX(EP$14:EP$105,MATCH($R26,EY$14:EY$105,0)),"")</f>
        <v/>
      </c>
      <c r="AV26" s="497" t="str">
        <f>IFERROR(INDEX(EQ$14:EQ$105,MATCH($R26,EY$14:EY$105,0)),"")</f>
        <v/>
      </c>
      <c r="AW26" s="498" t="str">
        <f>IFERROR(INDEX(ER$14:ER$105,MATCH($R26,EY$14:EY$105,0)),"")</f>
        <v/>
      </c>
      <c r="AX26" s="498" t="str">
        <f>IFERROR(INDEX(ES$14:ES$105,MATCH($R26,EY$14:EY$105,0)),"")</f>
        <v/>
      </c>
      <c r="AY26" s="498" t="str">
        <f>IFERROR(INDEX(ET$14:ET$105,MATCH($R26,EY$14:EY$105,0)),"")</f>
        <v/>
      </c>
      <c r="AZ26" s="498" t="str">
        <f>IFERROR(INDEX(EU$14:EU$105,MATCH($R26,EY$14:EY$105,0)),"")</f>
        <v/>
      </c>
      <c r="BA26" s="498" t="str">
        <f>IFERROR(INDEX(EV$14:EV$105,MATCH($R26,EY$14:EY$105,0)),"")</f>
        <v/>
      </c>
      <c r="BB26" s="499" t="str">
        <f>IFERROR(INDEX(EW$14:EW$105,MATCH($R26,EY$14:EY$105,0)),"")</f>
        <v/>
      </c>
      <c r="BC26" s="245" t="str">
        <f>IFERROR(INDEX(EX$14:EX$105,MATCH($BD26,$EY$14:$EY$105,0)),"")</f>
        <v/>
      </c>
      <c r="BD26" s="246">
        <v>13</v>
      </c>
      <c r="BE26" s="247"/>
      <c r="BF26" s="247"/>
      <c r="BG26" s="248" t="str">
        <f>IFERROR(INDEX(FA$14:FA$105,MATCH($BW26,$FQ$14:$FQ$105,0)),"")</f>
        <v/>
      </c>
      <c r="BH26" s="243" t="str">
        <f>IFERROR(INDEX(FB$14:FB$105,MATCH($BW26,$FQ$14:$FQ$105,0)),"")</f>
        <v/>
      </c>
      <c r="BI26" s="244" t="str">
        <f>IFERROR(INDEX(FC$14:FC$105,MATCH($BW26,$FQ$14:$FQ$105,0)),"")</f>
        <v/>
      </c>
      <c r="BJ26" s="244" t="str">
        <f>IFERROR(INDEX(FD$14:FD$105,MATCH($BW26,$FQ$14:$FQ$105,0)),"")</f>
        <v/>
      </c>
      <c r="BK26" s="244" t="str">
        <f>IFERROR(INDEX(FE$14:FE$105,MATCH($BW26,$FQ$14:$FQ$105,0)),"")</f>
        <v/>
      </c>
      <c r="BL26" s="244" t="str">
        <f>IFERROR(INDEX(FF$14:FF$105,MATCH($BW26,$FQ$14:$FQ$105,0)),"")</f>
        <v/>
      </c>
      <c r="BM26" s="497" t="str">
        <f>IFERROR(INDEX(FG$14:FG$105,MATCH($R26,FQ$14:FQ$105,0)),"")</f>
        <v/>
      </c>
      <c r="BN26" s="497" t="str">
        <f>IFERROR(INDEX(FH$14:FH$105,MATCH($R26,FQ$14:FQ$105,0)),"")</f>
        <v/>
      </c>
      <c r="BO26" s="497" t="str">
        <f>IFERROR(INDEX(FI$14:FI$105,MATCH($R26,FQ$14:FQ$105,0)),"")</f>
        <v/>
      </c>
      <c r="BP26" s="498" t="str">
        <f>IFERROR(INDEX(FJ$14:FJ$105,MATCH($R26,FQ$14:FQ$105,0)),"")</f>
        <v/>
      </c>
      <c r="BQ26" s="498" t="str">
        <f>IFERROR(INDEX(FK$14:FK$105,MATCH($R26,FQ$14:FQ$105,0)),"")</f>
        <v/>
      </c>
      <c r="BR26" s="498" t="str">
        <f>IFERROR(INDEX(FL$14:FL$105,MATCH($R26,FQ$14:FQ$105,0)),"")</f>
        <v/>
      </c>
      <c r="BS26" s="498" t="str">
        <f>IFERROR(INDEX(FM$14:FM$105,MATCH($R26,FQ$14:FQ$105,0)),"")</f>
        <v/>
      </c>
      <c r="BT26" s="498" t="str">
        <f>IFERROR(INDEX(FN$14:FN$105,MATCH($R26,FQ$14:FQ$105,0)),"")</f>
        <v/>
      </c>
      <c r="BU26" s="499" t="str">
        <f>IFERROR(INDEX(FO$14:FO$105,MATCH($R26,FQ$14:FQ$105,0)),"")</f>
        <v/>
      </c>
      <c r="BV26" s="245" t="str">
        <f>IFERROR(INDEX(FP$14:FP$105,MATCH($BW26,$FQ$14:$FQ$105,0)),"")</f>
        <v/>
      </c>
      <c r="BW26" s="246">
        <v>13</v>
      </c>
      <c r="BY26" s="247"/>
      <c r="BZ26" s="248" t="str">
        <f>IFERROR(INDEX(FS$14:FS$105,MATCH($CO26,$GI$14:$GI$105,0)),"")</f>
        <v/>
      </c>
      <c r="CA26" s="243" t="str">
        <f>IFERROR(INDEX(FT$14:FT$105,MATCH($CO26,$GI$14:$GI$105,0)),"")</f>
        <v/>
      </c>
      <c r="CB26" s="244" t="str">
        <f>IFERROR(INDEX(FU$14:FU$105,MATCH($CO26,$GI$14:$GI$105,0)),"")</f>
        <v/>
      </c>
      <c r="CC26" s="244" t="str">
        <f>IFERROR(INDEX(FV$14:FV$105,MATCH($CO26,$GI$14:$GI$105,0)),"")</f>
        <v/>
      </c>
      <c r="CD26" s="244" t="str">
        <f>IFERROR(INDEX(FW$14:FW$105,MATCH($CO26,$GI$14:$GI$105,0)),"")</f>
        <v/>
      </c>
      <c r="CE26" s="244" t="str">
        <f>IFERROR(INDEX(FX$14:FX$105,MATCH($CO26,$GI$14:$GI$105,0)),"")</f>
        <v/>
      </c>
      <c r="CF26" s="497" t="str">
        <f t="shared" si="0"/>
        <v/>
      </c>
      <c r="CG26" s="497" t="str">
        <f t="shared" si="1"/>
        <v/>
      </c>
      <c r="CH26" s="497" t="str">
        <f t="shared" si="2"/>
        <v/>
      </c>
      <c r="CI26" s="498" t="str">
        <f t="shared" si="3"/>
        <v/>
      </c>
      <c r="CJ26" s="498" t="str">
        <f t="shared" si="4"/>
        <v/>
      </c>
      <c r="CK26" s="498" t="str">
        <f t="shared" si="5"/>
        <v/>
      </c>
      <c r="CL26" s="498" t="str">
        <f t="shared" si="6"/>
        <v/>
      </c>
      <c r="CM26" s="498" t="str">
        <f t="shared" si="7"/>
        <v/>
      </c>
      <c r="CN26" s="499" t="str">
        <f t="shared" si="8"/>
        <v/>
      </c>
      <c r="CO26" s="246">
        <v>13</v>
      </c>
      <c r="CP26" s="247"/>
      <c r="CQ26" s="247"/>
      <c r="CR26" s="247"/>
      <c r="CS26" s="247"/>
      <c r="CT26" s="247"/>
      <c r="CU26" s="247"/>
      <c r="CV26" s="247"/>
      <c r="CW26" s="247"/>
      <c r="CY26" s="250" t="str">
        <f>IFERROR(IF(AND('Classificação geral'!$F20="fem",'Classificação geral'!$G20=3,'Classificação geral'!$E20="par"),'Classificação geral'!$B20,""),"")</f>
        <v/>
      </c>
      <c r="CZ26" s="238">
        <f>IF($CY26='Classificação geral'!$B20,'Classificação geral'!$C20,"")</f>
        <v>0</v>
      </c>
      <c r="DA26" s="238">
        <f>IF($CY26='Classificação geral'!$B20,'Classificação geral'!$D20,"")</f>
        <v>0</v>
      </c>
      <c r="DB26" s="238">
        <f>IF($CY26='Classificação geral'!$B20,'Classificação geral'!$E20,"")</f>
        <v>0</v>
      </c>
      <c r="DC26" s="238">
        <f>IF($CY26='Classificação geral'!$B20,'Classificação geral'!$F20,"")</f>
        <v>0</v>
      </c>
      <c r="DD26" s="250">
        <f>IF($DC26='Classificação geral'!$F20,'Classificação geral'!$G20,"")</f>
        <v>0</v>
      </c>
      <c r="DE26" s="484">
        <f>IFERROR(IF(DC26='Classificação geral'!$F20,'Classificação geral'!$J20,""),"")</f>
        <v>0</v>
      </c>
      <c r="DF26" s="484">
        <f>IFERROR(IF(DC26='Classificação geral'!$F20,'Classificação geral'!$K20,""),"")</f>
        <v>0</v>
      </c>
      <c r="DG26" s="484">
        <f>IFERROR(IF(DC26='Classificação geral'!$F20,'Classificação geral'!$I20,""),"")</f>
        <v>0</v>
      </c>
      <c r="DH26" s="484" t="str">
        <f>IFERROR(IF(DC26='Classificação geral'!$F20,'Classificação geral'!$EE20,""),"")</f>
        <v/>
      </c>
      <c r="DI26" s="484" t="str">
        <f>IFERROR(IF(DC26='Classificação geral'!$F20,'Classificação geral'!$EF20,""),"")</f>
        <v/>
      </c>
      <c r="DJ26" s="484" t="str">
        <f>IFERROR(IF(DC26='Classificação geral'!$F20,'Classificação geral'!$EG20,""),"")</f>
        <v/>
      </c>
      <c r="DK26" s="484" t="str">
        <f>IFERROR(IF(DC26='Classificação geral'!$F20,'Classificação geral'!$EH20,""),"")</f>
        <v/>
      </c>
      <c r="DL26" s="484" t="str">
        <f>IFERROR(IF(DC26='Classificação geral'!$F20,'Classificação geral'!$EI20,""),"")</f>
        <v/>
      </c>
      <c r="DM26" s="521">
        <f>IFERROR(IF(DC26='Classificação geral'!$F20,'Classificação geral'!$AJ20,""),"")</f>
        <v>0</v>
      </c>
      <c r="DN26" s="251" t="str">
        <f>IF($DC26='Classificação geral'!$F20,'Classificação geral'!$AK20,"")</f>
        <v/>
      </c>
      <c r="DO26" s="239" t="str">
        <f>IFERROR(RANK(DN26,DN:DN,0)+ COUNTIF(DN$12:DN25,DN26),"")</f>
        <v/>
      </c>
      <c r="DQ26" s="250" t="str">
        <f>IFERROR(IF(AND('Classificação geral'!$F20="mas",'Classificação geral'!$G20=3,'Classificação geral'!$E20="par"),'Classificação geral'!$B20,""),"")</f>
        <v/>
      </c>
      <c r="DR26" s="238">
        <f>IF($DQ26='Classificação geral'!$B20,'Classificação geral'!$C20,"")</f>
        <v>0</v>
      </c>
      <c r="DS26" s="238">
        <f>IF($DQ26='Classificação geral'!$B20,'Classificação geral'!$D20,"")</f>
        <v>0</v>
      </c>
      <c r="DT26" s="238">
        <f>IF($DQ26='Classificação geral'!$B20,'Classificação geral'!$E20,"")</f>
        <v>0</v>
      </c>
      <c r="DU26" s="238">
        <f>IF($DQ26='Classificação geral'!$B20,'Classificação geral'!$F20,"")</f>
        <v>0</v>
      </c>
      <c r="DV26" s="250">
        <f>IF($DU26='Classificação geral'!$F20,'Classificação geral'!$G20,"")</f>
        <v>0</v>
      </c>
      <c r="DW26" s="484">
        <f>IFERROR(IF(DU26='Classificação geral'!$F20,'Classificação geral'!$J20,""),"")</f>
        <v>0</v>
      </c>
      <c r="DX26" s="484">
        <f>IFERROR(IF(DU26='Classificação geral'!$F20,'Classificação geral'!$K20,""),"")</f>
        <v>0</v>
      </c>
      <c r="DY26" s="484">
        <f>IFERROR(IF(DU26='Classificação geral'!$F20,'Classificação geral'!$I20,""),"")</f>
        <v>0</v>
      </c>
      <c r="DZ26" s="484" t="str">
        <f>IFERROR(IF(DU26='Classificação geral'!$F20,'Classificação geral'!$EE20,""),"")</f>
        <v/>
      </c>
      <c r="EA26" s="484" t="str">
        <f>IFERROR(IF(DU26='Classificação geral'!$F20,'Classificação geral'!$EF20,""),"")</f>
        <v/>
      </c>
      <c r="EB26" s="484" t="str">
        <f>IFERROR(IF(DU26='Classificação geral'!$F20,'Classificação geral'!$EG20,""),"")</f>
        <v/>
      </c>
      <c r="EC26" s="484" t="str">
        <f>IFERROR(IF(DU26='Classificação geral'!$F20,'Classificação geral'!$EH20,""),"")</f>
        <v/>
      </c>
      <c r="ED26" s="484" t="str">
        <f>IFERROR(IF(DU26='Classificação geral'!$F20,'Classificação geral'!$EI20,""),"")</f>
        <v/>
      </c>
      <c r="EE26" s="521">
        <f>IFERROR(IF(DU26='Classificação geral'!$F20,'Classificação geral'!$AJ20,""),"")</f>
        <v>0</v>
      </c>
      <c r="EF26" s="250" t="str">
        <f>IF($DU26='Classificação geral'!$F20,'Classificação geral'!$AK20,"")</f>
        <v/>
      </c>
      <c r="EG26" s="239" t="str">
        <f>IFERROR(RANK(EF26,EF:EF,0)+ COUNTIF(EF$12:EF25,EF26),"")</f>
        <v/>
      </c>
      <c r="EI26" s="250" t="str">
        <f>IFERROR(IF(AND('Classificação geral'!$F20="fem",'Classificação geral'!$G20=3,'Classificação geral'!$E20="trio"),'Classificação geral'!$B20,""),"")</f>
        <v/>
      </c>
      <c r="EJ26" s="238">
        <f>IF(EI26='Classificação geral'!$B20,'Classificação geral'!$C20,"")</f>
        <v>0</v>
      </c>
      <c r="EK26" s="238">
        <f>IF(EI26='Classificação geral'!$B20,'Classificação geral'!$D20,"")</f>
        <v>0</v>
      </c>
      <c r="EL26" s="238">
        <f>IF(EI26='Classificação geral'!$B20,'Classificação geral'!$E20,"")</f>
        <v>0</v>
      </c>
      <c r="EM26" s="238">
        <f>IF(EI26='Classificação geral'!$B20,'Classificação geral'!$F20,"")</f>
        <v>0</v>
      </c>
      <c r="EN26" s="250">
        <f>IF(EM26='Classificação geral'!$F20,'Classificação geral'!$G20,"")</f>
        <v>0</v>
      </c>
      <c r="EO26" s="484">
        <f>IFERROR(IF(EM26='Classificação geral'!$F20,'Classificação geral'!$J20,""),"")</f>
        <v>0</v>
      </c>
      <c r="EP26" s="484">
        <f>IFERROR(IF(EM26='Classificação geral'!$F20,'Classificação geral'!$K20,""),"")</f>
        <v>0</v>
      </c>
      <c r="EQ26" s="484">
        <f>IFERROR(IF(EM26='Classificação geral'!$F20,'Classificação geral'!$I20,""),"")</f>
        <v>0</v>
      </c>
      <c r="ER26" s="484" t="str">
        <f>IFERROR(IF(EM26='Classificação geral'!$F20,'Classificação geral'!$EE20,""),"")</f>
        <v/>
      </c>
      <c r="ES26" s="484" t="str">
        <f>IFERROR(IF(EM26='Classificação geral'!$F20,'Classificação geral'!$EF20,""),"")</f>
        <v/>
      </c>
      <c r="ET26" s="484" t="str">
        <f>IFERROR(IF(EM26='Classificação geral'!$F20,'Classificação geral'!$EG20,""),"")</f>
        <v/>
      </c>
      <c r="EU26" s="484" t="str">
        <f>IFERROR(IF(EM26='Classificação geral'!$F20,'Classificação geral'!$EH20,""),"")</f>
        <v/>
      </c>
      <c r="EV26" s="484" t="str">
        <f>IFERROR(IF(EM26='Classificação geral'!$F20,'Classificação geral'!$EI20,""),"")</f>
        <v/>
      </c>
      <c r="EW26" s="521">
        <f>IFERROR(IF(EM26='Classificação geral'!$F20,'Classificação geral'!$AJ20,""),"")</f>
        <v>0</v>
      </c>
      <c r="EX26" s="250" t="str">
        <f>IF(EM26='Classificação geral'!$F20,'Classificação geral'!$AK20,"")</f>
        <v/>
      </c>
      <c r="EY26" s="239" t="str">
        <f>IFERROR(RANK(EX26,EX:EX,0)+ COUNTIF(EX$12:EX25,EX26),"")</f>
        <v/>
      </c>
      <c r="FA26" s="250" t="str">
        <f>IFERROR(IF(AND('Classificação geral'!$F20="mas",'Classificação geral'!$G20=3,'Classificação geral'!$E20="trio"),'Classificação geral'!$B20,""),"")</f>
        <v/>
      </c>
      <c r="FB26" s="238">
        <f>IF(FA26='Classificação geral'!$B20,'Classificação geral'!$C20,"")</f>
        <v>0</v>
      </c>
      <c r="FC26" s="238">
        <f>IF(FA26='Classificação geral'!$B20,'Classificação geral'!$D20,"")</f>
        <v>0</v>
      </c>
      <c r="FD26" s="238">
        <f>IF(FA26='Classificação geral'!$B20,'Classificação geral'!$E20,"")</f>
        <v>0</v>
      </c>
      <c r="FE26" s="238">
        <f>IF(FA26='Classificação geral'!$B20,'Classificação geral'!$F20,"")</f>
        <v>0</v>
      </c>
      <c r="FF26" s="250">
        <f>IF(FE26='Classificação geral'!$F20,'Classificação geral'!$G20,"")</f>
        <v>0</v>
      </c>
      <c r="FG26" s="484">
        <f>IFERROR(IF(FE26='Classificação geral'!$F20,'Classificação geral'!$J20,""),"")</f>
        <v>0</v>
      </c>
      <c r="FH26" s="484">
        <f>IFERROR(IF(FE26='Classificação geral'!$F20,'Classificação geral'!$K20,""),"")</f>
        <v>0</v>
      </c>
      <c r="FI26" s="484">
        <f>IFERROR(IF(FE26='Classificação geral'!$F20,'Classificação geral'!$I20,""),"")</f>
        <v>0</v>
      </c>
      <c r="FJ26" s="484" t="str">
        <f>IFERROR(IF(FE26='Classificação geral'!$F20,'Classificação geral'!$EE20,""),"")</f>
        <v/>
      </c>
      <c r="FK26" s="484" t="str">
        <f>IFERROR(IF(FE26='Classificação geral'!$F20,'Classificação geral'!$EF20,""),"")</f>
        <v/>
      </c>
      <c r="FL26" s="484" t="str">
        <f>IFERROR(IF(FE26='Classificação geral'!$F20,'Classificação geral'!$EG20,""),"")</f>
        <v/>
      </c>
      <c r="FM26" s="484" t="str">
        <f>IFERROR(IF(FE26='Classificação geral'!$F20,'Classificação geral'!$EH20,""),"")</f>
        <v/>
      </c>
      <c r="FN26" s="484" t="str">
        <f>IFERROR(IF(FE26='Classificação geral'!$F20,'Classificação geral'!$EI20,""),"")</f>
        <v/>
      </c>
      <c r="FO26" s="521">
        <f>IFERROR(IF(FE26='Classificação geral'!$F20,'Classificação geral'!$AJ20,""),"")</f>
        <v>0</v>
      </c>
      <c r="FP26" s="250" t="str">
        <f>IF(FE26='Classificação geral'!$F20,'Classificação geral'!$AK20,"")</f>
        <v/>
      </c>
      <c r="FQ26" s="239" t="str">
        <f>IFERROR(RANK(FP26,FP:FP,0)+ COUNTIF(FP$12:FP25,FP26),"")</f>
        <v/>
      </c>
      <c r="FS26" s="250" t="str">
        <f>IFERROR(IF(AND('Classificação geral'!$F20="misto",'Classificação geral'!$G20=3,'Classificação geral'!$E20="par"),'Classificação geral'!$B20,""),"")</f>
        <v/>
      </c>
      <c r="FT26" s="238">
        <f>IF(FS26='Classificação geral'!$B20,'Classificação geral'!$C20,"")</f>
        <v>0</v>
      </c>
      <c r="FU26" s="238">
        <f>IF(FS26='Classificação geral'!$B20,'Classificação geral'!$D20,"")</f>
        <v>0</v>
      </c>
      <c r="FV26" s="238">
        <f>IF(FS26='Classificação geral'!$B20,'Classificação geral'!$E20,"")</f>
        <v>0</v>
      </c>
      <c r="FW26" s="238">
        <f>IF(FS26='Classificação geral'!$B20,'Classificação geral'!$F20,"")</f>
        <v>0</v>
      </c>
      <c r="FX26" s="250">
        <f>IF(FW26='Classificação geral'!$F20,'Classificação geral'!$G20,"")</f>
        <v>0</v>
      </c>
      <c r="FY26" s="484">
        <f>IFERROR(IF(FW26='Classificação geral'!$F20,'Classificação geral'!$J20,""),"")</f>
        <v>0</v>
      </c>
      <c r="FZ26" s="484">
        <f>IFERROR(IF(FW26='Classificação geral'!$F20,'Classificação geral'!$K20,""),"")</f>
        <v>0</v>
      </c>
      <c r="GA26" s="484">
        <f>IFERROR(IF(FW26='Classificação geral'!$F20,'Classificação geral'!$I20,""),"")</f>
        <v>0</v>
      </c>
      <c r="GB26" s="484" t="str">
        <f>IFERROR(IF(FW26='Classificação geral'!$F20,'Classificação geral'!$EE20,""),"")</f>
        <v/>
      </c>
      <c r="GC26" s="484" t="str">
        <f>IFERROR(IF(FW26='Classificação geral'!$F20,'Classificação geral'!$EF20,""),"")</f>
        <v/>
      </c>
      <c r="GD26" s="484" t="str">
        <f>IFERROR(IF(FW26='Classificação geral'!$F20,'Classificação geral'!$EG20,""),"")</f>
        <v/>
      </c>
      <c r="GE26" s="484" t="str">
        <f>IFERROR(IF(FW26='Classificação geral'!$F20,'Classificação geral'!$EH20,""),"")</f>
        <v/>
      </c>
      <c r="GF26" s="484" t="str">
        <f>IFERROR(IF(FW26='Classificação geral'!$F20,'Classificação geral'!$EI20,""),"")</f>
        <v/>
      </c>
      <c r="GG26" s="521">
        <f>IFERROR(IF(FW26='Classificação geral'!$F20,'Classificação geral'!$AJ20,""),"")</f>
        <v>0</v>
      </c>
      <c r="GH26" s="250" t="str">
        <f>IF(FW26='Classificação geral'!$F20,'Classificação geral'!$AK20,"")</f>
        <v/>
      </c>
      <c r="GI26" s="239" t="str">
        <f>IFERROR(RANK(GH26,GH:GH,0)+ COUNTIF(GH$12:GH25,GH26),"")</f>
        <v/>
      </c>
    </row>
    <row r="27" spans="1:191" s="249" customFormat="1" ht="21.75" customHeight="1" x14ac:dyDescent="0.3">
      <c r="A27" s="241"/>
      <c r="B27" s="248" t="str">
        <f>IFERROR(INDEX($CY$14:$CY$105,MATCH($R27,$DO$14:$DO$105,0)),"")</f>
        <v/>
      </c>
      <c r="C27" s="243" t="str">
        <f>IFERROR(INDEX(CZ$14:CZ$105,MATCH($R27,$DO$14:$DO$105,0)),"")</f>
        <v/>
      </c>
      <c r="D27" s="244" t="str">
        <f>IFERROR(INDEX(DA$14:DA$105,MATCH($R27,$DO$14:$DO$105,0)),"")</f>
        <v/>
      </c>
      <c r="E27" s="244" t="str">
        <f>IFERROR(INDEX(DB$14:DB$105,MATCH($R27,$DO$14:$DO$105,0)),"")</f>
        <v/>
      </c>
      <c r="F27" s="244" t="str">
        <f>IFERROR(INDEX(DC$14:DC$105,MATCH($R27,$DO$14:$DO$105,0)),"")</f>
        <v/>
      </c>
      <c r="G27" s="244" t="str">
        <f>IFERROR(INDEX(DD$14:DD$105,MATCH($R27,$DO$14:$DO$105,0)),"")</f>
        <v/>
      </c>
      <c r="H27" s="497" t="str">
        <f>IFERROR(INDEX(DE$14:DE$105,MATCH($R27,DO$14:DO$105,0)),"")</f>
        <v/>
      </c>
      <c r="I27" s="497" t="str">
        <f>IFERROR(INDEX(DF$14:DF$105,MATCH($R27,DO$14:DO$105,0)),"")</f>
        <v/>
      </c>
      <c r="J27" s="497" t="str">
        <f>IFERROR(INDEX(DG$14:DG$105,MATCH($R27,DO$14:DO$105,0)),"")</f>
        <v/>
      </c>
      <c r="K27" s="498" t="str">
        <f>IFERROR(INDEX(DH$14:DH$105,MATCH($R27,DO$14:DO$105,0)),"")</f>
        <v/>
      </c>
      <c r="L27" s="498" t="str">
        <f>IFERROR(INDEX(DI$14:DI$105,MATCH($R27,DO$14:DO$105,0)),"")</f>
        <v/>
      </c>
      <c r="M27" s="498" t="str">
        <f>IFERROR(INDEX(DJ$14:DJ$105,MATCH($R27,DO$14:DO$105,0)),"")</f>
        <v/>
      </c>
      <c r="N27" s="498" t="str">
        <f>IFERROR(INDEX(DK$14:DK$105,MATCH($R27,DO$14:DO$105,0)),"")</f>
        <v/>
      </c>
      <c r="O27" s="498" t="str">
        <f>IFERROR(INDEX(DL$14:DL$105,MATCH($R27,DO$14:DO$105,0)),"")</f>
        <v/>
      </c>
      <c r="P27" s="499" t="str">
        <f>IFERROR(INDEX(DM$14:DM$105,MATCH($R27,DO$14:DO$105,0)),"")</f>
        <v/>
      </c>
      <c r="Q27" s="245" t="str">
        <f>IFERROR(INDEX(DN$14:DN$105,MATCH($R27,$DO$14:$DO$105,0)),"")</f>
        <v/>
      </c>
      <c r="R27" s="246">
        <v>14</v>
      </c>
      <c r="S27" s="247"/>
      <c r="T27" s="247"/>
      <c r="U27" s="248" t="str">
        <f>IFERROR(INDEX(DQ$14:DQ$105,MATCH($AK27,$EG$14:$EG$105,0)),"")</f>
        <v/>
      </c>
      <c r="V27" s="243" t="str">
        <f>IFERROR(INDEX(DR$14:DR$105,MATCH($AK27,$EG$14:$EG$105,0)),"")</f>
        <v/>
      </c>
      <c r="W27" s="244" t="str">
        <f>IFERROR(INDEX(DS$14:DS$105,MATCH($AK27,$EG$14:$EG$105,0)),"")</f>
        <v/>
      </c>
      <c r="X27" s="244" t="str">
        <f>IFERROR(INDEX(DT$14:DT$105,MATCH($AK27,$EG$14:$EG$105,0)),"")</f>
        <v/>
      </c>
      <c r="Y27" s="244" t="str">
        <f>IFERROR(INDEX(DU$14:DU$105,MATCH($AK27,$EG$14:$EG$105,0)),"")</f>
        <v/>
      </c>
      <c r="Z27" s="244" t="str">
        <f>IFERROR(INDEX(DV$14:DV$105,MATCH($AK27,$EG$14:$EG$105,0)),"")</f>
        <v/>
      </c>
      <c r="AA27" s="497" t="str">
        <f>IFERROR(INDEX(DW$14:DW$105,MATCH($R27,EG$14:EG$105,0)),"")</f>
        <v/>
      </c>
      <c r="AB27" s="497" t="str">
        <f>IFERROR(INDEX(DX$14:DX$105,MATCH($R27,EG$14:EG$105,0)),"")</f>
        <v/>
      </c>
      <c r="AC27" s="497" t="str">
        <f>IFERROR(INDEX(DY$14:DY$105,MATCH($R27,EG$14:EG$105,0)),"")</f>
        <v/>
      </c>
      <c r="AD27" s="498" t="str">
        <f>IFERROR(INDEX(DZ$14:DZ$105,MATCH($R27,EG$14:EG$105,0)),"")</f>
        <v/>
      </c>
      <c r="AE27" s="498" t="str">
        <f>IFERROR(INDEX(EA$14:EA$105,MATCH($R27,EG$14:EG$105,0)),"")</f>
        <v/>
      </c>
      <c r="AF27" s="498" t="str">
        <f>IFERROR(INDEX(EB$14:EB$105,MATCH($R27,EG$14:EG$105,0)),"")</f>
        <v/>
      </c>
      <c r="AG27" s="498" t="str">
        <f>IFERROR(INDEX(EC$14:EC$105,MATCH($R27,EG$14:EG$105,0)),"")</f>
        <v/>
      </c>
      <c r="AH27" s="498" t="str">
        <f>IFERROR(INDEX(ED$14:ED$105,MATCH($R27,EG$14:EG$105,0)),"")</f>
        <v/>
      </c>
      <c r="AI27" s="499" t="str">
        <f>IFERROR(INDEX(EE$14:EE$105,MATCH($R27,EG$14:EG$105,0)),"")</f>
        <v/>
      </c>
      <c r="AJ27" s="245" t="str">
        <f>IFERROR(INDEX(EF$14:EF$105,MATCH($AK27,$EG$14:$EG$105,0)),"")</f>
        <v/>
      </c>
      <c r="AK27" s="246">
        <v>14</v>
      </c>
      <c r="AN27" s="248" t="str">
        <f>IFERROR(INDEX(EI$14:EI$105,MATCH($BD27,$EY$14:$EY$105,0)),"")</f>
        <v/>
      </c>
      <c r="AO27" s="243" t="str">
        <f>IFERROR(INDEX(EJ$14:EJ$105,MATCH($BD27,$EY$14:$EY$105,0)),"")</f>
        <v/>
      </c>
      <c r="AP27" s="244" t="str">
        <f>IFERROR(INDEX(EK$14:EK$105,MATCH($BD27,$EY$14:$EY$105,0)),"")</f>
        <v/>
      </c>
      <c r="AQ27" s="244" t="str">
        <f>IFERROR(INDEX(EL$14:EL$105,MATCH($BD27,$EY$14:$EY$105,0)),"")</f>
        <v/>
      </c>
      <c r="AR27" s="244" t="str">
        <f>IFERROR(INDEX(EM$14:EM$105,MATCH($BD27,$EY$14:$EY$105,0)),"")</f>
        <v/>
      </c>
      <c r="AS27" s="244" t="str">
        <f>IFERROR(INDEX(EN$14:EN$105,MATCH($BD27,$EY$14:$EY$105,0)),"")</f>
        <v/>
      </c>
      <c r="AT27" s="497" t="str">
        <f>IFERROR(INDEX(EO$14:EO$105,MATCH($R27,EY$14:EY$105,0)),"")</f>
        <v/>
      </c>
      <c r="AU27" s="497" t="str">
        <f>IFERROR(INDEX(EP$14:EP$105,MATCH($R27,EY$14:EY$105,0)),"")</f>
        <v/>
      </c>
      <c r="AV27" s="497" t="str">
        <f>IFERROR(INDEX(EQ$14:EQ$105,MATCH($R27,EY$14:EY$105,0)),"")</f>
        <v/>
      </c>
      <c r="AW27" s="498" t="str">
        <f>IFERROR(INDEX(ER$14:ER$105,MATCH($R27,EY$14:EY$105,0)),"")</f>
        <v/>
      </c>
      <c r="AX27" s="498" t="str">
        <f>IFERROR(INDEX(ES$14:ES$105,MATCH($R27,EY$14:EY$105,0)),"")</f>
        <v/>
      </c>
      <c r="AY27" s="498" t="str">
        <f>IFERROR(INDEX(ET$14:ET$105,MATCH($R27,EY$14:EY$105,0)),"")</f>
        <v/>
      </c>
      <c r="AZ27" s="498" t="str">
        <f>IFERROR(INDEX(EU$14:EU$105,MATCH($R27,EY$14:EY$105,0)),"")</f>
        <v/>
      </c>
      <c r="BA27" s="498" t="str">
        <f>IFERROR(INDEX(EV$14:EV$105,MATCH($R27,EY$14:EY$105,0)),"")</f>
        <v/>
      </c>
      <c r="BB27" s="499" t="str">
        <f>IFERROR(INDEX(EW$14:EW$105,MATCH($R27,EY$14:EY$105,0)),"")</f>
        <v/>
      </c>
      <c r="BC27" s="245" t="str">
        <f>IFERROR(INDEX(EX$14:EX$105,MATCH($BD27,$EY$14:$EY$105,0)),"")</f>
        <v/>
      </c>
      <c r="BD27" s="246">
        <v>14</v>
      </c>
      <c r="BE27" s="247"/>
      <c r="BF27" s="247"/>
      <c r="BG27" s="248" t="str">
        <f>IFERROR(INDEX(FA$14:FA$105,MATCH($BW27,$FQ$14:$FQ$105,0)),"")</f>
        <v/>
      </c>
      <c r="BH27" s="243" t="str">
        <f>IFERROR(INDEX(FB$14:FB$105,MATCH($BW27,$FQ$14:$FQ$105,0)),"")</f>
        <v/>
      </c>
      <c r="BI27" s="244" t="str">
        <f>IFERROR(INDEX(FC$14:FC$105,MATCH($BW27,$FQ$14:$FQ$105,0)),"")</f>
        <v/>
      </c>
      <c r="BJ27" s="244" t="str">
        <f>IFERROR(INDEX(FD$14:FD$105,MATCH($BW27,$FQ$14:$FQ$105,0)),"")</f>
        <v/>
      </c>
      <c r="BK27" s="244" t="str">
        <f>IFERROR(INDEX(FE$14:FE$105,MATCH($BW27,$FQ$14:$FQ$105,0)),"")</f>
        <v/>
      </c>
      <c r="BL27" s="244" t="str">
        <f>IFERROR(INDEX(FF$14:FF$105,MATCH($BW27,$FQ$14:$FQ$105,0)),"")</f>
        <v/>
      </c>
      <c r="BM27" s="497" t="str">
        <f>IFERROR(INDEX(FG$14:FG$105,MATCH($R27,FQ$14:FQ$105,0)),"")</f>
        <v/>
      </c>
      <c r="BN27" s="497" t="str">
        <f>IFERROR(INDEX(FH$14:FH$105,MATCH($R27,FQ$14:FQ$105,0)),"")</f>
        <v/>
      </c>
      <c r="BO27" s="497" t="str">
        <f>IFERROR(INDEX(FI$14:FI$105,MATCH($R27,FQ$14:FQ$105,0)),"")</f>
        <v/>
      </c>
      <c r="BP27" s="498" t="str">
        <f>IFERROR(INDEX(FJ$14:FJ$105,MATCH($R27,FQ$14:FQ$105,0)),"")</f>
        <v/>
      </c>
      <c r="BQ27" s="498" t="str">
        <f>IFERROR(INDEX(FK$14:FK$105,MATCH($R27,FQ$14:FQ$105,0)),"")</f>
        <v/>
      </c>
      <c r="BR27" s="498" t="str">
        <f>IFERROR(INDEX(FL$14:FL$105,MATCH($R27,FQ$14:FQ$105,0)),"")</f>
        <v/>
      </c>
      <c r="BS27" s="498" t="str">
        <f>IFERROR(INDEX(FM$14:FM$105,MATCH($R27,FQ$14:FQ$105,0)),"")</f>
        <v/>
      </c>
      <c r="BT27" s="498" t="str">
        <f>IFERROR(INDEX(FN$14:FN$105,MATCH($R27,FQ$14:FQ$105,0)),"")</f>
        <v/>
      </c>
      <c r="BU27" s="499" t="str">
        <f>IFERROR(INDEX(FO$14:FO$105,MATCH($R27,FQ$14:FQ$105,0)),"")</f>
        <v/>
      </c>
      <c r="BV27" s="245" t="str">
        <f>IFERROR(INDEX(FP$14:FP$105,MATCH($BW27,$FQ$14:$FQ$105,0)),"")</f>
        <v/>
      </c>
      <c r="BW27" s="246">
        <v>14</v>
      </c>
      <c r="BY27" s="247"/>
      <c r="BZ27" s="248" t="str">
        <f>IFERROR(INDEX(FS$14:FS$105,MATCH($CO27,$GI$14:$GI$105,0)),"")</f>
        <v/>
      </c>
      <c r="CA27" s="243" t="str">
        <f>IFERROR(INDEX(FT$14:FT$105,MATCH($CO27,$GI$14:$GI$105,0)),"")</f>
        <v/>
      </c>
      <c r="CB27" s="244" t="str">
        <f>IFERROR(INDEX(FU$14:FU$105,MATCH($CO27,$GI$14:$GI$105,0)),"")</f>
        <v/>
      </c>
      <c r="CC27" s="244" t="str">
        <f>IFERROR(INDEX(FV$14:FV$105,MATCH($CO27,$GI$14:$GI$105,0)),"")</f>
        <v/>
      </c>
      <c r="CD27" s="244" t="str">
        <f>IFERROR(INDEX(FW$14:FW$105,MATCH($CO27,$GI$14:$GI$105,0)),"")</f>
        <v/>
      </c>
      <c r="CE27" s="244" t="str">
        <f>IFERROR(INDEX(FX$14:FX$105,MATCH($CO27,$GI$14:$GI$105,0)),"")</f>
        <v/>
      </c>
      <c r="CF27" s="497" t="str">
        <f t="shared" si="0"/>
        <v/>
      </c>
      <c r="CG27" s="497" t="str">
        <f t="shared" si="1"/>
        <v/>
      </c>
      <c r="CH27" s="497" t="str">
        <f t="shared" si="2"/>
        <v/>
      </c>
      <c r="CI27" s="498" t="str">
        <f t="shared" si="3"/>
        <v/>
      </c>
      <c r="CJ27" s="498" t="str">
        <f t="shared" si="4"/>
        <v/>
      </c>
      <c r="CK27" s="498" t="str">
        <f t="shared" si="5"/>
        <v/>
      </c>
      <c r="CL27" s="498" t="str">
        <f t="shared" si="6"/>
        <v/>
      </c>
      <c r="CM27" s="498" t="str">
        <f t="shared" si="7"/>
        <v/>
      </c>
      <c r="CN27" s="499" t="str">
        <f t="shared" si="8"/>
        <v/>
      </c>
      <c r="CO27" s="246">
        <v>14</v>
      </c>
      <c r="CP27" s="247"/>
      <c r="CQ27" s="247"/>
      <c r="CR27" s="247"/>
      <c r="CS27" s="247"/>
      <c r="CT27" s="247"/>
      <c r="CU27" s="247"/>
      <c r="CV27" s="247"/>
      <c r="CW27" s="247"/>
      <c r="CY27" s="250" t="str">
        <f>IFERROR(IF(AND('Classificação geral'!$F21="fem",'Classificação geral'!$G21=3,'Classificação geral'!$E21="par"),'Classificação geral'!$B21,""),"")</f>
        <v/>
      </c>
      <c r="CZ27" s="238">
        <f>IF($CY27='Classificação geral'!$B21,'Classificação geral'!$C21,"")</f>
        <v>0</v>
      </c>
      <c r="DA27" s="238">
        <f>IF($CY27='Classificação geral'!$B21,'Classificação geral'!$D21,"")</f>
        <v>0</v>
      </c>
      <c r="DB27" s="238">
        <f>IF($CY27='Classificação geral'!$B21,'Classificação geral'!$E21,"")</f>
        <v>0</v>
      </c>
      <c r="DC27" s="238">
        <f>IF($CY27='Classificação geral'!$B21,'Classificação geral'!$F21,"")</f>
        <v>0</v>
      </c>
      <c r="DD27" s="250">
        <f>IF($DC27='Classificação geral'!$F21,'Classificação geral'!$G21,"")</f>
        <v>0</v>
      </c>
      <c r="DE27" s="484">
        <f>IFERROR(IF(DC27='Classificação geral'!$F21,'Classificação geral'!$J21,""),"")</f>
        <v>0</v>
      </c>
      <c r="DF27" s="484">
        <f>IFERROR(IF(DC27='Classificação geral'!$F21,'Classificação geral'!$K21,""),"")</f>
        <v>0</v>
      </c>
      <c r="DG27" s="484">
        <f>IFERROR(IF(DC27='Classificação geral'!$F21,'Classificação geral'!$I21,""),"")</f>
        <v>0</v>
      </c>
      <c r="DH27" s="484" t="str">
        <f>IFERROR(IF(DC27='Classificação geral'!$F21,'Classificação geral'!$EE21,""),"")</f>
        <v/>
      </c>
      <c r="DI27" s="484" t="str">
        <f>IFERROR(IF(DC27='Classificação geral'!$F21,'Classificação geral'!$EF21,""),"")</f>
        <v/>
      </c>
      <c r="DJ27" s="484" t="str">
        <f>IFERROR(IF(DC27='Classificação geral'!$F21,'Classificação geral'!$EG21,""),"")</f>
        <v/>
      </c>
      <c r="DK27" s="484" t="str">
        <f>IFERROR(IF(DC27='Classificação geral'!$F21,'Classificação geral'!$EH21,""),"")</f>
        <v/>
      </c>
      <c r="DL27" s="484" t="str">
        <f>IFERROR(IF(DC27='Classificação geral'!$F21,'Classificação geral'!$EI21,""),"")</f>
        <v/>
      </c>
      <c r="DM27" s="521">
        <f>IFERROR(IF(DC27='Classificação geral'!$F21,'Classificação geral'!$AJ21,""),"")</f>
        <v>0</v>
      </c>
      <c r="DN27" s="251" t="str">
        <f>IF($DC27='Classificação geral'!$F21,'Classificação geral'!$AK21,"")</f>
        <v/>
      </c>
      <c r="DO27" s="239" t="str">
        <f>IFERROR(RANK(DN27,DN:DN,0)+ COUNTIF(DN$12:DN26,DN27),"")</f>
        <v/>
      </c>
      <c r="DQ27" s="250" t="str">
        <f>IFERROR(IF(AND('Classificação geral'!$F21="mas",'Classificação geral'!$G21=3,'Classificação geral'!$E21="par"),'Classificação geral'!$B21,""),"")</f>
        <v/>
      </c>
      <c r="DR27" s="238">
        <f>IF($DQ27='Classificação geral'!$B21,'Classificação geral'!$C21,"")</f>
        <v>0</v>
      </c>
      <c r="DS27" s="238">
        <f>IF($DQ27='Classificação geral'!$B21,'Classificação geral'!$D21,"")</f>
        <v>0</v>
      </c>
      <c r="DT27" s="238">
        <f>IF($DQ27='Classificação geral'!$B21,'Classificação geral'!$E21,"")</f>
        <v>0</v>
      </c>
      <c r="DU27" s="238">
        <f>IF($DQ27='Classificação geral'!$B21,'Classificação geral'!$F21,"")</f>
        <v>0</v>
      </c>
      <c r="DV27" s="250">
        <f>IF($DU27='Classificação geral'!$F21,'Classificação geral'!$G21,"")</f>
        <v>0</v>
      </c>
      <c r="DW27" s="484">
        <f>IFERROR(IF(DU27='Classificação geral'!$F21,'Classificação geral'!$J21,""),"")</f>
        <v>0</v>
      </c>
      <c r="DX27" s="484">
        <f>IFERROR(IF(DU27='Classificação geral'!$F21,'Classificação geral'!$K21,""),"")</f>
        <v>0</v>
      </c>
      <c r="DY27" s="484">
        <f>IFERROR(IF(DU27='Classificação geral'!$F21,'Classificação geral'!$I21,""),"")</f>
        <v>0</v>
      </c>
      <c r="DZ27" s="484" t="str">
        <f>IFERROR(IF(DU27='Classificação geral'!$F21,'Classificação geral'!$EE21,""),"")</f>
        <v/>
      </c>
      <c r="EA27" s="484" t="str">
        <f>IFERROR(IF(DU27='Classificação geral'!$F21,'Classificação geral'!$EF21,""),"")</f>
        <v/>
      </c>
      <c r="EB27" s="484" t="str">
        <f>IFERROR(IF(DU27='Classificação geral'!$F21,'Classificação geral'!$EG21,""),"")</f>
        <v/>
      </c>
      <c r="EC27" s="484" t="str">
        <f>IFERROR(IF(DU27='Classificação geral'!$F21,'Classificação geral'!$EH21,""),"")</f>
        <v/>
      </c>
      <c r="ED27" s="484" t="str">
        <f>IFERROR(IF(DU27='Classificação geral'!$F21,'Classificação geral'!$EI21,""),"")</f>
        <v/>
      </c>
      <c r="EE27" s="521">
        <f>IFERROR(IF(DU27='Classificação geral'!$F21,'Classificação geral'!$AJ21,""),"")</f>
        <v>0</v>
      </c>
      <c r="EF27" s="250" t="str">
        <f>IF($DU27='Classificação geral'!$F21,'Classificação geral'!$AK21,"")</f>
        <v/>
      </c>
      <c r="EG27" s="239" t="str">
        <f>IFERROR(RANK(EF27,EF:EF,0)+ COUNTIF(EF$12:EF26,EF27),"")</f>
        <v/>
      </c>
      <c r="EI27" s="250" t="str">
        <f>IFERROR(IF(AND('Classificação geral'!$F21="fem",'Classificação geral'!$G21=3,'Classificação geral'!$E21="trio"),'Classificação geral'!$B21,""),"")</f>
        <v/>
      </c>
      <c r="EJ27" s="238">
        <f>IF(EI27='Classificação geral'!$B21,'Classificação geral'!$C21,"")</f>
        <v>0</v>
      </c>
      <c r="EK27" s="238">
        <f>IF(EI27='Classificação geral'!$B21,'Classificação geral'!$D21,"")</f>
        <v>0</v>
      </c>
      <c r="EL27" s="238">
        <f>IF(EI27='Classificação geral'!$B21,'Classificação geral'!$E21,"")</f>
        <v>0</v>
      </c>
      <c r="EM27" s="238">
        <f>IF(EI27='Classificação geral'!$B21,'Classificação geral'!$F21,"")</f>
        <v>0</v>
      </c>
      <c r="EN27" s="250">
        <f>IF(EM27='Classificação geral'!$F21,'Classificação geral'!$G21,"")</f>
        <v>0</v>
      </c>
      <c r="EO27" s="484">
        <f>IFERROR(IF(EM27='Classificação geral'!$F21,'Classificação geral'!$J21,""),"")</f>
        <v>0</v>
      </c>
      <c r="EP27" s="484">
        <f>IFERROR(IF(EM27='Classificação geral'!$F21,'Classificação geral'!$K21,""),"")</f>
        <v>0</v>
      </c>
      <c r="EQ27" s="484">
        <f>IFERROR(IF(EM27='Classificação geral'!$F21,'Classificação geral'!$I21,""),"")</f>
        <v>0</v>
      </c>
      <c r="ER27" s="484" t="str">
        <f>IFERROR(IF(EM27='Classificação geral'!$F21,'Classificação geral'!$EE21,""),"")</f>
        <v/>
      </c>
      <c r="ES27" s="484" t="str">
        <f>IFERROR(IF(EM27='Classificação geral'!$F21,'Classificação geral'!$EF21,""),"")</f>
        <v/>
      </c>
      <c r="ET27" s="484" t="str">
        <f>IFERROR(IF(EM27='Classificação geral'!$F21,'Classificação geral'!$EG21,""),"")</f>
        <v/>
      </c>
      <c r="EU27" s="484" t="str">
        <f>IFERROR(IF(EM27='Classificação geral'!$F21,'Classificação geral'!$EH21,""),"")</f>
        <v/>
      </c>
      <c r="EV27" s="484" t="str">
        <f>IFERROR(IF(EM27='Classificação geral'!$F21,'Classificação geral'!$EI21,""),"")</f>
        <v/>
      </c>
      <c r="EW27" s="521">
        <f>IFERROR(IF(EM27='Classificação geral'!$F21,'Classificação geral'!$AJ21,""),"")</f>
        <v>0</v>
      </c>
      <c r="EX27" s="250" t="str">
        <f>IF(EM27='Classificação geral'!$F21,'Classificação geral'!$AK21,"")</f>
        <v/>
      </c>
      <c r="EY27" s="239" t="str">
        <f>IFERROR(RANK(EX27,EX:EX,0)+ COUNTIF(EX$12:EX26,EX27),"")</f>
        <v/>
      </c>
      <c r="FA27" s="250" t="str">
        <f>IFERROR(IF(AND('Classificação geral'!$F21="mas",'Classificação geral'!$G21=3,'Classificação geral'!$E21="trio"),'Classificação geral'!$B21,""),"")</f>
        <v/>
      </c>
      <c r="FB27" s="238">
        <f>IF(FA27='Classificação geral'!$B21,'Classificação geral'!$C21,"")</f>
        <v>0</v>
      </c>
      <c r="FC27" s="238">
        <f>IF(FA27='Classificação geral'!$B21,'Classificação geral'!$D21,"")</f>
        <v>0</v>
      </c>
      <c r="FD27" s="238">
        <f>IF(FA27='Classificação geral'!$B21,'Classificação geral'!$E21,"")</f>
        <v>0</v>
      </c>
      <c r="FE27" s="238">
        <f>IF(FA27='Classificação geral'!$B21,'Classificação geral'!$F21,"")</f>
        <v>0</v>
      </c>
      <c r="FF27" s="250">
        <f>IF(FE27='Classificação geral'!$F21,'Classificação geral'!$G21,"")</f>
        <v>0</v>
      </c>
      <c r="FG27" s="484">
        <f>IFERROR(IF(FE27='Classificação geral'!$F21,'Classificação geral'!$J21,""),"")</f>
        <v>0</v>
      </c>
      <c r="FH27" s="484">
        <f>IFERROR(IF(FE27='Classificação geral'!$F21,'Classificação geral'!$K21,""),"")</f>
        <v>0</v>
      </c>
      <c r="FI27" s="484">
        <f>IFERROR(IF(FE27='Classificação geral'!$F21,'Classificação geral'!$I21,""),"")</f>
        <v>0</v>
      </c>
      <c r="FJ27" s="484" t="str">
        <f>IFERROR(IF(FE27='Classificação geral'!$F21,'Classificação geral'!$EE21,""),"")</f>
        <v/>
      </c>
      <c r="FK27" s="484" t="str">
        <f>IFERROR(IF(FE27='Classificação geral'!$F21,'Classificação geral'!$EF21,""),"")</f>
        <v/>
      </c>
      <c r="FL27" s="484" t="str">
        <f>IFERROR(IF(FE27='Classificação geral'!$F21,'Classificação geral'!$EG21,""),"")</f>
        <v/>
      </c>
      <c r="FM27" s="484" t="str">
        <f>IFERROR(IF(FE27='Classificação geral'!$F21,'Classificação geral'!$EH21,""),"")</f>
        <v/>
      </c>
      <c r="FN27" s="484" t="str">
        <f>IFERROR(IF(FE27='Classificação geral'!$F21,'Classificação geral'!$EI21,""),"")</f>
        <v/>
      </c>
      <c r="FO27" s="521">
        <f>IFERROR(IF(FE27='Classificação geral'!$F21,'Classificação geral'!$AJ21,""),"")</f>
        <v>0</v>
      </c>
      <c r="FP27" s="250" t="str">
        <f>IF(FE27='Classificação geral'!$F21,'Classificação geral'!$AK21,"")</f>
        <v/>
      </c>
      <c r="FQ27" s="239" t="str">
        <f>IFERROR(RANK(FP27,FP:FP,0)+ COUNTIF(FP$12:FP26,FP27),"")</f>
        <v/>
      </c>
      <c r="FS27" s="250" t="str">
        <f>IFERROR(IF(AND('Classificação geral'!$F21="misto",'Classificação geral'!$G21=3,'Classificação geral'!$E21="par"),'Classificação geral'!$B21,""),"")</f>
        <v/>
      </c>
      <c r="FT27" s="238">
        <f>IF(FS27='Classificação geral'!$B21,'Classificação geral'!$C21,"")</f>
        <v>0</v>
      </c>
      <c r="FU27" s="238">
        <f>IF(FS27='Classificação geral'!$B21,'Classificação geral'!$D21,"")</f>
        <v>0</v>
      </c>
      <c r="FV27" s="238">
        <f>IF(FS27='Classificação geral'!$B21,'Classificação geral'!$E21,"")</f>
        <v>0</v>
      </c>
      <c r="FW27" s="238">
        <f>IF(FS27='Classificação geral'!$B21,'Classificação geral'!$F21,"")</f>
        <v>0</v>
      </c>
      <c r="FX27" s="250">
        <f>IF(FW27='Classificação geral'!$F21,'Classificação geral'!$G21,"")</f>
        <v>0</v>
      </c>
      <c r="FY27" s="484">
        <f>IFERROR(IF(FW27='Classificação geral'!$F21,'Classificação geral'!$J21,""),"")</f>
        <v>0</v>
      </c>
      <c r="FZ27" s="484">
        <f>IFERROR(IF(FW27='Classificação geral'!$F21,'Classificação geral'!$K21,""),"")</f>
        <v>0</v>
      </c>
      <c r="GA27" s="484">
        <f>IFERROR(IF(FW27='Classificação geral'!$F21,'Classificação geral'!$I21,""),"")</f>
        <v>0</v>
      </c>
      <c r="GB27" s="484" t="str">
        <f>IFERROR(IF(FW27='Classificação geral'!$F21,'Classificação geral'!$EE21,""),"")</f>
        <v/>
      </c>
      <c r="GC27" s="484" t="str">
        <f>IFERROR(IF(FW27='Classificação geral'!$F21,'Classificação geral'!$EF21,""),"")</f>
        <v/>
      </c>
      <c r="GD27" s="484" t="str">
        <f>IFERROR(IF(FW27='Classificação geral'!$F21,'Classificação geral'!$EG21,""),"")</f>
        <v/>
      </c>
      <c r="GE27" s="484" t="str">
        <f>IFERROR(IF(FW27='Classificação geral'!$F21,'Classificação geral'!$EH21,""),"")</f>
        <v/>
      </c>
      <c r="GF27" s="484" t="str">
        <f>IFERROR(IF(FW27='Classificação geral'!$F21,'Classificação geral'!$EI21,""),"")</f>
        <v/>
      </c>
      <c r="GG27" s="521">
        <f>IFERROR(IF(FW27='Classificação geral'!$F21,'Classificação geral'!$AJ21,""),"")</f>
        <v>0</v>
      </c>
      <c r="GH27" s="250" t="str">
        <f>IF(FW27='Classificação geral'!$F21,'Classificação geral'!$AK21,"")</f>
        <v/>
      </c>
      <c r="GI27" s="239" t="str">
        <f>IFERROR(RANK(GH27,GH:GH,0)+ COUNTIF(GH$12:GH26,GH27),"")</f>
        <v/>
      </c>
    </row>
    <row r="28" spans="1:191" s="249" customFormat="1" ht="21.75" customHeight="1" x14ac:dyDescent="0.3">
      <c r="A28" s="241"/>
      <c r="B28" s="248" t="str">
        <f>IFERROR(INDEX($CY$14:$CY$105,MATCH($R28,$DO$14:$DO$105,0)),"")</f>
        <v/>
      </c>
      <c r="C28" s="243" t="str">
        <f>IFERROR(INDEX(CZ$14:CZ$105,MATCH($R28,$DO$14:$DO$105,0)),"")</f>
        <v/>
      </c>
      <c r="D28" s="244" t="str">
        <f>IFERROR(INDEX(DA$14:DA$105,MATCH($R28,$DO$14:$DO$105,0)),"")</f>
        <v/>
      </c>
      <c r="E28" s="244" t="str">
        <f>IFERROR(INDEX(DB$14:DB$105,MATCH($R28,$DO$14:$DO$105,0)),"")</f>
        <v/>
      </c>
      <c r="F28" s="244" t="str">
        <f>IFERROR(INDEX(DC$14:DC$105,MATCH($R28,$DO$14:$DO$105,0)),"")</f>
        <v/>
      </c>
      <c r="G28" s="244" t="str">
        <f>IFERROR(INDEX(DD$14:DD$105,MATCH($R28,$DO$14:$DO$105,0)),"")</f>
        <v/>
      </c>
      <c r="H28" s="497" t="str">
        <f>IFERROR(INDEX(DE$14:DE$105,MATCH($R28,DO$14:DO$105,0)),"")</f>
        <v/>
      </c>
      <c r="I28" s="497" t="str">
        <f>IFERROR(INDEX(DF$14:DF$105,MATCH($R28,DO$14:DO$105,0)),"")</f>
        <v/>
      </c>
      <c r="J28" s="497" t="str">
        <f>IFERROR(INDEX(DG$14:DG$105,MATCH($R28,DO$14:DO$105,0)),"")</f>
        <v/>
      </c>
      <c r="K28" s="498" t="str">
        <f>IFERROR(INDEX(DH$14:DH$105,MATCH($R28,DO$14:DO$105,0)),"")</f>
        <v/>
      </c>
      <c r="L28" s="498" t="str">
        <f>IFERROR(INDEX(DI$14:DI$105,MATCH($R28,DO$14:DO$105,0)),"")</f>
        <v/>
      </c>
      <c r="M28" s="498" t="str">
        <f>IFERROR(INDEX(DJ$14:DJ$105,MATCH($R28,DO$14:DO$105,0)),"")</f>
        <v/>
      </c>
      <c r="N28" s="498" t="str">
        <f>IFERROR(INDEX(DK$14:DK$105,MATCH($R28,DO$14:DO$105,0)),"")</f>
        <v/>
      </c>
      <c r="O28" s="498" t="str">
        <f>IFERROR(INDEX(DL$14:DL$105,MATCH($R28,DO$14:DO$105,0)),"")</f>
        <v/>
      </c>
      <c r="P28" s="499" t="str">
        <f>IFERROR(INDEX(DM$14:DM$105,MATCH($R28,DO$14:DO$105,0)),"")</f>
        <v/>
      </c>
      <c r="Q28" s="245" t="str">
        <f>IFERROR(INDEX(DN$14:DN$105,MATCH($R28,$DO$14:$DO$105,0)),"")</f>
        <v/>
      </c>
      <c r="R28" s="246">
        <v>15</v>
      </c>
      <c r="S28" s="247"/>
      <c r="T28" s="247"/>
      <c r="U28" s="248" t="str">
        <f>IFERROR(INDEX(DQ$14:DQ$105,MATCH($AK28,$EG$14:$EG$105,0)),"")</f>
        <v/>
      </c>
      <c r="V28" s="243" t="str">
        <f>IFERROR(INDEX(DR$14:DR$105,MATCH($AK28,$EG$14:$EG$105,0)),"")</f>
        <v/>
      </c>
      <c r="W28" s="244" t="str">
        <f>IFERROR(INDEX(DS$14:DS$105,MATCH($AK28,$EG$14:$EG$105,0)),"")</f>
        <v/>
      </c>
      <c r="X28" s="244" t="str">
        <f>IFERROR(INDEX(DT$14:DT$105,MATCH($AK28,$EG$14:$EG$105,0)),"")</f>
        <v/>
      </c>
      <c r="Y28" s="244" t="str">
        <f>IFERROR(INDEX(DU$14:DU$105,MATCH($AK28,$EG$14:$EG$105,0)),"")</f>
        <v/>
      </c>
      <c r="Z28" s="244" t="str">
        <f>IFERROR(INDEX(DV$14:DV$105,MATCH($AK28,$EG$14:$EG$105,0)),"")</f>
        <v/>
      </c>
      <c r="AA28" s="497" t="str">
        <f>IFERROR(INDEX(DW$14:DW$105,MATCH($R28,EG$14:EG$105,0)),"")</f>
        <v/>
      </c>
      <c r="AB28" s="497" t="str">
        <f>IFERROR(INDEX(DX$14:DX$105,MATCH($R28,EG$14:EG$105,0)),"")</f>
        <v/>
      </c>
      <c r="AC28" s="497" t="str">
        <f>IFERROR(INDEX(DY$14:DY$105,MATCH($R28,EG$14:EG$105,0)),"")</f>
        <v/>
      </c>
      <c r="AD28" s="498" t="str">
        <f>IFERROR(INDEX(DZ$14:DZ$105,MATCH($R28,EG$14:EG$105,0)),"")</f>
        <v/>
      </c>
      <c r="AE28" s="498" t="str">
        <f>IFERROR(INDEX(EA$14:EA$105,MATCH($R28,EG$14:EG$105,0)),"")</f>
        <v/>
      </c>
      <c r="AF28" s="498" t="str">
        <f>IFERROR(INDEX(EB$14:EB$105,MATCH($R28,EG$14:EG$105,0)),"")</f>
        <v/>
      </c>
      <c r="AG28" s="498" t="str">
        <f>IFERROR(INDEX(EC$14:EC$105,MATCH($R28,EG$14:EG$105,0)),"")</f>
        <v/>
      </c>
      <c r="AH28" s="498" t="str">
        <f>IFERROR(INDEX(ED$14:ED$105,MATCH($R28,EG$14:EG$105,0)),"")</f>
        <v/>
      </c>
      <c r="AI28" s="499" t="str">
        <f>IFERROR(INDEX(EE$14:EE$105,MATCH($R28,EG$14:EG$105,0)),"")</f>
        <v/>
      </c>
      <c r="AJ28" s="245" t="str">
        <f>IFERROR(INDEX(EF$14:EF$105,MATCH($AK28,$EG$14:$EG$105,0)),"")</f>
        <v/>
      </c>
      <c r="AK28" s="246">
        <v>15</v>
      </c>
      <c r="AN28" s="248" t="str">
        <f>IFERROR(INDEX(EI$14:EI$105,MATCH($BD28,$EY$14:$EY$105,0)),"")</f>
        <v/>
      </c>
      <c r="AO28" s="243" t="str">
        <f>IFERROR(INDEX(EJ$14:EJ$105,MATCH($BD28,$EY$14:$EY$105,0)),"")</f>
        <v/>
      </c>
      <c r="AP28" s="244" t="str">
        <f>IFERROR(INDEX(EK$14:EK$105,MATCH($BD28,$EY$14:$EY$105,0)),"")</f>
        <v/>
      </c>
      <c r="AQ28" s="244" t="str">
        <f>IFERROR(INDEX(EL$14:EL$105,MATCH($BD28,$EY$14:$EY$105,0)),"")</f>
        <v/>
      </c>
      <c r="AR28" s="244" t="str">
        <f>IFERROR(INDEX(EM$14:EM$105,MATCH($BD28,$EY$14:$EY$105,0)),"")</f>
        <v/>
      </c>
      <c r="AS28" s="244" t="str">
        <f>IFERROR(INDEX(EN$14:EN$105,MATCH($BD28,$EY$14:$EY$105,0)),"")</f>
        <v/>
      </c>
      <c r="AT28" s="497" t="str">
        <f>IFERROR(INDEX(EO$14:EO$105,MATCH($R28,EY$14:EY$105,0)),"")</f>
        <v/>
      </c>
      <c r="AU28" s="497" t="str">
        <f>IFERROR(INDEX(EP$14:EP$105,MATCH($R28,EY$14:EY$105,0)),"")</f>
        <v/>
      </c>
      <c r="AV28" s="497" t="str">
        <f>IFERROR(INDEX(EQ$14:EQ$105,MATCH($R28,EY$14:EY$105,0)),"")</f>
        <v/>
      </c>
      <c r="AW28" s="498" t="str">
        <f>IFERROR(INDEX(ER$14:ER$105,MATCH($R28,EY$14:EY$105,0)),"")</f>
        <v/>
      </c>
      <c r="AX28" s="498" t="str">
        <f>IFERROR(INDEX(ES$14:ES$105,MATCH($R28,EY$14:EY$105,0)),"")</f>
        <v/>
      </c>
      <c r="AY28" s="498" t="str">
        <f>IFERROR(INDEX(ET$14:ET$105,MATCH($R28,EY$14:EY$105,0)),"")</f>
        <v/>
      </c>
      <c r="AZ28" s="498" t="str">
        <f>IFERROR(INDEX(EU$14:EU$105,MATCH($R28,EY$14:EY$105,0)),"")</f>
        <v/>
      </c>
      <c r="BA28" s="498" t="str">
        <f>IFERROR(INDEX(EV$14:EV$105,MATCH($R28,EY$14:EY$105,0)),"")</f>
        <v/>
      </c>
      <c r="BB28" s="499" t="str">
        <f>IFERROR(INDEX(EW$14:EW$105,MATCH($R28,EY$14:EY$105,0)),"")</f>
        <v/>
      </c>
      <c r="BC28" s="245" t="str">
        <f>IFERROR(INDEX(EX$14:EX$105,MATCH($BD28,$EY$14:$EY$105,0)),"")</f>
        <v/>
      </c>
      <c r="BD28" s="246">
        <v>15</v>
      </c>
      <c r="BE28" s="247"/>
      <c r="BF28" s="247"/>
      <c r="BG28" s="248" t="str">
        <f>IFERROR(INDEX(FA$14:FA$105,MATCH($BW28,$FQ$14:$FQ$105,0)),"")</f>
        <v/>
      </c>
      <c r="BH28" s="243" t="str">
        <f>IFERROR(INDEX(FB$14:FB$105,MATCH($BW28,$FQ$14:$FQ$105,0)),"")</f>
        <v/>
      </c>
      <c r="BI28" s="244" t="str">
        <f>IFERROR(INDEX(FC$14:FC$105,MATCH($BW28,$FQ$14:$FQ$105,0)),"")</f>
        <v/>
      </c>
      <c r="BJ28" s="244" t="str">
        <f>IFERROR(INDEX(FD$14:FD$105,MATCH($BW28,$FQ$14:$FQ$105,0)),"")</f>
        <v/>
      </c>
      <c r="BK28" s="244" t="str">
        <f>IFERROR(INDEX(FE$14:FE$105,MATCH($BW28,$FQ$14:$FQ$105,0)),"")</f>
        <v/>
      </c>
      <c r="BL28" s="244" t="str">
        <f>IFERROR(INDEX(FF$14:FF$105,MATCH($BW28,$FQ$14:$FQ$105,0)),"")</f>
        <v/>
      </c>
      <c r="BM28" s="497" t="str">
        <f>IFERROR(INDEX(FG$14:FG$105,MATCH($R28,FQ$14:FQ$105,0)),"")</f>
        <v/>
      </c>
      <c r="BN28" s="497" t="str">
        <f>IFERROR(INDEX(FH$14:FH$105,MATCH($R28,FQ$14:FQ$105,0)),"")</f>
        <v/>
      </c>
      <c r="BO28" s="497" t="str">
        <f>IFERROR(INDEX(FI$14:FI$105,MATCH($R28,FQ$14:FQ$105,0)),"")</f>
        <v/>
      </c>
      <c r="BP28" s="498" t="str">
        <f>IFERROR(INDEX(FJ$14:FJ$105,MATCH($R28,FQ$14:FQ$105,0)),"")</f>
        <v/>
      </c>
      <c r="BQ28" s="498" t="str">
        <f>IFERROR(INDEX(FK$14:FK$105,MATCH($R28,FQ$14:FQ$105,0)),"")</f>
        <v/>
      </c>
      <c r="BR28" s="498" t="str">
        <f>IFERROR(INDEX(FL$14:FL$105,MATCH($R28,FQ$14:FQ$105,0)),"")</f>
        <v/>
      </c>
      <c r="BS28" s="498" t="str">
        <f>IFERROR(INDEX(FM$14:FM$105,MATCH($R28,FQ$14:FQ$105,0)),"")</f>
        <v/>
      </c>
      <c r="BT28" s="498" t="str">
        <f>IFERROR(INDEX(FN$14:FN$105,MATCH($R28,FQ$14:FQ$105,0)),"")</f>
        <v/>
      </c>
      <c r="BU28" s="499" t="str">
        <f>IFERROR(INDEX(FO$14:FO$105,MATCH($R28,FQ$14:FQ$105,0)),"")</f>
        <v/>
      </c>
      <c r="BV28" s="245" t="str">
        <f>IFERROR(INDEX(FP$14:FP$105,MATCH($BW28,$FQ$14:$FQ$105,0)),"")</f>
        <v/>
      </c>
      <c r="BW28" s="246">
        <v>15</v>
      </c>
      <c r="BY28" s="247"/>
      <c r="BZ28" s="248" t="str">
        <f>IFERROR(INDEX(FS$14:FS$105,MATCH($CO28,$GI$14:$GI$105,0)),"")</f>
        <v/>
      </c>
      <c r="CA28" s="243" t="str">
        <f>IFERROR(INDEX(FT$14:FT$105,MATCH($CO28,$GI$14:$GI$105,0)),"")</f>
        <v/>
      </c>
      <c r="CB28" s="244" t="str">
        <f>IFERROR(INDEX(FU$14:FU$105,MATCH($CO28,$GI$14:$GI$105,0)),"")</f>
        <v/>
      </c>
      <c r="CC28" s="244" t="str">
        <f>IFERROR(INDEX(FV$14:FV$105,MATCH($CO28,$GI$14:$GI$105,0)),"")</f>
        <v/>
      </c>
      <c r="CD28" s="244" t="str">
        <f>IFERROR(INDEX(FW$14:FW$105,MATCH($CO28,$GI$14:$GI$105,0)),"")</f>
        <v/>
      </c>
      <c r="CE28" s="244" t="str">
        <f>IFERROR(INDEX(FX$14:FX$105,MATCH($CO28,$GI$14:$GI$105,0)),"")</f>
        <v/>
      </c>
      <c r="CF28" s="497" t="str">
        <f t="shared" si="0"/>
        <v/>
      </c>
      <c r="CG28" s="497" t="str">
        <f t="shared" si="1"/>
        <v/>
      </c>
      <c r="CH28" s="497" t="str">
        <f t="shared" si="2"/>
        <v/>
      </c>
      <c r="CI28" s="498" t="str">
        <f t="shared" si="3"/>
        <v/>
      </c>
      <c r="CJ28" s="498" t="str">
        <f t="shared" si="4"/>
        <v/>
      </c>
      <c r="CK28" s="498" t="str">
        <f t="shared" si="5"/>
        <v/>
      </c>
      <c r="CL28" s="498" t="str">
        <f t="shared" si="6"/>
        <v/>
      </c>
      <c r="CM28" s="498" t="str">
        <f t="shared" si="7"/>
        <v/>
      </c>
      <c r="CN28" s="499" t="str">
        <f t="shared" si="8"/>
        <v/>
      </c>
      <c r="CO28" s="246">
        <v>15</v>
      </c>
      <c r="CP28" s="247"/>
      <c r="CQ28" s="247"/>
      <c r="CR28" s="247"/>
      <c r="CS28" s="247"/>
      <c r="CT28" s="247"/>
      <c r="CU28" s="247"/>
      <c r="CV28" s="247"/>
      <c r="CW28" s="247"/>
      <c r="CY28" s="250" t="str">
        <f>IFERROR(IF(AND('Classificação geral'!$F22="fem",'Classificação geral'!$G22=3,'Classificação geral'!$E22="par"),'Classificação geral'!$B22,""),"")</f>
        <v/>
      </c>
      <c r="CZ28" s="238">
        <f>IF($CY28='Classificação geral'!$B22,'Classificação geral'!$C22,"")</f>
        <v>0</v>
      </c>
      <c r="DA28" s="238">
        <f>IF($CY28='Classificação geral'!$B22,'Classificação geral'!$D22,"")</f>
        <v>0</v>
      </c>
      <c r="DB28" s="238">
        <f>IF($CY28='Classificação geral'!$B22,'Classificação geral'!$E22,"")</f>
        <v>0</v>
      </c>
      <c r="DC28" s="238">
        <f>IF($CY28='Classificação geral'!$B22,'Classificação geral'!$F22,"")</f>
        <v>0</v>
      </c>
      <c r="DD28" s="250">
        <f>IF($DC28='Classificação geral'!$F22,'Classificação geral'!$G22,"")</f>
        <v>0</v>
      </c>
      <c r="DE28" s="484">
        <f>IFERROR(IF(DC28='Classificação geral'!$F22,'Classificação geral'!$J22,""),"")</f>
        <v>0</v>
      </c>
      <c r="DF28" s="484">
        <f>IFERROR(IF(DC28='Classificação geral'!$F22,'Classificação geral'!$K22,""),"")</f>
        <v>0</v>
      </c>
      <c r="DG28" s="484">
        <f>IFERROR(IF(DC28='Classificação geral'!$F22,'Classificação geral'!$I22,""),"")</f>
        <v>0</v>
      </c>
      <c r="DH28" s="484" t="str">
        <f>IFERROR(IF(DC28='Classificação geral'!$F22,'Classificação geral'!$EE22,""),"")</f>
        <v/>
      </c>
      <c r="DI28" s="484" t="str">
        <f>IFERROR(IF(DC28='Classificação geral'!$F22,'Classificação geral'!$EF22,""),"")</f>
        <v/>
      </c>
      <c r="DJ28" s="484" t="str">
        <f>IFERROR(IF(DC28='Classificação geral'!$F22,'Classificação geral'!$EG22,""),"")</f>
        <v/>
      </c>
      <c r="DK28" s="484" t="str">
        <f>IFERROR(IF(DC28='Classificação geral'!$F22,'Classificação geral'!$EH22,""),"")</f>
        <v/>
      </c>
      <c r="DL28" s="484" t="str">
        <f>IFERROR(IF(DC28='Classificação geral'!$F22,'Classificação geral'!$EI22,""),"")</f>
        <v/>
      </c>
      <c r="DM28" s="521">
        <f>IFERROR(IF(DC28='Classificação geral'!$F22,'Classificação geral'!$AJ22,""),"")</f>
        <v>0</v>
      </c>
      <c r="DN28" s="251" t="str">
        <f>IF($DC28='Classificação geral'!$F22,'Classificação geral'!$AK22,"")</f>
        <v/>
      </c>
      <c r="DO28" s="239" t="str">
        <f>IFERROR(RANK(DN28,DN:DN,0)+ COUNTIF(DN$12:DN27,DN28),"")</f>
        <v/>
      </c>
      <c r="DQ28" s="250" t="str">
        <f>IFERROR(IF(AND('Classificação geral'!$F22="mas",'Classificação geral'!$G22=3,'Classificação geral'!$E22="par"),'Classificação geral'!$B22,""),"")</f>
        <v/>
      </c>
      <c r="DR28" s="238">
        <f>IF($DQ28='Classificação geral'!$B22,'Classificação geral'!$C22,"")</f>
        <v>0</v>
      </c>
      <c r="DS28" s="238">
        <f>IF($DQ28='Classificação geral'!$B22,'Classificação geral'!$D22,"")</f>
        <v>0</v>
      </c>
      <c r="DT28" s="238">
        <f>IF($DQ28='Classificação geral'!$B22,'Classificação geral'!$E22,"")</f>
        <v>0</v>
      </c>
      <c r="DU28" s="238">
        <f>IF($DQ28='Classificação geral'!$B22,'Classificação geral'!$F22,"")</f>
        <v>0</v>
      </c>
      <c r="DV28" s="250">
        <f>IF($DU28='Classificação geral'!$F22,'Classificação geral'!$G22,"")</f>
        <v>0</v>
      </c>
      <c r="DW28" s="484">
        <f>IFERROR(IF(DU28='Classificação geral'!$F22,'Classificação geral'!$J22,""),"")</f>
        <v>0</v>
      </c>
      <c r="DX28" s="484">
        <f>IFERROR(IF(DU28='Classificação geral'!$F22,'Classificação geral'!$K22,""),"")</f>
        <v>0</v>
      </c>
      <c r="DY28" s="484">
        <f>IFERROR(IF(DU28='Classificação geral'!$F22,'Classificação geral'!$I22,""),"")</f>
        <v>0</v>
      </c>
      <c r="DZ28" s="484" t="str">
        <f>IFERROR(IF(DU28='Classificação geral'!$F22,'Classificação geral'!$EE22,""),"")</f>
        <v/>
      </c>
      <c r="EA28" s="484" t="str">
        <f>IFERROR(IF(DU28='Classificação geral'!$F22,'Classificação geral'!$EF22,""),"")</f>
        <v/>
      </c>
      <c r="EB28" s="484" t="str">
        <f>IFERROR(IF(DU28='Classificação geral'!$F22,'Classificação geral'!$EG22,""),"")</f>
        <v/>
      </c>
      <c r="EC28" s="484" t="str">
        <f>IFERROR(IF(DU28='Classificação geral'!$F22,'Classificação geral'!$EH22,""),"")</f>
        <v/>
      </c>
      <c r="ED28" s="484" t="str">
        <f>IFERROR(IF(DU28='Classificação geral'!$F22,'Classificação geral'!$EI22,""),"")</f>
        <v/>
      </c>
      <c r="EE28" s="521">
        <f>IFERROR(IF(DU28='Classificação geral'!$F22,'Classificação geral'!$AJ22,""),"")</f>
        <v>0</v>
      </c>
      <c r="EF28" s="250" t="str">
        <f>IF($DU28='Classificação geral'!$F22,'Classificação geral'!$AK22,"")</f>
        <v/>
      </c>
      <c r="EG28" s="239" t="str">
        <f>IFERROR(RANK(EF28,EF:EF,0)+ COUNTIF(EF$12:EF27,EF28),"")</f>
        <v/>
      </c>
      <c r="EI28" s="250" t="str">
        <f>IFERROR(IF(AND('Classificação geral'!$F22="fem",'Classificação geral'!$G22=3,'Classificação geral'!$E22="trio"),'Classificação geral'!$B22,""),"")</f>
        <v/>
      </c>
      <c r="EJ28" s="238">
        <f>IF(EI28='Classificação geral'!$B22,'Classificação geral'!$C22,"")</f>
        <v>0</v>
      </c>
      <c r="EK28" s="238">
        <f>IF(EI28='Classificação geral'!$B22,'Classificação geral'!$D22,"")</f>
        <v>0</v>
      </c>
      <c r="EL28" s="238">
        <f>IF(EI28='Classificação geral'!$B22,'Classificação geral'!$E22,"")</f>
        <v>0</v>
      </c>
      <c r="EM28" s="238">
        <f>IF(EI28='Classificação geral'!$B22,'Classificação geral'!$F22,"")</f>
        <v>0</v>
      </c>
      <c r="EN28" s="250">
        <f>IF(EM28='Classificação geral'!$F22,'Classificação geral'!$G22,"")</f>
        <v>0</v>
      </c>
      <c r="EO28" s="484">
        <f>IFERROR(IF(EM28='Classificação geral'!$F22,'Classificação geral'!$J22,""),"")</f>
        <v>0</v>
      </c>
      <c r="EP28" s="484">
        <f>IFERROR(IF(EM28='Classificação geral'!$F22,'Classificação geral'!$K22,""),"")</f>
        <v>0</v>
      </c>
      <c r="EQ28" s="484">
        <f>IFERROR(IF(EM28='Classificação geral'!$F22,'Classificação geral'!$I22,""),"")</f>
        <v>0</v>
      </c>
      <c r="ER28" s="484" t="str">
        <f>IFERROR(IF(EM28='Classificação geral'!$F22,'Classificação geral'!$EE22,""),"")</f>
        <v/>
      </c>
      <c r="ES28" s="484" t="str">
        <f>IFERROR(IF(EM28='Classificação geral'!$F22,'Classificação geral'!$EF22,""),"")</f>
        <v/>
      </c>
      <c r="ET28" s="484" t="str">
        <f>IFERROR(IF(EM28='Classificação geral'!$F22,'Classificação geral'!$EG22,""),"")</f>
        <v/>
      </c>
      <c r="EU28" s="484" t="str">
        <f>IFERROR(IF(EM28='Classificação geral'!$F22,'Classificação geral'!$EH22,""),"")</f>
        <v/>
      </c>
      <c r="EV28" s="484" t="str">
        <f>IFERROR(IF(EM28='Classificação geral'!$F22,'Classificação geral'!$EI22,""),"")</f>
        <v/>
      </c>
      <c r="EW28" s="521">
        <f>IFERROR(IF(EM28='Classificação geral'!$F22,'Classificação geral'!$AJ22,""),"")</f>
        <v>0</v>
      </c>
      <c r="EX28" s="250" t="str">
        <f>IF(EM28='Classificação geral'!$F22,'Classificação geral'!$AK22,"")</f>
        <v/>
      </c>
      <c r="EY28" s="239" t="str">
        <f>IFERROR(RANK(EX28,EX:EX,0)+ COUNTIF(EX$12:EX27,EX28),"")</f>
        <v/>
      </c>
      <c r="FA28" s="250" t="str">
        <f>IFERROR(IF(AND('Classificação geral'!$F22="mas",'Classificação geral'!$G22=3,'Classificação geral'!$E22="trio"),'Classificação geral'!$B22,""),"")</f>
        <v/>
      </c>
      <c r="FB28" s="238">
        <f>IF(FA28='Classificação geral'!$B22,'Classificação geral'!$C22,"")</f>
        <v>0</v>
      </c>
      <c r="FC28" s="238">
        <f>IF(FA28='Classificação geral'!$B22,'Classificação geral'!$D22,"")</f>
        <v>0</v>
      </c>
      <c r="FD28" s="238">
        <f>IF(FA28='Classificação geral'!$B22,'Classificação geral'!$E22,"")</f>
        <v>0</v>
      </c>
      <c r="FE28" s="238">
        <f>IF(FA28='Classificação geral'!$B22,'Classificação geral'!$F22,"")</f>
        <v>0</v>
      </c>
      <c r="FF28" s="250">
        <f>IF(FE28='Classificação geral'!$F22,'Classificação geral'!$G22,"")</f>
        <v>0</v>
      </c>
      <c r="FG28" s="484">
        <f>IFERROR(IF(FE28='Classificação geral'!$F22,'Classificação geral'!$J22,""),"")</f>
        <v>0</v>
      </c>
      <c r="FH28" s="484">
        <f>IFERROR(IF(FE28='Classificação geral'!$F22,'Classificação geral'!$K22,""),"")</f>
        <v>0</v>
      </c>
      <c r="FI28" s="484">
        <f>IFERROR(IF(FE28='Classificação geral'!$F22,'Classificação geral'!$I22,""),"")</f>
        <v>0</v>
      </c>
      <c r="FJ28" s="484" t="str">
        <f>IFERROR(IF(FE28='Classificação geral'!$F22,'Classificação geral'!$EE22,""),"")</f>
        <v/>
      </c>
      <c r="FK28" s="484" t="str">
        <f>IFERROR(IF(FE28='Classificação geral'!$F22,'Classificação geral'!$EF22,""),"")</f>
        <v/>
      </c>
      <c r="FL28" s="484" t="str">
        <f>IFERROR(IF(FE28='Classificação geral'!$F22,'Classificação geral'!$EG22,""),"")</f>
        <v/>
      </c>
      <c r="FM28" s="484" t="str">
        <f>IFERROR(IF(FE28='Classificação geral'!$F22,'Classificação geral'!$EH22,""),"")</f>
        <v/>
      </c>
      <c r="FN28" s="484" t="str">
        <f>IFERROR(IF(FE28='Classificação geral'!$F22,'Classificação geral'!$EI22,""),"")</f>
        <v/>
      </c>
      <c r="FO28" s="521">
        <f>IFERROR(IF(FE28='Classificação geral'!$F22,'Classificação geral'!$AJ22,""),"")</f>
        <v>0</v>
      </c>
      <c r="FP28" s="250" t="str">
        <f>IF(FE28='Classificação geral'!$F22,'Classificação geral'!$AK22,"")</f>
        <v/>
      </c>
      <c r="FQ28" s="239" t="str">
        <f>IFERROR(RANK(FP28,FP:FP,0)+ COUNTIF(FP$12:FP27,FP28),"")</f>
        <v/>
      </c>
      <c r="FS28" s="250" t="str">
        <f>IFERROR(IF(AND('Classificação geral'!$F22="misto",'Classificação geral'!$G22=3,'Classificação geral'!$E22="par"),'Classificação geral'!$B22,""),"")</f>
        <v/>
      </c>
      <c r="FT28" s="238">
        <f>IF(FS28='Classificação geral'!$B22,'Classificação geral'!$C22,"")</f>
        <v>0</v>
      </c>
      <c r="FU28" s="238">
        <f>IF(FS28='Classificação geral'!$B22,'Classificação geral'!$D22,"")</f>
        <v>0</v>
      </c>
      <c r="FV28" s="238">
        <f>IF(FS28='Classificação geral'!$B22,'Classificação geral'!$E22,"")</f>
        <v>0</v>
      </c>
      <c r="FW28" s="238">
        <f>IF(FS28='Classificação geral'!$B22,'Classificação geral'!$F22,"")</f>
        <v>0</v>
      </c>
      <c r="FX28" s="250">
        <f>IF(FW28='Classificação geral'!$F22,'Classificação geral'!$G22,"")</f>
        <v>0</v>
      </c>
      <c r="FY28" s="484">
        <f>IFERROR(IF(FW28='Classificação geral'!$F22,'Classificação geral'!$J22,""),"")</f>
        <v>0</v>
      </c>
      <c r="FZ28" s="484">
        <f>IFERROR(IF(FW28='Classificação geral'!$F22,'Classificação geral'!$K22,""),"")</f>
        <v>0</v>
      </c>
      <c r="GA28" s="484">
        <f>IFERROR(IF(FW28='Classificação geral'!$F22,'Classificação geral'!$I22,""),"")</f>
        <v>0</v>
      </c>
      <c r="GB28" s="484" t="str">
        <f>IFERROR(IF(FW28='Classificação geral'!$F22,'Classificação geral'!$EE22,""),"")</f>
        <v/>
      </c>
      <c r="GC28" s="484" t="str">
        <f>IFERROR(IF(FW28='Classificação geral'!$F22,'Classificação geral'!$EF22,""),"")</f>
        <v/>
      </c>
      <c r="GD28" s="484" t="str">
        <f>IFERROR(IF(FW28='Classificação geral'!$F22,'Classificação geral'!$EG22,""),"")</f>
        <v/>
      </c>
      <c r="GE28" s="484" t="str">
        <f>IFERROR(IF(FW28='Classificação geral'!$F22,'Classificação geral'!$EH22,""),"")</f>
        <v/>
      </c>
      <c r="GF28" s="484" t="str">
        <f>IFERROR(IF(FW28='Classificação geral'!$F22,'Classificação geral'!$EI22,""),"")</f>
        <v/>
      </c>
      <c r="GG28" s="521">
        <f>IFERROR(IF(FW28='Classificação geral'!$F22,'Classificação geral'!$AJ22,""),"")</f>
        <v>0</v>
      </c>
      <c r="GH28" s="250" t="str">
        <f>IF(FW28='Classificação geral'!$F22,'Classificação geral'!$AK22,"")</f>
        <v/>
      </c>
      <c r="GI28" s="239" t="str">
        <f>IFERROR(RANK(GH28,GH:GH,0)+ COUNTIF(GH$12:GH27,GH28),"")</f>
        <v/>
      </c>
    </row>
    <row r="29" spans="1:191" s="249" customFormat="1" ht="21.75" customHeight="1" x14ac:dyDescent="0.3">
      <c r="A29" s="241"/>
      <c r="B29" s="248" t="str">
        <f>IFERROR(INDEX($CY$14:$CY$105,MATCH($R29,$DO$14:$DO$105,0)),"")</f>
        <v/>
      </c>
      <c r="C29" s="243" t="str">
        <f>IFERROR(INDEX(CZ$14:CZ$105,MATCH($R29,$DO$14:$DO$105,0)),"")</f>
        <v/>
      </c>
      <c r="D29" s="244" t="str">
        <f>IFERROR(INDEX(DA$14:DA$105,MATCH($R29,$DO$14:$DO$105,0)),"")</f>
        <v/>
      </c>
      <c r="E29" s="244" t="str">
        <f>IFERROR(INDEX(DB$14:DB$105,MATCH($R29,$DO$14:$DO$105,0)),"")</f>
        <v/>
      </c>
      <c r="F29" s="244" t="str">
        <f>IFERROR(INDEX(DC$14:DC$105,MATCH($R29,$DO$14:$DO$105,0)),"")</f>
        <v/>
      </c>
      <c r="G29" s="244" t="str">
        <f>IFERROR(INDEX(DD$14:DD$105,MATCH($R29,$DO$14:$DO$105,0)),"")</f>
        <v/>
      </c>
      <c r="H29" s="497" t="str">
        <f>IFERROR(INDEX(DE$14:DE$105,MATCH($R29,DO$14:DO$105,0)),"")</f>
        <v/>
      </c>
      <c r="I29" s="497" t="str">
        <f>IFERROR(INDEX(DF$14:DF$105,MATCH($R29,DO$14:DO$105,0)),"")</f>
        <v/>
      </c>
      <c r="J29" s="497" t="str">
        <f>IFERROR(INDEX(DG$14:DG$105,MATCH($R29,DO$14:DO$105,0)),"")</f>
        <v/>
      </c>
      <c r="K29" s="498" t="str">
        <f>IFERROR(INDEX(DH$14:DH$105,MATCH($R29,DO$14:DO$105,0)),"")</f>
        <v/>
      </c>
      <c r="L29" s="498" t="str">
        <f>IFERROR(INDEX(DI$14:DI$105,MATCH($R29,DO$14:DO$105,0)),"")</f>
        <v/>
      </c>
      <c r="M29" s="498" t="str">
        <f>IFERROR(INDEX(DJ$14:DJ$105,MATCH($R29,DO$14:DO$105,0)),"")</f>
        <v/>
      </c>
      <c r="N29" s="498" t="str">
        <f>IFERROR(INDEX(DK$14:DK$105,MATCH($R29,DO$14:DO$105,0)),"")</f>
        <v/>
      </c>
      <c r="O29" s="498" t="str">
        <f>IFERROR(INDEX(DL$14:DL$105,MATCH($R29,DO$14:DO$105,0)),"")</f>
        <v/>
      </c>
      <c r="P29" s="499" t="str">
        <f>IFERROR(INDEX(DM$14:DM$105,MATCH($R29,DO$14:DO$105,0)),"")</f>
        <v/>
      </c>
      <c r="Q29" s="245" t="str">
        <f>IFERROR(INDEX(DN$14:DN$105,MATCH($R29,$DO$14:$DO$105,0)),"")</f>
        <v/>
      </c>
      <c r="R29" s="246">
        <v>16</v>
      </c>
      <c r="S29" s="247"/>
      <c r="T29" s="247"/>
      <c r="U29" s="248" t="str">
        <f>IFERROR(INDEX(DQ$14:DQ$105,MATCH($AK29,$EG$14:$EG$105,0)),"")</f>
        <v/>
      </c>
      <c r="V29" s="243" t="str">
        <f>IFERROR(INDEX(DR$14:DR$105,MATCH($AK29,$EG$14:$EG$105,0)),"")</f>
        <v/>
      </c>
      <c r="W29" s="244" t="str">
        <f>IFERROR(INDEX(DS$14:DS$105,MATCH($AK29,$EG$14:$EG$105,0)),"")</f>
        <v/>
      </c>
      <c r="X29" s="244" t="str">
        <f>IFERROR(INDEX(DT$14:DT$105,MATCH($AK29,$EG$14:$EG$105,0)),"")</f>
        <v/>
      </c>
      <c r="Y29" s="244" t="str">
        <f>IFERROR(INDEX(DU$14:DU$105,MATCH($AK29,$EG$14:$EG$105,0)),"")</f>
        <v/>
      </c>
      <c r="Z29" s="244" t="str">
        <f>IFERROR(INDEX(DV$14:DV$105,MATCH($AK29,$EG$14:$EG$105,0)),"")</f>
        <v/>
      </c>
      <c r="AA29" s="497" t="str">
        <f>IFERROR(INDEX(DW$14:DW$105,MATCH($R29,EG$14:EG$105,0)),"")</f>
        <v/>
      </c>
      <c r="AB29" s="497" t="str">
        <f>IFERROR(INDEX(DX$14:DX$105,MATCH($R29,EG$14:EG$105,0)),"")</f>
        <v/>
      </c>
      <c r="AC29" s="497" t="str">
        <f>IFERROR(INDEX(DY$14:DY$105,MATCH($R29,EG$14:EG$105,0)),"")</f>
        <v/>
      </c>
      <c r="AD29" s="498" t="str">
        <f>IFERROR(INDEX(DZ$14:DZ$105,MATCH($R29,EG$14:EG$105,0)),"")</f>
        <v/>
      </c>
      <c r="AE29" s="498" t="str">
        <f>IFERROR(INDEX(EA$14:EA$105,MATCH($R29,EG$14:EG$105,0)),"")</f>
        <v/>
      </c>
      <c r="AF29" s="498" t="str">
        <f>IFERROR(INDEX(EB$14:EB$105,MATCH($R29,EG$14:EG$105,0)),"")</f>
        <v/>
      </c>
      <c r="AG29" s="498" t="str">
        <f>IFERROR(INDEX(EC$14:EC$105,MATCH($R29,EG$14:EG$105,0)),"")</f>
        <v/>
      </c>
      <c r="AH29" s="498" t="str">
        <f>IFERROR(INDEX(ED$14:ED$105,MATCH($R29,EG$14:EG$105,0)),"")</f>
        <v/>
      </c>
      <c r="AI29" s="499" t="str">
        <f>IFERROR(INDEX(EE$14:EE$105,MATCH($R29,EG$14:EG$105,0)),"")</f>
        <v/>
      </c>
      <c r="AJ29" s="245" t="str">
        <f>IFERROR(INDEX(EF$14:EF$105,MATCH($AK29,$EG$14:$EG$105,0)),"")</f>
        <v/>
      </c>
      <c r="AK29" s="246">
        <v>16</v>
      </c>
      <c r="AN29" s="248" t="str">
        <f>IFERROR(INDEX(EI$14:EI$105,MATCH($BD29,$EY$14:$EY$105,0)),"")</f>
        <v/>
      </c>
      <c r="AO29" s="243" t="str">
        <f>IFERROR(INDEX(EJ$14:EJ$105,MATCH($BD29,$EY$14:$EY$105,0)),"")</f>
        <v/>
      </c>
      <c r="AP29" s="244" t="str">
        <f>IFERROR(INDEX(EK$14:EK$105,MATCH($BD29,$EY$14:$EY$105,0)),"")</f>
        <v/>
      </c>
      <c r="AQ29" s="244" t="str">
        <f>IFERROR(INDEX(EL$14:EL$105,MATCH($BD29,$EY$14:$EY$105,0)),"")</f>
        <v/>
      </c>
      <c r="AR29" s="244" t="str">
        <f>IFERROR(INDEX(EM$14:EM$105,MATCH($BD29,$EY$14:$EY$105,0)),"")</f>
        <v/>
      </c>
      <c r="AS29" s="244" t="str">
        <f>IFERROR(INDEX(EN$14:EN$105,MATCH($BD29,$EY$14:$EY$105,0)),"")</f>
        <v/>
      </c>
      <c r="AT29" s="497" t="str">
        <f>IFERROR(INDEX(EO$14:EO$105,MATCH($R29,EY$14:EY$105,0)),"")</f>
        <v/>
      </c>
      <c r="AU29" s="497" t="str">
        <f>IFERROR(INDEX(EP$14:EP$105,MATCH($R29,EY$14:EY$105,0)),"")</f>
        <v/>
      </c>
      <c r="AV29" s="497" t="str">
        <f>IFERROR(INDEX(EQ$14:EQ$105,MATCH($R29,EY$14:EY$105,0)),"")</f>
        <v/>
      </c>
      <c r="AW29" s="498" t="str">
        <f>IFERROR(INDEX(ER$14:ER$105,MATCH($R29,EY$14:EY$105,0)),"")</f>
        <v/>
      </c>
      <c r="AX29" s="498" t="str">
        <f>IFERROR(INDEX(ES$14:ES$105,MATCH($R29,EY$14:EY$105,0)),"")</f>
        <v/>
      </c>
      <c r="AY29" s="498" t="str">
        <f>IFERROR(INDEX(ET$14:ET$105,MATCH($R29,EY$14:EY$105,0)),"")</f>
        <v/>
      </c>
      <c r="AZ29" s="498" t="str">
        <f>IFERROR(INDEX(EU$14:EU$105,MATCH($R29,EY$14:EY$105,0)),"")</f>
        <v/>
      </c>
      <c r="BA29" s="498" t="str">
        <f>IFERROR(INDEX(EV$14:EV$105,MATCH($R29,EY$14:EY$105,0)),"")</f>
        <v/>
      </c>
      <c r="BB29" s="499" t="str">
        <f>IFERROR(INDEX(EW$14:EW$105,MATCH($R29,EY$14:EY$105,0)),"")</f>
        <v/>
      </c>
      <c r="BC29" s="245" t="str">
        <f>IFERROR(INDEX(EX$14:EX$105,MATCH($BD29,$EY$14:$EY$105,0)),"")</f>
        <v/>
      </c>
      <c r="BD29" s="246">
        <v>16</v>
      </c>
      <c r="BE29" s="247"/>
      <c r="BF29" s="247"/>
      <c r="BG29" s="248" t="str">
        <f>IFERROR(INDEX(FA$14:FA$105,MATCH($BW29,$FQ$14:$FQ$105,0)),"")</f>
        <v/>
      </c>
      <c r="BH29" s="243" t="str">
        <f>IFERROR(INDEX(FB$14:FB$105,MATCH($BW29,$FQ$14:$FQ$105,0)),"")</f>
        <v/>
      </c>
      <c r="BI29" s="244" t="str">
        <f>IFERROR(INDEX(FC$14:FC$105,MATCH($BW29,$FQ$14:$FQ$105,0)),"")</f>
        <v/>
      </c>
      <c r="BJ29" s="244" t="str">
        <f>IFERROR(INDEX(FD$14:FD$105,MATCH($BW29,$FQ$14:$FQ$105,0)),"")</f>
        <v/>
      </c>
      <c r="BK29" s="244" t="str">
        <f>IFERROR(INDEX(FE$14:FE$105,MATCH($BW29,$FQ$14:$FQ$105,0)),"")</f>
        <v/>
      </c>
      <c r="BL29" s="244" t="str">
        <f>IFERROR(INDEX(FF$14:FF$105,MATCH($BW29,$FQ$14:$FQ$105,0)),"")</f>
        <v/>
      </c>
      <c r="BM29" s="497" t="str">
        <f>IFERROR(INDEX(FG$14:FG$105,MATCH($R29,FQ$14:FQ$105,0)),"")</f>
        <v/>
      </c>
      <c r="BN29" s="497" t="str">
        <f>IFERROR(INDEX(FH$14:FH$105,MATCH($R29,FQ$14:FQ$105,0)),"")</f>
        <v/>
      </c>
      <c r="BO29" s="497" t="str">
        <f>IFERROR(INDEX(FI$14:FI$105,MATCH($R29,FQ$14:FQ$105,0)),"")</f>
        <v/>
      </c>
      <c r="BP29" s="498" t="str">
        <f>IFERROR(INDEX(FJ$14:FJ$105,MATCH($R29,FQ$14:FQ$105,0)),"")</f>
        <v/>
      </c>
      <c r="BQ29" s="498" t="str">
        <f>IFERROR(INDEX(FK$14:FK$105,MATCH($R29,FQ$14:FQ$105,0)),"")</f>
        <v/>
      </c>
      <c r="BR29" s="498" t="str">
        <f>IFERROR(INDEX(FL$14:FL$105,MATCH($R29,FQ$14:FQ$105,0)),"")</f>
        <v/>
      </c>
      <c r="BS29" s="498" t="str">
        <f>IFERROR(INDEX(FM$14:FM$105,MATCH($R29,FQ$14:FQ$105,0)),"")</f>
        <v/>
      </c>
      <c r="BT29" s="498" t="str">
        <f>IFERROR(INDEX(FN$14:FN$105,MATCH($R29,FQ$14:FQ$105,0)),"")</f>
        <v/>
      </c>
      <c r="BU29" s="499" t="str">
        <f>IFERROR(INDEX(FO$14:FO$105,MATCH($R29,FQ$14:FQ$105,0)),"")</f>
        <v/>
      </c>
      <c r="BV29" s="245" t="str">
        <f>IFERROR(INDEX(FP$14:FP$105,MATCH($BW29,$FQ$14:$FQ$105,0)),"")</f>
        <v/>
      </c>
      <c r="BW29" s="246">
        <v>16</v>
      </c>
      <c r="BY29" s="247"/>
      <c r="BZ29" s="248" t="str">
        <f>IFERROR(INDEX(FS$14:FS$105,MATCH($CO29,$GI$14:$GI$105,0)),"")</f>
        <v/>
      </c>
      <c r="CA29" s="243" t="str">
        <f>IFERROR(INDEX(FT$14:FT$105,MATCH($CO29,$GI$14:$GI$105,0)),"")</f>
        <v/>
      </c>
      <c r="CB29" s="244" t="str">
        <f>IFERROR(INDEX(FU$14:FU$105,MATCH($CO29,$GI$14:$GI$105,0)),"")</f>
        <v/>
      </c>
      <c r="CC29" s="244" t="str">
        <f>IFERROR(INDEX(FV$14:FV$105,MATCH($CO29,$GI$14:$GI$105,0)),"")</f>
        <v/>
      </c>
      <c r="CD29" s="244" t="str">
        <f>IFERROR(INDEX(FW$14:FW$105,MATCH($CO29,$GI$14:$GI$105,0)),"")</f>
        <v/>
      </c>
      <c r="CE29" s="244" t="str">
        <f>IFERROR(INDEX(FX$14:FX$105,MATCH($CO29,$GI$14:$GI$105,0)),"")</f>
        <v/>
      </c>
      <c r="CF29" s="497" t="str">
        <f t="shared" si="0"/>
        <v/>
      </c>
      <c r="CG29" s="497" t="str">
        <f t="shared" si="1"/>
        <v/>
      </c>
      <c r="CH29" s="497" t="str">
        <f t="shared" si="2"/>
        <v/>
      </c>
      <c r="CI29" s="498" t="str">
        <f t="shared" si="3"/>
        <v/>
      </c>
      <c r="CJ29" s="498" t="str">
        <f t="shared" si="4"/>
        <v/>
      </c>
      <c r="CK29" s="498" t="str">
        <f t="shared" si="5"/>
        <v/>
      </c>
      <c r="CL29" s="498" t="str">
        <f t="shared" si="6"/>
        <v/>
      </c>
      <c r="CM29" s="498" t="str">
        <f t="shared" si="7"/>
        <v/>
      </c>
      <c r="CN29" s="499" t="str">
        <f t="shared" si="8"/>
        <v/>
      </c>
      <c r="CO29" s="246">
        <v>16</v>
      </c>
      <c r="CP29" s="247"/>
      <c r="CQ29" s="247"/>
      <c r="CR29" s="247"/>
      <c r="CS29" s="247"/>
      <c r="CT29" s="247"/>
      <c r="CU29" s="247"/>
      <c r="CV29" s="247"/>
      <c r="CW29" s="247"/>
      <c r="CY29" s="250" t="str">
        <f>IFERROR(IF(AND('Classificação geral'!$F23="fem",'Classificação geral'!$G23=3,'Classificação geral'!$E23="par"),'Classificação geral'!$B23,""),"")</f>
        <v/>
      </c>
      <c r="CZ29" s="238">
        <f>IF($CY29='Classificação geral'!$B23,'Classificação geral'!$C23,"")</f>
        <v>0</v>
      </c>
      <c r="DA29" s="238">
        <f>IF($CY29='Classificação geral'!$B23,'Classificação geral'!$D23,"")</f>
        <v>0</v>
      </c>
      <c r="DB29" s="238">
        <f>IF($CY29='Classificação geral'!$B23,'Classificação geral'!$E23,"")</f>
        <v>0</v>
      </c>
      <c r="DC29" s="238">
        <f>IF($CY29='Classificação geral'!$B23,'Classificação geral'!$F23,"")</f>
        <v>0</v>
      </c>
      <c r="DD29" s="250">
        <f>IF($DC29='Classificação geral'!$F23,'Classificação geral'!$G23,"")</f>
        <v>0</v>
      </c>
      <c r="DE29" s="484">
        <f>IFERROR(IF(DC29='Classificação geral'!$F23,'Classificação geral'!$J23,""),"")</f>
        <v>0</v>
      </c>
      <c r="DF29" s="484">
        <f>IFERROR(IF(DC29='Classificação geral'!$F23,'Classificação geral'!$K23,""),"")</f>
        <v>0</v>
      </c>
      <c r="DG29" s="484">
        <f>IFERROR(IF(DC29='Classificação geral'!$F23,'Classificação geral'!$I23,""),"")</f>
        <v>0</v>
      </c>
      <c r="DH29" s="484" t="str">
        <f>IFERROR(IF(DC29='Classificação geral'!$F23,'Classificação geral'!$EE23,""),"")</f>
        <v/>
      </c>
      <c r="DI29" s="484" t="str">
        <f>IFERROR(IF(DC29='Classificação geral'!$F23,'Classificação geral'!$EF23,""),"")</f>
        <v/>
      </c>
      <c r="DJ29" s="484" t="str">
        <f>IFERROR(IF(DC29='Classificação geral'!$F23,'Classificação geral'!$EG23,""),"")</f>
        <v/>
      </c>
      <c r="DK29" s="484" t="str">
        <f>IFERROR(IF(DC29='Classificação geral'!$F23,'Classificação geral'!$EH23,""),"")</f>
        <v/>
      </c>
      <c r="DL29" s="484" t="str">
        <f>IFERROR(IF(DC29='Classificação geral'!$F23,'Classificação geral'!$EI23,""),"")</f>
        <v/>
      </c>
      <c r="DM29" s="521">
        <f>IFERROR(IF(DC29='Classificação geral'!$F23,'Classificação geral'!$AJ23,""),"")</f>
        <v>0</v>
      </c>
      <c r="DN29" s="251" t="str">
        <f>IF($DC29='Classificação geral'!$F23,'Classificação geral'!$AK23,"")</f>
        <v/>
      </c>
      <c r="DO29" s="239" t="str">
        <f>IFERROR(RANK(DN29,DN:DN,0)+ COUNTIF(DN$12:DN28,DN29),"")</f>
        <v/>
      </c>
      <c r="DQ29" s="250" t="str">
        <f>IFERROR(IF(AND('Classificação geral'!$F23="mas",'Classificação geral'!$G23=3,'Classificação geral'!$E23="par"),'Classificação geral'!$B23,""),"")</f>
        <v/>
      </c>
      <c r="DR29" s="238">
        <f>IF($DQ29='Classificação geral'!$B23,'Classificação geral'!$C23,"")</f>
        <v>0</v>
      </c>
      <c r="DS29" s="238">
        <f>IF($DQ29='Classificação geral'!$B23,'Classificação geral'!$D23,"")</f>
        <v>0</v>
      </c>
      <c r="DT29" s="238">
        <f>IF($DQ29='Classificação geral'!$B23,'Classificação geral'!$E23,"")</f>
        <v>0</v>
      </c>
      <c r="DU29" s="238">
        <f>IF($DQ29='Classificação geral'!$B23,'Classificação geral'!$F23,"")</f>
        <v>0</v>
      </c>
      <c r="DV29" s="250">
        <f>IF($DU29='Classificação geral'!$F23,'Classificação geral'!$G23,"")</f>
        <v>0</v>
      </c>
      <c r="DW29" s="484">
        <f>IFERROR(IF(DU29='Classificação geral'!$F23,'Classificação geral'!$J23,""),"")</f>
        <v>0</v>
      </c>
      <c r="DX29" s="484">
        <f>IFERROR(IF(DU29='Classificação geral'!$F23,'Classificação geral'!$K23,""),"")</f>
        <v>0</v>
      </c>
      <c r="DY29" s="484">
        <f>IFERROR(IF(DU29='Classificação geral'!$F23,'Classificação geral'!$I23,""),"")</f>
        <v>0</v>
      </c>
      <c r="DZ29" s="484" t="str">
        <f>IFERROR(IF(DU29='Classificação geral'!$F23,'Classificação geral'!$EE23,""),"")</f>
        <v/>
      </c>
      <c r="EA29" s="484" t="str">
        <f>IFERROR(IF(DU29='Classificação geral'!$F23,'Classificação geral'!$EF23,""),"")</f>
        <v/>
      </c>
      <c r="EB29" s="484" t="str">
        <f>IFERROR(IF(DU29='Classificação geral'!$F23,'Classificação geral'!$EG23,""),"")</f>
        <v/>
      </c>
      <c r="EC29" s="484" t="str">
        <f>IFERROR(IF(DU29='Classificação geral'!$F23,'Classificação geral'!$EH23,""),"")</f>
        <v/>
      </c>
      <c r="ED29" s="484" t="str">
        <f>IFERROR(IF(DU29='Classificação geral'!$F23,'Classificação geral'!$EI23,""),"")</f>
        <v/>
      </c>
      <c r="EE29" s="521">
        <f>IFERROR(IF(DU29='Classificação geral'!$F23,'Classificação geral'!$AJ23,""),"")</f>
        <v>0</v>
      </c>
      <c r="EF29" s="250" t="str">
        <f>IF($DU29='Classificação geral'!$F23,'Classificação geral'!$AK23,"")</f>
        <v/>
      </c>
      <c r="EG29" s="239" t="str">
        <f>IFERROR(RANK(EF29,EF:EF,0)+ COUNTIF(EF$12:EF28,EF29),"")</f>
        <v/>
      </c>
      <c r="EI29" s="250" t="str">
        <f>IFERROR(IF(AND('Classificação geral'!$F23="fem",'Classificação geral'!$G23=3,'Classificação geral'!$E23="trio"),'Classificação geral'!$B23,""),"")</f>
        <v/>
      </c>
      <c r="EJ29" s="238">
        <f>IF(EI29='Classificação geral'!$B23,'Classificação geral'!$C23,"")</f>
        <v>0</v>
      </c>
      <c r="EK29" s="238">
        <f>IF(EI29='Classificação geral'!$B23,'Classificação geral'!$D23,"")</f>
        <v>0</v>
      </c>
      <c r="EL29" s="238">
        <f>IF(EI29='Classificação geral'!$B23,'Classificação geral'!$E23,"")</f>
        <v>0</v>
      </c>
      <c r="EM29" s="238">
        <f>IF(EI29='Classificação geral'!$B23,'Classificação geral'!$F23,"")</f>
        <v>0</v>
      </c>
      <c r="EN29" s="250">
        <f>IF(EM29='Classificação geral'!$F23,'Classificação geral'!$G23,"")</f>
        <v>0</v>
      </c>
      <c r="EO29" s="484">
        <f>IFERROR(IF(EM29='Classificação geral'!$F23,'Classificação geral'!$J23,""),"")</f>
        <v>0</v>
      </c>
      <c r="EP29" s="484">
        <f>IFERROR(IF(EM29='Classificação geral'!$F23,'Classificação geral'!$K23,""),"")</f>
        <v>0</v>
      </c>
      <c r="EQ29" s="484">
        <f>IFERROR(IF(EM29='Classificação geral'!$F23,'Classificação geral'!$I23,""),"")</f>
        <v>0</v>
      </c>
      <c r="ER29" s="484" t="str">
        <f>IFERROR(IF(EM29='Classificação geral'!$F23,'Classificação geral'!$EE23,""),"")</f>
        <v/>
      </c>
      <c r="ES29" s="484" t="str">
        <f>IFERROR(IF(EM29='Classificação geral'!$F23,'Classificação geral'!$EF23,""),"")</f>
        <v/>
      </c>
      <c r="ET29" s="484" t="str">
        <f>IFERROR(IF(EM29='Classificação geral'!$F23,'Classificação geral'!$EG23,""),"")</f>
        <v/>
      </c>
      <c r="EU29" s="484" t="str">
        <f>IFERROR(IF(EM29='Classificação geral'!$F23,'Classificação geral'!$EH23,""),"")</f>
        <v/>
      </c>
      <c r="EV29" s="484" t="str">
        <f>IFERROR(IF(EM29='Classificação geral'!$F23,'Classificação geral'!$EI23,""),"")</f>
        <v/>
      </c>
      <c r="EW29" s="521">
        <f>IFERROR(IF(EM29='Classificação geral'!$F23,'Classificação geral'!$AJ23,""),"")</f>
        <v>0</v>
      </c>
      <c r="EX29" s="250" t="str">
        <f>IF(EM29='Classificação geral'!$F23,'Classificação geral'!$AK23,"")</f>
        <v/>
      </c>
      <c r="EY29" s="239" t="str">
        <f>IFERROR(RANK(EX29,EX:EX,0)+ COUNTIF(EX$12:EX28,EX29),"")</f>
        <v/>
      </c>
      <c r="FA29" s="250" t="str">
        <f>IFERROR(IF(AND('Classificação geral'!$F23="mas",'Classificação geral'!$G23=3,'Classificação geral'!$E23="trio"),'Classificação geral'!$B23,""),"")</f>
        <v/>
      </c>
      <c r="FB29" s="238">
        <f>IF(FA29='Classificação geral'!$B23,'Classificação geral'!$C23,"")</f>
        <v>0</v>
      </c>
      <c r="FC29" s="238">
        <f>IF(FA29='Classificação geral'!$B23,'Classificação geral'!$D23,"")</f>
        <v>0</v>
      </c>
      <c r="FD29" s="238">
        <f>IF(FA29='Classificação geral'!$B23,'Classificação geral'!$E23,"")</f>
        <v>0</v>
      </c>
      <c r="FE29" s="238">
        <f>IF(FA29='Classificação geral'!$B23,'Classificação geral'!$F23,"")</f>
        <v>0</v>
      </c>
      <c r="FF29" s="250">
        <f>IF(FE29='Classificação geral'!$F23,'Classificação geral'!$G23,"")</f>
        <v>0</v>
      </c>
      <c r="FG29" s="484">
        <f>IFERROR(IF(FE29='Classificação geral'!$F23,'Classificação geral'!$J23,""),"")</f>
        <v>0</v>
      </c>
      <c r="FH29" s="484">
        <f>IFERROR(IF(FE29='Classificação geral'!$F23,'Classificação geral'!$K23,""),"")</f>
        <v>0</v>
      </c>
      <c r="FI29" s="484">
        <f>IFERROR(IF(FE29='Classificação geral'!$F23,'Classificação geral'!$I23,""),"")</f>
        <v>0</v>
      </c>
      <c r="FJ29" s="484" t="str">
        <f>IFERROR(IF(FE29='Classificação geral'!$F23,'Classificação geral'!$EE23,""),"")</f>
        <v/>
      </c>
      <c r="FK29" s="484" t="str">
        <f>IFERROR(IF(FE29='Classificação geral'!$F23,'Classificação geral'!$EF23,""),"")</f>
        <v/>
      </c>
      <c r="FL29" s="484" t="str">
        <f>IFERROR(IF(FE29='Classificação geral'!$F23,'Classificação geral'!$EG23,""),"")</f>
        <v/>
      </c>
      <c r="FM29" s="484" t="str">
        <f>IFERROR(IF(FE29='Classificação geral'!$F23,'Classificação geral'!$EH23,""),"")</f>
        <v/>
      </c>
      <c r="FN29" s="484" t="str">
        <f>IFERROR(IF(FE29='Classificação geral'!$F23,'Classificação geral'!$EI23,""),"")</f>
        <v/>
      </c>
      <c r="FO29" s="521">
        <f>IFERROR(IF(FE29='Classificação geral'!$F23,'Classificação geral'!$AJ23,""),"")</f>
        <v>0</v>
      </c>
      <c r="FP29" s="250" t="str">
        <f>IF(FE29='Classificação geral'!$F23,'Classificação geral'!$AK23,"")</f>
        <v/>
      </c>
      <c r="FQ29" s="239" t="str">
        <f>IFERROR(RANK(FP29,FP:FP,0)+ COUNTIF(FP$12:FP28,FP29),"")</f>
        <v/>
      </c>
      <c r="FS29" s="250" t="str">
        <f>IFERROR(IF(AND('Classificação geral'!$F23="misto",'Classificação geral'!$G23=3,'Classificação geral'!$E23="par"),'Classificação geral'!$B23,""),"")</f>
        <v/>
      </c>
      <c r="FT29" s="238">
        <f>IF(FS29='Classificação geral'!$B23,'Classificação geral'!$C23,"")</f>
        <v>0</v>
      </c>
      <c r="FU29" s="238">
        <f>IF(FS29='Classificação geral'!$B23,'Classificação geral'!$D23,"")</f>
        <v>0</v>
      </c>
      <c r="FV29" s="238">
        <f>IF(FS29='Classificação geral'!$B23,'Classificação geral'!$E23,"")</f>
        <v>0</v>
      </c>
      <c r="FW29" s="238">
        <f>IF(FS29='Classificação geral'!$B23,'Classificação geral'!$F23,"")</f>
        <v>0</v>
      </c>
      <c r="FX29" s="250">
        <f>IF(FW29='Classificação geral'!$F23,'Classificação geral'!$G23,"")</f>
        <v>0</v>
      </c>
      <c r="FY29" s="484">
        <f>IFERROR(IF(FW29='Classificação geral'!$F23,'Classificação geral'!$J23,""),"")</f>
        <v>0</v>
      </c>
      <c r="FZ29" s="484">
        <f>IFERROR(IF(FW29='Classificação geral'!$F23,'Classificação geral'!$K23,""),"")</f>
        <v>0</v>
      </c>
      <c r="GA29" s="484">
        <f>IFERROR(IF(FW29='Classificação geral'!$F23,'Classificação geral'!$I23,""),"")</f>
        <v>0</v>
      </c>
      <c r="GB29" s="484" t="str">
        <f>IFERROR(IF(FW29='Classificação geral'!$F23,'Classificação geral'!$EE23,""),"")</f>
        <v/>
      </c>
      <c r="GC29" s="484" t="str">
        <f>IFERROR(IF(FW29='Classificação geral'!$F23,'Classificação geral'!$EF23,""),"")</f>
        <v/>
      </c>
      <c r="GD29" s="484" t="str">
        <f>IFERROR(IF(FW29='Classificação geral'!$F23,'Classificação geral'!$EG23,""),"")</f>
        <v/>
      </c>
      <c r="GE29" s="484" t="str">
        <f>IFERROR(IF(FW29='Classificação geral'!$F23,'Classificação geral'!$EH23,""),"")</f>
        <v/>
      </c>
      <c r="GF29" s="484" t="str">
        <f>IFERROR(IF(FW29='Classificação geral'!$F23,'Classificação geral'!$EI23,""),"")</f>
        <v/>
      </c>
      <c r="GG29" s="521">
        <f>IFERROR(IF(FW29='Classificação geral'!$F23,'Classificação geral'!$AJ23,""),"")</f>
        <v>0</v>
      </c>
      <c r="GH29" s="250" t="str">
        <f>IF(FW29='Classificação geral'!$F23,'Classificação geral'!$AK23,"")</f>
        <v/>
      </c>
      <c r="GI29" s="239" t="str">
        <f>IFERROR(RANK(GH29,GH:GH,0)+ COUNTIF(GH$12:GH28,GH29),"")</f>
        <v/>
      </c>
    </row>
    <row r="30" spans="1:191" s="249" customFormat="1" ht="21.75" customHeight="1" x14ac:dyDescent="0.3">
      <c r="A30" s="241"/>
      <c r="B30" s="248" t="str">
        <f>IFERROR(INDEX($CY$14:$CY$105,MATCH($R30,$DO$14:$DO$105,0)),"")</f>
        <v/>
      </c>
      <c r="C30" s="243" t="str">
        <f>IFERROR(INDEX(CZ$14:CZ$105,MATCH($R30,$DO$14:$DO$105,0)),"")</f>
        <v/>
      </c>
      <c r="D30" s="244" t="str">
        <f>IFERROR(INDEX(DA$14:DA$105,MATCH($R30,$DO$14:$DO$105,0)),"")</f>
        <v/>
      </c>
      <c r="E30" s="244" t="str">
        <f>IFERROR(INDEX(DB$14:DB$105,MATCH($R30,$DO$14:$DO$105,0)),"")</f>
        <v/>
      </c>
      <c r="F30" s="244" t="str">
        <f>IFERROR(INDEX(DC$14:DC$105,MATCH($R30,$DO$14:$DO$105,0)),"")</f>
        <v/>
      </c>
      <c r="G30" s="244" t="str">
        <f>IFERROR(INDEX(DD$14:DD$105,MATCH($R30,$DO$14:$DO$105,0)),"")</f>
        <v/>
      </c>
      <c r="H30" s="497" t="str">
        <f>IFERROR(INDEX(DE$14:DE$105,MATCH($R30,DO$14:DO$105,0)),"")</f>
        <v/>
      </c>
      <c r="I30" s="497" t="str">
        <f>IFERROR(INDEX(DF$14:DF$105,MATCH($R30,DO$14:DO$105,0)),"")</f>
        <v/>
      </c>
      <c r="J30" s="497" t="str">
        <f>IFERROR(INDEX(DG$14:DG$105,MATCH($R30,DO$14:DO$105,0)),"")</f>
        <v/>
      </c>
      <c r="K30" s="498" t="str">
        <f>IFERROR(INDEX(DH$14:DH$105,MATCH($R30,DO$14:DO$105,0)),"")</f>
        <v/>
      </c>
      <c r="L30" s="498" t="str">
        <f>IFERROR(INDEX(DI$14:DI$105,MATCH($R30,DO$14:DO$105,0)),"")</f>
        <v/>
      </c>
      <c r="M30" s="498" t="str">
        <f>IFERROR(INDEX(DJ$14:DJ$105,MATCH($R30,DO$14:DO$105,0)),"")</f>
        <v/>
      </c>
      <c r="N30" s="498" t="str">
        <f>IFERROR(INDEX(DK$14:DK$105,MATCH($R30,DO$14:DO$105,0)),"")</f>
        <v/>
      </c>
      <c r="O30" s="498" t="str">
        <f>IFERROR(INDEX(DL$14:DL$105,MATCH($R30,DO$14:DO$105,0)),"")</f>
        <v/>
      </c>
      <c r="P30" s="499" t="str">
        <f>IFERROR(INDEX(DM$14:DM$105,MATCH($R30,DO$14:DO$105,0)),"")</f>
        <v/>
      </c>
      <c r="Q30" s="245" t="str">
        <f>IFERROR(INDEX(DN$14:DN$105,MATCH($R30,$DO$14:$DO$105,0)),"")</f>
        <v/>
      </c>
      <c r="R30" s="246">
        <v>17</v>
      </c>
      <c r="S30" s="247"/>
      <c r="T30" s="247"/>
      <c r="U30" s="248" t="str">
        <f>IFERROR(INDEX(DQ$14:DQ$105,MATCH($AK30,$EG$14:$EG$105,0)),"")</f>
        <v/>
      </c>
      <c r="V30" s="243" t="str">
        <f>IFERROR(INDEX(DR$14:DR$105,MATCH($AK30,$EG$14:$EG$105,0)),"")</f>
        <v/>
      </c>
      <c r="W30" s="244" t="str">
        <f>IFERROR(INDEX(DS$14:DS$105,MATCH($AK30,$EG$14:$EG$105,0)),"")</f>
        <v/>
      </c>
      <c r="X30" s="244" t="str">
        <f>IFERROR(INDEX(DT$14:DT$105,MATCH($AK30,$EG$14:$EG$105,0)),"")</f>
        <v/>
      </c>
      <c r="Y30" s="244" t="str">
        <f>IFERROR(INDEX(DU$14:DU$105,MATCH($AK30,$EG$14:$EG$105,0)),"")</f>
        <v/>
      </c>
      <c r="Z30" s="244" t="str">
        <f>IFERROR(INDEX(DV$14:DV$105,MATCH($AK30,$EG$14:$EG$105,0)),"")</f>
        <v/>
      </c>
      <c r="AA30" s="497" t="str">
        <f>IFERROR(INDEX(DW$14:DW$105,MATCH($R30,EG$14:EG$105,0)),"")</f>
        <v/>
      </c>
      <c r="AB30" s="497" t="str">
        <f>IFERROR(INDEX(DX$14:DX$105,MATCH($R30,EG$14:EG$105,0)),"")</f>
        <v/>
      </c>
      <c r="AC30" s="497" t="str">
        <f>IFERROR(INDEX(DY$14:DY$105,MATCH($R30,EG$14:EG$105,0)),"")</f>
        <v/>
      </c>
      <c r="AD30" s="498" t="str">
        <f>IFERROR(INDEX(DZ$14:DZ$105,MATCH($R30,EG$14:EG$105,0)),"")</f>
        <v/>
      </c>
      <c r="AE30" s="498" t="str">
        <f>IFERROR(INDEX(EA$14:EA$105,MATCH($R30,EG$14:EG$105,0)),"")</f>
        <v/>
      </c>
      <c r="AF30" s="498" t="str">
        <f>IFERROR(INDEX(EB$14:EB$105,MATCH($R30,EG$14:EG$105,0)),"")</f>
        <v/>
      </c>
      <c r="AG30" s="498" t="str">
        <f>IFERROR(INDEX(EC$14:EC$105,MATCH($R30,EG$14:EG$105,0)),"")</f>
        <v/>
      </c>
      <c r="AH30" s="498" t="str">
        <f>IFERROR(INDEX(ED$14:ED$105,MATCH($R30,EG$14:EG$105,0)),"")</f>
        <v/>
      </c>
      <c r="AI30" s="499" t="str">
        <f>IFERROR(INDEX(EE$14:EE$105,MATCH($R30,EG$14:EG$105,0)),"")</f>
        <v/>
      </c>
      <c r="AJ30" s="245" t="str">
        <f>IFERROR(INDEX(EF$14:EF$105,MATCH($AK30,$EG$14:$EG$105,0)),"")</f>
        <v/>
      </c>
      <c r="AK30" s="246">
        <v>17</v>
      </c>
      <c r="AN30" s="248" t="str">
        <f>IFERROR(INDEX(EI$14:EI$105,MATCH($BD30,$EY$14:$EY$105,0)),"")</f>
        <v/>
      </c>
      <c r="AO30" s="243" t="str">
        <f>IFERROR(INDEX(EJ$14:EJ$105,MATCH($BD30,$EY$14:$EY$105,0)),"")</f>
        <v/>
      </c>
      <c r="AP30" s="244" t="str">
        <f>IFERROR(INDEX(EK$14:EK$105,MATCH($BD30,$EY$14:$EY$105,0)),"")</f>
        <v/>
      </c>
      <c r="AQ30" s="244" t="str">
        <f>IFERROR(INDEX(EL$14:EL$105,MATCH($BD30,$EY$14:$EY$105,0)),"")</f>
        <v/>
      </c>
      <c r="AR30" s="244" t="str">
        <f>IFERROR(INDEX(EM$14:EM$105,MATCH($BD30,$EY$14:$EY$105,0)),"")</f>
        <v/>
      </c>
      <c r="AS30" s="244" t="str">
        <f>IFERROR(INDEX(EN$14:EN$105,MATCH($BD30,$EY$14:$EY$105,0)),"")</f>
        <v/>
      </c>
      <c r="AT30" s="497" t="str">
        <f>IFERROR(INDEX(EO$14:EO$105,MATCH($R30,EY$14:EY$105,0)),"")</f>
        <v/>
      </c>
      <c r="AU30" s="497" t="str">
        <f>IFERROR(INDEX(EP$14:EP$105,MATCH($R30,EY$14:EY$105,0)),"")</f>
        <v/>
      </c>
      <c r="AV30" s="497" t="str">
        <f>IFERROR(INDEX(EQ$14:EQ$105,MATCH($R30,EY$14:EY$105,0)),"")</f>
        <v/>
      </c>
      <c r="AW30" s="498" t="str">
        <f>IFERROR(INDEX(ER$14:ER$105,MATCH($R30,EY$14:EY$105,0)),"")</f>
        <v/>
      </c>
      <c r="AX30" s="498" t="str">
        <f>IFERROR(INDEX(ES$14:ES$105,MATCH($R30,EY$14:EY$105,0)),"")</f>
        <v/>
      </c>
      <c r="AY30" s="498" t="str">
        <f>IFERROR(INDEX(ET$14:ET$105,MATCH($R30,EY$14:EY$105,0)),"")</f>
        <v/>
      </c>
      <c r="AZ30" s="498" t="str">
        <f>IFERROR(INDEX(EU$14:EU$105,MATCH($R30,EY$14:EY$105,0)),"")</f>
        <v/>
      </c>
      <c r="BA30" s="498" t="str">
        <f>IFERROR(INDEX(EV$14:EV$105,MATCH($R30,EY$14:EY$105,0)),"")</f>
        <v/>
      </c>
      <c r="BB30" s="499" t="str">
        <f>IFERROR(INDEX(EW$14:EW$105,MATCH($R30,EY$14:EY$105,0)),"")</f>
        <v/>
      </c>
      <c r="BC30" s="245" t="str">
        <f>IFERROR(INDEX(EX$14:EX$105,MATCH($BD30,$EY$14:$EY$105,0)),"")</f>
        <v/>
      </c>
      <c r="BD30" s="246">
        <v>17</v>
      </c>
      <c r="BE30" s="247"/>
      <c r="BF30" s="247"/>
      <c r="BG30" s="248" t="str">
        <f>IFERROR(INDEX(FA$14:FA$105,MATCH($BW30,$FQ$14:$FQ$105,0)),"")</f>
        <v/>
      </c>
      <c r="BH30" s="243" t="str">
        <f>IFERROR(INDEX(FB$14:FB$105,MATCH($BW30,$FQ$14:$FQ$105,0)),"")</f>
        <v/>
      </c>
      <c r="BI30" s="244" t="str">
        <f>IFERROR(INDEX(FC$14:FC$105,MATCH($BW30,$FQ$14:$FQ$105,0)),"")</f>
        <v/>
      </c>
      <c r="BJ30" s="244" t="str">
        <f>IFERROR(INDEX(FD$14:FD$105,MATCH($BW30,$FQ$14:$FQ$105,0)),"")</f>
        <v/>
      </c>
      <c r="BK30" s="244" t="str">
        <f>IFERROR(INDEX(FE$14:FE$105,MATCH($BW30,$FQ$14:$FQ$105,0)),"")</f>
        <v/>
      </c>
      <c r="BL30" s="244" t="str">
        <f>IFERROR(INDEX(FF$14:FF$105,MATCH($BW30,$FQ$14:$FQ$105,0)),"")</f>
        <v/>
      </c>
      <c r="BM30" s="497" t="str">
        <f>IFERROR(INDEX(FG$14:FG$105,MATCH($R30,FQ$14:FQ$105,0)),"")</f>
        <v/>
      </c>
      <c r="BN30" s="497" t="str">
        <f>IFERROR(INDEX(FH$14:FH$105,MATCH($R30,FQ$14:FQ$105,0)),"")</f>
        <v/>
      </c>
      <c r="BO30" s="497" t="str">
        <f>IFERROR(INDEX(FI$14:FI$105,MATCH($R30,FQ$14:FQ$105,0)),"")</f>
        <v/>
      </c>
      <c r="BP30" s="498" t="str">
        <f>IFERROR(INDEX(FJ$14:FJ$105,MATCH($R30,FQ$14:FQ$105,0)),"")</f>
        <v/>
      </c>
      <c r="BQ30" s="498" t="str">
        <f>IFERROR(INDEX(FK$14:FK$105,MATCH($R30,FQ$14:FQ$105,0)),"")</f>
        <v/>
      </c>
      <c r="BR30" s="498" t="str">
        <f>IFERROR(INDEX(FL$14:FL$105,MATCH($R30,FQ$14:FQ$105,0)),"")</f>
        <v/>
      </c>
      <c r="BS30" s="498" t="str">
        <f>IFERROR(INDEX(FM$14:FM$105,MATCH($R30,FQ$14:FQ$105,0)),"")</f>
        <v/>
      </c>
      <c r="BT30" s="498" t="str">
        <f>IFERROR(INDEX(FN$14:FN$105,MATCH($R30,FQ$14:FQ$105,0)),"")</f>
        <v/>
      </c>
      <c r="BU30" s="499" t="str">
        <f>IFERROR(INDEX(FO$14:FO$105,MATCH($R30,FQ$14:FQ$105,0)),"")</f>
        <v/>
      </c>
      <c r="BV30" s="245" t="str">
        <f>IFERROR(INDEX(FP$14:FP$105,MATCH($BW30,$FQ$14:$FQ$105,0)),"")</f>
        <v/>
      </c>
      <c r="BW30" s="246">
        <v>17</v>
      </c>
      <c r="BY30" s="247"/>
      <c r="BZ30" s="248" t="str">
        <f>IFERROR(INDEX(FS$14:FS$105,MATCH($CO30,$GI$14:$GI$105,0)),"")</f>
        <v/>
      </c>
      <c r="CA30" s="243" t="str">
        <f>IFERROR(INDEX(FT$14:FT$105,MATCH($CO30,$GI$14:$GI$105,0)),"")</f>
        <v/>
      </c>
      <c r="CB30" s="244" t="str">
        <f>IFERROR(INDEX(FU$14:FU$105,MATCH($CO30,$GI$14:$GI$105,0)),"")</f>
        <v/>
      </c>
      <c r="CC30" s="244" t="str">
        <f>IFERROR(INDEX(FV$14:FV$105,MATCH($CO30,$GI$14:$GI$105,0)),"")</f>
        <v/>
      </c>
      <c r="CD30" s="244" t="str">
        <f>IFERROR(INDEX(FW$14:FW$105,MATCH($CO30,$GI$14:$GI$105,0)),"")</f>
        <v/>
      </c>
      <c r="CE30" s="244" t="str">
        <f>IFERROR(INDEX(FX$14:FX$105,MATCH($CO30,$GI$14:$GI$105,0)),"")</f>
        <v/>
      </c>
      <c r="CF30" s="497" t="str">
        <f t="shared" si="0"/>
        <v/>
      </c>
      <c r="CG30" s="497" t="str">
        <f t="shared" si="1"/>
        <v/>
      </c>
      <c r="CH30" s="497" t="str">
        <f t="shared" si="2"/>
        <v/>
      </c>
      <c r="CI30" s="498" t="str">
        <f t="shared" si="3"/>
        <v/>
      </c>
      <c r="CJ30" s="498" t="str">
        <f t="shared" si="4"/>
        <v/>
      </c>
      <c r="CK30" s="498" t="str">
        <f t="shared" si="5"/>
        <v/>
      </c>
      <c r="CL30" s="498" t="str">
        <f t="shared" si="6"/>
        <v/>
      </c>
      <c r="CM30" s="498" t="str">
        <f t="shared" si="7"/>
        <v/>
      </c>
      <c r="CN30" s="499" t="str">
        <f t="shared" si="8"/>
        <v/>
      </c>
      <c r="CO30" s="246">
        <v>17</v>
      </c>
      <c r="CP30" s="247"/>
      <c r="CQ30" s="247"/>
      <c r="CR30" s="247"/>
      <c r="CS30" s="247"/>
      <c r="CT30" s="247"/>
      <c r="CU30" s="247"/>
      <c r="CV30" s="247"/>
      <c r="CW30" s="247"/>
      <c r="CY30" s="250" t="str">
        <f>IFERROR(IF(AND('Classificação geral'!$F24="fem",'Classificação geral'!$G24=3,'Classificação geral'!$E24="par"),'Classificação geral'!$B24,""),"")</f>
        <v/>
      </c>
      <c r="CZ30" s="238">
        <f>IF($CY30='Classificação geral'!$B24,'Classificação geral'!$C24,"")</f>
        <v>0</v>
      </c>
      <c r="DA30" s="238">
        <f>IF($CY30='Classificação geral'!$B24,'Classificação geral'!$D24,"")</f>
        <v>0</v>
      </c>
      <c r="DB30" s="238">
        <f>IF($CY30='Classificação geral'!$B24,'Classificação geral'!$E24,"")</f>
        <v>0</v>
      </c>
      <c r="DC30" s="238">
        <f>IF($CY30='Classificação geral'!$B24,'Classificação geral'!$F24,"")</f>
        <v>0</v>
      </c>
      <c r="DD30" s="250">
        <f>IF($DC30='Classificação geral'!$F24,'Classificação geral'!$G24,"")</f>
        <v>0</v>
      </c>
      <c r="DE30" s="484">
        <f>IFERROR(IF(DC30='Classificação geral'!$F24,'Classificação geral'!$J24,""),"")</f>
        <v>0</v>
      </c>
      <c r="DF30" s="484">
        <f>IFERROR(IF(DC30='Classificação geral'!$F24,'Classificação geral'!$K24,""),"")</f>
        <v>0</v>
      </c>
      <c r="DG30" s="484">
        <f>IFERROR(IF(DC30='Classificação geral'!$F24,'Classificação geral'!$I24,""),"")</f>
        <v>0</v>
      </c>
      <c r="DH30" s="484" t="str">
        <f>IFERROR(IF(DC30='Classificação geral'!$F24,'Classificação geral'!$EE24,""),"")</f>
        <v/>
      </c>
      <c r="DI30" s="484" t="str">
        <f>IFERROR(IF(DC30='Classificação geral'!$F24,'Classificação geral'!$EF24,""),"")</f>
        <v/>
      </c>
      <c r="DJ30" s="484" t="str">
        <f>IFERROR(IF(DC30='Classificação geral'!$F24,'Classificação geral'!$EG24,""),"")</f>
        <v/>
      </c>
      <c r="DK30" s="484" t="str">
        <f>IFERROR(IF(DC30='Classificação geral'!$F24,'Classificação geral'!$EH24,""),"")</f>
        <v/>
      </c>
      <c r="DL30" s="484" t="str">
        <f>IFERROR(IF(DC30='Classificação geral'!$F24,'Classificação geral'!$EI24,""),"")</f>
        <v/>
      </c>
      <c r="DM30" s="521">
        <f>IFERROR(IF(DC30='Classificação geral'!$F24,'Classificação geral'!$AJ24,""),"")</f>
        <v>0</v>
      </c>
      <c r="DN30" s="251" t="str">
        <f>IF($DC30='Classificação geral'!$F24,'Classificação geral'!$AK24,"")</f>
        <v/>
      </c>
      <c r="DO30" s="239" t="str">
        <f>IFERROR(RANK(DN30,DN:DN,0)+ COUNTIF(DN$12:DN29,DN30),"")</f>
        <v/>
      </c>
      <c r="DQ30" s="250" t="str">
        <f>IFERROR(IF(AND('Classificação geral'!$F24="mas",'Classificação geral'!$G24=3,'Classificação geral'!$E24="par"),'Classificação geral'!$B24,""),"")</f>
        <v/>
      </c>
      <c r="DR30" s="238">
        <f>IF($DQ30='Classificação geral'!$B24,'Classificação geral'!$C24,"")</f>
        <v>0</v>
      </c>
      <c r="DS30" s="238">
        <f>IF($DQ30='Classificação geral'!$B24,'Classificação geral'!$D24,"")</f>
        <v>0</v>
      </c>
      <c r="DT30" s="238">
        <f>IF($DQ30='Classificação geral'!$B24,'Classificação geral'!$E24,"")</f>
        <v>0</v>
      </c>
      <c r="DU30" s="238">
        <f>IF($DQ30='Classificação geral'!$B24,'Classificação geral'!$F24,"")</f>
        <v>0</v>
      </c>
      <c r="DV30" s="250">
        <f>IF($DU30='Classificação geral'!$F24,'Classificação geral'!$G24,"")</f>
        <v>0</v>
      </c>
      <c r="DW30" s="484">
        <f>IFERROR(IF(DU30='Classificação geral'!$F24,'Classificação geral'!$J24,""),"")</f>
        <v>0</v>
      </c>
      <c r="DX30" s="484">
        <f>IFERROR(IF(DU30='Classificação geral'!$F24,'Classificação geral'!$K24,""),"")</f>
        <v>0</v>
      </c>
      <c r="DY30" s="484">
        <f>IFERROR(IF(DU30='Classificação geral'!$F24,'Classificação geral'!$I24,""),"")</f>
        <v>0</v>
      </c>
      <c r="DZ30" s="484" t="str">
        <f>IFERROR(IF(DU30='Classificação geral'!$F24,'Classificação geral'!$EE24,""),"")</f>
        <v/>
      </c>
      <c r="EA30" s="484" t="str">
        <f>IFERROR(IF(DU30='Classificação geral'!$F24,'Classificação geral'!$EF24,""),"")</f>
        <v/>
      </c>
      <c r="EB30" s="484" t="str">
        <f>IFERROR(IF(DU30='Classificação geral'!$F24,'Classificação geral'!$EG24,""),"")</f>
        <v/>
      </c>
      <c r="EC30" s="484" t="str">
        <f>IFERROR(IF(DU30='Classificação geral'!$F24,'Classificação geral'!$EH24,""),"")</f>
        <v/>
      </c>
      <c r="ED30" s="484" t="str">
        <f>IFERROR(IF(DU30='Classificação geral'!$F24,'Classificação geral'!$EI24,""),"")</f>
        <v/>
      </c>
      <c r="EE30" s="521">
        <f>IFERROR(IF(DU30='Classificação geral'!$F24,'Classificação geral'!$AJ24,""),"")</f>
        <v>0</v>
      </c>
      <c r="EF30" s="250" t="str">
        <f>IF($DU30='Classificação geral'!$F24,'Classificação geral'!$AK24,"")</f>
        <v/>
      </c>
      <c r="EG30" s="239" t="str">
        <f>IFERROR(RANK(EF30,EF:EF,0)+ COUNTIF(EF$12:EF29,EF30),"")</f>
        <v/>
      </c>
      <c r="EI30" s="250" t="str">
        <f>IFERROR(IF(AND('Classificação geral'!$F24="fem",'Classificação geral'!$G24=3,'Classificação geral'!$E24="trio"),'Classificação geral'!$B24,""),"")</f>
        <v/>
      </c>
      <c r="EJ30" s="238">
        <f>IF(EI30='Classificação geral'!$B24,'Classificação geral'!$C24,"")</f>
        <v>0</v>
      </c>
      <c r="EK30" s="238">
        <f>IF(EI30='Classificação geral'!$B24,'Classificação geral'!$D24,"")</f>
        <v>0</v>
      </c>
      <c r="EL30" s="238">
        <f>IF(EI30='Classificação geral'!$B24,'Classificação geral'!$E24,"")</f>
        <v>0</v>
      </c>
      <c r="EM30" s="238">
        <f>IF(EI30='Classificação geral'!$B24,'Classificação geral'!$F24,"")</f>
        <v>0</v>
      </c>
      <c r="EN30" s="250">
        <f>IF(EM30='Classificação geral'!$F24,'Classificação geral'!$G24,"")</f>
        <v>0</v>
      </c>
      <c r="EO30" s="484">
        <f>IFERROR(IF(EM30='Classificação geral'!$F24,'Classificação geral'!$J24,""),"")</f>
        <v>0</v>
      </c>
      <c r="EP30" s="484">
        <f>IFERROR(IF(EM30='Classificação geral'!$F24,'Classificação geral'!$K24,""),"")</f>
        <v>0</v>
      </c>
      <c r="EQ30" s="484">
        <f>IFERROR(IF(EM30='Classificação geral'!$F24,'Classificação geral'!$I24,""),"")</f>
        <v>0</v>
      </c>
      <c r="ER30" s="484" t="str">
        <f>IFERROR(IF(EM30='Classificação geral'!$F24,'Classificação geral'!$EE24,""),"")</f>
        <v/>
      </c>
      <c r="ES30" s="484" t="str">
        <f>IFERROR(IF(EM30='Classificação geral'!$F24,'Classificação geral'!$EF24,""),"")</f>
        <v/>
      </c>
      <c r="ET30" s="484" t="str">
        <f>IFERROR(IF(EM30='Classificação geral'!$F24,'Classificação geral'!$EG24,""),"")</f>
        <v/>
      </c>
      <c r="EU30" s="484" t="str">
        <f>IFERROR(IF(EM30='Classificação geral'!$F24,'Classificação geral'!$EH24,""),"")</f>
        <v/>
      </c>
      <c r="EV30" s="484" t="str">
        <f>IFERROR(IF(EM30='Classificação geral'!$F24,'Classificação geral'!$EI24,""),"")</f>
        <v/>
      </c>
      <c r="EW30" s="521">
        <f>IFERROR(IF(EM30='Classificação geral'!$F24,'Classificação geral'!$AJ24,""),"")</f>
        <v>0</v>
      </c>
      <c r="EX30" s="250" t="str">
        <f>IF(EM30='Classificação geral'!$F24,'Classificação geral'!$AK24,"")</f>
        <v/>
      </c>
      <c r="EY30" s="239" t="str">
        <f>IFERROR(RANK(EX30,EX:EX,0)+ COUNTIF(EX$12:EX29,EX30),"")</f>
        <v/>
      </c>
      <c r="FA30" s="250" t="str">
        <f>IFERROR(IF(AND('Classificação geral'!$F24="mas",'Classificação geral'!$G24=3,'Classificação geral'!$E24="trio"),'Classificação geral'!$B24,""),"")</f>
        <v/>
      </c>
      <c r="FB30" s="238">
        <f>IF(FA30='Classificação geral'!$B24,'Classificação geral'!$C24,"")</f>
        <v>0</v>
      </c>
      <c r="FC30" s="238">
        <f>IF(FA30='Classificação geral'!$B24,'Classificação geral'!$D24,"")</f>
        <v>0</v>
      </c>
      <c r="FD30" s="238">
        <f>IF(FA30='Classificação geral'!$B24,'Classificação geral'!$E24,"")</f>
        <v>0</v>
      </c>
      <c r="FE30" s="238">
        <f>IF(FA30='Classificação geral'!$B24,'Classificação geral'!$F24,"")</f>
        <v>0</v>
      </c>
      <c r="FF30" s="250">
        <f>IF(FE30='Classificação geral'!$F24,'Classificação geral'!$G24,"")</f>
        <v>0</v>
      </c>
      <c r="FG30" s="484">
        <f>IFERROR(IF(FE30='Classificação geral'!$F24,'Classificação geral'!$J24,""),"")</f>
        <v>0</v>
      </c>
      <c r="FH30" s="484">
        <f>IFERROR(IF(FE30='Classificação geral'!$F24,'Classificação geral'!$K24,""),"")</f>
        <v>0</v>
      </c>
      <c r="FI30" s="484">
        <f>IFERROR(IF(FE30='Classificação geral'!$F24,'Classificação geral'!$I24,""),"")</f>
        <v>0</v>
      </c>
      <c r="FJ30" s="484" t="str">
        <f>IFERROR(IF(FE30='Classificação geral'!$F24,'Classificação geral'!$EE24,""),"")</f>
        <v/>
      </c>
      <c r="FK30" s="484" t="str">
        <f>IFERROR(IF(FE30='Classificação geral'!$F24,'Classificação geral'!$EF24,""),"")</f>
        <v/>
      </c>
      <c r="FL30" s="484" t="str">
        <f>IFERROR(IF(FE30='Classificação geral'!$F24,'Classificação geral'!$EG24,""),"")</f>
        <v/>
      </c>
      <c r="FM30" s="484" t="str">
        <f>IFERROR(IF(FE30='Classificação geral'!$F24,'Classificação geral'!$EH24,""),"")</f>
        <v/>
      </c>
      <c r="FN30" s="484" t="str">
        <f>IFERROR(IF(FE30='Classificação geral'!$F24,'Classificação geral'!$EI24,""),"")</f>
        <v/>
      </c>
      <c r="FO30" s="521">
        <f>IFERROR(IF(FE30='Classificação geral'!$F24,'Classificação geral'!$AJ24,""),"")</f>
        <v>0</v>
      </c>
      <c r="FP30" s="250" t="str">
        <f>IF(FE30='Classificação geral'!$F24,'Classificação geral'!$AK24,"")</f>
        <v/>
      </c>
      <c r="FQ30" s="239" t="str">
        <f>IFERROR(RANK(FP30,FP:FP,0)+ COUNTIF(FP$12:FP29,FP30),"")</f>
        <v/>
      </c>
      <c r="FS30" s="250" t="str">
        <f>IFERROR(IF(AND('Classificação geral'!$F24="misto",'Classificação geral'!$G24=3,'Classificação geral'!$E24="par"),'Classificação geral'!$B24,""),"")</f>
        <v/>
      </c>
      <c r="FT30" s="238">
        <f>IF(FS30='Classificação geral'!$B24,'Classificação geral'!$C24,"")</f>
        <v>0</v>
      </c>
      <c r="FU30" s="238">
        <f>IF(FS30='Classificação geral'!$B24,'Classificação geral'!$D24,"")</f>
        <v>0</v>
      </c>
      <c r="FV30" s="238">
        <f>IF(FS30='Classificação geral'!$B24,'Classificação geral'!$E24,"")</f>
        <v>0</v>
      </c>
      <c r="FW30" s="238">
        <f>IF(FS30='Classificação geral'!$B24,'Classificação geral'!$F24,"")</f>
        <v>0</v>
      </c>
      <c r="FX30" s="250">
        <f>IF(FW30='Classificação geral'!$F24,'Classificação geral'!$G24,"")</f>
        <v>0</v>
      </c>
      <c r="FY30" s="484">
        <f>IFERROR(IF(FW30='Classificação geral'!$F24,'Classificação geral'!$J24,""),"")</f>
        <v>0</v>
      </c>
      <c r="FZ30" s="484">
        <f>IFERROR(IF(FW30='Classificação geral'!$F24,'Classificação geral'!$K24,""),"")</f>
        <v>0</v>
      </c>
      <c r="GA30" s="484">
        <f>IFERROR(IF(FW30='Classificação geral'!$F24,'Classificação geral'!$I24,""),"")</f>
        <v>0</v>
      </c>
      <c r="GB30" s="484" t="str">
        <f>IFERROR(IF(FW30='Classificação geral'!$F24,'Classificação geral'!$EE24,""),"")</f>
        <v/>
      </c>
      <c r="GC30" s="484" t="str">
        <f>IFERROR(IF(FW30='Classificação geral'!$F24,'Classificação geral'!$EF24,""),"")</f>
        <v/>
      </c>
      <c r="GD30" s="484" t="str">
        <f>IFERROR(IF(FW30='Classificação geral'!$F24,'Classificação geral'!$EG24,""),"")</f>
        <v/>
      </c>
      <c r="GE30" s="484" t="str">
        <f>IFERROR(IF(FW30='Classificação geral'!$F24,'Classificação geral'!$EH24,""),"")</f>
        <v/>
      </c>
      <c r="GF30" s="484" t="str">
        <f>IFERROR(IF(FW30='Classificação geral'!$F24,'Classificação geral'!$EI24,""),"")</f>
        <v/>
      </c>
      <c r="GG30" s="521">
        <f>IFERROR(IF(FW30='Classificação geral'!$F24,'Classificação geral'!$AJ24,""),"")</f>
        <v>0</v>
      </c>
      <c r="GH30" s="250" t="str">
        <f>IF(FW30='Classificação geral'!$F24,'Classificação geral'!$AK24,"")</f>
        <v/>
      </c>
      <c r="GI30" s="239" t="str">
        <f>IFERROR(RANK(GH30,GH:GH,0)+ COUNTIF(GH$12:GH29,GH30),"")</f>
        <v/>
      </c>
    </row>
    <row r="31" spans="1:191" s="249" customFormat="1" ht="21.75" customHeight="1" x14ac:dyDescent="0.3">
      <c r="A31" s="241"/>
      <c r="B31" s="248" t="str">
        <f>IFERROR(INDEX($CY$14:$CY$105,MATCH($R31,$DO$14:$DO$105,0)),"")</f>
        <v/>
      </c>
      <c r="C31" s="243" t="str">
        <f>IFERROR(INDEX(CZ$14:CZ$105,MATCH($R31,$DO$14:$DO$105,0)),"")</f>
        <v/>
      </c>
      <c r="D31" s="244" t="str">
        <f>IFERROR(INDEX(DA$14:DA$105,MATCH($R31,$DO$14:$DO$105,0)),"")</f>
        <v/>
      </c>
      <c r="E31" s="244" t="str">
        <f>IFERROR(INDEX(DB$14:DB$105,MATCH($R31,$DO$14:$DO$105,0)),"")</f>
        <v/>
      </c>
      <c r="F31" s="244" t="str">
        <f>IFERROR(INDEX(DC$14:DC$105,MATCH($R31,$DO$14:$DO$105,0)),"")</f>
        <v/>
      </c>
      <c r="G31" s="244" t="str">
        <f>IFERROR(INDEX(DD$14:DD$105,MATCH($R31,$DO$14:$DO$105,0)),"")</f>
        <v/>
      </c>
      <c r="H31" s="497" t="str">
        <f>IFERROR(INDEX(DE$14:DE$105,MATCH($R31,DO$14:DO$105,0)),"")</f>
        <v/>
      </c>
      <c r="I31" s="497" t="str">
        <f>IFERROR(INDEX(DF$14:DF$105,MATCH($R31,DO$14:DO$105,0)),"")</f>
        <v/>
      </c>
      <c r="J31" s="497" t="str">
        <f>IFERROR(INDEX(DG$14:DG$105,MATCH($R31,DO$14:DO$105,0)),"")</f>
        <v/>
      </c>
      <c r="K31" s="498" t="str">
        <f>IFERROR(INDEX(DH$14:DH$105,MATCH($R31,DO$14:DO$105,0)),"")</f>
        <v/>
      </c>
      <c r="L31" s="498" t="str">
        <f>IFERROR(INDEX(DI$14:DI$105,MATCH($R31,DO$14:DO$105,0)),"")</f>
        <v/>
      </c>
      <c r="M31" s="498" t="str">
        <f>IFERROR(INDEX(DJ$14:DJ$105,MATCH($R31,DO$14:DO$105,0)),"")</f>
        <v/>
      </c>
      <c r="N31" s="498" t="str">
        <f>IFERROR(INDEX(DK$14:DK$105,MATCH($R31,DO$14:DO$105,0)),"")</f>
        <v/>
      </c>
      <c r="O31" s="498" t="str">
        <f>IFERROR(INDEX(DL$14:DL$105,MATCH($R31,DO$14:DO$105,0)),"")</f>
        <v/>
      </c>
      <c r="P31" s="499" t="str">
        <f>IFERROR(INDEX(DM$14:DM$105,MATCH($R31,DO$14:DO$105,0)),"")</f>
        <v/>
      </c>
      <c r="Q31" s="245" t="str">
        <f>IFERROR(INDEX(DN$14:DN$105,MATCH($R31,$DO$14:$DO$105,0)),"")</f>
        <v/>
      </c>
      <c r="R31" s="246">
        <v>18</v>
      </c>
      <c r="S31" s="247"/>
      <c r="T31" s="247"/>
      <c r="U31" s="248" t="str">
        <f>IFERROR(INDEX(DQ$14:DQ$105,MATCH($AK31,$EG$14:$EG$105,0)),"")</f>
        <v/>
      </c>
      <c r="V31" s="243" t="str">
        <f>IFERROR(INDEX(DR$14:DR$105,MATCH($AK31,$EG$14:$EG$105,0)),"")</f>
        <v/>
      </c>
      <c r="W31" s="244" t="str">
        <f>IFERROR(INDEX(DS$14:DS$105,MATCH($AK31,$EG$14:$EG$105,0)),"")</f>
        <v/>
      </c>
      <c r="X31" s="244" t="str">
        <f>IFERROR(INDEX(DT$14:DT$105,MATCH($AK31,$EG$14:$EG$105,0)),"")</f>
        <v/>
      </c>
      <c r="Y31" s="244" t="str">
        <f>IFERROR(INDEX(DU$14:DU$105,MATCH($AK31,$EG$14:$EG$105,0)),"")</f>
        <v/>
      </c>
      <c r="Z31" s="244" t="str">
        <f>IFERROR(INDEX(DV$14:DV$105,MATCH($AK31,$EG$14:$EG$105,0)),"")</f>
        <v/>
      </c>
      <c r="AA31" s="497" t="str">
        <f>IFERROR(INDEX(DW$14:DW$105,MATCH($R31,EG$14:EG$105,0)),"")</f>
        <v/>
      </c>
      <c r="AB31" s="497" t="str">
        <f>IFERROR(INDEX(DX$14:DX$105,MATCH($R31,EG$14:EG$105,0)),"")</f>
        <v/>
      </c>
      <c r="AC31" s="497" t="str">
        <f>IFERROR(INDEX(DY$14:DY$105,MATCH($R31,EG$14:EG$105,0)),"")</f>
        <v/>
      </c>
      <c r="AD31" s="498" t="str">
        <f>IFERROR(INDEX(DZ$14:DZ$105,MATCH($R31,EG$14:EG$105,0)),"")</f>
        <v/>
      </c>
      <c r="AE31" s="498" t="str">
        <f>IFERROR(INDEX(EA$14:EA$105,MATCH($R31,EG$14:EG$105,0)),"")</f>
        <v/>
      </c>
      <c r="AF31" s="498" t="str">
        <f>IFERROR(INDEX(EB$14:EB$105,MATCH($R31,EG$14:EG$105,0)),"")</f>
        <v/>
      </c>
      <c r="AG31" s="498" t="str">
        <f>IFERROR(INDEX(EC$14:EC$105,MATCH($R31,EG$14:EG$105,0)),"")</f>
        <v/>
      </c>
      <c r="AH31" s="498" t="str">
        <f>IFERROR(INDEX(ED$14:ED$105,MATCH($R31,EG$14:EG$105,0)),"")</f>
        <v/>
      </c>
      <c r="AI31" s="499" t="str">
        <f>IFERROR(INDEX(EE$14:EE$105,MATCH($R31,EG$14:EG$105,0)),"")</f>
        <v/>
      </c>
      <c r="AJ31" s="245" t="str">
        <f>IFERROR(INDEX(EF$14:EF$105,MATCH($AK31,$EG$14:$EG$105,0)),"")</f>
        <v/>
      </c>
      <c r="AK31" s="246">
        <v>18</v>
      </c>
      <c r="AN31" s="248" t="str">
        <f>IFERROR(INDEX(EI$14:EI$105,MATCH($BD31,$EY$14:$EY$105,0)),"")</f>
        <v/>
      </c>
      <c r="AO31" s="243" t="str">
        <f>IFERROR(INDEX(EJ$14:EJ$105,MATCH($BD31,$EY$14:$EY$105,0)),"")</f>
        <v/>
      </c>
      <c r="AP31" s="244" t="str">
        <f>IFERROR(INDEX(EK$14:EK$105,MATCH($BD31,$EY$14:$EY$105,0)),"")</f>
        <v/>
      </c>
      <c r="AQ31" s="244" t="str">
        <f>IFERROR(INDEX(EL$14:EL$105,MATCH($BD31,$EY$14:$EY$105,0)),"")</f>
        <v/>
      </c>
      <c r="AR31" s="244" t="str">
        <f>IFERROR(INDEX(EM$14:EM$105,MATCH($BD31,$EY$14:$EY$105,0)),"")</f>
        <v/>
      </c>
      <c r="AS31" s="244" t="str">
        <f>IFERROR(INDEX(EN$14:EN$105,MATCH($BD31,$EY$14:$EY$105,0)),"")</f>
        <v/>
      </c>
      <c r="AT31" s="497" t="str">
        <f>IFERROR(INDEX(EO$14:EO$105,MATCH($R31,EY$14:EY$105,0)),"")</f>
        <v/>
      </c>
      <c r="AU31" s="497" t="str">
        <f>IFERROR(INDEX(EP$14:EP$105,MATCH($R31,EY$14:EY$105,0)),"")</f>
        <v/>
      </c>
      <c r="AV31" s="497" t="str">
        <f>IFERROR(INDEX(EQ$14:EQ$105,MATCH($R31,EY$14:EY$105,0)),"")</f>
        <v/>
      </c>
      <c r="AW31" s="498" t="str">
        <f>IFERROR(INDEX(ER$14:ER$105,MATCH($R31,EY$14:EY$105,0)),"")</f>
        <v/>
      </c>
      <c r="AX31" s="498" t="str">
        <f>IFERROR(INDEX(ES$14:ES$105,MATCH($R31,EY$14:EY$105,0)),"")</f>
        <v/>
      </c>
      <c r="AY31" s="498" t="str">
        <f>IFERROR(INDEX(ET$14:ET$105,MATCH($R31,EY$14:EY$105,0)),"")</f>
        <v/>
      </c>
      <c r="AZ31" s="498" t="str">
        <f>IFERROR(INDEX(EU$14:EU$105,MATCH($R31,EY$14:EY$105,0)),"")</f>
        <v/>
      </c>
      <c r="BA31" s="498" t="str">
        <f>IFERROR(INDEX(EV$14:EV$105,MATCH($R31,EY$14:EY$105,0)),"")</f>
        <v/>
      </c>
      <c r="BB31" s="499" t="str">
        <f>IFERROR(INDEX(EW$14:EW$105,MATCH($R31,EY$14:EY$105,0)),"")</f>
        <v/>
      </c>
      <c r="BC31" s="245" t="str">
        <f>IFERROR(INDEX(EX$14:EX$105,MATCH($BD31,$EY$14:$EY$105,0)),"")</f>
        <v/>
      </c>
      <c r="BD31" s="246">
        <v>18</v>
      </c>
      <c r="BE31" s="247"/>
      <c r="BF31" s="247"/>
      <c r="BG31" s="248" t="str">
        <f>IFERROR(INDEX(FA$14:FA$105,MATCH($BW31,$FQ$14:$FQ$105,0)),"")</f>
        <v/>
      </c>
      <c r="BH31" s="243" t="str">
        <f>IFERROR(INDEX(FB$14:FB$105,MATCH($BW31,$FQ$14:$FQ$105,0)),"")</f>
        <v/>
      </c>
      <c r="BI31" s="244" t="str">
        <f>IFERROR(INDEX(FC$14:FC$105,MATCH($BW31,$FQ$14:$FQ$105,0)),"")</f>
        <v/>
      </c>
      <c r="BJ31" s="244" t="str">
        <f>IFERROR(INDEX(FD$14:FD$105,MATCH($BW31,$FQ$14:$FQ$105,0)),"")</f>
        <v/>
      </c>
      <c r="BK31" s="244" t="str">
        <f>IFERROR(INDEX(FE$14:FE$105,MATCH($BW31,$FQ$14:$FQ$105,0)),"")</f>
        <v/>
      </c>
      <c r="BL31" s="244" t="str">
        <f>IFERROR(INDEX(FF$14:FF$105,MATCH($BW31,$FQ$14:$FQ$105,0)),"")</f>
        <v/>
      </c>
      <c r="BM31" s="497" t="str">
        <f>IFERROR(INDEX(FG$14:FG$105,MATCH($R31,FQ$14:FQ$105,0)),"")</f>
        <v/>
      </c>
      <c r="BN31" s="497" t="str">
        <f>IFERROR(INDEX(FH$14:FH$105,MATCH($R31,FQ$14:FQ$105,0)),"")</f>
        <v/>
      </c>
      <c r="BO31" s="497" t="str">
        <f>IFERROR(INDEX(FI$14:FI$105,MATCH($R31,FQ$14:FQ$105,0)),"")</f>
        <v/>
      </c>
      <c r="BP31" s="498" t="str">
        <f>IFERROR(INDEX(FJ$14:FJ$105,MATCH($R31,FQ$14:FQ$105,0)),"")</f>
        <v/>
      </c>
      <c r="BQ31" s="498" t="str">
        <f>IFERROR(INDEX(FK$14:FK$105,MATCH($R31,FQ$14:FQ$105,0)),"")</f>
        <v/>
      </c>
      <c r="BR31" s="498" t="str">
        <f>IFERROR(INDEX(FL$14:FL$105,MATCH($R31,FQ$14:FQ$105,0)),"")</f>
        <v/>
      </c>
      <c r="BS31" s="498" t="str">
        <f>IFERROR(INDEX(FM$14:FM$105,MATCH($R31,FQ$14:FQ$105,0)),"")</f>
        <v/>
      </c>
      <c r="BT31" s="498" t="str">
        <f>IFERROR(INDEX(FN$14:FN$105,MATCH($R31,FQ$14:FQ$105,0)),"")</f>
        <v/>
      </c>
      <c r="BU31" s="499" t="str">
        <f>IFERROR(INDEX(FO$14:FO$105,MATCH($R31,FQ$14:FQ$105,0)),"")</f>
        <v/>
      </c>
      <c r="BV31" s="245" t="str">
        <f>IFERROR(INDEX(FP$14:FP$105,MATCH($BW31,$FQ$14:$FQ$105,0)),"")</f>
        <v/>
      </c>
      <c r="BW31" s="246">
        <v>18</v>
      </c>
      <c r="BY31" s="247"/>
      <c r="BZ31" s="248" t="str">
        <f>IFERROR(INDEX(FS$14:FS$105,MATCH($CO31,$GI$14:$GI$105,0)),"")</f>
        <v/>
      </c>
      <c r="CA31" s="243" t="str">
        <f>IFERROR(INDEX(FT$14:FT$105,MATCH($CO31,$GI$14:$GI$105,0)),"")</f>
        <v/>
      </c>
      <c r="CB31" s="244" t="str">
        <f>IFERROR(INDEX(FU$14:FU$105,MATCH($CO31,$GI$14:$GI$105,0)),"")</f>
        <v/>
      </c>
      <c r="CC31" s="244" t="str">
        <f>IFERROR(INDEX(FV$14:FV$105,MATCH($CO31,$GI$14:$GI$105,0)),"")</f>
        <v/>
      </c>
      <c r="CD31" s="244" t="str">
        <f>IFERROR(INDEX(FW$14:FW$105,MATCH($CO31,$GI$14:$GI$105,0)),"")</f>
        <v/>
      </c>
      <c r="CE31" s="244" t="str">
        <f>IFERROR(INDEX(FX$14:FX$105,MATCH($CO31,$GI$14:$GI$105,0)),"")</f>
        <v/>
      </c>
      <c r="CF31" s="497" t="str">
        <f t="shared" si="0"/>
        <v/>
      </c>
      <c r="CG31" s="497" t="str">
        <f t="shared" si="1"/>
        <v/>
      </c>
      <c r="CH31" s="497" t="str">
        <f t="shared" si="2"/>
        <v/>
      </c>
      <c r="CI31" s="498" t="str">
        <f t="shared" si="3"/>
        <v/>
      </c>
      <c r="CJ31" s="498" t="str">
        <f t="shared" si="4"/>
        <v/>
      </c>
      <c r="CK31" s="498" t="str">
        <f t="shared" si="5"/>
        <v/>
      </c>
      <c r="CL31" s="498" t="str">
        <f t="shared" si="6"/>
        <v/>
      </c>
      <c r="CM31" s="498" t="str">
        <f t="shared" si="7"/>
        <v/>
      </c>
      <c r="CN31" s="499" t="str">
        <f t="shared" si="8"/>
        <v/>
      </c>
      <c r="CO31" s="246">
        <v>18</v>
      </c>
      <c r="CP31" s="247"/>
      <c r="CQ31" s="247"/>
      <c r="CR31" s="247"/>
      <c r="CS31" s="247"/>
      <c r="CT31" s="247"/>
      <c r="CU31" s="247"/>
      <c r="CV31" s="247"/>
      <c r="CW31" s="247"/>
      <c r="CY31" s="250" t="str">
        <f>IFERROR(IF(AND('Classificação geral'!$F25="fem",'Classificação geral'!$G25=3,'Classificação geral'!$E25="par"),'Classificação geral'!$B25,""),"")</f>
        <v/>
      </c>
      <c r="CZ31" s="238">
        <f>IF($CY31='Classificação geral'!$B25,'Classificação geral'!$C25,"")</f>
        <v>0</v>
      </c>
      <c r="DA31" s="238">
        <f>IF($CY31='Classificação geral'!$B25,'Classificação geral'!$D25,"")</f>
        <v>0</v>
      </c>
      <c r="DB31" s="238">
        <f>IF($CY31='Classificação geral'!$B25,'Classificação geral'!$E25,"")</f>
        <v>0</v>
      </c>
      <c r="DC31" s="238">
        <f>IF($CY31='Classificação geral'!$B25,'Classificação geral'!$F25,"")</f>
        <v>0</v>
      </c>
      <c r="DD31" s="250">
        <f>IF($DC31='Classificação geral'!$F25,'Classificação geral'!$G25,"")</f>
        <v>0</v>
      </c>
      <c r="DE31" s="484">
        <f>IFERROR(IF(DC31='Classificação geral'!$F25,'Classificação geral'!$J25,""),"")</f>
        <v>0</v>
      </c>
      <c r="DF31" s="484">
        <f>IFERROR(IF(DC31='Classificação geral'!$F25,'Classificação geral'!$K25,""),"")</f>
        <v>0</v>
      </c>
      <c r="DG31" s="484">
        <f>IFERROR(IF(DC31='Classificação geral'!$F25,'Classificação geral'!$I25,""),"")</f>
        <v>0</v>
      </c>
      <c r="DH31" s="484" t="str">
        <f>IFERROR(IF(DC31='Classificação geral'!$F25,'Classificação geral'!$EE25,""),"")</f>
        <v/>
      </c>
      <c r="DI31" s="484" t="str">
        <f>IFERROR(IF(DC31='Classificação geral'!$F25,'Classificação geral'!$EF25,""),"")</f>
        <v/>
      </c>
      <c r="DJ31" s="484" t="str">
        <f>IFERROR(IF(DC31='Classificação geral'!$F25,'Classificação geral'!$EG25,""),"")</f>
        <v/>
      </c>
      <c r="DK31" s="484" t="str">
        <f>IFERROR(IF(DC31='Classificação geral'!$F25,'Classificação geral'!$EH25,""),"")</f>
        <v/>
      </c>
      <c r="DL31" s="484" t="str">
        <f>IFERROR(IF(DC31='Classificação geral'!$F25,'Classificação geral'!$EI25,""),"")</f>
        <v/>
      </c>
      <c r="DM31" s="521">
        <f>IFERROR(IF(DC31='Classificação geral'!$F25,'Classificação geral'!$AJ25,""),"")</f>
        <v>0</v>
      </c>
      <c r="DN31" s="251" t="str">
        <f>IF($DC31='Classificação geral'!$F25,'Classificação geral'!$AK25,"")</f>
        <v/>
      </c>
      <c r="DO31" s="239" t="str">
        <f>IFERROR(RANK(DN31,DN:DN,0)+ COUNTIF(DN$12:DN30,DN31),"")</f>
        <v/>
      </c>
      <c r="DQ31" s="250" t="str">
        <f>IFERROR(IF(AND('Classificação geral'!$F25="mas",'Classificação geral'!$G25=3,'Classificação geral'!$E25="par"),'Classificação geral'!$B25,""),"")</f>
        <v/>
      </c>
      <c r="DR31" s="238">
        <f>IF($DQ31='Classificação geral'!$B25,'Classificação geral'!$C25,"")</f>
        <v>0</v>
      </c>
      <c r="DS31" s="238">
        <f>IF($DQ31='Classificação geral'!$B25,'Classificação geral'!$D25,"")</f>
        <v>0</v>
      </c>
      <c r="DT31" s="238">
        <f>IF($DQ31='Classificação geral'!$B25,'Classificação geral'!$E25,"")</f>
        <v>0</v>
      </c>
      <c r="DU31" s="238">
        <f>IF($DQ31='Classificação geral'!$B25,'Classificação geral'!$F25,"")</f>
        <v>0</v>
      </c>
      <c r="DV31" s="250">
        <f>IF($DU31='Classificação geral'!$F25,'Classificação geral'!$G25,"")</f>
        <v>0</v>
      </c>
      <c r="DW31" s="484">
        <f>IFERROR(IF(DU31='Classificação geral'!$F25,'Classificação geral'!$J25,""),"")</f>
        <v>0</v>
      </c>
      <c r="DX31" s="484">
        <f>IFERROR(IF(DU31='Classificação geral'!$F25,'Classificação geral'!$K25,""),"")</f>
        <v>0</v>
      </c>
      <c r="DY31" s="484">
        <f>IFERROR(IF(DU31='Classificação geral'!$F25,'Classificação geral'!$I25,""),"")</f>
        <v>0</v>
      </c>
      <c r="DZ31" s="484" t="str">
        <f>IFERROR(IF(DU31='Classificação geral'!$F25,'Classificação geral'!$EE25,""),"")</f>
        <v/>
      </c>
      <c r="EA31" s="484" t="str">
        <f>IFERROR(IF(DU31='Classificação geral'!$F25,'Classificação geral'!$EF25,""),"")</f>
        <v/>
      </c>
      <c r="EB31" s="484" t="str">
        <f>IFERROR(IF(DU31='Classificação geral'!$F25,'Classificação geral'!$EG25,""),"")</f>
        <v/>
      </c>
      <c r="EC31" s="484" t="str">
        <f>IFERROR(IF(DU31='Classificação geral'!$F25,'Classificação geral'!$EH25,""),"")</f>
        <v/>
      </c>
      <c r="ED31" s="484" t="str">
        <f>IFERROR(IF(DU31='Classificação geral'!$F25,'Classificação geral'!$EI25,""),"")</f>
        <v/>
      </c>
      <c r="EE31" s="521">
        <f>IFERROR(IF(DU31='Classificação geral'!$F25,'Classificação geral'!$AJ25,""),"")</f>
        <v>0</v>
      </c>
      <c r="EF31" s="250" t="str">
        <f>IF($DU31='Classificação geral'!$F25,'Classificação geral'!$AK25,"")</f>
        <v/>
      </c>
      <c r="EG31" s="239" t="str">
        <f>IFERROR(RANK(EF31,EF:EF,0)+ COUNTIF(EF$12:EF30,EF31),"")</f>
        <v/>
      </c>
      <c r="EI31" s="250" t="str">
        <f>IFERROR(IF(AND('Classificação geral'!$F25="fem",'Classificação geral'!$G25=3,'Classificação geral'!$E25="trio"),'Classificação geral'!$B25,""),"")</f>
        <v/>
      </c>
      <c r="EJ31" s="238">
        <f>IF(EI31='Classificação geral'!$B25,'Classificação geral'!$C25,"")</f>
        <v>0</v>
      </c>
      <c r="EK31" s="238">
        <f>IF(EI31='Classificação geral'!$B25,'Classificação geral'!$D25,"")</f>
        <v>0</v>
      </c>
      <c r="EL31" s="238">
        <f>IF(EI31='Classificação geral'!$B25,'Classificação geral'!$E25,"")</f>
        <v>0</v>
      </c>
      <c r="EM31" s="238">
        <f>IF(EI31='Classificação geral'!$B25,'Classificação geral'!$F25,"")</f>
        <v>0</v>
      </c>
      <c r="EN31" s="250">
        <f>IF(EM31='Classificação geral'!$F25,'Classificação geral'!$G25,"")</f>
        <v>0</v>
      </c>
      <c r="EO31" s="484">
        <f>IFERROR(IF(EM31='Classificação geral'!$F25,'Classificação geral'!$J25,""),"")</f>
        <v>0</v>
      </c>
      <c r="EP31" s="484">
        <f>IFERROR(IF(EM31='Classificação geral'!$F25,'Classificação geral'!$K25,""),"")</f>
        <v>0</v>
      </c>
      <c r="EQ31" s="484">
        <f>IFERROR(IF(EM31='Classificação geral'!$F25,'Classificação geral'!$I25,""),"")</f>
        <v>0</v>
      </c>
      <c r="ER31" s="484" t="str">
        <f>IFERROR(IF(EM31='Classificação geral'!$F25,'Classificação geral'!$EE25,""),"")</f>
        <v/>
      </c>
      <c r="ES31" s="484" t="str">
        <f>IFERROR(IF(EM31='Classificação geral'!$F25,'Classificação geral'!$EF25,""),"")</f>
        <v/>
      </c>
      <c r="ET31" s="484" t="str">
        <f>IFERROR(IF(EM31='Classificação geral'!$F25,'Classificação geral'!$EG25,""),"")</f>
        <v/>
      </c>
      <c r="EU31" s="484" t="str">
        <f>IFERROR(IF(EM31='Classificação geral'!$F25,'Classificação geral'!$EH25,""),"")</f>
        <v/>
      </c>
      <c r="EV31" s="484" t="str">
        <f>IFERROR(IF(EM31='Classificação geral'!$F25,'Classificação geral'!$EI25,""),"")</f>
        <v/>
      </c>
      <c r="EW31" s="521">
        <f>IFERROR(IF(EM31='Classificação geral'!$F25,'Classificação geral'!$AJ25,""),"")</f>
        <v>0</v>
      </c>
      <c r="EX31" s="250" t="str">
        <f>IF(EM31='Classificação geral'!$F25,'Classificação geral'!$AK25,"")</f>
        <v/>
      </c>
      <c r="EY31" s="239" t="str">
        <f>IFERROR(RANK(EX31,EX:EX,0)+ COUNTIF(EX$12:EX30,EX31),"")</f>
        <v/>
      </c>
      <c r="FA31" s="250" t="str">
        <f>IFERROR(IF(AND('Classificação geral'!$F25="mas",'Classificação geral'!$G25=3,'Classificação geral'!$E25="trio"),'Classificação geral'!$B25,""),"")</f>
        <v/>
      </c>
      <c r="FB31" s="238">
        <f>IF(FA31='Classificação geral'!$B25,'Classificação geral'!$C25,"")</f>
        <v>0</v>
      </c>
      <c r="FC31" s="238">
        <f>IF(FA31='Classificação geral'!$B25,'Classificação geral'!$D25,"")</f>
        <v>0</v>
      </c>
      <c r="FD31" s="238">
        <f>IF(FA31='Classificação geral'!$B25,'Classificação geral'!$E25,"")</f>
        <v>0</v>
      </c>
      <c r="FE31" s="238">
        <f>IF(FA31='Classificação geral'!$B25,'Classificação geral'!$F25,"")</f>
        <v>0</v>
      </c>
      <c r="FF31" s="250">
        <f>IF(FE31='Classificação geral'!$F25,'Classificação geral'!$G25,"")</f>
        <v>0</v>
      </c>
      <c r="FG31" s="484">
        <f>IFERROR(IF(FE31='Classificação geral'!$F25,'Classificação geral'!$J25,""),"")</f>
        <v>0</v>
      </c>
      <c r="FH31" s="484">
        <f>IFERROR(IF(FE31='Classificação geral'!$F25,'Classificação geral'!$K25,""),"")</f>
        <v>0</v>
      </c>
      <c r="FI31" s="484">
        <f>IFERROR(IF(FE31='Classificação geral'!$F25,'Classificação geral'!$I25,""),"")</f>
        <v>0</v>
      </c>
      <c r="FJ31" s="484" t="str">
        <f>IFERROR(IF(FE31='Classificação geral'!$F25,'Classificação geral'!$EE25,""),"")</f>
        <v/>
      </c>
      <c r="FK31" s="484" t="str">
        <f>IFERROR(IF(FE31='Classificação geral'!$F25,'Classificação geral'!$EF25,""),"")</f>
        <v/>
      </c>
      <c r="FL31" s="484" t="str">
        <f>IFERROR(IF(FE31='Classificação geral'!$F25,'Classificação geral'!$EG25,""),"")</f>
        <v/>
      </c>
      <c r="FM31" s="484" t="str">
        <f>IFERROR(IF(FE31='Classificação geral'!$F25,'Classificação geral'!$EH25,""),"")</f>
        <v/>
      </c>
      <c r="FN31" s="484" t="str">
        <f>IFERROR(IF(FE31='Classificação geral'!$F25,'Classificação geral'!$EI25,""),"")</f>
        <v/>
      </c>
      <c r="FO31" s="521">
        <f>IFERROR(IF(FE31='Classificação geral'!$F25,'Classificação geral'!$AJ25,""),"")</f>
        <v>0</v>
      </c>
      <c r="FP31" s="250" t="str">
        <f>IF(FE31='Classificação geral'!$F25,'Classificação geral'!$AK25,"")</f>
        <v/>
      </c>
      <c r="FQ31" s="239" t="str">
        <f>IFERROR(RANK(FP31,FP:FP,0)+ COUNTIF(FP$12:FP30,FP31),"")</f>
        <v/>
      </c>
      <c r="FS31" s="250" t="str">
        <f>IFERROR(IF(AND('Classificação geral'!$F25="misto",'Classificação geral'!$G25=3,'Classificação geral'!$E25="par"),'Classificação geral'!$B25,""),"")</f>
        <v/>
      </c>
      <c r="FT31" s="238">
        <f>IF(FS31='Classificação geral'!$B25,'Classificação geral'!$C25,"")</f>
        <v>0</v>
      </c>
      <c r="FU31" s="238">
        <f>IF(FS31='Classificação geral'!$B25,'Classificação geral'!$D25,"")</f>
        <v>0</v>
      </c>
      <c r="FV31" s="238">
        <f>IF(FS31='Classificação geral'!$B25,'Classificação geral'!$E25,"")</f>
        <v>0</v>
      </c>
      <c r="FW31" s="238">
        <f>IF(FS31='Classificação geral'!$B25,'Classificação geral'!$F25,"")</f>
        <v>0</v>
      </c>
      <c r="FX31" s="250">
        <f>IF(FW31='Classificação geral'!$F25,'Classificação geral'!$G25,"")</f>
        <v>0</v>
      </c>
      <c r="FY31" s="484">
        <f>IFERROR(IF(FW31='Classificação geral'!$F25,'Classificação geral'!$J25,""),"")</f>
        <v>0</v>
      </c>
      <c r="FZ31" s="484">
        <f>IFERROR(IF(FW31='Classificação geral'!$F25,'Classificação geral'!$K25,""),"")</f>
        <v>0</v>
      </c>
      <c r="GA31" s="484">
        <f>IFERROR(IF(FW31='Classificação geral'!$F25,'Classificação geral'!$I25,""),"")</f>
        <v>0</v>
      </c>
      <c r="GB31" s="484" t="str">
        <f>IFERROR(IF(FW31='Classificação geral'!$F25,'Classificação geral'!$EE25,""),"")</f>
        <v/>
      </c>
      <c r="GC31" s="484" t="str">
        <f>IFERROR(IF(FW31='Classificação geral'!$F25,'Classificação geral'!$EF25,""),"")</f>
        <v/>
      </c>
      <c r="GD31" s="484" t="str">
        <f>IFERROR(IF(FW31='Classificação geral'!$F25,'Classificação geral'!$EG25,""),"")</f>
        <v/>
      </c>
      <c r="GE31" s="484" t="str">
        <f>IFERROR(IF(FW31='Classificação geral'!$F25,'Classificação geral'!$EH25,""),"")</f>
        <v/>
      </c>
      <c r="GF31" s="484" t="str">
        <f>IFERROR(IF(FW31='Classificação geral'!$F25,'Classificação geral'!$EI25,""),"")</f>
        <v/>
      </c>
      <c r="GG31" s="521">
        <f>IFERROR(IF(FW31='Classificação geral'!$F25,'Classificação geral'!$AJ25,""),"")</f>
        <v>0</v>
      </c>
      <c r="GH31" s="250" t="str">
        <f>IF(FW31='Classificação geral'!$F25,'Classificação geral'!$AK25,"")</f>
        <v/>
      </c>
      <c r="GI31" s="239" t="str">
        <f>IFERROR(RANK(GH31,GH:GH,0)+ COUNTIF(GH$12:GH30,GH31),"")</f>
        <v/>
      </c>
    </row>
    <row r="32" spans="1:191" s="249" customFormat="1" ht="21.75" customHeight="1" x14ac:dyDescent="0.3">
      <c r="A32" s="241"/>
      <c r="B32" s="248" t="str">
        <f>IFERROR(INDEX($CY$14:$CY$105,MATCH($R32,$DO$14:$DO$105,0)),"")</f>
        <v/>
      </c>
      <c r="C32" s="243" t="str">
        <f>IFERROR(INDEX(CZ$14:CZ$105,MATCH($R32,$DO$14:$DO$105,0)),"")</f>
        <v/>
      </c>
      <c r="D32" s="244" t="str">
        <f>IFERROR(INDEX(DA$14:DA$105,MATCH($R32,$DO$14:$DO$105,0)),"")</f>
        <v/>
      </c>
      <c r="E32" s="244" t="str">
        <f>IFERROR(INDEX(DB$14:DB$105,MATCH($R32,$DO$14:$DO$105,0)),"")</f>
        <v/>
      </c>
      <c r="F32" s="244" t="str">
        <f>IFERROR(INDEX(DC$14:DC$105,MATCH($R32,$DO$14:$DO$105,0)),"")</f>
        <v/>
      </c>
      <c r="G32" s="244" t="str">
        <f>IFERROR(INDEX(DD$14:DD$105,MATCH($R32,$DO$14:$DO$105,0)),"")</f>
        <v/>
      </c>
      <c r="H32" s="497" t="str">
        <f>IFERROR(INDEX(DE$14:DE$105,MATCH($R32,DO$14:DO$105,0)),"")</f>
        <v/>
      </c>
      <c r="I32" s="497" t="str">
        <f>IFERROR(INDEX(DF$14:DF$105,MATCH($R32,DO$14:DO$105,0)),"")</f>
        <v/>
      </c>
      <c r="J32" s="497" t="str">
        <f>IFERROR(INDEX(DG$14:DG$105,MATCH($R32,DO$14:DO$105,0)),"")</f>
        <v/>
      </c>
      <c r="K32" s="498" t="str">
        <f>IFERROR(INDEX(DH$14:DH$105,MATCH($R32,DO$14:DO$105,0)),"")</f>
        <v/>
      </c>
      <c r="L32" s="498" t="str">
        <f>IFERROR(INDEX(DI$14:DI$105,MATCH($R32,DO$14:DO$105,0)),"")</f>
        <v/>
      </c>
      <c r="M32" s="498" t="str">
        <f>IFERROR(INDEX(DJ$14:DJ$105,MATCH($R32,DO$14:DO$105,0)),"")</f>
        <v/>
      </c>
      <c r="N32" s="498" t="str">
        <f>IFERROR(INDEX(DK$14:DK$105,MATCH($R32,DO$14:DO$105,0)),"")</f>
        <v/>
      </c>
      <c r="O32" s="498" t="str">
        <f>IFERROR(INDEX(DL$14:DL$105,MATCH($R32,DO$14:DO$105,0)),"")</f>
        <v/>
      </c>
      <c r="P32" s="499" t="str">
        <f>IFERROR(INDEX(DM$14:DM$105,MATCH($R32,DO$14:DO$105,0)),"")</f>
        <v/>
      </c>
      <c r="Q32" s="245" t="str">
        <f>IFERROR(INDEX(DN$14:DN$105,MATCH($R32,$DO$14:$DO$105,0)),"")</f>
        <v/>
      </c>
      <c r="R32" s="246">
        <v>19</v>
      </c>
      <c r="S32" s="247"/>
      <c r="T32" s="247"/>
      <c r="U32" s="248" t="str">
        <f>IFERROR(INDEX(DQ$14:DQ$105,MATCH($AK32,$EG$14:$EG$105,0)),"")</f>
        <v/>
      </c>
      <c r="V32" s="243" t="str">
        <f>IFERROR(INDEX(DR$14:DR$105,MATCH($AK32,$EG$14:$EG$105,0)),"")</f>
        <v/>
      </c>
      <c r="W32" s="244" t="str">
        <f>IFERROR(INDEX(DS$14:DS$105,MATCH($AK32,$EG$14:$EG$105,0)),"")</f>
        <v/>
      </c>
      <c r="X32" s="244" t="str">
        <f>IFERROR(INDEX(DT$14:DT$105,MATCH($AK32,$EG$14:$EG$105,0)),"")</f>
        <v/>
      </c>
      <c r="Y32" s="244" t="str">
        <f>IFERROR(INDEX(DU$14:DU$105,MATCH($AK32,$EG$14:$EG$105,0)),"")</f>
        <v/>
      </c>
      <c r="Z32" s="244" t="str">
        <f>IFERROR(INDEX(DV$14:DV$105,MATCH($AK32,$EG$14:$EG$105,0)),"")</f>
        <v/>
      </c>
      <c r="AA32" s="497" t="str">
        <f>IFERROR(INDEX(DW$14:DW$105,MATCH($R32,EG$14:EG$105,0)),"")</f>
        <v/>
      </c>
      <c r="AB32" s="497" t="str">
        <f>IFERROR(INDEX(DX$14:DX$105,MATCH($R32,EG$14:EG$105,0)),"")</f>
        <v/>
      </c>
      <c r="AC32" s="497" t="str">
        <f>IFERROR(INDEX(DY$14:DY$105,MATCH($R32,EG$14:EG$105,0)),"")</f>
        <v/>
      </c>
      <c r="AD32" s="498" t="str">
        <f>IFERROR(INDEX(DZ$14:DZ$105,MATCH($R32,EG$14:EG$105,0)),"")</f>
        <v/>
      </c>
      <c r="AE32" s="498" t="str">
        <f>IFERROR(INDEX(EA$14:EA$105,MATCH($R32,EG$14:EG$105,0)),"")</f>
        <v/>
      </c>
      <c r="AF32" s="498" t="str">
        <f>IFERROR(INDEX(EB$14:EB$105,MATCH($R32,EG$14:EG$105,0)),"")</f>
        <v/>
      </c>
      <c r="AG32" s="498" t="str">
        <f>IFERROR(INDEX(EC$14:EC$105,MATCH($R32,EG$14:EG$105,0)),"")</f>
        <v/>
      </c>
      <c r="AH32" s="498" t="str">
        <f>IFERROR(INDEX(ED$14:ED$105,MATCH($R32,EG$14:EG$105,0)),"")</f>
        <v/>
      </c>
      <c r="AI32" s="499" t="str">
        <f>IFERROR(INDEX(EE$14:EE$105,MATCH($R32,EG$14:EG$105,0)),"")</f>
        <v/>
      </c>
      <c r="AJ32" s="245" t="str">
        <f>IFERROR(INDEX(EF$14:EF$105,MATCH($AK32,$EG$14:$EG$105,0)),"")</f>
        <v/>
      </c>
      <c r="AK32" s="246">
        <v>19</v>
      </c>
      <c r="AN32" s="248" t="str">
        <f>IFERROR(INDEX(EI$14:EI$105,MATCH($BD32,$EY$14:$EY$105,0)),"")</f>
        <v/>
      </c>
      <c r="AO32" s="243" t="str">
        <f>IFERROR(INDEX(EJ$14:EJ$105,MATCH($BD32,$EY$14:$EY$105,0)),"")</f>
        <v/>
      </c>
      <c r="AP32" s="244" t="str">
        <f>IFERROR(INDEX(EK$14:EK$105,MATCH($BD32,$EY$14:$EY$105,0)),"")</f>
        <v/>
      </c>
      <c r="AQ32" s="244" t="str">
        <f>IFERROR(INDEX(EL$14:EL$105,MATCH($BD32,$EY$14:$EY$105,0)),"")</f>
        <v/>
      </c>
      <c r="AR32" s="244" t="str">
        <f>IFERROR(INDEX(EM$14:EM$105,MATCH($BD32,$EY$14:$EY$105,0)),"")</f>
        <v/>
      </c>
      <c r="AS32" s="244" t="str">
        <f>IFERROR(INDEX(EN$14:EN$105,MATCH($BD32,$EY$14:$EY$105,0)),"")</f>
        <v/>
      </c>
      <c r="AT32" s="497" t="str">
        <f>IFERROR(INDEX(EO$14:EO$105,MATCH($R32,EY$14:EY$105,0)),"")</f>
        <v/>
      </c>
      <c r="AU32" s="497" t="str">
        <f>IFERROR(INDEX(EP$14:EP$105,MATCH($R32,EY$14:EY$105,0)),"")</f>
        <v/>
      </c>
      <c r="AV32" s="497" t="str">
        <f>IFERROR(INDEX(EQ$14:EQ$105,MATCH($R32,EY$14:EY$105,0)),"")</f>
        <v/>
      </c>
      <c r="AW32" s="498" t="str">
        <f>IFERROR(INDEX(ER$14:ER$105,MATCH($R32,EY$14:EY$105,0)),"")</f>
        <v/>
      </c>
      <c r="AX32" s="498" t="str">
        <f>IFERROR(INDEX(ES$14:ES$105,MATCH($R32,EY$14:EY$105,0)),"")</f>
        <v/>
      </c>
      <c r="AY32" s="498" t="str">
        <f>IFERROR(INDEX(ET$14:ET$105,MATCH($R32,EY$14:EY$105,0)),"")</f>
        <v/>
      </c>
      <c r="AZ32" s="498" t="str">
        <f>IFERROR(INDEX(EU$14:EU$105,MATCH($R32,EY$14:EY$105,0)),"")</f>
        <v/>
      </c>
      <c r="BA32" s="498" t="str">
        <f>IFERROR(INDEX(EV$14:EV$105,MATCH($R32,EY$14:EY$105,0)),"")</f>
        <v/>
      </c>
      <c r="BB32" s="499" t="str">
        <f>IFERROR(INDEX(EW$14:EW$105,MATCH($R32,EY$14:EY$105,0)),"")</f>
        <v/>
      </c>
      <c r="BC32" s="245" t="str">
        <f>IFERROR(INDEX(EX$14:EX$105,MATCH($BD32,$EY$14:$EY$105,0)),"")</f>
        <v/>
      </c>
      <c r="BD32" s="246">
        <v>19</v>
      </c>
      <c r="BE32" s="247"/>
      <c r="BF32" s="247"/>
      <c r="BG32" s="248" t="str">
        <f>IFERROR(INDEX(FA$14:FA$105,MATCH($BW32,$FQ$14:$FQ$105,0)),"")</f>
        <v/>
      </c>
      <c r="BH32" s="243" t="str">
        <f>IFERROR(INDEX(FB$14:FB$105,MATCH($BW32,$FQ$14:$FQ$105,0)),"")</f>
        <v/>
      </c>
      <c r="BI32" s="244" t="str">
        <f>IFERROR(INDEX(FC$14:FC$105,MATCH($BW32,$FQ$14:$FQ$105,0)),"")</f>
        <v/>
      </c>
      <c r="BJ32" s="244" t="str">
        <f>IFERROR(INDEX(FD$14:FD$105,MATCH($BW32,$FQ$14:$FQ$105,0)),"")</f>
        <v/>
      </c>
      <c r="BK32" s="244" t="str">
        <f>IFERROR(INDEX(FE$14:FE$105,MATCH($BW32,$FQ$14:$FQ$105,0)),"")</f>
        <v/>
      </c>
      <c r="BL32" s="244" t="str">
        <f>IFERROR(INDEX(FF$14:FF$105,MATCH($BW32,$FQ$14:$FQ$105,0)),"")</f>
        <v/>
      </c>
      <c r="BM32" s="497" t="str">
        <f>IFERROR(INDEX(FG$14:FG$105,MATCH($R32,FQ$14:FQ$105,0)),"")</f>
        <v/>
      </c>
      <c r="BN32" s="497" t="str">
        <f>IFERROR(INDEX(FH$14:FH$105,MATCH($R32,FQ$14:FQ$105,0)),"")</f>
        <v/>
      </c>
      <c r="BO32" s="497" t="str">
        <f>IFERROR(INDEX(FI$14:FI$105,MATCH($R32,FQ$14:FQ$105,0)),"")</f>
        <v/>
      </c>
      <c r="BP32" s="498" t="str">
        <f>IFERROR(INDEX(FJ$14:FJ$105,MATCH($R32,FQ$14:FQ$105,0)),"")</f>
        <v/>
      </c>
      <c r="BQ32" s="498" t="str">
        <f>IFERROR(INDEX(FK$14:FK$105,MATCH($R32,FQ$14:FQ$105,0)),"")</f>
        <v/>
      </c>
      <c r="BR32" s="498" t="str">
        <f>IFERROR(INDEX(FL$14:FL$105,MATCH($R32,FQ$14:FQ$105,0)),"")</f>
        <v/>
      </c>
      <c r="BS32" s="498" t="str">
        <f>IFERROR(INDEX(FM$14:FM$105,MATCH($R32,FQ$14:FQ$105,0)),"")</f>
        <v/>
      </c>
      <c r="BT32" s="498" t="str">
        <f>IFERROR(INDEX(FN$14:FN$105,MATCH($R32,FQ$14:FQ$105,0)),"")</f>
        <v/>
      </c>
      <c r="BU32" s="499" t="str">
        <f>IFERROR(INDEX(FO$14:FO$105,MATCH($R32,FQ$14:FQ$105,0)),"")</f>
        <v/>
      </c>
      <c r="BV32" s="245" t="str">
        <f>IFERROR(INDEX(FP$14:FP$105,MATCH($BW32,$FQ$14:$FQ$105,0)),"")</f>
        <v/>
      </c>
      <c r="BW32" s="246">
        <v>19</v>
      </c>
      <c r="BY32" s="247"/>
      <c r="BZ32" s="248" t="str">
        <f>IFERROR(INDEX(FS$14:FS$105,MATCH($CO32,$GI$14:$GI$105,0)),"")</f>
        <v/>
      </c>
      <c r="CA32" s="243" t="str">
        <f>IFERROR(INDEX(FT$14:FT$105,MATCH($CO32,$GI$14:$GI$105,0)),"")</f>
        <v/>
      </c>
      <c r="CB32" s="244" t="str">
        <f>IFERROR(INDEX(FU$14:FU$105,MATCH($CO32,$GI$14:$GI$105,0)),"")</f>
        <v/>
      </c>
      <c r="CC32" s="244" t="str">
        <f>IFERROR(INDEX(FV$14:FV$105,MATCH($CO32,$GI$14:$GI$105,0)),"")</f>
        <v/>
      </c>
      <c r="CD32" s="244" t="str">
        <f>IFERROR(INDEX(FW$14:FW$105,MATCH($CO32,$GI$14:$GI$105,0)),"")</f>
        <v/>
      </c>
      <c r="CE32" s="244" t="str">
        <f>IFERROR(INDEX(FX$14:FX$105,MATCH($CO32,$GI$14:$GI$105,0)),"")</f>
        <v/>
      </c>
      <c r="CF32" s="497" t="str">
        <f t="shared" si="0"/>
        <v/>
      </c>
      <c r="CG32" s="497" t="str">
        <f t="shared" si="1"/>
        <v/>
      </c>
      <c r="CH32" s="497" t="str">
        <f t="shared" si="2"/>
        <v/>
      </c>
      <c r="CI32" s="498" t="str">
        <f t="shared" si="3"/>
        <v/>
      </c>
      <c r="CJ32" s="498" t="str">
        <f t="shared" si="4"/>
        <v/>
      </c>
      <c r="CK32" s="498" t="str">
        <f t="shared" si="5"/>
        <v/>
      </c>
      <c r="CL32" s="498" t="str">
        <f t="shared" si="6"/>
        <v/>
      </c>
      <c r="CM32" s="498" t="str">
        <f t="shared" si="7"/>
        <v/>
      </c>
      <c r="CN32" s="499" t="str">
        <f t="shared" si="8"/>
        <v/>
      </c>
      <c r="CO32" s="246">
        <v>19</v>
      </c>
      <c r="CP32" s="247"/>
      <c r="CQ32" s="247"/>
      <c r="CR32" s="247"/>
      <c r="CS32" s="247"/>
      <c r="CT32" s="247"/>
      <c r="CU32" s="247"/>
      <c r="CV32" s="247"/>
      <c r="CW32" s="247"/>
      <c r="CY32" s="250" t="str">
        <f>IFERROR(IF(AND('Classificação geral'!$F26="fem",'Classificação geral'!$G26=3,'Classificação geral'!$E26="par"),'Classificação geral'!$B26,""),"")</f>
        <v/>
      </c>
      <c r="CZ32" s="238">
        <f>IF($CY32='Classificação geral'!$B26,'Classificação geral'!$C26,"")</f>
        <v>0</v>
      </c>
      <c r="DA32" s="238">
        <f>IF($CY32='Classificação geral'!$B26,'Classificação geral'!$D26,"")</f>
        <v>0</v>
      </c>
      <c r="DB32" s="238">
        <f>IF($CY32='Classificação geral'!$B26,'Classificação geral'!$E26,"")</f>
        <v>0</v>
      </c>
      <c r="DC32" s="238">
        <f>IF($CY32='Classificação geral'!$B26,'Classificação geral'!$F26,"")</f>
        <v>0</v>
      </c>
      <c r="DD32" s="250">
        <f>IF($DC32='Classificação geral'!$F26,'Classificação geral'!$G26,"")</f>
        <v>0</v>
      </c>
      <c r="DE32" s="484">
        <f>IFERROR(IF(DC32='Classificação geral'!$F26,'Classificação geral'!$J26,""),"")</f>
        <v>0</v>
      </c>
      <c r="DF32" s="484">
        <f>IFERROR(IF(DC32='Classificação geral'!$F26,'Classificação geral'!$K26,""),"")</f>
        <v>0</v>
      </c>
      <c r="DG32" s="484">
        <f>IFERROR(IF(DC32='Classificação geral'!$F26,'Classificação geral'!$I26,""),"")</f>
        <v>0</v>
      </c>
      <c r="DH32" s="484" t="str">
        <f>IFERROR(IF(DC32='Classificação geral'!$F26,'Classificação geral'!$EE26,""),"")</f>
        <v/>
      </c>
      <c r="DI32" s="484" t="str">
        <f>IFERROR(IF(DC32='Classificação geral'!$F26,'Classificação geral'!$EF26,""),"")</f>
        <v/>
      </c>
      <c r="DJ32" s="484" t="str">
        <f>IFERROR(IF(DC32='Classificação geral'!$F26,'Classificação geral'!$EG26,""),"")</f>
        <v/>
      </c>
      <c r="DK32" s="484" t="str">
        <f>IFERROR(IF(DC32='Classificação geral'!$F26,'Classificação geral'!$EH26,""),"")</f>
        <v/>
      </c>
      <c r="DL32" s="484" t="str">
        <f>IFERROR(IF(DC32='Classificação geral'!$F26,'Classificação geral'!$EI26,""),"")</f>
        <v/>
      </c>
      <c r="DM32" s="521">
        <f>IFERROR(IF(DC32='Classificação geral'!$F26,'Classificação geral'!$AJ26,""),"")</f>
        <v>0</v>
      </c>
      <c r="DN32" s="251" t="str">
        <f>IF($DC32='Classificação geral'!$F26,'Classificação geral'!$AK26,"")</f>
        <v/>
      </c>
      <c r="DO32" s="239" t="str">
        <f>IFERROR(RANK(DN32,DN:DN,0)+ COUNTIF(DN$12:DN31,DN32),"")</f>
        <v/>
      </c>
      <c r="DQ32" s="250" t="str">
        <f>IFERROR(IF(AND('Classificação geral'!$F26="mas",'Classificação geral'!$G26=3,'Classificação geral'!$E26="par"),'Classificação geral'!$B26,""),"")</f>
        <v/>
      </c>
      <c r="DR32" s="238">
        <f>IF($DQ32='Classificação geral'!$B26,'Classificação geral'!$C26,"")</f>
        <v>0</v>
      </c>
      <c r="DS32" s="238">
        <f>IF($DQ32='Classificação geral'!$B26,'Classificação geral'!$D26,"")</f>
        <v>0</v>
      </c>
      <c r="DT32" s="238">
        <f>IF($DQ32='Classificação geral'!$B26,'Classificação geral'!$E26,"")</f>
        <v>0</v>
      </c>
      <c r="DU32" s="238">
        <f>IF($DQ32='Classificação geral'!$B26,'Classificação geral'!$F26,"")</f>
        <v>0</v>
      </c>
      <c r="DV32" s="250">
        <f>IF($DU32='Classificação geral'!$F26,'Classificação geral'!$G26,"")</f>
        <v>0</v>
      </c>
      <c r="DW32" s="484">
        <f>IFERROR(IF(DU32='Classificação geral'!$F26,'Classificação geral'!$J26,""),"")</f>
        <v>0</v>
      </c>
      <c r="DX32" s="484">
        <f>IFERROR(IF(DU32='Classificação geral'!$F26,'Classificação geral'!$K26,""),"")</f>
        <v>0</v>
      </c>
      <c r="DY32" s="484">
        <f>IFERROR(IF(DU32='Classificação geral'!$F26,'Classificação geral'!$I26,""),"")</f>
        <v>0</v>
      </c>
      <c r="DZ32" s="484" t="str">
        <f>IFERROR(IF(DU32='Classificação geral'!$F26,'Classificação geral'!$EE26,""),"")</f>
        <v/>
      </c>
      <c r="EA32" s="484" t="str">
        <f>IFERROR(IF(DU32='Classificação geral'!$F26,'Classificação geral'!$EF26,""),"")</f>
        <v/>
      </c>
      <c r="EB32" s="484" t="str">
        <f>IFERROR(IF(DU32='Classificação geral'!$F26,'Classificação geral'!$EG26,""),"")</f>
        <v/>
      </c>
      <c r="EC32" s="484" t="str">
        <f>IFERROR(IF(DU32='Classificação geral'!$F26,'Classificação geral'!$EH26,""),"")</f>
        <v/>
      </c>
      <c r="ED32" s="484" t="str">
        <f>IFERROR(IF(DU32='Classificação geral'!$F26,'Classificação geral'!$EI26,""),"")</f>
        <v/>
      </c>
      <c r="EE32" s="521">
        <f>IFERROR(IF(DU32='Classificação geral'!$F26,'Classificação geral'!$AJ26,""),"")</f>
        <v>0</v>
      </c>
      <c r="EF32" s="250" t="str">
        <f>IF($DU32='Classificação geral'!$F26,'Classificação geral'!$AK26,"")</f>
        <v/>
      </c>
      <c r="EG32" s="239" t="str">
        <f>IFERROR(RANK(EF32,EF:EF,0)+ COUNTIF(EF$12:EF31,EF32),"")</f>
        <v/>
      </c>
      <c r="EI32" s="250" t="str">
        <f>IFERROR(IF(AND('Classificação geral'!$F26="fem",'Classificação geral'!$G26=3,'Classificação geral'!$E26="trio"),'Classificação geral'!$B26,""),"")</f>
        <v/>
      </c>
      <c r="EJ32" s="238">
        <f>IF(EI32='Classificação geral'!$B26,'Classificação geral'!$C26,"")</f>
        <v>0</v>
      </c>
      <c r="EK32" s="238">
        <f>IF(EI32='Classificação geral'!$B26,'Classificação geral'!$D26,"")</f>
        <v>0</v>
      </c>
      <c r="EL32" s="238">
        <f>IF(EI32='Classificação geral'!$B26,'Classificação geral'!$E26,"")</f>
        <v>0</v>
      </c>
      <c r="EM32" s="238">
        <f>IF(EI32='Classificação geral'!$B26,'Classificação geral'!$F26,"")</f>
        <v>0</v>
      </c>
      <c r="EN32" s="250">
        <f>IF(EM32='Classificação geral'!$F26,'Classificação geral'!$G26,"")</f>
        <v>0</v>
      </c>
      <c r="EO32" s="484">
        <f>IFERROR(IF(EM32='Classificação geral'!$F26,'Classificação geral'!$J26,""),"")</f>
        <v>0</v>
      </c>
      <c r="EP32" s="484">
        <f>IFERROR(IF(EM32='Classificação geral'!$F26,'Classificação geral'!$K26,""),"")</f>
        <v>0</v>
      </c>
      <c r="EQ32" s="484">
        <f>IFERROR(IF(EM32='Classificação geral'!$F26,'Classificação geral'!$I26,""),"")</f>
        <v>0</v>
      </c>
      <c r="ER32" s="484" t="str">
        <f>IFERROR(IF(EM32='Classificação geral'!$F26,'Classificação geral'!$EE26,""),"")</f>
        <v/>
      </c>
      <c r="ES32" s="484" t="str">
        <f>IFERROR(IF(EM32='Classificação geral'!$F26,'Classificação geral'!$EF26,""),"")</f>
        <v/>
      </c>
      <c r="ET32" s="484" t="str">
        <f>IFERROR(IF(EM32='Classificação geral'!$F26,'Classificação geral'!$EG26,""),"")</f>
        <v/>
      </c>
      <c r="EU32" s="484" t="str">
        <f>IFERROR(IF(EM32='Classificação geral'!$F26,'Classificação geral'!$EH26,""),"")</f>
        <v/>
      </c>
      <c r="EV32" s="484" t="str">
        <f>IFERROR(IF(EM32='Classificação geral'!$F26,'Classificação geral'!$EI26,""),"")</f>
        <v/>
      </c>
      <c r="EW32" s="521">
        <f>IFERROR(IF(EM32='Classificação geral'!$F26,'Classificação geral'!$AJ26,""),"")</f>
        <v>0</v>
      </c>
      <c r="EX32" s="250" t="str">
        <f>IF(EM32='Classificação geral'!$F26,'Classificação geral'!$AK26,"")</f>
        <v/>
      </c>
      <c r="EY32" s="239" t="str">
        <f>IFERROR(RANK(EX32,EX:EX,0)+ COUNTIF(EX$12:EX31,EX32),"")</f>
        <v/>
      </c>
      <c r="FA32" s="250" t="str">
        <f>IFERROR(IF(AND('Classificação geral'!$F26="mas",'Classificação geral'!$G26=3,'Classificação geral'!$E26="trio"),'Classificação geral'!$B26,""),"")</f>
        <v/>
      </c>
      <c r="FB32" s="238">
        <f>IF(FA32='Classificação geral'!$B26,'Classificação geral'!$C26,"")</f>
        <v>0</v>
      </c>
      <c r="FC32" s="238">
        <f>IF(FA32='Classificação geral'!$B26,'Classificação geral'!$D26,"")</f>
        <v>0</v>
      </c>
      <c r="FD32" s="238">
        <f>IF(FA32='Classificação geral'!$B26,'Classificação geral'!$E26,"")</f>
        <v>0</v>
      </c>
      <c r="FE32" s="238">
        <f>IF(FA32='Classificação geral'!$B26,'Classificação geral'!$F26,"")</f>
        <v>0</v>
      </c>
      <c r="FF32" s="250">
        <f>IF(FE32='Classificação geral'!$F26,'Classificação geral'!$G26,"")</f>
        <v>0</v>
      </c>
      <c r="FG32" s="484">
        <f>IFERROR(IF(FE32='Classificação geral'!$F26,'Classificação geral'!$J26,""),"")</f>
        <v>0</v>
      </c>
      <c r="FH32" s="484">
        <f>IFERROR(IF(FE32='Classificação geral'!$F26,'Classificação geral'!$K26,""),"")</f>
        <v>0</v>
      </c>
      <c r="FI32" s="484">
        <f>IFERROR(IF(FE32='Classificação geral'!$F26,'Classificação geral'!$I26,""),"")</f>
        <v>0</v>
      </c>
      <c r="FJ32" s="484" t="str">
        <f>IFERROR(IF(FE32='Classificação geral'!$F26,'Classificação geral'!$EE26,""),"")</f>
        <v/>
      </c>
      <c r="FK32" s="484" t="str">
        <f>IFERROR(IF(FE32='Classificação geral'!$F26,'Classificação geral'!$EF26,""),"")</f>
        <v/>
      </c>
      <c r="FL32" s="484" t="str">
        <f>IFERROR(IF(FE32='Classificação geral'!$F26,'Classificação geral'!$EG26,""),"")</f>
        <v/>
      </c>
      <c r="FM32" s="484" t="str">
        <f>IFERROR(IF(FE32='Classificação geral'!$F26,'Classificação geral'!$EH26,""),"")</f>
        <v/>
      </c>
      <c r="FN32" s="484" t="str">
        <f>IFERROR(IF(FE32='Classificação geral'!$F26,'Classificação geral'!$EI26,""),"")</f>
        <v/>
      </c>
      <c r="FO32" s="521">
        <f>IFERROR(IF(FE32='Classificação geral'!$F26,'Classificação geral'!$AJ26,""),"")</f>
        <v>0</v>
      </c>
      <c r="FP32" s="250" t="str">
        <f>IF(FE32='Classificação geral'!$F26,'Classificação geral'!$AK26,"")</f>
        <v/>
      </c>
      <c r="FQ32" s="239" t="str">
        <f>IFERROR(RANK(FP32,FP:FP,0)+ COUNTIF(FP$12:FP31,FP32),"")</f>
        <v/>
      </c>
      <c r="FS32" s="250" t="str">
        <f>IFERROR(IF(AND('Classificação geral'!$F26="misto",'Classificação geral'!$G26=3,'Classificação geral'!$E26="par"),'Classificação geral'!$B26,""),"")</f>
        <v/>
      </c>
      <c r="FT32" s="238">
        <f>IF(FS32='Classificação geral'!$B26,'Classificação geral'!$C26,"")</f>
        <v>0</v>
      </c>
      <c r="FU32" s="238">
        <f>IF(FS32='Classificação geral'!$B26,'Classificação geral'!$D26,"")</f>
        <v>0</v>
      </c>
      <c r="FV32" s="238">
        <f>IF(FS32='Classificação geral'!$B26,'Classificação geral'!$E26,"")</f>
        <v>0</v>
      </c>
      <c r="FW32" s="238">
        <f>IF(FS32='Classificação geral'!$B26,'Classificação geral'!$F26,"")</f>
        <v>0</v>
      </c>
      <c r="FX32" s="250">
        <f>IF(FW32='Classificação geral'!$F26,'Classificação geral'!$G26,"")</f>
        <v>0</v>
      </c>
      <c r="FY32" s="484">
        <f>IFERROR(IF(FW32='Classificação geral'!$F26,'Classificação geral'!$J26,""),"")</f>
        <v>0</v>
      </c>
      <c r="FZ32" s="484">
        <f>IFERROR(IF(FW32='Classificação geral'!$F26,'Classificação geral'!$K26,""),"")</f>
        <v>0</v>
      </c>
      <c r="GA32" s="484">
        <f>IFERROR(IF(FW32='Classificação geral'!$F26,'Classificação geral'!$I26,""),"")</f>
        <v>0</v>
      </c>
      <c r="GB32" s="484" t="str">
        <f>IFERROR(IF(FW32='Classificação geral'!$F26,'Classificação geral'!$EE26,""),"")</f>
        <v/>
      </c>
      <c r="GC32" s="484" t="str">
        <f>IFERROR(IF(FW32='Classificação geral'!$F26,'Classificação geral'!$EF26,""),"")</f>
        <v/>
      </c>
      <c r="GD32" s="484" t="str">
        <f>IFERROR(IF(FW32='Classificação geral'!$F26,'Classificação geral'!$EG26,""),"")</f>
        <v/>
      </c>
      <c r="GE32" s="484" t="str">
        <f>IFERROR(IF(FW32='Classificação geral'!$F26,'Classificação geral'!$EH26,""),"")</f>
        <v/>
      </c>
      <c r="GF32" s="484" t="str">
        <f>IFERROR(IF(FW32='Classificação geral'!$F26,'Classificação geral'!$EI26,""),"")</f>
        <v/>
      </c>
      <c r="GG32" s="521">
        <f>IFERROR(IF(FW32='Classificação geral'!$F26,'Classificação geral'!$AJ26,""),"")</f>
        <v>0</v>
      </c>
      <c r="GH32" s="250" t="str">
        <f>IF(FW32='Classificação geral'!$F26,'Classificação geral'!$AK26,"")</f>
        <v/>
      </c>
      <c r="GI32" s="239" t="str">
        <f>IFERROR(RANK(GH32,GH:GH,0)+ COUNTIF(GH$12:GH31,GH32),"")</f>
        <v/>
      </c>
    </row>
    <row r="33" spans="1:191" s="249" customFormat="1" ht="21.75" customHeight="1" x14ac:dyDescent="0.3">
      <c r="A33" s="241"/>
      <c r="B33" s="248" t="str">
        <f>IFERROR(INDEX($CY$14:$CY$105,MATCH($R33,$DO$14:$DO$105,0)),"")</f>
        <v/>
      </c>
      <c r="C33" s="243" t="str">
        <f>IFERROR(INDEX(CZ$14:CZ$105,MATCH($R33,$DO$14:$DO$105,0)),"")</f>
        <v/>
      </c>
      <c r="D33" s="244" t="str">
        <f>IFERROR(INDEX(DA$14:DA$105,MATCH($R33,$DO$14:$DO$105,0)),"")</f>
        <v/>
      </c>
      <c r="E33" s="244" t="str">
        <f>IFERROR(INDEX(DB$14:DB$105,MATCH($R33,$DO$14:$DO$105,0)),"")</f>
        <v/>
      </c>
      <c r="F33" s="244" t="str">
        <f>IFERROR(INDEX(DC$14:DC$105,MATCH($R33,$DO$14:$DO$105,0)),"")</f>
        <v/>
      </c>
      <c r="G33" s="244" t="str">
        <f>IFERROR(INDEX(DD$14:DD$105,MATCH($R33,$DO$14:$DO$105,0)),"")</f>
        <v/>
      </c>
      <c r="H33" s="497" t="str">
        <f>IFERROR(INDEX(DE$14:DE$105,MATCH($R33,DO$14:DO$105,0)),"")</f>
        <v/>
      </c>
      <c r="I33" s="497" t="str">
        <f>IFERROR(INDEX(DF$14:DF$105,MATCH($R33,DO$14:DO$105,0)),"")</f>
        <v/>
      </c>
      <c r="J33" s="497" t="str">
        <f>IFERROR(INDEX(DG$14:DG$105,MATCH($R33,DO$14:DO$105,0)),"")</f>
        <v/>
      </c>
      <c r="K33" s="498" t="str">
        <f>IFERROR(INDEX(DH$14:DH$105,MATCH($R33,DO$14:DO$105,0)),"")</f>
        <v/>
      </c>
      <c r="L33" s="498" t="str">
        <f>IFERROR(INDEX(DI$14:DI$105,MATCH($R33,DO$14:DO$105,0)),"")</f>
        <v/>
      </c>
      <c r="M33" s="498" t="str">
        <f>IFERROR(INDEX(DJ$14:DJ$105,MATCH($R33,DO$14:DO$105,0)),"")</f>
        <v/>
      </c>
      <c r="N33" s="498" t="str">
        <f>IFERROR(INDEX(DK$14:DK$105,MATCH($R33,DO$14:DO$105,0)),"")</f>
        <v/>
      </c>
      <c r="O33" s="498" t="str">
        <f>IFERROR(INDEX(DL$14:DL$105,MATCH($R33,DO$14:DO$105,0)),"")</f>
        <v/>
      </c>
      <c r="P33" s="499" t="str">
        <f>IFERROR(INDEX(DM$14:DM$105,MATCH($R33,DO$14:DO$105,0)),"")</f>
        <v/>
      </c>
      <c r="Q33" s="245" t="str">
        <f>IFERROR(INDEX(DN$14:DN$105,MATCH($R33,$DO$14:$DO$105,0)),"")</f>
        <v/>
      </c>
      <c r="R33" s="246">
        <v>20</v>
      </c>
      <c r="S33" s="247"/>
      <c r="T33" s="247"/>
      <c r="U33" s="248" t="str">
        <f>IFERROR(INDEX(DQ$14:DQ$105,MATCH($AK33,$EG$14:$EG$105,0)),"")</f>
        <v/>
      </c>
      <c r="V33" s="243" t="str">
        <f>IFERROR(INDEX(DR$14:DR$105,MATCH($AK33,$EG$14:$EG$105,0)),"")</f>
        <v/>
      </c>
      <c r="W33" s="244" t="str">
        <f>IFERROR(INDEX(DS$14:DS$105,MATCH($AK33,$EG$14:$EG$105,0)),"")</f>
        <v/>
      </c>
      <c r="X33" s="244" t="str">
        <f>IFERROR(INDEX(DT$14:DT$105,MATCH($AK33,$EG$14:$EG$105,0)),"")</f>
        <v/>
      </c>
      <c r="Y33" s="244" t="str">
        <f>IFERROR(INDEX(DU$14:DU$105,MATCH($AK33,$EG$14:$EG$105,0)),"")</f>
        <v/>
      </c>
      <c r="Z33" s="244" t="str">
        <f>IFERROR(INDEX(DV$14:DV$105,MATCH($AK33,$EG$14:$EG$105,0)),"")</f>
        <v/>
      </c>
      <c r="AA33" s="497" t="str">
        <f>IFERROR(INDEX(DW$14:DW$105,MATCH($R33,EG$14:EG$105,0)),"")</f>
        <v/>
      </c>
      <c r="AB33" s="497" t="str">
        <f>IFERROR(INDEX(DX$14:DX$105,MATCH($R33,EG$14:EG$105,0)),"")</f>
        <v/>
      </c>
      <c r="AC33" s="497" t="str">
        <f>IFERROR(INDEX(DY$14:DY$105,MATCH($R33,EG$14:EG$105,0)),"")</f>
        <v/>
      </c>
      <c r="AD33" s="498" t="str">
        <f>IFERROR(INDEX(DZ$14:DZ$105,MATCH($R33,EG$14:EG$105,0)),"")</f>
        <v/>
      </c>
      <c r="AE33" s="498" t="str">
        <f>IFERROR(INDEX(EA$14:EA$105,MATCH($R33,EG$14:EG$105,0)),"")</f>
        <v/>
      </c>
      <c r="AF33" s="498" t="str">
        <f>IFERROR(INDEX(EB$14:EB$105,MATCH($R33,EG$14:EG$105,0)),"")</f>
        <v/>
      </c>
      <c r="AG33" s="498" t="str">
        <f>IFERROR(INDEX(EC$14:EC$105,MATCH($R33,EG$14:EG$105,0)),"")</f>
        <v/>
      </c>
      <c r="AH33" s="498" t="str">
        <f>IFERROR(INDEX(ED$14:ED$105,MATCH($R33,EG$14:EG$105,0)),"")</f>
        <v/>
      </c>
      <c r="AI33" s="499" t="str">
        <f>IFERROR(INDEX(EE$14:EE$105,MATCH($R33,EG$14:EG$105,0)),"")</f>
        <v/>
      </c>
      <c r="AJ33" s="245" t="str">
        <f>IFERROR(INDEX(EF$14:EF$105,MATCH($AK33,$EG$14:$EG$105,0)),"")</f>
        <v/>
      </c>
      <c r="AK33" s="246">
        <v>20</v>
      </c>
      <c r="AN33" s="248" t="str">
        <f>IFERROR(INDEX(EI$14:EI$105,MATCH($BD33,$EY$14:$EY$105,0)),"")</f>
        <v/>
      </c>
      <c r="AO33" s="243" t="str">
        <f>IFERROR(INDEX(EJ$14:EJ$105,MATCH($BD33,$EY$14:$EY$105,0)),"")</f>
        <v/>
      </c>
      <c r="AP33" s="244" t="str">
        <f>IFERROR(INDEX(EK$14:EK$105,MATCH($BD33,$EY$14:$EY$105,0)),"")</f>
        <v/>
      </c>
      <c r="AQ33" s="244" t="str">
        <f>IFERROR(INDEX(EL$14:EL$105,MATCH($BD33,$EY$14:$EY$105,0)),"")</f>
        <v/>
      </c>
      <c r="AR33" s="244" t="str">
        <f>IFERROR(INDEX(EM$14:EM$105,MATCH($BD33,$EY$14:$EY$105,0)),"")</f>
        <v/>
      </c>
      <c r="AS33" s="244" t="str">
        <f>IFERROR(INDEX(EN$14:EN$105,MATCH($BD33,$EY$14:$EY$105,0)),"")</f>
        <v/>
      </c>
      <c r="AT33" s="497" t="str">
        <f>IFERROR(INDEX(EO$14:EO$105,MATCH($R33,EY$14:EY$105,0)),"")</f>
        <v/>
      </c>
      <c r="AU33" s="497" t="str">
        <f>IFERROR(INDEX(EP$14:EP$105,MATCH($R33,EY$14:EY$105,0)),"")</f>
        <v/>
      </c>
      <c r="AV33" s="497" t="str">
        <f>IFERROR(INDEX(EQ$14:EQ$105,MATCH($R33,EY$14:EY$105,0)),"")</f>
        <v/>
      </c>
      <c r="AW33" s="498" t="str">
        <f>IFERROR(INDEX(ER$14:ER$105,MATCH($R33,EY$14:EY$105,0)),"")</f>
        <v/>
      </c>
      <c r="AX33" s="498" t="str">
        <f>IFERROR(INDEX(ES$14:ES$105,MATCH($R33,EY$14:EY$105,0)),"")</f>
        <v/>
      </c>
      <c r="AY33" s="498" t="str">
        <f>IFERROR(INDEX(ET$14:ET$105,MATCH($R33,EY$14:EY$105,0)),"")</f>
        <v/>
      </c>
      <c r="AZ33" s="498" t="str">
        <f>IFERROR(INDEX(EU$14:EU$105,MATCH($R33,EY$14:EY$105,0)),"")</f>
        <v/>
      </c>
      <c r="BA33" s="498" t="str">
        <f>IFERROR(INDEX(EV$14:EV$105,MATCH($R33,EY$14:EY$105,0)),"")</f>
        <v/>
      </c>
      <c r="BB33" s="499" t="str">
        <f>IFERROR(INDEX(EW$14:EW$105,MATCH($R33,EY$14:EY$105,0)),"")</f>
        <v/>
      </c>
      <c r="BC33" s="245" t="str">
        <f>IFERROR(INDEX(EX$14:EX$105,MATCH($BD33,$EY$14:$EY$105,0)),"")</f>
        <v/>
      </c>
      <c r="BD33" s="246">
        <v>20</v>
      </c>
      <c r="BE33" s="247"/>
      <c r="BF33" s="247"/>
      <c r="BG33" s="248" t="str">
        <f>IFERROR(INDEX(FA$14:FA$105,MATCH($BW33,$FQ$14:$FQ$105,0)),"")</f>
        <v/>
      </c>
      <c r="BH33" s="243" t="str">
        <f>IFERROR(INDEX(FB$14:FB$105,MATCH($BW33,$FQ$14:$FQ$105,0)),"")</f>
        <v/>
      </c>
      <c r="BI33" s="244" t="str">
        <f>IFERROR(INDEX(FC$14:FC$105,MATCH($BW33,$FQ$14:$FQ$105,0)),"")</f>
        <v/>
      </c>
      <c r="BJ33" s="244" t="str">
        <f>IFERROR(INDEX(FD$14:FD$105,MATCH($BW33,$FQ$14:$FQ$105,0)),"")</f>
        <v/>
      </c>
      <c r="BK33" s="244" t="str">
        <f>IFERROR(INDEX(FE$14:FE$105,MATCH($BW33,$FQ$14:$FQ$105,0)),"")</f>
        <v/>
      </c>
      <c r="BL33" s="244" t="str">
        <f>IFERROR(INDEX(FF$14:FF$105,MATCH($BW33,$FQ$14:$FQ$105,0)),"")</f>
        <v/>
      </c>
      <c r="BM33" s="497" t="str">
        <f>IFERROR(INDEX(FG$14:FG$105,MATCH($R33,FQ$14:FQ$105,0)),"")</f>
        <v/>
      </c>
      <c r="BN33" s="497" t="str">
        <f>IFERROR(INDEX(FH$14:FH$105,MATCH($R33,FQ$14:FQ$105,0)),"")</f>
        <v/>
      </c>
      <c r="BO33" s="497" t="str">
        <f>IFERROR(INDEX(FI$14:FI$105,MATCH($R33,FQ$14:FQ$105,0)),"")</f>
        <v/>
      </c>
      <c r="BP33" s="498" t="str">
        <f>IFERROR(INDEX(FJ$14:FJ$105,MATCH($R33,FQ$14:FQ$105,0)),"")</f>
        <v/>
      </c>
      <c r="BQ33" s="498" t="str">
        <f>IFERROR(INDEX(FK$14:FK$105,MATCH($R33,FQ$14:FQ$105,0)),"")</f>
        <v/>
      </c>
      <c r="BR33" s="498" t="str">
        <f>IFERROR(INDEX(FL$14:FL$105,MATCH($R33,FQ$14:FQ$105,0)),"")</f>
        <v/>
      </c>
      <c r="BS33" s="498" t="str">
        <f>IFERROR(INDEX(FM$14:FM$105,MATCH($R33,FQ$14:FQ$105,0)),"")</f>
        <v/>
      </c>
      <c r="BT33" s="498" t="str">
        <f>IFERROR(INDEX(FN$14:FN$105,MATCH($R33,FQ$14:FQ$105,0)),"")</f>
        <v/>
      </c>
      <c r="BU33" s="499" t="str">
        <f>IFERROR(INDEX(FO$14:FO$105,MATCH($R33,FQ$14:FQ$105,0)),"")</f>
        <v/>
      </c>
      <c r="BV33" s="245" t="str">
        <f>IFERROR(INDEX(FP$14:FP$105,MATCH($BW33,$FQ$14:$FQ$105,0)),"")</f>
        <v/>
      </c>
      <c r="BW33" s="246">
        <v>20</v>
      </c>
      <c r="BY33" s="247"/>
      <c r="BZ33" s="248" t="str">
        <f>IFERROR(INDEX(FS$14:FS$105,MATCH($CO33,$GI$14:$GI$105,0)),"")</f>
        <v/>
      </c>
      <c r="CA33" s="243" t="str">
        <f>IFERROR(INDEX(FT$14:FT$105,MATCH($CO33,$GI$14:$GI$105,0)),"")</f>
        <v/>
      </c>
      <c r="CB33" s="244" t="str">
        <f>IFERROR(INDEX(FU$14:FU$105,MATCH($CO33,$GI$14:$GI$105,0)),"")</f>
        <v/>
      </c>
      <c r="CC33" s="244" t="str">
        <f>IFERROR(INDEX(FV$14:FV$105,MATCH($CO33,$GI$14:$GI$105,0)),"")</f>
        <v/>
      </c>
      <c r="CD33" s="244" t="str">
        <f>IFERROR(INDEX(FW$14:FW$105,MATCH($CO33,$GI$14:$GI$105,0)),"")</f>
        <v/>
      </c>
      <c r="CE33" s="244" t="str">
        <f>IFERROR(INDEX(FX$14:FX$105,MATCH($CO33,$GI$14:$GI$105,0)),"")</f>
        <v/>
      </c>
      <c r="CF33" s="497" t="str">
        <f t="shared" si="0"/>
        <v/>
      </c>
      <c r="CG33" s="497" t="str">
        <f t="shared" si="1"/>
        <v/>
      </c>
      <c r="CH33" s="497" t="str">
        <f t="shared" si="2"/>
        <v/>
      </c>
      <c r="CI33" s="498" t="str">
        <f t="shared" si="3"/>
        <v/>
      </c>
      <c r="CJ33" s="498" t="str">
        <f t="shared" si="4"/>
        <v/>
      </c>
      <c r="CK33" s="498" t="str">
        <f t="shared" si="5"/>
        <v/>
      </c>
      <c r="CL33" s="498" t="str">
        <f t="shared" si="6"/>
        <v/>
      </c>
      <c r="CM33" s="498" t="str">
        <f t="shared" si="7"/>
        <v/>
      </c>
      <c r="CN33" s="499" t="str">
        <f t="shared" si="8"/>
        <v/>
      </c>
      <c r="CO33" s="246">
        <v>20</v>
      </c>
      <c r="CP33" s="247"/>
      <c r="CQ33" s="247"/>
      <c r="CR33" s="247"/>
      <c r="CS33" s="247"/>
      <c r="CT33" s="247"/>
      <c r="CU33" s="247"/>
      <c r="CV33" s="247"/>
      <c r="CW33" s="247"/>
      <c r="CY33" s="250" t="str">
        <f>IFERROR(IF(AND('Classificação geral'!$F27="fem",'Classificação geral'!$G27=3,'Classificação geral'!$E27="par"),'Classificação geral'!$B27,""),"")</f>
        <v/>
      </c>
      <c r="CZ33" s="238">
        <f>IF($CY33='Classificação geral'!$B27,'Classificação geral'!$C27,"")</f>
        <v>0</v>
      </c>
      <c r="DA33" s="238">
        <f>IF($CY33='Classificação geral'!$B27,'Classificação geral'!$D27,"")</f>
        <v>0</v>
      </c>
      <c r="DB33" s="238">
        <f>IF($CY33='Classificação geral'!$B27,'Classificação geral'!$E27,"")</f>
        <v>0</v>
      </c>
      <c r="DC33" s="238">
        <f>IF($CY33='Classificação geral'!$B27,'Classificação geral'!$F27,"")</f>
        <v>0</v>
      </c>
      <c r="DD33" s="250">
        <f>IF($DC33='Classificação geral'!$F27,'Classificação geral'!$G27,"")</f>
        <v>0</v>
      </c>
      <c r="DE33" s="484">
        <f>IFERROR(IF(DC33='Classificação geral'!$F27,'Classificação geral'!$J27,""),"")</f>
        <v>0</v>
      </c>
      <c r="DF33" s="484">
        <f>IFERROR(IF(DC33='Classificação geral'!$F27,'Classificação geral'!$K27,""),"")</f>
        <v>0</v>
      </c>
      <c r="DG33" s="484">
        <f>IFERROR(IF(DC33='Classificação geral'!$F27,'Classificação geral'!$I27,""),"")</f>
        <v>0</v>
      </c>
      <c r="DH33" s="484" t="str">
        <f>IFERROR(IF(DC33='Classificação geral'!$F27,'Classificação geral'!$EE27,""),"")</f>
        <v/>
      </c>
      <c r="DI33" s="484" t="str">
        <f>IFERROR(IF(DC33='Classificação geral'!$F27,'Classificação geral'!$EF27,""),"")</f>
        <v/>
      </c>
      <c r="DJ33" s="484" t="str">
        <f>IFERROR(IF(DC33='Classificação geral'!$F27,'Classificação geral'!$EG27,""),"")</f>
        <v/>
      </c>
      <c r="DK33" s="484" t="str">
        <f>IFERROR(IF(DC33='Classificação geral'!$F27,'Classificação geral'!$EH27,""),"")</f>
        <v/>
      </c>
      <c r="DL33" s="484" t="str">
        <f>IFERROR(IF(DC33='Classificação geral'!$F27,'Classificação geral'!$EI27,""),"")</f>
        <v/>
      </c>
      <c r="DM33" s="521">
        <f>IFERROR(IF(DC33='Classificação geral'!$F27,'Classificação geral'!$AJ27,""),"")</f>
        <v>0</v>
      </c>
      <c r="DN33" s="251" t="str">
        <f>IF($DC33='Classificação geral'!$F27,'Classificação geral'!$AK27,"")</f>
        <v/>
      </c>
      <c r="DO33" s="239" t="str">
        <f>IFERROR(RANK(DN33,DN:DN,0)+ COUNTIF(DN$12:DN32,DN33),"")</f>
        <v/>
      </c>
      <c r="DQ33" s="250" t="str">
        <f>IFERROR(IF(AND('Classificação geral'!$F27="mas",'Classificação geral'!$G27=3,'Classificação geral'!$E27="par"),'Classificação geral'!$B27,""),"")</f>
        <v/>
      </c>
      <c r="DR33" s="238">
        <f>IF($DQ33='Classificação geral'!$B27,'Classificação geral'!$C27,"")</f>
        <v>0</v>
      </c>
      <c r="DS33" s="238">
        <f>IF($DQ33='Classificação geral'!$B27,'Classificação geral'!$D27,"")</f>
        <v>0</v>
      </c>
      <c r="DT33" s="238">
        <f>IF($DQ33='Classificação geral'!$B27,'Classificação geral'!$E27,"")</f>
        <v>0</v>
      </c>
      <c r="DU33" s="238">
        <f>IF($DQ33='Classificação geral'!$B27,'Classificação geral'!$F27,"")</f>
        <v>0</v>
      </c>
      <c r="DV33" s="250">
        <f>IF($DU33='Classificação geral'!$F27,'Classificação geral'!$G27,"")</f>
        <v>0</v>
      </c>
      <c r="DW33" s="484">
        <f>IFERROR(IF(DU33='Classificação geral'!$F27,'Classificação geral'!$J27,""),"")</f>
        <v>0</v>
      </c>
      <c r="DX33" s="484">
        <f>IFERROR(IF(DU33='Classificação geral'!$F27,'Classificação geral'!$K27,""),"")</f>
        <v>0</v>
      </c>
      <c r="DY33" s="484">
        <f>IFERROR(IF(DU33='Classificação geral'!$F27,'Classificação geral'!$I27,""),"")</f>
        <v>0</v>
      </c>
      <c r="DZ33" s="484" t="str">
        <f>IFERROR(IF(DU33='Classificação geral'!$F27,'Classificação geral'!$EE27,""),"")</f>
        <v/>
      </c>
      <c r="EA33" s="484" t="str">
        <f>IFERROR(IF(DU33='Classificação geral'!$F27,'Classificação geral'!$EF27,""),"")</f>
        <v/>
      </c>
      <c r="EB33" s="484" t="str">
        <f>IFERROR(IF(DU33='Classificação geral'!$F27,'Classificação geral'!$EG27,""),"")</f>
        <v/>
      </c>
      <c r="EC33" s="484" t="str">
        <f>IFERROR(IF(DU33='Classificação geral'!$F27,'Classificação geral'!$EH27,""),"")</f>
        <v/>
      </c>
      <c r="ED33" s="484" t="str">
        <f>IFERROR(IF(DU33='Classificação geral'!$F27,'Classificação geral'!$EI27,""),"")</f>
        <v/>
      </c>
      <c r="EE33" s="521">
        <f>IFERROR(IF(DU33='Classificação geral'!$F27,'Classificação geral'!$AJ27,""),"")</f>
        <v>0</v>
      </c>
      <c r="EF33" s="250" t="str">
        <f>IF($DU33='Classificação geral'!$F27,'Classificação geral'!$AK27,"")</f>
        <v/>
      </c>
      <c r="EG33" s="239" t="str">
        <f>IFERROR(RANK(EF33,EF:EF,0)+ COUNTIF(EF$12:EF32,EF33),"")</f>
        <v/>
      </c>
      <c r="EI33" s="250" t="str">
        <f>IFERROR(IF(AND('Classificação geral'!$F27="fem",'Classificação geral'!$G27=3,'Classificação geral'!$E27="trio"),'Classificação geral'!$B27,""),"")</f>
        <v/>
      </c>
      <c r="EJ33" s="238">
        <f>IF(EI33='Classificação geral'!$B27,'Classificação geral'!$C27,"")</f>
        <v>0</v>
      </c>
      <c r="EK33" s="238">
        <f>IF(EI33='Classificação geral'!$B27,'Classificação geral'!$D27,"")</f>
        <v>0</v>
      </c>
      <c r="EL33" s="238">
        <f>IF(EI33='Classificação geral'!$B27,'Classificação geral'!$E27,"")</f>
        <v>0</v>
      </c>
      <c r="EM33" s="238">
        <f>IF(EI33='Classificação geral'!$B27,'Classificação geral'!$F27,"")</f>
        <v>0</v>
      </c>
      <c r="EN33" s="250">
        <f>IF(EM33='Classificação geral'!$F27,'Classificação geral'!$G27,"")</f>
        <v>0</v>
      </c>
      <c r="EO33" s="484">
        <f>IFERROR(IF(EM33='Classificação geral'!$F27,'Classificação geral'!$J27,""),"")</f>
        <v>0</v>
      </c>
      <c r="EP33" s="484">
        <f>IFERROR(IF(EM33='Classificação geral'!$F27,'Classificação geral'!$K27,""),"")</f>
        <v>0</v>
      </c>
      <c r="EQ33" s="484">
        <f>IFERROR(IF(EM33='Classificação geral'!$F27,'Classificação geral'!$I27,""),"")</f>
        <v>0</v>
      </c>
      <c r="ER33" s="484" t="str">
        <f>IFERROR(IF(EM33='Classificação geral'!$F27,'Classificação geral'!$EE27,""),"")</f>
        <v/>
      </c>
      <c r="ES33" s="484" t="str">
        <f>IFERROR(IF(EM33='Classificação geral'!$F27,'Classificação geral'!$EF27,""),"")</f>
        <v/>
      </c>
      <c r="ET33" s="484" t="str">
        <f>IFERROR(IF(EM33='Classificação geral'!$F27,'Classificação geral'!$EG27,""),"")</f>
        <v/>
      </c>
      <c r="EU33" s="484" t="str">
        <f>IFERROR(IF(EM33='Classificação geral'!$F27,'Classificação geral'!$EH27,""),"")</f>
        <v/>
      </c>
      <c r="EV33" s="484" t="str">
        <f>IFERROR(IF(EM33='Classificação geral'!$F27,'Classificação geral'!$EI27,""),"")</f>
        <v/>
      </c>
      <c r="EW33" s="521">
        <f>IFERROR(IF(EM33='Classificação geral'!$F27,'Classificação geral'!$AJ27,""),"")</f>
        <v>0</v>
      </c>
      <c r="EX33" s="250" t="str">
        <f>IF(EM33='Classificação geral'!$F27,'Classificação geral'!$AK27,"")</f>
        <v/>
      </c>
      <c r="EY33" s="239" t="str">
        <f>IFERROR(RANK(EX33,EX:EX,0)+ COUNTIF(EX$12:EX32,EX33),"")</f>
        <v/>
      </c>
      <c r="FA33" s="250" t="str">
        <f>IFERROR(IF(AND('Classificação geral'!$F27="mas",'Classificação geral'!$G27=3,'Classificação geral'!$E27="trio"),'Classificação geral'!$B27,""),"")</f>
        <v/>
      </c>
      <c r="FB33" s="238">
        <f>IF(FA33='Classificação geral'!$B27,'Classificação geral'!$C27,"")</f>
        <v>0</v>
      </c>
      <c r="FC33" s="238">
        <f>IF(FA33='Classificação geral'!$B27,'Classificação geral'!$D27,"")</f>
        <v>0</v>
      </c>
      <c r="FD33" s="238">
        <f>IF(FA33='Classificação geral'!$B27,'Classificação geral'!$E27,"")</f>
        <v>0</v>
      </c>
      <c r="FE33" s="238">
        <f>IF(FA33='Classificação geral'!$B27,'Classificação geral'!$F27,"")</f>
        <v>0</v>
      </c>
      <c r="FF33" s="250">
        <f>IF(FE33='Classificação geral'!$F27,'Classificação geral'!$G27,"")</f>
        <v>0</v>
      </c>
      <c r="FG33" s="484">
        <f>IFERROR(IF(FE33='Classificação geral'!$F27,'Classificação geral'!$J27,""),"")</f>
        <v>0</v>
      </c>
      <c r="FH33" s="484">
        <f>IFERROR(IF(FE33='Classificação geral'!$F27,'Classificação geral'!$K27,""),"")</f>
        <v>0</v>
      </c>
      <c r="FI33" s="484">
        <f>IFERROR(IF(FE33='Classificação geral'!$F27,'Classificação geral'!$I27,""),"")</f>
        <v>0</v>
      </c>
      <c r="FJ33" s="484" t="str">
        <f>IFERROR(IF(FE33='Classificação geral'!$F27,'Classificação geral'!$EE27,""),"")</f>
        <v/>
      </c>
      <c r="FK33" s="484" t="str">
        <f>IFERROR(IF(FE33='Classificação geral'!$F27,'Classificação geral'!$EF27,""),"")</f>
        <v/>
      </c>
      <c r="FL33" s="484" t="str">
        <f>IFERROR(IF(FE33='Classificação geral'!$F27,'Classificação geral'!$EG27,""),"")</f>
        <v/>
      </c>
      <c r="FM33" s="484" t="str">
        <f>IFERROR(IF(FE33='Classificação geral'!$F27,'Classificação geral'!$EH27,""),"")</f>
        <v/>
      </c>
      <c r="FN33" s="484" t="str">
        <f>IFERROR(IF(FE33='Classificação geral'!$F27,'Classificação geral'!$EI27,""),"")</f>
        <v/>
      </c>
      <c r="FO33" s="521">
        <f>IFERROR(IF(FE33='Classificação geral'!$F27,'Classificação geral'!$AJ27,""),"")</f>
        <v>0</v>
      </c>
      <c r="FP33" s="250" t="str">
        <f>IF(FE33='Classificação geral'!$F27,'Classificação geral'!$AK27,"")</f>
        <v/>
      </c>
      <c r="FQ33" s="239" t="str">
        <f>IFERROR(RANK(FP33,FP:FP,0)+ COUNTIF(FP$12:FP32,FP33),"")</f>
        <v/>
      </c>
      <c r="FS33" s="250" t="str">
        <f>IFERROR(IF(AND('Classificação geral'!$F27="misto",'Classificação geral'!$G27=3,'Classificação geral'!$E27="par"),'Classificação geral'!$B27,""),"")</f>
        <v/>
      </c>
      <c r="FT33" s="238">
        <f>IF(FS33='Classificação geral'!$B27,'Classificação geral'!$C27,"")</f>
        <v>0</v>
      </c>
      <c r="FU33" s="238">
        <f>IF(FS33='Classificação geral'!$B27,'Classificação geral'!$D27,"")</f>
        <v>0</v>
      </c>
      <c r="FV33" s="238">
        <f>IF(FS33='Classificação geral'!$B27,'Classificação geral'!$E27,"")</f>
        <v>0</v>
      </c>
      <c r="FW33" s="238">
        <f>IF(FS33='Classificação geral'!$B27,'Classificação geral'!$F27,"")</f>
        <v>0</v>
      </c>
      <c r="FX33" s="250">
        <f>IF(FW33='Classificação geral'!$F27,'Classificação geral'!$G27,"")</f>
        <v>0</v>
      </c>
      <c r="FY33" s="484">
        <f>IFERROR(IF(FW33='Classificação geral'!$F27,'Classificação geral'!$J27,""),"")</f>
        <v>0</v>
      </c>
      <c r="FZ33" s="484">
        <f>IFERROR(IF(FW33='Classificação geral'!$F27,'Classificação geral'!$K27,""),"")</f>
        <v>0</v>
      </c>
      <c r="GA33" s="484">
        <f>IFERROR(IF(FW33='Classificação geral'!$F27,'Classificação geral'!$I27,""),"")</f>
        <v>0</v>
      </c>
      <c r="GB33" s="484" t="str">
        <f>IFERROR(IF(FW33='Classificação geral'!$F27,'Classificação geral'!$EE27,""),"")</f>
        <v/>
      </c>
      <c r="GC33" s="484" t="str">
        <f>IFERROR(IF(FW33='Classificação geral'!$F27,'Classificação geral'!$EF27,""),"")</f>
        <v/>
      </c>
      <c r="GD33" s="484" t="str">
        <f>IFERROR(IF(FW33='Classificação geral'!$F27,'Classificação geral'!$EG27,""),"")</f>
        <v/>
      </c>
      <c r="GE33" s="484" t="str">
        <f>IFERROR(IF(FW33='Classificação geral'!$F27,'Classificação geral'!$EH27,""),"")</f>
        <v/>
      </c>
      <c r="GF33" s="484" t="str">
        <f>IFERROR(IF(FW33='Classificação geral'!$F27,'Classificação geral'!$EI27,""),"")</f>
        <v/>
      </c>
      <c r="GG33" s="521">
        <f>IFERROR(IF(FW33='Classificação geral'!$F27,'Classificação geral'!$AJ27,""),"")</f>
        <v>0</v>
      </c>
      <c r="GH33" s="250" t="str">
        <f>IF(FW33='Classificação geral'!$F27,'Classificação geral'!$AK27,"")</f>
        <v/>
      </c>
      <c r="GI33" s="239" t="str">
        <f>IFERROR(RANK(GH33,GH:GH,0)+ COUNTIF(GH$12:GH32,GH33),"")</f>
        <v/>
      </c>
    </row>
    <row r="34" spans="1:191" s="249" customFormat="1" ht="21.75" customHeight="1" x14ac:dyDescent="0.3">
      <c r="A34" s="241"/>
      <c r="B34" s="248" t="str">
        <f>IFERROR(INDEX($CY$14:$CY$105,MATCH($R34,$DO$14:$DO$105,0)),"")</f>
        <v/>
      </c>
      <c r="C34" s="243" t="str">
        <f>IFERROR(INDEX(CZ$14:CZ$105,MATCH($R34,$DO$14:$DO$105,0)),"")</f>
        <v/>
      </c>
      <c r="D34" s="244" t="str">
        <f>IFERROR(INDEX(DA$14:DA$105,MATCH($R34,$DO$14:$DO$105,0)),"")</f>
        <v/>
      </c>
      <c r="E34" s="244" t="str">
        <f>IFERROR(INDEX(DB$14:DB$105,MATCH($R34,$DO$14:$DO$105,0)),"")</f>
        <v/>
      </c>
      <c r="F34" s="244" t="str">
        <f>IFERROR(INDEX(DC$14:DC$105,MATCH($R34,$DO$14:$DO$105,0)),"")</f>
        <v/>
      </c>
      <c r="G34" s="244" t="str">
        <f>IFERROR(INDEX(DD$14:DD$105,MATCH($R34,$DO$14:$DO$105,0)),"")</f>
        <v/>
      </c>
      <c r="H34" s="497" t="str">
        <f>IFERROR(INDEX(DE$14:DE$105,MATCH($R34,DO$14:DO$105,0)),"")</f>
        <v/>
      </c>
      <c r="I34" s="497" t="str">
        <f>IFERROR(INDEX(DF$14:DF$105,MATCH($R34,DO$14:DO$105,0)),"")</f>
        <v/>
      </c>
      <c r="J34" s="497" t="str">
        <f>IFERROR(INDEX(DG$14:DG$105,MATCH($R34,DO$14:DO$105,0)),"")</f>
        <v/>
      </c>
      <c r="K34" s="498" t="str">
        <f>IFERROR(INDEX(DH$14:DH$105,MATCH($R34,DO$14:DO$105,0)),"")</f>
        <v/>
      </c>
      <c r="L34" s="498" t="str">
        <f>IFERROR(INDEX(DI$14:DI$105,MATCH($R34,DO$14:DO$105,0)),"")</f>
        <v/>
      </c>
      <c r="M34" s="498" t="str">
        <f>IFERROR(INDEX(DJ$14:DJ$105,MATCH($R34,DO$14:DO$105,0)),"")</f>
        <v/>
      </c>
      <c r="N34" s="498" t="str">
        <f>IFERROR(INDEX(DK$14:DK$105,MATCH($R34,DO$14:DO$105,0)),"")</f>
        <v/>
      </c>
      <c r="O34" s="498" t="str">
        <f>IFERROR(INDEX(DL$14:DL$105,MATCH($R34,DO$14:DO$105,0)),"")</f>
        <v/>
      </c>
      <c r="P34" s="499" t="str">
        <f>IFERROR(INDEX(DM$14:DM$105,MATCH($R34,DO$14:DO$105,0)),"")</f>
        <v/>
      </c>
      <c r="Q34" s="245" t="str">
        <f>IFERROR(INDEX(DN$14:DN$105,MATCH($R34,$DO$14:$DO$105,0)),"")</f>
        <v/>
      </c>
      <c r="R34" s="246">
        <v>21</v>
      </c>
      <c r="S34" s="247"/>
      <c r="T34" s="247"/>
      <c r="U34" s="248" t="str">
        <f>IFERROR(INDEX(DQ$14:DQ$105,MATCH($AK34,$EG$14:$EG$105,0)),"")</f>
        <v/>
      </c>
      <c r="V34" s="243" t="str">
        <f>IFERROR(INDEX(DR$14:DR$105,MATCH($AK34,$EG$14:$EG$105,0)),"")</f>
        <v/>
      </c>
      <c r="W34" s="244" t="str">
        <f>IFERROR(INDEX(DS$14:DS$105,MATCH($AK34,$EG$14:$EG$105,0)),"")</f>
        <v/>
      </c>
      <c r="X34" s="244" t="str">
        <f>IFERROR(INDEX(DT$14:DT$105,MATCH($AK34,$EG$14:$EG$105,0)),"")</f>
        <v/>
      </c>
      <c r="Y34" s="244" t="str">
        <f>IFERROR(INDEX(DU$14:DU$105,MATCH($AK34,$EG$14:$EG$105,0)),"")</f>
        <v/>
      </c>
      <c r="Z34" s="244" t="str">
        <f>IFERROR(INDEX(DV$14:DV$105,MATCH($AK34,$EG$14:$EG$105,0)),"")</f>
        <v/>
      </c>
      <c r="AA34" s="497" t="str">
        <f>IFERROR(INDEX(DW$14:DW$105,MATCH($R34,EG$14:EG$105,0)),"")</f>
        <v/>
      </c>
      <c r="AB34" s="497" t="str">
        <f>IFERROR(INDEX(DX$14:DX$105,MATCH($R34,EG$14:EG$105,0)),"")</f>
        <v/>
      </c>
      <c r="AC34" s="497" t="str">
        <f>IFERROR(INDEX(DY$14:DY$105,MATCH($R34,EG$14:EG$105,0)),"")</f>
        <v/>
      </c>
      <c r="AD34" s="498" t="str">
        <f>IFERROR(INDEX(DZ$14:DZ$105,MATCH($R34,EG$14:EG$105,0)),"")</f>
        <v/>
      </c>
      <c r="AE34" s="498" t="str">
        <f>IFERROR(INDEX(EA$14:EA$105,MATCH($R34,EG$14:EG$105,0)),"")</f>
        <v/>
      </c>
      <c r="AF34" s="498" t="str">
        <f>IFERROR(INDEX(EB$14:EB$105,MATCH($R34,EG$14:EG$105,0)),"")</f>
        <v/>
      </c>
      <c r="AG34" s="498" t="str">
        <f>IFERROR(INDEX(EC$14:EC$105,MATCH($R34,EG$14:EG$105,0)),"")</f>
        <v/>
      </c>
      <c r="AH34" s="498" t="str">
        <f>IFERROR(INDEX(ED$14:ED$105,MATCH($R34,EG$14:EG$105,0)),"")</f>
        <v/>
      </c>
      <c r="AI34" s="499" t="str">
        <f>IFERROR(INDEX(EE$14:EE$105,MATCH($R34,EG$14:EG$105,0)),"")</f>
        <v/>
      </c>
      <c r="AJ34" s="245" t="str">
        <f>IFERROR(INDEX(EF$14:EF$105,MATCH($AK34,$EG$14:$EG$105,0)),"")</f>
        <v/>
      </c>
      <c r="AK34" s="246">
        <v>21</v>
      </c>
      <c r="AN34" s="248" t="str">
        <f>IFERROR(INDEX(EI$14:EI$105,MATCH($BD34,$EY$14:$EY$105,0)),"")</f>
        <v/>
      </c>
      <c r="AO34" s="243" t="str">
        <f>IFERROR(INDEX(EJ$14:EJ$105,MATCH($BD34,$EY$14:$EY$105,0)),"")</f>
        <v/>
      </c>
      <c r="AP34" s="244" t="str">
        <f>IFERROR(INDEX(EK$14:EK$105,MATCH($BD34,$EY$14:$EY$105,0)),"")</f>
        <v/>
      </c>
      <c r="AQ34" s="244" t="str">
        <f>IFERROR(INDEX(EL$14:EL$105,MATCH($BD34,$EY$14:$EY$105,0)),"")</f>
        <v/>
      </c>
      <c r="AR34" s="244" t="str">
        <f>IFERROR(INDEX(EM$14:EM$105,MATCH($BD34,$EY$14:$EY$105,0)),"")</f>
        <v/>
      </c>
      <c r="AS34" s="244" t="str">
        <f>IFERROR(INDEX(EN$14:EN$105,MATCH($BD34,$EY$14:$EY$105,0)),"")</f>
        <v/>
      </c>
      <c r="AT34" s="497" t="str">
        <f>IFERROR(INDEX(EO$14:EO$105,MATCH($R34,EY$14:EY$105,0)),"")</f>
        <v/>
      </c>
      <c r="AU34" s="497" t="str">
        <f>IFERROR(INDEX(EP$14:EP$105,MATCH($R34,EY$14:EY$105,0)),"")</f>
        <v/>
      </c>
      <c r="AV34" s="497" t="str">
        <f>IFERROR(INDEX(EQ$14:EQ$105,MATCH($R34,EY$14:EY$105,0)),"")</f>
        <v/>
      </c>
      <c r="AW34" s="498" t="str">
        <f>IFERROR(INDEX(ER$14:ER$105,MATCH($R34,EY$14:EY$105,0)),"")</f>
        <v/>
      </c>
      <c r="AX34" s="498" t="str">
        <f>IFERROR(INDEX(ES$14:ES$105,MATCH($R34,EY$14:EY$105,0)),"")</f>
        <v/>
      </c>
      <c r="AY34" s="498" t="str">
        <f>IFERROR(INDEX(ET$14:ET$105,MATCH($R34,EY$14:EY$105,0)),"")</f>
        <v/>
      </c>
      <c r="AZ34" s="498" t="str">
        <f>IFERROR(INDEX(EU$14:EU$105,MATCH($R34,EY$14:EY$105,0)),"")</f>
        <v/>
      </c>
      <c r="BA34" s="498" t="str">
        <f>IFERROR(INDEX(EV$14:EV$105,MATCH($R34,EY$14:EY$105,0)),"")</f>
        <v/>
      </c>
      <c r="BB34" s="499" t="str">
        <f>IFERROR(INDEX(EW$14:EW$105,MATCH($R34,EY$14:EY$105,0)),"")</f>
        <v/>
      </c>
      <c r="BC34" s="245" t="str">
        <f>IFERROR(INDEX(EX$14:EX$105,MATCH($BD34,$EY$14:$EY$105,0)),"")</f>
        <v/>
      </c>
      <c r="BD34" s="246">
        <v>21</v>
      </c>
      <c r="BE34" s="247"/>
      <c r="BF34" s="247"/>
      <c r="BG34" s="248" t="str">
        <f>IFERROR(INDEX(FA$14:FA$105,MATCH($BW34,$FQ$14:$FQ$105,0)),"")</f>
        <v/>
      </c>
      <c r="BH34" s="243" t="str">
        <f>IFERROR(INDEX(FB$14:FB$105,MATCH($BW34,$FQ$14:$FQ$105,0)),"")</f>
        <v/>
      </c>
      <c r="BI34" s="244" t="str">
        <f>IFERROR(INDEX(FC$14:FC$105,MATCH($BW34,$FQ$14:$FQ$105,0)),"")</f>
        <v/>
      </c>
      <c r="BJ34" s="244" t="str">
        <f>IFERROR(INDEX(FD$14:FD$105,MATCH($BW34,$FQ$14:$FQ$105,0)),"")</f>
        <v/>
      </c>
      <c r="BK34" s="244" t="str">
        <f>IFERROR(INDEX(FE$14:FE$105,MATCH($BW34,$FQ$14:$FQ$105,0)),"")</f>
        <v/>
      </c>
      <c r="BL34" s="244" t="str">
        <f>IFERROR(INDEX(FF$14:FF$105,MATCH($BW34,$FQ$14:$FQ$105,0)),"")</f>
        <v/>
      </c>
      <c r="BM34" s="497" t="str">
        <f>IFERROR(INDEX(FG$14:FG$105,MATCH($R34,FQ$14:FQ$105,0)),"")</f>
        <v/>
      </c>
      <c r="BN34" s="497" t="str">
        <f>IFERROR(INDEX(FH$14:FH$105,MATCH($R34,FQ$14:FQ$105,0)),"")</f>
        <v/>
      </c>
      <c r="BO34" s="497" t="str">
        <f>IFERROR(INDEX(FI$14:FI$105,MATCH($R34,FQ$14:FQ$105,0)),"")</f>
        <v/>
      </c>
      <c r="BP34" s="498" t="str">
        <f>IFERROR(INDEX(FJ$14:FJ$105,MATCH($R34,FQ$14:FQ$105,0)),"")</f>
        <v/>
      </c>
      <c r="BQ34" s="498" t="str">
        <f>IFERROR(INDEX(FK$14:FK$105,MATCH($R34,FQ$14:FQ$105,0)),"")</f>
        <v/>
      </c>
      <c r="BR34" s="498" t="str">
        <f>IFERROR(INDEX(FL$14:FL$105,MATCH($R34,FQ$14:FQ$105,0)),"")</f>
        <v/>
      </c>
      <c r="BS34" s="498" t="str">
        <f>IFERROR(INDEX(FM$14:FM$105,MATCH($R34,FQ$14:FQ$105,0)),"")</f>
        <v/>
      </c>
      <c r="BT34" s="498" t="str">
        <f>IFERROR(INDEX(FN$14:FN$105,MATCH($R34,FQ$14:FQ$105,0)),"")</f>
        <v/>
      </c>
      <c r="BU34" s="499" t="str">
        <f>IFERROR(INDEX(FO$14:FO$105,MATCH($R34,FQ$14:FQ$105,0)),"")</f>
        <v/>
      </c>
      <c r="BV34" s="245" t="str">
        <f>IFERROR(INDEX(FP$14:FP$105,MATCH($BW34,$FQ$14:$FQ$105,0)),"")</f>
        <v/>
      </c>
      <c r="BW34" s="246">
        <v>21</v>
      </c>
      <c r="BY34" s="247"/>
      <c r="BZ34" s="248" t="str">
        <f>IFERROR(INDEX(FS$14:FS$105,MATCH($CO34,$GI$14:$GI$105,0)),"")</f>
        <v/>
      </c>
      <c r="CA34" s="243" t="str">
        <f>IFERROR(INDEX(FT$14:FT$105,MATCH($CO34,$GI$14:$GI$105,0)),"")</f>
        <v/>
      </c>
      <c r="CB34" s="244" t="str">
        <f>IFERROR(INDEX(FU$14:FU$105,MATCH($CO34,$GI$14:$GI$105,0)),"")</f>
        <v/>
      </c>
      <c r="CC34" s="244" t="str">
        <f>IFERROR(INDEX(FV$14:FV$105,MATCH($CO34,$GI$14:$GI$105,0)),"")</f>
        <v/>
      </c>
      <c r="CD34" s="244" t="str">
        <f>IFERROR(INDEX(FW$14:FW$105,MATCH($CO34,$GI$14:$GI$105,0)),"")</f>
        <v/>
      </c>
      <c r="CE34" s="244" t="str">
        <f>IFERROR(INDEX(FX$14:FX$105,MATCH($CO34,$GI$14:$GI$105,0)),"")</f>
        <v/>
      </c>
      <c r="CF34" s="497" t="str">
        <f t="shared" si="0"/>
        <v/>
      </c>
      <c r="CG34" s="497" t="str">
        <f t="shared" si="1"/>
        <v/>
      </c>
      <c r="CH34" s="497" t="str">
        <f t="shared" si="2"/>
        <v/>
      </c>
      <c r="CI34" s="498" t="str">
        <f t="shared" si="3"/>
        <v/>
      </c>
      <c r="CJ34" s="498" t="str">
        <f t="shared" si="4"/>
        <v/>
      </c>
      <c r="CK34" s="498" t="str">
        <f t="shared" si="5"/>
        <v/>
      </c>
      <c r="CL34" s="498" t="str">
        <f t="shared" si="6"/>
        <v/>
      </c>
      <c r="CM34" s="498" t="str">
        <f t="shared" si="7"/>
        <v/>
      </c>
      <c r="CN34" s="499" t="str">
        <f t="shared" si="8"/>
        <v/>
      </c>
      <c r="CO34" s="246">
        <v>21</v>
      </c>
      <c r="CP34" s="247"/>
      <c r="CQ34" s="247"/>
      <c r="CR34" s="247"/>
      <c r="CS34" s="247"/>
      <c r="CT34" s="247"/>
      <c r="CU34" s="247"/>
      <c r="CV34" s="247"/>
      <c r="CW34" s="247"/>
      <c r="CY34" s="250" t="str">
        <f>IFERROR(IF(AND('Classificação geral'!$F28="fem",'Classificação geral'!$G28=3,'Classificação geral'!$E28="par"),'Classificação geral'!$B28,""),"")</f>
        <v/>
      </c>
      <c r="CZ34" s="238">
        <f>IF($CY34='Classificação geral'!$B28,'Classificação geral'!$C28,"")</f>
        <v>0</v>
      </c>
      <c r="DA34" s="238">
        <f>IF($CY34='Classificação geral'!$B28,'Classificação geral'!$D28,"")</f>
        <v>0</v>
      </c>
      <c r="DB34" s="238">
        <f>IF($CY34='Classificação geral'!$B28,'Classificação geral'!$E28,"")</f>
        <v>0</v>
      </c>
      <c r="DC34" s="238">
        <f>IF($CY34='Classificação geral'!$B28,'Classificação geral'!$F28,"")</f>
        <v>0</v>
      </c>
      <c r="DD34" s="250">
        <f>IF($DC34='Classificação geral'!$F28,'Classificação geral'!$G28,"")</f>
        <v>0</v>
      </c>
      <c r="DE34" s="484">
        <f>IFERROR(IF(DC34='Classificação geral'!$F28,'Classificação geral'!$J28,""),"")</f>
        <v>0</v>
      </c>
      <c r="DF34" s="484">
        <f>IFERROR(IF(DC34='Classificação geral'!$F28,'Classificação geral'!$K28,""),"")</f>
        <v>0</v>
      </c>
      <c r="DG34" s="484">
        <f>IFERROR(IF(DC34='Classificação geral'!$F28,'Classificação geral'!$I28,""),"")</f>
        <v>0</v>
      </c>
      <c r="DH34" s="484" t="str">
        <f>IFERROR(IF(DC34='Classificação geral'!$F28,'Classificação geral'!$EE28,""),"")</f>
        <v/>
      </c>
      <c r="DI34" s="484" t="str">
        <f>IFERROR(IF(DC34='Classificação geral'!$F28,'Classificação geral'!$EF28,""),"")</f>
        <v/>
      </c>
      <c r="DJ34" s="484" t="str">
        <f>IFERROR(IF(DC34='Classificação geral'!$F28,'Classificação geral'!$EG28,""),"")</f>
        <v/>
      </c>
      <c r="DK34" s="484" t="str">
        <f>IFERROR(IF(DC34='Classificação geral'!$F28,'Classificação geral'!$EH28,""),"")</f>
        <v/>
      </c>
      <c r="DL34" s="484" t="str">
        <f>IFERROR(IF(DC34='Classificação geral'!$F28,'Classificação geral'!$EI28,""),"")</f>
        <v/>
      </c>
      <c r="DM34" s="521">
        <f>IFERROR(IF(DC34='Classificação geral'!$F28,'Classificação geral'!$AJ28,""),"")</f>
        <v>0</v>
      </c>
      <c r="DN34" s="251" t="str">
        <f>IF($DC34='Classificação geral'!$F28,'Classificação geral'!$AK28,"")</f>
        <v/>
      </c>
      <c r="DO34" s="239" t="str">
        <f>IFERROR(RANK(DN34,DN:DN,0)+ COUNTIF(DN$12:DN33,DN34),"")</f>
        <v/>
      </c>
      <c r="DQ34" s="250" t="str">
        <f>IFERROR(IF(AND('Classificação geral'!$F28="mas",'Classificação geral'!$G28=3,'Classificação geral'!$E28="par"),'Classificação geral'!$B28,""),"")</f>
        <v/>
      </c>
      <c r="DR34" s="238">
        <f>IF($DQ34='Classificação geral'!$B28,'Classificação geral'!$C28,"")</f>
        <v>0</v>
      </c>
      <c r="DS34" s="238">
        <f>IF($DQ34='Classificação geral'!$B28,'Classificação geral'!$D28,"")</f>
        <v>0</v>
      </c>
      <c r="DT34" s="238">
        <f>IF($DQ34='Classificação geral'!$B28,'Classificação geral'!$E28,"")</f>
        <v>0</v>
      </c>
      <c r="DU34" s="238">
        <f>IF($DQ34='Classificação geral'!$B28,'Classificação geral'!$F28,"")</f>
        <v>0</v>
      </c>
      <c r="DV34" s="250">
        <f>IF($DU34='Classificação geral'!$F28,'Classificação geral'!$G28,"")</f>
        <v>0</v>
      </c>
      <c r="DW34" s="484">
        <f>IFERROR(IF(DU34='Classificação geral'!$F28,'Classificação geral'!$J28,""),"")</f>
        <v>0</v>
      </c>
      <c r="DX34" s="484">
        <f>IFERROR(IF(DU34='Classificação geral'!$F28,'Classificação geral'!$K28,""),"")</f>
        <v>0</v>
      </c>
      <c r="DY34" s="484">
        <f>IFERROR(IF(DU34='Classificação geral'!$F28,'Classificação geral'!$I28,""),"")</f>
        <v>0</v>
      </c>
      <c r="DZ34" s="484" t="str">
        <f>IFERROR(IF(DU34='Classificação geral'!$F28,'Classificação geral'!$EE28,""),"")</f>
        <v/>
      </c>
      <c r="EA34" s="484" t="str">
        <f>IFERROR(IF(DU34='Classificação geral'!$F28,'Classificação geral'!$EF28,""),"")</f>
        <v/>
      </c>
      <c r="EB34" s="484" t="str">
        <f>IFERROR(IF(DU34='Classificação geral'!$F28,'Classificação geral'!$EG28,""),"")</f>
        <v/>
      </c>
      <c r="EC34" s="484" t="str">
        <f>IFERROR(IF(DU34='Classificação geral'!$F28,'Classificação geral'!$EH28,""),"")</f>
        <v/>
      </c>
      <c r="ED34" s="484" t="str">
        <f>IFERROR(IF(DU34='Classificação geral'!$F28,'Classificação geral'!$EI28,""),"")</f>
        <v/>
      </c>
      <c r="EE34" s="521">
        <f>IFERROR(IF(DU34='Classificação geral'!$F28,'Classificação geral'!$AJ28,""),"")</f>
        <v>0</v>
      </c>
      <c r="EF34" s="250" t="str">
        <f>IF($DU34='Classificação geral'!$F28,'Classificação geral'!$AK28,"")</f>
        <v/>
      </c>
      <c r="EG34" s="239" t="str">
        <f>IFERROR(RANK(EF34,EF:EF,0)+ COUNTIF(EF$12:EF33,EF34),"")</f>
        <v/>
      </c>
      <c r="EI34" s="250" t="str">
        <f>IFERROR(IF(AND('Classificação geral'!$F28="fem",'Classificação geral'!$G28=3,'Classificação geral'!$E28="trio"),'Classificação geral'!$B28,""),"")</f>
        <v/>
      </c>
      <c r="EJ34" s="238">
        <f>IF(EI34='Classificação geral'!$B28,'Classificação geral'!$C28,"")</f>
        <v>0</v>
      </c>
      <c r="EK34" s="238">
        <f>IF(EI34='Classificação geral'!$B28,'Classificação geral'!$D28,"")</f>
        <v>0</v>
      </c>
      <c r="EL34" s="238">
        <f>IF(EI34='Classificação geral'!$B28,'Classificação geral'!$E28,"")</f>
        <v>0</v>
      </c>
      <c r="EM34" s="238">
        <f>IF(EI34='Classificação geral'!$B28,'Classificação geral'!$F28,"")</f>
        <v>0</v>
      </c>
      <c r="EN34" s="250">
        <f>IF(EM34='Classificação geral'!$F28,'Classificação geral'!$G28,"")</f>
        <v>0</v>
      </c>
      <c r="EO34" s="484">
        <f>IFERROR(IF(EM34='Classificação geral'!$F28,'Classificação geral'!$J28,""),"")</f>
        <v>0</v>
      </c>
      <c r="EP34" s="484">
        <f>IFERROR(IF(EM34='Classificação geral'!$F28,'Classificação geral'!$K28,""),"")</f>
        <v>0</v>
      </c>
      <c r="EQ34" s="484">
        <f>IFERROR(IF(EM34='Classificação geral'!$F28,'Classificação geral'!$I28,""),"")</f>
        <v>0</v>
      </c>
      <c r="ER34" s="484" t="str">
        <f>IFERROR(IF(EM34='Classificação geral'!$F28,'Classificação geral'!$EE28,""),"")</f>
        <v/>
      </c>
      <c r="ES34" s="484" t="str">
        <f>IFERROR(IF(EM34='Classificação geral'!$F28,'Classificação geral'!$EF28,""),"")</f>
        <v/>
      </c>
      <c r="ET34" s="484" t="str">
        <f>IFERROR(IF(EM34='Classificação geral'!$F28,'Classificação geral'!$EG28,""),"")</f>
        <v/>
      </c>
      <c r="EU34" s="484" t="str">
        <f>IFERROR(IF(EM34='Classificação geral'!$F28,'Classificação geral'!$EH28,""),"")</f>
        <v/>
      </c>
      <c r="EV34" s="484" t="str">
        <f>IFERROR(IF(EM34='Classificação geral'!$F28,'Classificação geral'!$EI28,""),"")</f>
        <v/>
      </c>
      <c r="EW34" s="521">
        <f>IFERROR(IF(EM34='Classificação geral'!$F28,'Classificação geral'!$AJ28,""),"")</f>
        <v>0</v>
      </c>
      <c r="EX34" s="250" t="str">
        <f>IF(EM34='Classificação geral'!$F28,'Classificação geral'!$AK28,"")</f>
        <v/>
      </c>
      <c r="EY34" s="239" t="str">
        <f>IFERROR(RANK(EX34,EX:EX,0)+ COUNTIF(EX$12:EX33,EX34),"")</f>
        <v/>
      </c>
      <c r="FA34" s="250" t="str">
        <f>IFERROR(IF(AND('Classificação geral'!$F28="mas",'Classificação geral'!$G28=3,'Classificação geral'!$E28="trio"),'Classificação geral'!$B28,""),"")</f>
        <v/>
      </c>
      <c r="FB34" s="238">
        <f>IF(FA34='Classificação geral'!$B28,'Classificação geral'!$C28,"")</f>
        <v>0</v>
      </c>
      <c r="FC34" s="238">
        <f>IF(FA34='Classificação geral'!$B28,'Classificação geral'!$D28,"")</f>
        <v>0</v>
      </c>
      <c r="FD34" s="238">
        <f>IF(FA34='Classificação geral'!$B28,'Classificação geral'!$E28,"")</f>
        <v>0</v>
      </c>
      <c r="FE34" s="238">
        <f>IF(FA34='Classificação geral'!$B28,'Classificação geral'!$F28,"")</f>
        <v>0</v>
      </c>
      <c r="FF34" s="250">
        <f>IF(FE34='Classificação geral'!$F28,'Classificação geral'!$G28,"")</f>
        <v>0</v>
      </c>
      <c r="FG34" s="484">
        <f>IFERROR(IF(FE34='Classificação geral'!$F28,'Classificação geral'!$J28,""),"")</f>
        <v>0</v>
      </c>
      <c r="FH34" s="484">
        <f>IFERROR(IF(FE34='Classificação geral'!$F28,'Classificação geral'!$K28,""),"")</f>
        <v>0</v>
      </c>
      <c r="FI34" s="484">
        <f>IFERROR(IF(FE34='Classificação geral'!$F28,'Classificação geral'!$I28,""),"")</f>
        <v>0</v>
      </c>
      <c r="FJ34" s="484" t="str">
        <f>IFERROR(IF(FE34='Classificação geral'!$F28,'Classificação geral'!$EE28,""),"")</f>
        <v/>
      </c>
      <c r="FK34" s="484" t="str">
        <f>IFERROR(IF(FE34='Classificação geral'!$F28,'Classificação geral'!$EF28,""),"")</f>
        <v/>
      </c>
      <c r="FL34" s="484" t="str">
        <f>IFERROR(IF(FE34='Classificação geral'!$F28,'Classificação geral'!$EG28,""),"")</f>
        <v/>
      </c>
      <c r="FM34" s="484" t="str">
        <f>IFERROR(IF(FE34='Classificação geral'!$F28,'Classificação geral'!$EH28,""),"")</f>
        <v/>
      </c>
      <c r="FN34" s="484" t="str">
        <f>IFERROR(IF(FE34='Classificação geral'!$F28,'Classificação geral'!$EI28,""),"")</f>
        <v/>
      </c>
      <c r="FO34" s="521">
        <f>IFERROR(IF(FE34='Classificação geral'!$F28,'Classificação geral'!$AJ28,""),"")</f>
        <v>0</v>
      </c>
      <c r="FP34" s="250" t="str">
        <f>IF(FE34='Classificação geral'!$F28,'Classificação geral'!$AK28,"")</f>
        <v/>
      </c>
      <c r="FQ34" s="239" t="str">
        <f>IFERROR(RANK(FP34,FP:FP,0)+ COUNTIF(FP$12:FP33,FP34),"")</f>
        <v/>
      </c>
      <c r="FS34" s="250" t="str">
        <f>IFERROR(IF(AND('Classificação geral'!$F28="misto",'Classificação geral'!$G28=3,'Classificação geral'!$E28="par"),'Classificação geral'!$B28,""),"")</f>
        <v/>
      </c>
      <c r="FT34" s="238">
        <f>IF(FS34='Classificação geral'!$B28,'Classificação geral'!$C28,"")</f>
        <v>0</v>
      </c>
      <c r="FU34" s="238">
        <f>IF(FS34='Classificação geral'!$B28,'Classificação geral'!$D28,"")</f>
        <v>0</v>
      </c>
      <c r="FV34" s="238">
        <f>IF(FS34='Classificação geral'!$B28,'Classificação geral'!$E28,"")</f>
        <v>0</v>
      </c>
      <c r="FW34" s="238">
        <f>IF(FS34='Classificação geral'!$B28,'Classificação geral'!$F28,"")</f>
        <v>0</v>
      </c>
      <c r="FX34" s="250">
        <f>IF(FW34='Classificação geral'!$F28,'Classificação geral'!$G28,"")</f>
        <v>0</v>
      </c>
      <c r="FY34" s="484">
        <f>IFERROR(IF(FW34='Classificação geral'!$F28,'Classificação geral'!$J28,""),"")</f>
        <v>0</v>
      </c>
      <c r="FZ34" s="484">
        <f>IFERROR(IF(FW34='Classificação geral'!$F28,'Classificação geral'!$K28,""),"")</f>
        <v>0</v>
      </c>
      <c r="GA34" s="484">
        <f>IFERROR(IF(FW34='Classificação geral'!$F28,'Classificação geral'!$I28,""),"")</f>
        <v>0</v>
      </c>
      <c r="GB34" s="484" t="str">
        <f>IFERROR(IF(FW34='Classificação geral'!$F28,'Classificação geral'!$EE28,""),"")</f>
        <v/>
      </c>
      <c r="GC34" s="484" t="str">
        <f>IFERROR(IF(FW34='Classificação geral'!$F28,'Classificação geral'!$EF28,""),"")</f>
        <v/>
      </c>
      <c r="GD34" s="484" t="str">
        <f>IFERROR(IF(FW34='Classificação geral'!$F28,'Classificação geral'!$EG28,""),"")</f>
        <v/>
      </c>
      <c r="GE34" s="484" t="str">
        <f>IFERROR(IF(FW34='Classificação geral'!$F28,'Classificação geral'!$EH28,""),"")</f>
        <v/>
      </c>
      <c r="GF34" s="484" t="str">
        <f>IFERROR(IF(FW34='Classificação geral'!$F28,'Classificação geral'!$EI28,""),"")</f>
        <v/>
      </c>
      <c r="GG34" s="521">
        <f>IFERROR(IF(FW34='Classificação geral'!$F28,'Classificação geral'!$AJ28,""),"")</f>
        <v>0</v>
      </c>
      <c r="GH34" s="250" t="str">
        <f>IF(FW34='Classificação geral'!$F28,'Classificação geral'!$AK28,"")</f>
        <v/>
      </c>
      <c r="GI34" s="239" t="str">
        <f>IFERROR(RANK(GH34,GH:GH,0)+ COUNTIF(GH$12:GH33,GH34),"")</f>
        <v/>
      </c>
    </row>
    <row r="35" spans="1:191" s="249" customFormat="1" ht="21.75" customHeight="1" x14ac:dyDescent="0.3">
      <c r="A35" s="241"/>
      <c r="B35" s="248" t="str">
        <f>IFERROR(INDEX($CY$14:$CY$105,MATCH($R35,$DO$14:$DO$105,0)),"")</f>
        <v/>
      </c>
      <c r="C35" s="243" t="str">
        <f>IFERROR(INDEX(CZ$14:CZ$105,MATCH($R35,$DO$14:$DO$105,0)),"")</f>
        <v/>
      </c>
      <c r="D35" s="244" t="str">
        <f>IFERROR(INDEX(DA$14:DA$105,MATCH($R35,$DO$14:$DO$105,0)),"")</f>
        <v/>
      </c>
      <c r="E35" s="244" t="str">
        <f>IFERROR(INDEX(DB$14:DB$105,MATCH($R35,$DO$14:$DO$105,0)),"")</f>
        <v/>
      </c>
      <c r="F35" s="244" t="str">
        <f>IFERROR(INDEX(DC$14:DC$105,MATCH($R35,$DO$14:$DO$105,0)),"")</f>
        <v/>
      </c>
      <c r="G35" s="244" t="str">
        <f>IFERROR(INDEX(DD$14:DD$105,MATCH($R35,$DO$14:$DO$105,0)),"")</f>
        <v/>
      </c>
      <c r="H35" s="497" t="str">
        <f>IFERROR(INDEX(DE$14:DE$105,MATCH($R35,DO$14:DO$105,0)),"")</f>
        <v/>
      </c>
      <c r="I35" s="497" t="str">
        <f>IFERROR(INDEX(DF$14:DF$105,MATCH($R35,DO$14:DO$105,0)),"")</f>
        <v/>
      </c>
      <c r="J35" s="497" t="str">
        <f>IFERROR(INDEX(DG$14:DG$105,MATCH($R35,DO$14:DO$105,0)),"")</f>
        <v/>
      </c>
      <c r="K35" s="498" t="str">
        <f>IFERROR(INDEX(DH$14:DH$105,MATCH($R35,DO$14:DO$105,0)),"")</f>
        <v/>
      </c>
      <c r="L35" s="498" t="str">
        <f>IFERROR(INDEX(DI$14:DI$105,MATCH($R35,DO$14:DO$105,0)),"")</f>
        <v/>
      </c>
      <c r="M35" s="498" t="str">
        <f>IFERROR(INDEX(DJ$14:DJ$105,MATCH($R35,DO$14:DO$105,0)),"")</f>
        <v/>
      </c>
      <c r="N35" s="498" t="str">
        <f>IFERROR(INDEX(DK$14:DK$105,MATCH($R35,DO$14:DO$105,0)),"")</f>
        <v/>
      </c>
      <c r="O35" s="498" t="str">
        <f>IFERROR(INDEX(DL$14:DL$105,MATCH($R35,DO$14:DO$105,0)),"")</f>
        <v/>
      </c>
      <c r="P35" s="499" t="str">
        <f>IFERROR(INDEX(DM$14:DM$105,MATCH($R35,DO$14:DO$105,0)),"")</f>
        <v/>
      </c>
      <c r="Q35" s="245" t="str">
        <f>IFERROR(INDEX(DN$14:DN$105,MATCH($R35,$DO$14:$DO$105,0)),"")</f>
        <v/>
      </c>
      <c r="R35" s="246">
        <v>22</v>
      </c>
      <c r="S35" s="247"/>
      <c r="T35" s="247"/>
      <c r="U35" s="248" t="str">
        <f>IFERROR(INDEX(DQ$14:DQ$105,MATCH($AK35,$EG$14:$EG$105,0)),"")</f>
        <v/>
      </c>
      <c r="V35" s="243" t="str">
        <f>IFERROR(INDEX(DR$14:DR$105,MATCH($AK35,$EG$14:$EG$105,0)),"")</f>
        <v/>
      </c>
      <c r="W35" s="244" t="str">
        <f>IFERROR(INDEX(DS$14:DS$105,MATCH($AK35,$EG$14:$EG$105,0)),"")</f>
        <v/>
      </c>
      <c r="X35" s="244" t="str">
        <f>IFERROR(INDEX(DT$14:DT$105,MATCH($AK35,$EG$14:$EG$105,0)),"")</f>
        <v/>
      </c>
      <c r="Y35" s="244" t="str">
        <f>IFERROR(INDEX(DU$14:DU$105,MATCH($AK35,$EG$14:$EG$105,0)),"")</f>
        <v/>
      </c>
      <c r="Z35" s="244" t="str">
        <f>IFERROR(INDEX(DV$14:DV$105,MATCH($AK35,$EG$14:$EG$105,0)),"")</f>
        <v/>
      </c>
      <c r="AA35" s="497" t="str">
        <f>IFERROR(INDEX(DW$14:DW$105,MATCH($R35,EG$14:EG$105,0)),"")</f>
        <v/>
      </c>
      <c r="AB35" s="497" t="str">
        <f>IFERROR(INDEX(DX$14:DX$105,MATCH($R35,EG$14:EG$105,0)),"")</f>
        <v/>
      </c>
      <c r="AC35" s="497" t="str">
        <f>IFERROR(INDEX(DY$14:DY$105,MATCH($R35,EG$14:EG$105,0)),"")</f>
        <v/>
      </c>
      <c r="AD35" s="498" t="str">
        <f>IFERROR(INDEX(DZ$14:DZ$105,MATCH($R35,EG$14:EG$105,0)),"")</f>
        <v/>
      </c>
      <c r="AE35" s="498" t="str">
        <f>IFERROR(INDEX(EA$14:EA$105,MATCH($R35,EG$14:EG$105,0)),"")</f>
        <v/>
      </c>
      <c r="AF35" s="498" t="str">
        <f>IFERROR(INDEX(EB$14:EB$105,MATCH($R35,EG$14:EG$105,0)),"")</f>
        <v/>
      </c>
      <c r="AG35" s="498" t="str">
        <f>IFERROR(INDEX(EC$14:EC$105,MATCH($R35,EG$14:EG$105,0)),"")</f>
        <v/>
      </c>
      <c r="AH35" s="498" t="str">
        <f>IFERROR(INDEX(ED$14:ED$105,MATCH($R35,EG$14:EG$105,0)),"")</f>
        <v/>
      </c>
      <c r="AI35" s="499" t="str">
        <f>IFERROR(INDEX(EE$14:EE$105,MATCH($R35,EG$14:EG$105,0)),"")</f>
        <v/>
      </c>
      <c r="AJ35" s="245" t="str">
        <f>IFERROR(INDEX(EF$14:EF$105,MATCH($AK35,$EG$14:$EG$105,0)),"")</f>
        <v/>
      </c>
      <c r="AK35" s="246">
        <v>22</v>
      </c>
      <c r="AN35" s="248" t="str">
        <f>IFERROR(INDEX(EI$14:EI$105,MATCH($BD35,$EY$14:$EY$105,0)),"")</f>
        <v/>
      </c>
      <c r="AO35" s="243" t="str">
        <f>IFERROR(INDEX(EJ$14:EJ$105,MATCH($BD35,$EY$14:$EY$105,0)),"")</f>
        <v/>
      </c>
      <c r="AP35" s="244" t="str">
        <f>IFERROR(INDEX(EK$14:EK$105,MATCH($BD35,$EY$14:$EY$105,0)),"")</f>
        <v/>
      </c>
      <c r="AQ35" s="244" t="str">
        <f>IFERROR(INDEX(EL$14:EL$105,MATCH($BD35,$EY$14:$EY$105,0)),"")</f>
        <v/>
      </c>
      <c r="AR35" s="244" t="str">
        <f>IFERROR(INDEX(EM$14:EM$105,MATCH($BD35,$EY$14:$EY$105,0)),"")</f>
        <v/>
      </c>
      <c r="AS35" s="244" t="str">
        <f>IFERROR(INDEX(EN$14:EN$105,MATCH($BD35,$EY$14:$EY$105,0)),"")</f>
        <v/>
      </c>
      <c r="AT35" s="497" t="str">
        <f>IFERROR(INDEX(EO$14:EO$105,MATCH($R35,EY$14:EY$105,0)),"")</f>
        <v/>
      </c>
      <c r="AU35" s="497" t="str">
        <f>IFERROR(INDEX(EP$14:EP$105,MATCH($R35,EY$14:EY$105,0)),"")</f>
        <v/>
      </c>
      <c r="AV35" s="497" t="str">
        <f>IFERROR(INDEX(EQ$14:EQ$105,MATCH($R35,EY$14:EY$105,0)),"")</f>
        <v/>
      </c>
      <c r="AW35" s="498" t="str">
        <f>IFERROR(INDEX(ER$14:ER$105,MATCH($R35,EY$14:EY$105,0)),"")</f>
        <v/>
      </c>
      <c r="AX35" s="498" t="str">
        <f>IFERROR(INDEX(ES$14:ES$105,MATCH($R35,EY$14:EY$105,0)),"")</f>
        <v/>
      </c>
      <c r="AY35" s="498" t="str">
        <f>IFERROR(INDEX(ET$14:ET$105,MATCH($R35,EY$14:EY$105,0)),"")</f>
        <v/>
      </c>
      <c r="AZ35" s="498" t="str">
        <f>IFERROR(INDEX(EU$14:EU$105,MATCH($R35,EY$14:EY$105,0)),"")</f>
        <v/>
      </c>
      <c r="BA35" s="498" t="str">
        <f>IFERROR(INDEX(EV$14:EV$105,MATCH($R35,EY$14:EY$105,0)),"")</f>
        <v/>
      </c>
      <c r="BB35" s="499" t="str">
        <f>IFERROR(INDEX(EW$14:EW$105,MATCH($R35,EY$14:EY$105,0)),"")</f>
        <v/>
      </c>
      <c r="BC35" s="245" t="str">
        <f>IFERROR(INDEX(EX$14:EX$105,MATCH($BD35,$EY$14:$EY$105,0)),"")</f>
        <v/>
      </c>
      <c r="BD35" s="246">
        <v>22</v>
      </c>
      <c r="BE35" s="247"/>
      <c r="BF35" s="247"/>
      <c r="BG35" s="248" t="str">
        <f>IFERROR(INDEX(FA$14:FA$105,MATCH($BW35,$FQ$14:$FQ$105,0)),"")</f>
        <v/>
      </c>
      <c r="BH35" s="243" t="str">
        <f>IFERROR(INDEX(FB$14:FB$105,MATCH($BW35,$FQ$14:$FQ$105,0)),"")</f>
        <v/>
      </c>
      <c r="BI35" s="244" t="str">
        <f>IFERROR(INDEX(FC$14:FC$105,MATCH($BW35,$FQ$14:$FQ$105,0)),"")</f>
        <v/>
      </c>
      <c r="BJ35" s="244" t="str">
        <f>IFERROR(INDEX(FD$14:FD$105,MATCH($BW35,$FQ$14:$FQ$105,0)),"")</f>
        <v/>
      </c>
      <c r="BK35" s="244" t="str">
        <f>IFERROR(INDEX(FE$14:FE$105,MATCH($BW35,$FQ$14:$FQ$105,0)),"")</f>
        <v/>
      </c>
      <c r="BL35" s="244" t="str">
        <f>IFERROR(INDEX(FF$14:FF$105,MATCH($BW35,$FQ$14:$FQ$105,0)),"")</f>
        <v/>
      </c>
      <c r="BM35" s="497" t="str">
        <f>IFERROR(INDEX(FG$14:FG$105,MATCH($R35,FQ$14:FQ$105,0)),"")</f>
        <v/>
      </c>
      <c r="BN35" s="497" t="str">
        <f>IFERROR(INDEX(FH$14:FH$105,MATCH($R35,FQ$14:FQ$105,0)),"")</f>
        <v/>
      </c>
      <c r="BO35" s="497" t="str">
        <f>IFERROR(INDEX(FI$14:FI$105,MATCH($R35,FQ$14:FQ$105,0)),"")</f>
        <v/>
      </c>
      <c r="BP35" s="498" t="str">
        <f>IFERROR(INDEX(FJ$14:FJ$105,MATCH($R35,FQ$14:FQ$105,0)),"")</f>
        <v/>
      </c>
      <c r="BQ35" s="498" t="str">
        <f>IFERROR(INDEX(FK$14:FK$105,MATCH($R35,FQ$14:FQ$105,0)),"")</f>
        <v/>
      </c>
      <c r="BR35" s="498" t="str">
        <f>IFERROR(INDEX(FL$14:FL$105,MATCH($R35,FQ$14:FQ$105,0)),"")</f>
        <v/>
      </c>
      <c r="BS35" s="498" t="str">
        <f>IFERROR(INDEX(FM$14:FM$105,MATCH($R35,FQ$14:FQ$105,0)),"")</f>
        <v/>
      </c>
      <c r="BT35" s="498" t="str">
        <f>IFERROR(INDEX(FN$14:FN$105,MATCH($R35,FQ$14:FQ$105,0)),"")</f>
        <v/>
      </c>
      <c r="BU35" s="499" t="str">
        <f>IFERROR(INDEX(FO$14:FO$105,MATCH($R35,FQ$14:FQ$105,0)),"")</f>
        <v/>
      </c>
      <c r="BV35" s="245" t="str">
        <f>IFERROR(INDEX(FP$14:FP$105,MATCH($BW35,$FQ$14:$FQ$105,0)),"")</f>
        <v/>
      </c>
      <c r="BW35" s="246">
        <v>22</v>
      </c>
      <c r="BY35" s="247"/>
      <c r="BZ35" s="248" t="str">
        <f>IFERROR(INDEX(FS$14:FS$105,MATCH($CO35,$GI$14:$GI$105,0)),"")</f>
        <v/>
      </c>
      <c r="CA35" s="243" t="str">
        <f>IFERROR(INDEX(FT$14:FT$105,MATCH($CO35,$GI$14:$GI$105,0)),"")</f>
        <v/>
      </c>
      <c r="CB35" s="244" t="str">
        <f>IFERROR(INDEX(FU$14:FU$105,MATCH($CO35,$GI$14:$GI$105,0)),"")</f>
        <v/>
      </c>
      <c r="CC35" s="244" t="str">
        <f>IFERROR(INDEX(FV$14:FV$105,MATCH($CO35,$GI$14:$GI$105,0)),"")</f>
        <v/>
      </c>
      <c r="CD35" s="244" t="str">
        <f>IFERROR(INDEX(FW$14:FW$105,MATCH($CO35,$GI$14:$GI$105,0)),"")</f>
        <v/>
      </c>
      <c r="CE35" s="244" t="str">
        <f>IFERROR(INDEX(FX$14:FX$105,MATCH($CO35,$GI$14:$GI$105,0)),"")</f>
        <v/>
      </c>
      <c r="CF35" s="497" t="str">
        <f t="shared" si="0"/>
        <v/>
      </c>
      <c r="CG35" s="497" t="str">
        <f t="shared" si="1"/>
        <v/>
      </c>
      <c r="CH35" s="497" t="str">
        <f t="shared" si="2"/>
        <v/>
      </c>
      <c r="CI35" s="498" t="str">
        <f t="shared" si="3"/>
        <v/>
      </c>
      <c r="CJ35" s="498" t="str">
        <f t="shared" si="4"/>
        <v/>
      </c>
      <c r="CK35" s="498" t="str">
        <f t="shared" si="5"/>
        <v/>
      </c>
      <c r="CL35" s="498" t="str">
        <f t="shared" si="6"/>
        <v/>
      </c>
      <c r="CM35" s="498" t="str">
        <f t="shared" si="7"/>
        <v/>
      </c>
      <c r="CN35" s="499" t="str">
        <f t="shared" si="8"/>
        <v/>
      </c>
      <c r="CO35" s="246">
        <v>22</v>
      </c>
      <c r="CP35" s="247"/>
      <c r="CQ35" s="247"/>
      <c r="CR35" s="247"/>
      <c r="CS35" s="247"/>
      <c r="CT35" s="247"/>
      <c r="CU35" s="247"/>
      <c r="CV35" s="247"/>
      <c r="CW35" s="247"/>
      <c r="CY35" s="250" t="str">
        <f>IFERROR(IF(AND('Classificação geral'!$F29="fem",'Classificação geral'!$G29=3,'Classificação geral'!$E29="par"),'Classificação geral'!$B29,""),"")</f>
        <v/>
      </c>
      <c r="CZ35" s="238">
        <f>IF($CY35='Classificação geral'!$B29,'Classificação geral'!$C29,"")</f>
        <v>0</v>
      </c>
      <c r="DA35" s="238">
        <f>IF($CY35='Classificação geral'!$B29,'Classificação geral'!$D29,"")</f>
        <v>0</v>
      </c>
      <c r="DB35" s="238">
        <f>IF($CY35='Classificação geral'!$B29,'Classificação geral'!$E29,"")</f>
        <v>0</v>
      </c>
      <c r="DC35" s="238">
        <f>IF($CY35='Classificação geral'!$B29,'Classificação geral'!$F29,"")</f>
        <v>0</v>
      </c>
      <c r="DD35" s="250">
        <f>IF($DC35='Classificação geral'!$F29,'Classificação geral'!$G29,"")</f>
        <v>0</v>
      </c>
      <c r="DE35" s="484">
        <f>IFERROR(IF(DC35='Classificação geral'!$F29,'Classificação geral'!$J29,""),"")</f>
        <v>0</v>
      </c>
      <c r="DF35" s="484">
        <f>IFERROR(IF(DC35='Classificação geral'!$F29,'Classificação geral'!$K29,""),"")</f>
        <v>0</v>
      </c>
      <c r="DG35" s="484">
        <f>IFERROR(IF(DC35='Classificação geral'!$F29,'Classificação geral'!$I29,""),"")</f>
        <v>0</v>
      </c>
      <c r="DH35" s="484" t="str">
        <f>IFERROR(IF(DC35='Classificação geral'!$F29,'Classificação geral'!$EE29,""),"")</f>
        <v/>
      </c>
      <c r="DI35" s="484" t="str">
        <f>IFERROR(IF(DC35='Classificação geral'!$F29,'Classificação geral'!$EF29,""),"")</f>
        <v/>
      </c>
      <c r="DJ35" s="484" t="str">
        <f>IFERROR(IF(DC35='Classificação geral'!$F29,'Classificação geral'!$EG29,""),"")</f>
        <v/>
      </c>
      <c r="DK35" s="484" t="str">
        <f>IFERROR(IF(DC35='Classificação geral'!$F29,'Classificação geral'!$EH29,""),"")</f>
        <v/>
      </c>
      <c r="DL35" s="484" t="str">
        <f>IFERROR(IF(DC35='Classificação geral'!$F29,'Classificação geral'!$EI29,""),"")</f>
        <v/>
      </c>
      <c r="DM35" s="521">
        <f>IFERROR(IF(DC35='Classificação geral'!$F29,'Classificação geral'!$AJ29,""),"")</f>
        <v>0</v>
      </c>
      <c r="DN35" s="251" t="str">
        <f>IF($DC35='Classificação geral'!$F29,'Classificação geral'!$AK29,"")</f>
        <v/>
      </c>
      <c r="DO35" s="239" t="str">
        <f>IFERROR(RANK(DN35,DN:DN,0)+ COUNTIF(DN$12:DN34,DN35),"")</f>
        <v/>
      </c>
      <c r="DQ35" s="250" t="str">
        <f>IFERROR(IF(AND('Classificação geral'!$F29="mas",'Classificação geral'!$G29=3,'Classificação geral'!$E29="par"),'Classificação geral'!$B29,""),"")</f>
        <v/>
      </c>
      <c r="DR35" s="238">
        <f>IF($DQ35='Classificação geral'!$B29,'Classificação geral'!$C29,"")</f>
        <v>0</v>
      </c>
      <c r="DS35" s="238">
        <f>IF($DQ35='Classificação geral'!$B29,'Classificação geral'!$D29,"")</f>
        <v>0</v>
      </c>
      <c r="DT35" s="238">
        <f>IF($DQ35='Classificação geral'!$B29,'Classificação geral'!$E29,"")</f>
        <v>0</v>
      </c>
      <c r="DU35" s="238">
        <f>IF($DQ35='Classificação geral'!$B29,'Classificação geral'!$F29,"")</f>
        <v>0</v>
      </c>
      <c r="DV35" s="250">
        <f>IF($DU35='Classificação geral'!$F29,'Classificação geral'!$G29,"")</f>
        <v>0</v>
      </c>
      <c r="DW35" s="484">
        <f>IFERROR(IF(DU35='Classificação geral'!$F29,'Classificação geral'!$J29,""),"")</f>
        <v>0</v>
      </c>
      <c r="DX35" s="484">
        <f>IFERROR(IF(DU35='Classificação geral'!$F29,'Classificação geral'!$K29,""),"")</f>
        <v>0</v>
      </c>
      <c r="DY35" s="484">
        <f>IFERROR(IF(DU35='Classificação geral'!$F29,'Classificação geral'!$I29,""),"")</f>
        <v>0</v>
      </c>
      <c r="DZ35" s="484" t="str">
        <f>IFERROR(IF(DU35='Classificação geral'!$F29,'Classificação geral'!$EE29,""),"")</f>
        <v/>
      </c>
      <c r="EA35" s="484" t="str">
        <f>IFERROR(IF(DU35='Classificação geral'!$F29,'Classificação geral'!$EF29,""),"")</f>
        <v/>
      </c>
      <c r="EB35" s="484" t="str">
        <f>IFERROR(IF(DU35='Classificação geral'!$F29,'Classificação geral'!$EG29,""),"")</f>
        <v/>
      </c>
      <c r="EC35" s="484" t="str">
        <f>IFERROR(IF(DU35='Classificação geral'!$F29,'Classificação geral'!$EH29,""),"")</f>
        <v/>
      </c>
      <c r="ED35" s="484" t="str">
        <f>IFERROR(IF(DU35='Classificação geral'!$F29,'Classificação geral'!$EI29,""),"")</f>
        <v/>
      </c>
      <c r="EE35" s="521">
        <f>IFERROR(IF(DU35='Classificação geral'!$F29,'Classificação geral'!$AJ29,""),"")</f>
        <v>0</v>
      </c>
      <c r="EF35" s="250" t="str">
        <f>IF($DU35='Classificação geral'!$F29,'Classificação geral'!$AK29,"")</f>
        <v/>
      </c>
      <c r="EG35" s="239" t="str">
        <f>IFERROR(RANK(EF35,EF:EF,0)+ COUNTIF(EF$12:EF34,EF35),"")</f>
        <v/>
      </c>
      <c r="EI35" s="250" t="str">
        <f>IFERROR(IF(AND('Classificação geral'!$F29="fem",'Classificação geral'!$G29=3,'Classificação geral'!$E29="trio"),'Classificação geral'!$B29,""),"")</f>
        <v/>
      </c>
      <c r="EJ35" s="238">
        <f>IF(EI35='Classificação geral'!$B29,'Classificação geral'!$C29,"")</f>
        <v>0</v>
      </c>
      <c r="EK35" s="238">
        <f>IF(EI35='Classificação geral'!$B29,'Classificação geral'!$D29,"")</f>
        <v>0</v>
      </c>
      <c r="EL35" s="238">
        <f>IF(EI35='Classificação geral'!$B29,'Classificação geral'!$E29,"")</f>
        <v>0</v>
      </c>
      <c r="EM35" s="238">
        <f>IF(EI35='Classificação geral'!$B29,'Classificação geral'!$F29,"")</f>
        <v>0</v>
      </c>
      <c r="EN35" s="250">
        <f>IF(EM35='Classificação geral'!$F29,'Classificação geral'!$G29,"")</f>
        <v>0</v>
      </c>
      <c r="EO35" s="484">
        <f>IFERROR(IF(EM35='Classificação geral'!$F29,'Classificação geral'!$J29,""),"")</f>
        <v>0</v>
      </c>
      <c r="EP35" s="484">
        <f>IFERROR(IF(EM35='Classificação geral'!$F29,'Classificação geral'!$K29,""),"")</f>
        <v>0</v>
      </c>
      <c r="EQ35" s="484">
        <f>IFERROR(IF(EM35='Classificação geral'!$F29,'Classificação geral'!$I29,""),"")</f>
        <v>0</v>
      </c>
      <c r="ER35" s="484" t="str">
        <f>IFERROR(IF(EM35='Classificação geral'!$F29,'Classificação geral'!$EE29,""),"")</f>
        <v/>
      </c>
      <c r="ES35" s="484" t="str">
        <f>IFERROR(IF(EM35='Classificação geral'!$F29,'Classificação geral'!$EF29,""),"")</f>
        <v/>
      </c>
      <c r="ET35" s="484" t="str">
        <f>IFERROR(IF(EM35='Classificação geral'!$F29,'Classificação geral'!$EG29,""),"")</f>
        <v/>
      </c>
      <c r="EU35" s="484" t="str">
        <f>IFERROR(IF(EM35='Classificação geral'!$F29,'Classificação geral'!$EH29,""),"")</f>
        <v/>
      </c>
      <c r="EV35" s="484" t="str">
        <f>IFERROR(IF(EM35='Classificação geral'!$F29,'Classificação geral'!$EI29,""),"")</f>
        <v/>
      </c>
      <c r="EW35" s="521">
        <f>IFERROR(IF(EM35='Classificação geral'!$F29,'Classificação geral'!$AJ29,""),"")</f>
        <v>0</v>
      </c>
      <c r="EX35" s="250" t="str">
        <f>IF(EM35='Classificação geral'!$F29,'Classificação geral'!$AK29,"")</f>
        <v/>
      </c>
      <c r="EY35" s="239" t="str">
        <f>IFERROR(RANK(EX35,EX:EX,0)+ COUNTIF(EX$12:EX34,EX35),"")</f>
        <v/>
      </c>
      <c r="FA35" s="250" t="str">
        <f>IFERROR(IF(AND('Classificação geral'!$F29="mas",'Classificação geral'!$G29=3,'Classificação geral'!$E29="trio"),'Classificação geral'!$B29,""),"")</f>
        <v/>
      </c>
      <c r="FB35" s="238">
        <f>IF(FA35='Classificação geral'!$B29,'Classificação geral'!$C29,"")</f>
        <v>0</v>
      </c>
      <c r="FC35" s="238">
        <f>IF(FA35='Classificação geral'!$B29,'Classificação geral'!$D29,"")</f>
        <v>0</v>
      </c>
      <c r="FD35" s="238">
        <f>IF(FA35='Classificação geral'!$B29,'Classificação geral'!$E29,"")</f>
        <v>0</v>
      </c>
      <c r="FE35" s="238">
        <f>IF(FA35='Classificação geral'!$B29,'Classificação geral'!$F29,"")</f>
        <v>0</v>
      </c>
      <c r="FF35" s="250">
        <f>IF(FE35='Classificação geral'!$F29,'Classificação geral'!$G29,"")</f>
        <v>0</v>
      </c>
      <c r="FG35" s="484">
        <f>IFERROR(IF(FE35='Classificação geral'!$F29,'Classificação geral'!$J29,""),"")</f>
        <v>0</v>
      </c>
      <c r="FH35" s="484">
        <f>IFERROR(IF(FE35='Classificação geral'!$F29,'Classificação geral'!$K29,""),"")</f>
        <v>0</v>
      </c>
      <c r="FI35" s="484">
        <f>IFERROR(IF(FE35='Classificação geral'!$F29,'Classificação geral'!$I29,""),"")</f>
        <v>0</v>
      </c>
      <c r="FJ35" s="484" t="str">
        <f>IFERROR(IF(FE35='Classificação geral'!$F29,'Classificação geral'!$EE29,""),"")</f>
        <v/>
      </c>
      <c r="FK35" s="484" t="str">
        <f>IFERROR(IF(FE35='Classificação geral'!$F29,'Classificação geral'!$EF29,""),"")</f>
        <v/>
      </c>
      <c r="FL35" s="484" t="str">
        <f>IFERROR(IF(FE35='Classificação geral'!$F29,'Classificação geral'!$EG29,""),"")</f>
        <v/>
      </c>
      <c r="FM35" s="484" t="str">
        <f>IFERROR(IF(FE35='Classificação geral'!$F29,'Classificação geral'!$EH29,""),"")</f>
        <v/>
      </c>
      <c r="FN35" s="484" t="str">
        <f>IFERROR(IF(FE35='Classificação geral'!$F29,'Classificação geral'!$EI29,""),"")</f>
        <v/>
      </c>
      <c r="FO35" s="521">
        <f>IFERROR(IF(FE35='Classificação geral'!$F29,'Classificação geral'!$AJ29,""),"")</f>
        <v>0</v>
      </c>
      <c r="FP35" s="250" t="str">
        <f>IF(FE35='Classificação geral'!$F29,'Classificação geral'!$AK29,"")</f>
        <v/>
      </c>
      <c r="FQ35" s="239" t="str">
        <f>IFERROR(RANK(FP35,FP:FP,0)+ COUNTIF(FP$12:FP34,FP35),"")</f>
        <v/>
      </c>
      <c r="FS35" s="250" t="str">
        <f>IFERROR(IF(AND('Classificação geral'!$F29="misto",'Classificação geral'!$G29=3,'Classificação geral'!$E29="par"),'Classificação geral'!$B29,""),"")</f>
        <v/>
      </c>
      <c r="FT35" s="238">
        <f>IF(FS35='Classificação geral'!$B29,'Classificação geral'!$C29,"")</f>
        <v>0</v>
      </c>
      <c r="FU35" s="238">
        <f>IF(FS35='Classificação geral'!$B29,'Classificação geral'!$D29,"")</f>
        <v>0</v>
      </c>
      <c r="FV35" s="238">
        <f>IF(FS35='Classificação geral'!$B29,'Classificação geral'!$E29,"")</f>
        <v>0</v>
      </c>
      <c r="FW35" s="238">
        <f>IF(FS35='Classificação geral'!$B29,'Classificação geral'!$F29,"")</f>
        <v>0</v>
      </c>
      <c r="FX35" s="250">
        <f>IF(FW35='Classificação geral'!$F29,'Classificação geral'!$G29,"")</f>
        <v>0</v>
      </c>
      <c r="FY35" s="484">
        <f>IFERROR(IF(FW35='Classificação geral'!$F29,'Classificação geral'!$J29,""),"")</f>
        <v>0</v>
      </c>
      <c r="FZ35" s="484">
        <f>IFERROR(IF(FW35='Classificação geral'!$F29,'Classificação geral'!$K29,""),"")</f>
        <v>0</v>
      </c>
      <c r="GA35" s="484">
        <f>IFERROR(IF(FW35='Classificação geral'!$F29,'Classificação geral'!$I29,""),"")</f>
        <v>0</v>
      </c>
      <c r="GB35" s="484" t="str">
        <f>IFERROR(IF(FW35='Classificação geral'!$F29,'Classificação geral'!$EE29,""),"")</f>
        <v/>
      </c>
      <c r="GC35" s="484" t="str">
        <f>IFERROR(IF(FW35='Classificação geral'!$F29,'Classificação geral'!$EF29,""),"")</f>
        <v/>
      </c>
      <c r="GD35" s="484" t="str">
        <f>IFERROR(IF(FW35='Classificação geral'!$F29,'Classificação geral'!$EG29,""),"")</f>
        <v/>
      </c>
      <c r="GE35" s="484" t="str">
        <f>IFERROR(IF(FW35='Classificação geral'!$F29,'Classificação geral'!$EH29,""),"")</f>
        <v/>
      </c>
      <c r="GF35" s="484" t="str">
        <f>IFERROR(IF(FW35='Classificação geral'!$F29,'Classificação geral'!$EI29,""),"")</f>
        <v/>
      </c>
      <c r="GG35" s="521">
        <f>IFERROR(IF(FW35='Classificação geral'!$F29,'Classificação geral'!$AJ29,""),"")</f>
        <v>0</v>
      </c>
      <c r="GH35" s="250" t="str">
        <f>IF(FW35='Classificação geral'!$F29,'Classificação geral'!$AK29,"")</f>
        <v/>
      </c>
      <c r="GI35" s="239" t="str">
        <f>IFERROR(RANK(GH35,GH:GH,0)+ COUNTIF(GH$12:GH34,GH35),"")</f>
        <v/>
      </c>
    </row>
    <row r="36" spans="1:191" s="249" customFormat="1" ht="21.75" customHeight="1" x14ac:dyDescent="0.3">
      <c r="A36" s="241"/>
      <c r="B36" s="248" t="str">
        <f>IFERROR(INDEX($CY$14:$CY$105,MATCH($R36,$DO$14:$DO$105,0)),"")</f>
        <v/>
      </c>
      <c r="C36" s="243" t="str">
        <f>IFERROR(INDEX(CZ$14:CZ$105,MATCH($R36,$DO$14:$DO$105,0)),"")</f>
        <v/>
      </c>
      <c r="D36" s="244" t="str">
        <f>IFERROR(INDEX(DA$14:DA$105,MATCH($R36,$DO$14:$DO$105,0)),"")</f>
        <v/>
      </c>
      <c r="E36" s="244" t="str">
        <f>IFERROR(INDEX(DB$14:DB$105,MATCH($R36,$DO$14:$DO$105,0)),"")</f>
        <v/>
      </c>
      <c r="F36" s="244" t="str">
        <f>IFERROR(INDEX(DC$14:DC$105,MATCH($R36,$DO$14:$DO$105,0)),"")</f>
        <v/>
      </c>
      <c r="G36" s="244" t="str">
        <f>IFERROR(INDEX(DD$14:DD$105,MATCH($R36,$DO$14:$DO$105,0)),"")</f>
        <v/>
      </c>
      <c r="H36" s="497" t="str">
        <f>IFERROR(INDEX(DE$14:DE$105,MATCH($R36,DO$14:DO$105,0)),"")</f>
        <v/>
      </c>
      <c r="I36" s="497" t="str">
        <f>IFERROR(INDEX(DF$14:DF$105,MATCH($R36,DO$14:DO$105,0)),"")</f>
        <v/>
      </c>
      <c r="J36" s="497" t="str">
        <f>IFERROR(INDEX(DG$14:DG$105,MATCH($R36,DO$14:DO$105,0)),"")</f>
        <v/>
      </c>
      <c r="K36" s="498" t="str">
        <f>IFERROR(INDEX(DH$14:DH$105,MATCH($R36,DO$14:DO$105,0)),"")</f>
        <v/>
      </c>
      <c r="L36" s="498" t="str">
        <f>IFERROR(INDEX(DI$14:DI$105,MATCH($R36,DO$14:DO$105,0)),"")</f>
        <v/>
      </c>
      <c r="M36" s="498" t="str">
        <f>IFERROR(INDEX(DJ$14:DJ$105,MATCH($R36,DO$14:DO$105,0)),"")</f>
        <v/>
      </c>
      <c r="N36" s="498" t="str">
        <f>IFERROR(INDEX(DK$14:DK$105,MATCH($R36,DO$14:DO$105,0)),"")</f>
        <v/>
      </c>
      <c r="O36" s="498" t="str">
        <f>IFERROR(INDEX(DL$14:DL$105,MATCH($R36,DO$14:DO$105,0)),"")</f>
        <v/>
      </c>
      <c r="P36" s="499" t="str">
        <f>IFERROR(INDEX(DM$14:DM$105,MATCH($R36,DO$14:DO$105,0)),"")</f>
        <v/>
      </c>
      <c r="Q36" s="245" t="str">
        <f>IFERROR(INDEX(DN$14:DN$105,MATCH($R36,$DO$14:$DO$105,0)),"")</f>
        <v/>
      </c>
      <c r="R36" s="246">
        <v>23</v>
      </c>
      <c r="S36" s="247"/>
      <c r="T36" s="247"/>
      <c r="U36" s="248" t="str">
        <f>IFERROR(INDEX(DQ$14:DQ$105,MATCH($AK36,$EG$14:$EG$105,0)),"")</f>
        <v/>
      </c>
      <c r="V36" s="243" t="str">
        <f>IFERROR(INDEX(DR$14:DR$105,MATCH($AK36,$EG$14:$EG$105,0)),"")</f>
        <v/>
      </c>
      <c r="W36" s="244" t="str">
        <f>IFERROR(INDEX(DS$14:DS$105,MATCH($AK36,$EG$14:$EG$105,0)),"")</f>
        <v/>
      </c>
      <c r="X36" s="244" t="str">
        <f>IFERROR(INDEX(DT$14:DT$105,MATCH($AK36,$EG$14:$EG$105,0)),"")</f>
        <v/>
      </c>
      <c r="Y36" s="244" t="str">
        <f>IFERROR(INDEX(DU$14:DU$105,MATCH($AK36,$EG$14:$EG$105,0)),"")</f>
        <v/>
      </c>
      <c r="Z36" s="244" t="str">
        <f>IFERROR(INDEX(DV$14:DV$105,MATCH($AK36,$EG$14:$EG$105,0)),"")</f>
        <v/>
      </c>
      <c r="AA36" s="497" t="str">
        <f>IFERROR(INDEX(DW$14:DW$105,MATCH($R36,EG$14:EG$105,0)),"")</f>
        <v/>
      </c>
      <c r="AB36" s="497" t="str">
        <f>IFERROR(INDEX(DX$14:DX$105,MATCH($R36,EG$14:EG$105,0)),"")</f>
        <v/>
      </c>
      <c r="AC36" s="497" t="str">
        <f>IFERROR(INDEX(DY$14:DY$105,MATCH($R36,EG$14:EG$105,0)),"")</f>
        <v/>
      </c>
      <c r="AD36" s="498" t="str">
        <f>IFERROR(INDEX(DZ$14:DZ$105,MATCH($R36,EG$14:EG$105,0)),"")</f>
        <v/>
      </c>
      <c r="AE36" s="498" t="str">
        <f>IFERROR(INDEX(EA$14:EA$105,MATCH($R36,EG$14:EG$105,0)),"")</f>
        <v/>
      </c>
      <c r="AF36" s="498" t="str">
        <f>IFERROR(INDEX(EB$14:EB$105,MATCH($R36,EG$14:EG$105,0)),"")</f>
        <v/>
      </c>
      <c r="AG36" s="498" t="str">
        <f>IFERROR(INDEX(EC$14:EC$105,MATCH($R36,EG$14:EG$105,0)),"")</f>
        <v/>
      </c>
      <c r="AH36" s="498" t="str">
        <f>IFERROR(INDEX(ED$14:ED$105,MATCH($R36,EG$14:EG$105,0)),"")</f>
        <v/>
      </c>
      <c r="AI36" s="499" t="str">
        <f>IFERROR(INDEX(EE$14:EE$105,MATCH($R36,EG$14:EG$105,0)),"")</f>
        <v/>
      </c>
      <c r="AJ36" s="245" t="str">
        <f>IFERROR(INDEX(EF$14:EF$105,MATCH($AK36,$EG$14:$EG$105,0)),"")</f>
        <v/>
      </c>
      <c r="AK36" s="246">
        <v>23</v>
      </c>
      <c r="AN36" s="248" t="str">
        <f>IFERROR(INDEX(EI$14:EI$105,MATCH($BD36,$EY$14:$EY$105,0)),"")</f>
        <v/>
      </c>
      <c r="AO36" s="243" t="str">
        <f>IFERROR(INDEX(EJ$14:EJ$105,MATCH($BD36,$EY$14:$EY$105,0)),"")</f>
        <v/>
      </c>
      <c r="AP36" s="244" t="str">
        <f>IFERROR(INDEX(EK$14:EK$105,MATCH($BD36,$EY$14:$EY$105,0)),"")</f>
        <v/>
      </c>
      <c r="AQ36" s="244" t="str">
        <f>IFERROR(INDEX(EL$14:EL$105,MATCH($BD36,$EY$14:$EY$105,0)),"")</f>
        <v/>
      </c>
      <c r="AR36" s="244" t="str">
        <f>IFERROR(INDEX(EM$14:EM$105,MATCH($BD36,$EY$14:$EY$105,0)),"")</f>
        <v/>
      </c>
      <c r="AS36" s="244" t="str">
        <f>IFERROR(INDEX(EN$14:EN$105,MATCH($BD36,$EY$14:$EY$105,0)),"")</f>
        <v/>
      </c>
      <c r="AT36" s="497" t="str">
        <f>IFERROR(INDEX(EO$14:EO$105,MATCH($R36,EY$14:EY$105,0)),"")</f>
        <v/>
      </c>
      <c r="AU36" s="497" t="str">
        <f>IFERROR(INDEX(EP$14:EP$105,MATCH($R36,EY$14:EY$105,0)),"")</f>
        <v/>
      </c>
      <c r="AV36" s="497" t="str">
        <f>IFERROR(INDEX(EQ$14:EQ$105,MATCH($R36,EY$14:EY$105,0)),"")</f>
        <v/>
      </c>
      <c r="AW36" s="498" t="str">
        <f>IFERROR(INDEX(ER$14:ER$105,MATCH($R36,EY$14:EY$105,0)),"")</f>
        <v/>
      </c>
      <c r="AX36" s="498" t="str">
        <f>IFERROR(INDEX(ES$14:ES$105,MATCH($R36,EY$14:EY$105,0)),"")</f>
        <v/>
      </c>
      <c r="AY36" s="498" t="str">
        <f>IFERROR(INDEX(ET$14:ET$105,MATCH($R36,EY$14:EY$105,0)),"")</f>
        <v/>
      </c>
      <c r="AZ36" s="498" t="str">
        <f>IFERROR(INDEX(EU$14:EU$105,MATCH($R36,EY$14:EY$105,0)),"")</f>
        <v/>
      </c>
      <c r="BA36" s="498" t="str">
        <f>IFERROR(INDEX(EV$14:EV$105,MATCH($R36,EY$14:EY$105,0)),"")</f>
        <v/>
      </c>
      <c r="BB36" s="499" t="str">
        <f>IFERROR(INDEX(EW$14:EW$105,MATCH($R36,EY$14:EY$105,0)),"")</f>
        <v/>
      </c>
      <c r="BC36" s="245" t="str">
        <f>IFERROR(INDEX(EX$14:EX$105,MATCH($BD36,$EY$14:$EY$105,0)),"")</f>
        <v/>
      </c>
      <c r="BD36" s="246">
        <v>23</v>
      </c>
      <c r="BE36" s="247"/>
      <c r="BF36" s="247"/>
      <c r="BG36" s="248" t="str">
        <f>IFERROR(INDEX(FA$14:FA$105,MATCH($BW36,$FQ$14:$FQ$105,0)),"")</f>
        <v/>
      </c>
      <c r="BH36" s="243" t="str">
        <f>IFERROR(INDEX(FB$14:FB$105,MATCH($BW36,$FQ$14:$FQ$105,0)),"")</f>
        <v/>
      </c>
      <c r="BI36" s="244" t="str">
        <f>IFERROR(INDEX(FC$14:FC$105,MATCH($BW36,$FQ$14:$FQ$105,0)),"")</f>
        <v/>
      </c>
      <c r="BJ36" s="244" t="str">
        <f>IFERROR(INDEX(FD$14:FD$105,MATCH($BW36,$FQ$14:$FQ$105,0)),"")</f>
        <v/>
      </c>
      <c r="BK36" s="244" t="str">
        <f>IFERROR(INDEX(FE$14:FE$105,MATCH($BW36,$FQ$14:$FQ$105,0)),"")</f>
        <v/>
      </c>
      <c r="BL36" s="244" t="str">
        <f>IFERROR(INDEX(FF$14:FF$105,MATCH($BW36,$FQ$14:$FQ$105,0)),"")</f>
        <v/>
      </c>
      <c r="BM36" s="497" t="str">
        <f>IFERROR(INDEX(FG$14:FG$105,MATCH($R36,FQ$14:FQ$105,0)),"")</f>
        <v/>
      </c>
      <c r="BN36" s="497" t="str">
        <f>IFERROR(INDEX(FH$14:FH$105,MATCH($R36,FQ$14:FQ$105,0)),"")</f>
        <v/>
      </c>
      <c r="BO36" s="497" t="str">
        <f>IFERROR(INDEX(FI$14:FI$105,MATCH($R36,FQ$14:FQ$105,0)),"")</f>
        <v/>
      </c>
      <c r="BP36" s="498" t="str">
        <f>IFERROR(INDEX(FJ$14:FJ$105,MATCH($R36,FQ$14:FQ$105,0)),"")</f>
        <v/>
      </c>
      <c r="BQ36" s="498" t="str">
        <f>IFERROR(INDEX(FK$14:FK$105,MATCH($R36,FQ$14:FQ$105,0)),"")</f>
        <v/>
      </c>
      <c r="BR36" s="498" t="str">
        <f>IFERROR(INDEX(FL$14:FL$105,MATCH($R36,FQ$14:FQ$105,0)),"")</f>
        <v/>
      </c>
      <c r="BS36" s="498" t="str">
        <f>IFERROR(INDEX(FM$14:FM$105,MATCH($R36,FQ$14:FQ$105,0)),"")</f>
        <v/>
      </c>
      <c r="BT36" s="498" t="str">
        <f>IFERROR(INDEX(FN$14:FN$105,MATCH($R36,FQ$14:FQ$105,0)),"")</f>
        <v/>
      </c>
      <c r="BU36" s="499" t="str">
        <f>IFERROR(INDEX(FO$14:FO$105,MATCH($R36,FQ$14:FQ$105,0)),"")</f>
        <v/>
      </c>
      <c r="BV36" s="245" t="str">
        <f>IFERROR(INDEX(FP$14:FP$105,MATCH($BW36,$FQ$14:$FQ$105,0)),"")</f>
        <v/>
      </c>
      <c r="BW36" s="246">
        <v>23</v>
      </c>
      <c r="BY36" s="247"/>
      <c r="BZ36" s="248" t="str">
        <f>IFERROR(INDEX(FS$14:FS$105,MATCH($CO36,$GI$14:$GI$105,0)),"")</f>
        <v/>
      </c>
      <c r="CA36" s="243" t="str">
        <f>IFERROR(INDEX(FT$14:FT$105,MATCH($CO36,$GI$14:$GI$105,0)),"")</f>
        <v/>
      </c>
      <c r="CB36" s="244" t="str">
        <f>IFERROR(INDEX(FU$14:FU$105,MATCH($CO36,$GI$14:$GI$105,0)),"")</f>
        <v/>
      </c>
      <c r="CC36" s="244" t="str">
        <f>IFERROR(INDEX(FV$14:FV$105,MATCH($CO36,$GI$14:$GI$105,0)),"")</f>
        <v/>
      </c>
      <c r="CD36" s="244" t="str">
        <f>IFERROR(INDEX(FW$14:FW$105,MATCH($CO36,$GI$14:$GI$105,0)),"")</f>
        <v/>
      </c>
      <c r="CE36" s="244" t="str">
        <f>IFERROR(INDEX(FX$14:FX$105,MATCH($CO36,$GI$14:$GI$105,0)),"")</f>
        <v/>
      </c>
      <c r="CF36" s="497" t="str">
        <f t="shared" si="0"/>
        <v/>
      </c>
      <c r="CG36" s="497" t="str">
        <f t="shared" si="1"/>
        <v/>
      </c>
      <c r="CH36" s="497" t="str">
        <f t="shared" si="2"/>
        <v/>
      </c>
      <c r="CI36" s="498" t="str">
        <f t="shared" si="3"/>
        <v/>
      </c>
      <c r="CJ36" s="498" t="str">
        <f t="shared" si="4"/>
        <v/>
      </c>
      <c r="CK36" s="498" t="str">
        <f t="shared" si="5"/>
        <v/>
      </c>
      <c r="CL36" s="498" t="str">
        <f t="shared" si="6"/>
        <v/>
      </c>
      <c r="CM36" s="498" t="str">
        <f t="shared" si="7"/>
        <v/>
      </c>
      <c r="CN36" s="499" t="str">
        <f t="shared" si="8"/>
        <v/>
      </c>
      <c r="CO36" s="246">
        <v>23</v>
      </c>
      <c r="CP36" s="247"/>
      <c r="CQ36" s="247"/>
      <c r="CR36" s="247"/>
      <c r="CS36" s="247"/>
      <c r="CT36" s="247"/>
      <c r="CU36" s="247"/>
      <c r="CV36" s="247"/>
      <c r="CW36" s="247"/>
      <c r="CY36" s="250" t="str">
        <f>IFERROR(IF(AND('Classificação geral'!$F30="fem",'Classificação geral'!$G30=3,'Classificação geral'!$E30="par"),'Classificação geral'!$B30,""),"")</f>
        <v/>
      </c>
      <c r="CZ36" s="238">
        <f>IF($CY36='Classificação geral'!$B30,'Classificação geral'!$C30,"")</f>
        <v>0</v>
      </c>
      <c r="DA36" s="238">
        <f>IF($CY36='Classificação geral'!$B30,'Classificação geral'!$D30,"")</f>
        <v>0</v>
      </c>
      <c r="DB36" s="238">
        <f>IF($CY36='Classificação geral'!$B30,'Classificação geral'!$E30,"")</f>
        <v>0</v>
      </c>
      <c r="DC36" s="238">
        <f>IF($CY36='Classificação geral'!$B30,'Classificação geral'!$F30,"")</f>
        <v>0</v>
      </c>
      <c r="DD36" s="250">
        <f>IF($DC36='Classificação geral'!$F30,'Classificação geral'!$G30,"")</f>
        <v>0</v>
      </c>
      <c r="DE36" s="484">
        <f>IFERROR(IF(DC36='Classificação geral'!$F30,'Classificação geral'!$J30,""),"")</f>
        <v>0</v>
      </c>
      <c r="DF36" s="484">
        <f>IFERROR(IF(DC36='Classificação geral'!$F30,'Classificação geral'!$K30,""),"")</f>
        <v>0</v>
      </c>
      <c r="DG36" s="484">
        <f>IFERROR(IF(DC36='Classificação geral'!$F30,'Classificação geral'!$I30,""),"")</f>
        <v>0</v>
      </c>
      <c r="DH36" s="484" t="str">
        <f>IFERROR(IF(DC36='Classificação geral'!$F30,'Classificação geral'!$EE30,""),"")</f>
        <v/>
      </c>
      <c r="DI36" s="484" t="str">
        <f>IFERROR(IF(DC36='Classificação geral'!$F30,'Classificação geral'!$EF30,""),"")</f>
        <v/>
      </c>
      <c r="DJ36" s="484" t="str">
        <f>IFERROR(IF(DC36='Classificação geral'!$F30,'Classificação geral'!$EG30,""),"")</f>
        <v/>
      </c>
      <c r="DK36" s="484" t="str">
        <f>IFERROR(IF(DC36='Classificação geral'!$F30,'Classificação geral'!$EH30,""),"")</f>
        <v/>
      </c>
      <c r="DL36" s="484" t="str">
        <f>IFERROR(IF(DC36='Classificação geral'!$F30,'Classificação geral'!$EI30,""),"")</f>
        <v/>
      </c>
      <c r="DM36" s="521">
        <f>IFERROR(IF(DC36='Classificação geral'!$F30,'Classificação geral'!$AJ30,""),"")</f>
        <v>0</v>
      </c>
      <c r="DN36" s="251" t="str">
        <f>IF($DC36='Classificação geral'!$F30,'Classificação geral'!$AK30,"")</f>
        <v/>
      </c>
      <c r="DO36" s="239" t="str">
        <f>IFERROR(RANK(DN36,DN:DN,0)+ COUNTIF(DN$12:DN35,DN36),"")</f>
        <v/>
      </c>
      <c r="DQ36" s="250" t="str">
        <f>IFERROR(IF(AND('Classificação geral'!$F30="mas",'Classificação geral'!$G30=3,'Classificação geral'!$E30="par"),'Classificação geral'!$B30,""),"")</f>
        <v/>
      </c>
      <c r="DR36" s="238">
        <f>IF($DQ36='Classificação geral'!$B30,'Classificação geral'!$C30,"")</f>
        <v>0</v>
      </c>
      <c r="DS36" s="238">
        <f>IF($DQ36='Classificação geral'!$B30,'Classificação geral'!$D30,"")</f>
        <v>0</v>
      </c>
      <c r="DT36" s="238">
        <f>IF($DQ36='Classificação geral'!$B30,'Classificação geral'!$E30,"")</f>
        <v>0</v>
      </c>
      <c r="DU36" s="238">
        <f>IF($DQ36='Classificação geral'!$B30,'Classificação geral'!$F30,"")</f>
        <v>0</v>
      </c>
      <c r="DV36" s="250">
        <f>IF($DU36='Classificação geral'!$F30,'Classificação geral'!$G30,"")</f>
        <v>0</v>
      </c>
      <c r="DW36" s="484">
        <f>IFERROR(IF(DU36='Classificação geral'!$F30,'Classificação geral'!$J30,""),"")</f>
        <v>0</v>
      </c>
      <c r="DX36" s="484">
        <f>IFERROR(IF(DU36='Classificação geral'!$F30,'Classificação geral'!$K30,""),"")</f>
        <v>0</v>
      </c>
      <c r="DY36" s="484">
        <f>IFERROR(IF(DU36='Classificação geral'!$F30,'Classificação geral'!$I30,""),"")</f>
        <v>0</v>
      </c>
      <c r="DZ36" s="484" t="str">
        <f>IFERROR(IF(DU36='Classificação geral'!$F30,'Classificação geral'!$EE30,""),"")</f>
        <v/>
      </c>
      <c r="EA36" s="484" t="str">
        <f>IFERROR(IF(DU36='Classificação geral'!$F30,'Classificação geral'!$EF30,""),"")</f>
        <v/>
      </c>
      <c r="EB36" s="484" t="str">
        <f>IFERROR(IF(DU36='Classificação geral'!$F30,'Classificação geral'!$EG30,""),"")</f>
        <v/>
      </c>
      <c r="EC36" s="484" t="str">
        <f>IFERROR(IF(DU36='Classificação geral'!$F30,'Classificação geral'!$EH30,""),"")</f>
        <v/>
      </c>
      <c r="ED36" s="484" t="str">
        <f>IFERROR(IF(DU36='Classificação geral'!$F30,'Classificação geral'!$EI30,""),"")</f>
        <v/>
      </c>
      <c r="EE36" s="521">
        <f>IFERROR(IF(DU36='Classificação geral'!$F30,'Classificação geral'!$AJ30,""),"")</f>
        <v>0</v>
      </c>
      <c r="EF36" s="250" t="str">
        <f>IF($DU36='Classificação geral'!$F30,'Classificação geral'!$AK30,"")</f>
        <v/>
      </c>
      <c r="EG36" s="239" t="str">
        <f>IFERROR(RANK(EF36,EF:EF,0)+ COUNTIF(EF$12:EF35,EF36),"")</f>
        <v/>
      </c>
      <c r="EI36" s="250" t="str">
        <f>IFERROR(IF(AND('Classificação geral'!$F30="fem",'Classificação geral'!$G30=3,'Classificação geral'!$E30="trio"),'Classificação geral'!$B30,""),"")</f>
        <v/>
      </c>
      <c r="EJ36" s="238">
        <f>IF(EI36='Classificação geral'!$B30,'Classificação geral'!$C30,"")</f>
        <v>0</v>
      </c>
      <c r="EK36" s="238">
        <f>IF(EI36='Classificação geral'!$B30,'Classificação geral'!$D30,"")</f>
        <v>0</v>
      </c>
      <c r="EL36" s="238">
        <f>IF(EI36='Classificação geral'!$B30,'Classificação geral'!$E30,"")</f>
        <v>0</v>
      </c>
      <c r="EM36" s="238">
        <f>IF(EI36='Classificação geral'!$B30,'Classificação geral'!$F30,"")</f>
        <v>0</v>
      </c>
      <c r="EN36" s="250">
        <f>IF(EM36='Classificação geral'!$F30,'Classificação geral'!$G30,"")</f>
        <v>0</v>
      </c>
      <c r="EO36" s="484">
        <f>IFERROR(IF(EM36='Classificação geral'!$F30,'Classificação geral'!$J30,""),"")</f>
        <v>0</v>
      </c>
      <c r="EP36" s="484">
        <f>IFERROR(IF(EM36='Classificação geral'!$F30,'Classificação geral'!$K30,""),"")</f>
        <v>0</v>
      </c>
      <c r="EQ36" s="484">
        <f>IFERROR(IF(EM36='Classificação geral'!$F30,'Classificação geral'!$I30,""),"")</f>
        <v>0</v>
      </c>
      <c r="ER36" s="484" t="str">
        <f>IFERROR(IF(EM36='Classificação geral'!$F30,'Classificação geral'!$EE30,""),"")</f>
        <v/>
      </c>
      <c r="ES36" s="484" t="str">
        <f>IFERROR(IF(EM36='Classificação geral'!$F30,'Classificação geral'!$EF30,""),"")</f>
        <v/>
      </c>
      <c r="ET36" s="484" t="str">
        <f>IFERROR(IF(EM36='Classificação geral'!$F30,'Classificação geral'!$EG30,""),"")</f>
        <v/>
      </c>
      <c r="EU36" s="484" t="str">
        <f>IFERROR(IF(EM36='Classificação geral'!$F30,'Classificação geral'!$EH30,""),"")</f>
        <v/>
      </c>
      <c r="EV36" s="484" t="str">
        <f>IFERROR(IF(EM36='Classificação geral'!$F30,'Classificação geral'!$EI30,""),"")</f>
        <v/>
      </c>
      <c r="EW36" s="521">
        <f>IFERROR(IF(EM36='Classificação geral'!$F30,'Classificação geral'!$AJ30,""),"")</f>
        <v>0</v>
      </c>
      <c r="EX36" s="250" t="str">
        <f>IF(EM36='Classificação geral'!$F30,'Classificação geral'!$AK30,"")</f>
        <v/>
      </c>
      <c r="EY36" s="239" t="str">
        <f>IFERROR(RANK(EX36,EX:EX,0)+ COUNTIF(EX$12:EX35,EX36),"")</f>
        <v/>
      </c>
      <c r="FA36" s="250" t="str">
        <f>IFERROR(IF(AND('Classificação geral'!$F30="mas",'Classificação geral'!$G30=3,'Classificação geral'!$E30="trio"),'Classificação geral'!$B30,""),"")</f>
        <v/>
      </c>
      <c r="FB36" s="238">
        <f>IF(FA36='Classificação geral'!$B30,'Classificação geral'!$C30,"")</f>
        <v>0</v>
      </c>
      <c r="FC36" s="238">
        <f>IF(FA36='Classificação geral'!$B30,'Classificação geral'!$D30,"")</f>
        <v>0</v>
      </c>
      <c r="FD36" s="238">
        <f>IF(FA36='Classificação geral'!$B30,'Classificação geral'!$E30,"")</f>
        <v>0</v>
      </c>
      <c r="FE36" s="238">
        <f>IF(FA36='Classificação geral'!$B30,'Classificação geral'!$F30,"")</f>
        <v>0</v>
      </c>
      <c r="FF36" s="250">
        <f>IF(FE36='Classificação geral'!$F30,'Classificação geral'!$G30,"")</f>
        <v>0</v>
      </c>
      <c r="FG36" s="484">
        <f>IFERROR(IF(FE36='Classificação geral'!$F30,'Classificação geral'!$J30,""),"")</f>
        <v>0</v>
      </c>
      <c r="FH36" s="484">
        <f>IFERROR(IF(FE36='Classificação geral'!$F30,'Classificação geral'!$K30,""),"")</f>
        <v>0</v>
      </c>
      <c r="FI36" s="484">
        <f>IFERROR(IF(FE36='Classificação geral'!$F30,'Classificação geral'!$I30,""),"")</f>
        <v>0</v>
      </c>
      <c r="FJ36" s="484" t="str">
        <f>IFERROR(IF(FE36='Classificação geral'!$F30,'Classificação geral'!$EE30,""),"")</f>
        <v/>
      </c>
      <c r="FK36" s="484" t="str">
        <f>IFERROR(IF(FE36='Classificação geral'!$F30,'Classificação geral'!$EF30,""),"")</f>
        <v/>
      </c>
      <c r="FL36" s="484" t="str">
        <f>IFERROR(IF(FE36='Classificação geral'!$F30,'Classificação geral'!$EG30,""),"")</f>
        <v/>
      </c>
      <c r="FM36" s="484" t="str">
        <f>IFERROR(IF(FE36='Classificação geral'!$F30,'Classificação geral'!$EH30,""),"")</f>
        <v/>
      </c>
      <c r="FN36" s="484" t="str">
        <f>IFERROR(IF(FE36='Classificação geral'!$F30,'Classificação geral'!$EI30,""),"")</f>
        <v/>
      </c>
      <c r="FO36" s="521">
        <f>IFERROR(IF(FE36='Classificação geral'!$F30,'Classificação geral'!$AJ30,""),"")</f>
        <v>0</v>
      </c>
      <c r="FP36" s="250" t="str">
        <f>IF(FE36='Classificação geral'!$F30,'Classificação geral'!$AK30,"")</f>
        <v/>
      </c>
      <c r="FQ36" s="239" t="str">
        <f>IFERROR(RANK(FP36,FP:FP,0)+ COUNTIF(FP$12:FP35,FP36),"")</f>
        <v/>
      </c>
      <c r="FS36" s="250" t="str">
        <f>IFERROR(IF(AND('Classificação geral'!$F30="misto",'Classificação geral'!$G30=3,'Classificação geral'!$E30="par"),'Classificação geral'!$B30,""),"")</f>
        <v/>
      </c>
      <c r="FT36" s="238">
        <f>IF(FS36='Classificação geral'!$B30,'Classificação geral'!$C30,"")</f>
        <v>0</v>
      </c>
      <c r="FU36" s="238">
        <f>IF(FS36='Classificação geral'!$B30,'Classificação geral'!$D30,"")</f>
        <v>0</v>
      </c>
      <c r="FV36" s="238">
        <f>IF(FS36='Classificação geral'!$B30,'Classificação geral'!$E30,"")</f>
        <v>0</v>
      </c>
      <c r="FW36" s="238">
        <f>IF(FS36='Classificação geral'!$B30,'Classificação geral'!$F30,"")</f>
        <v>0</v>
      </c>
      <c r="FX36" s="250">
        <f>IF(FW36='Classificação geral'!$F30,'Classificação geral'!$G30,"")</f>
        <v>0</v>
      </c>
      <c r="FY36" s="484">
        <f>IFERROR(IF(FW36='Classificação geral'!$F30,'Classificação geral'!$J30,""),"")</f>
        <v>0</v>
      </c>
      <c r="FZ36" s="484">
        <f>IFERROR(IF(FW36='Classificação geral'!$F30,'Classificação geral'!$K30,""),"")</f>
        <v>0</v>
      </c>
      <c r="GA36" s="484">
        <f>IFERROR(IF(FW36='Classificação geral'!$F30,'Classificação geral'!$I30,""),"")</f>
        <v>0</v>
      </c>
      <c r="GB36" s="484" t="str">
        <f>IFERROR(IF(FW36='Classificação geral'!$F30,'Classificação geral'!$EE30,""),"")</f>
        <v/>
      </c>
      <c r="GC36" s="484" t="str">
        <f>IFERROR(IF(FW36='Classificação geral'!$F30,'Classificação geral'!$EF30,""),"")</f>
        <v/>
      </c>
      <c r="GD36" s="484" t="str">
        <f>IFERROR(IF(FW36='Classificação geral'!$F30,'Classificação geral'!$EG30,""),"")</f>
        <v/>
      </c>
      <c r="GE36" s="484" t="str">
        <f>IFERROR(IF(FW36='Classificação geral'!$F30,'Classificação geral'!$EH30,""),"")</f>
        <v/>
      </c>
      <c r="GF36" s="484" t="str">
        <f>IFERROR(IF(FW36='Classificação geral'!$F30,'Classificação geral'!$EI30,""),"")</f>
        <v/>
      </c>
      <c r="GG36" s="521">
        <f>IFERROR(IF(FW36='Classificação geral'!$F30,'Classificação geral'!$AJ30,""),"")</f>
        <v>0</v>
      </c>
      <c r="GH36" s="250" t="str">
        <f>IF(FW36='Classificação geral'!$F30,'Classificação geral'!$AK30,"")</f>
        <v/>
      </c>
      <c r="GI36" s="239" t="str">
        <f>IFERROR(RANK(GH36,GH:GH,0)+ COUNTIF(GH$12:GH35,GH36),"")</f>
        <v/>
      </c>
    </row>
    <row r="37" spans="1:191" s="249" customFormat="1" ht="21.75" customHeight="1" x14ac:dyDescent="0.3">
      <c r="A37" s="241"/>
      <c r="B37" s="248" t="str">
        <f>IFERROR(INDEX($CY$14:$CY$105,MATCH($R37,$DO$14:$DO$105,0)),"")</f>
        <v/>
      </c>
      <c r="C37" s="243" t="str">
        <f>IFERROR(INDEX(CZ$14:CZ$105,MATCH($R37,$DO$14:$DO$105,0)),"")</f>
        <v/>
      </c>
      <c r="D37" s="244" t="str">
        <f>IFERROR(INDEX(DA$14:DA$105,MATCH($R37,$DO$14:$DO$105,0)),"")</f>
        <v/>
      </c>
      <c r="E37" s="244" t="str">
        <f>IFERROR(INDEX(DB$14:DB$105,MATCH($R37,$DO$14:$DO$105,0)),"")</f>
        <v/>
      </c>
      <c r="F37" s="244" t="str">
        <f>IFERROR(INDEX(DC$14:DC$105,MATCH($R37,$DO$14:$DO$105,0)),"")</f>
        <v/>
      </c>
      <c r="G37" s="244" t="str">
        <f>IFERROR(INDEX(DD$14:DD$105,MATCH($R37,$DO$14:$DO$105,0)),"")</f>
        <v/>
      </c>
      <c r="H37" s="497" t="str">
        <f>IFERROR(INDEX(DE$14:DE$105,MATCH($R37,DO$14:DO$105,0)),"")</f>
        <v/>
      </c>
      <c r="I37" s="497" t="str">
        <f>IFERROR(INDEX(DF$14:DF$105,MATCH($R37,DO$14:DO$105,0)),"")</f>
        <v/>
      </c>
      <c r="J37" s="497" t="str">
        <f>IFERROR(INDEX(DG$14:DG$105,MATCH($R37,DO$14:DO$105,0)),"")</f>
        <v/>
      </c>
      <c r="K37" s="498" t="str">
        <f>IFERROR(INDEX(DH$14:DH$105,MATCH($R37,DO$14:DO$105,0)),"")</f>
        <v/>
      </c>
      <c r="L37" s="498" t="str">
        <f>IFERROR(INDEX(DI$14:DI$105,MATCH($R37,DO$14:DO$105,0)),"")</f>
        <v/>
      </c>
      <c r="M37" s="498" t="str">
        <f>IFERROR(INDEX(DJ$14:DJ$105,MATCH($R37,DO$14:DO$105,0)),"")</f>
        <v/>
      </c>
      <c r="N37" s="498" t="str">
        <f>IFERROR(INDEX(DK$14:DK$105,MATCH($R37,DO$14:DO$105,0)),"")</f>
        <v/>
      </c>
      <c r="O37" s="498" t="str">
        <f>IFERROR(INDEX(DL$14:DL$105,MATCH($R37,DO$14:DO$105,0)),"")</f>
        <v/>
      </c>
      <c r="P37" s="499" t="str">
        <f>IFERROR(INDEX(DM$14:DM$105,MATCH($R37,DO$14:DO$105,0)),"")</f>
        <v/>
      </c>
      <c r="Q37" s="245" t="str">
        <f>IFERROR(INDEX(DN$14:DN$105,MATCH($R37,$DO$14:$DO$105,0)),"")</f>
        <v/>
      </c>
      <c r="R37" s="246">
        <v>24</v>
      </c>
      <c r="S37" s="247"/>
      <c r="T37" s="247"/>
      <c r="U37" s="248" t="str">
        <f>IFERROR(INDEX(DQ$14:DQ$105,MATCH($AK37,$EG$14:$EG$105,0)),"")</f>
        <v/>
      </c>
      <c r="V37" s="243" t="str">
        <f>IFERROR(INDEX(DR$14:DR$105,MATCH($AK37,$EG$14:$EG$105,0)),"")</f>
        <v/>
      </c>
      <c r="W37" s="244" t="str">
        <f>IFERROR(INDEX(DS$14:DS$105,MATCH($AK37,$EG$14:$EG$105,0)),"")</f>
        <v/>
      </c>
      <c r="X37" s="244" t="str">
        <f>IFERROR(INDEX(DT$14:DT$105,MATCH($AK37,$EG$14:$EG$105,0)),"")</f>
        <v/>
      </c>
      <c r="Y37" s="244" t="str">
        <f>IFERROR(INDEX(DU$14:DU$105,MATCH($AK37,$EG$14:$EG$105,0)),"")</f>
        <v/>
      </c>
      <c r="Z37" s="244" t="str">
        <f>IFERROR(INDEX(DV$14:DV$105,MATCH($AK37,$EG$14:$EG$105,0)),"")</f>
        <v/>
      </c>
      <c r="AA37" s="497" t="str">
        <f>IFERROR(INDEX(DW$14:DW$105,MATCH($R37,EG$14:EG$105,0)),"")</f>
        <v/>
      </c>
      <c r="AB37" s="497" t="str">
        <f>IFERROR(INDEX(DX$14:DX$105,MATCH($R37,EG$14:EG$105,0)),"")</f>
        <v/>
      </c>
      <c r="AC37" s="497" t="str">
        <f>IFERROR(INDEX(DY$14:DY$105,MATCH($R37,EG$14:EG$105,0)),"")</f>
        <v/>
      </c>
      <c r="AD37" s="498" t="str">
        <f>IFERROR(INDEX(DZ$14:DZ$105,MATCH($R37,EG$14:EG$105,0)),"")</f>
        <v/>
      </c>
      <c r="AE37" s="498" t="str">
        <f>IFERROR(INDEX(EA$14:EA$105,MATCH($R37,EG$14:EG$105,0)),"")</f>
        <v/>
      </c>
      <c r="AF37" s="498" t="str">
        <f>IFERROR(INDEX(EB$14:EB$105,MATCH($R37,EG$14:EG$105,0)),"")</f>
        <v/>
      </c>
      <c r="AG37" s="498" t="str">
        <f>IFERROR(INDEX(EC$14:EC$105,MATCH($R37,EG$14:EG$105,0)),"")</f>
        <v/>
      </c>
      <c r="AH37" s="498" t="str">
        <f>IFERROR(INDEX(ED$14:ED$105,MATCH($R37,EG$14:EG$105,0)),"")</f>
        <v/>
      </c>
      <c r="AI37" s="499" t="str">
        <f>IFERROR(INDEX(EE$14:EE$105,MATCH($R37,EG$14:EG$105,0)),"")</f>
        <v/>
      </c>
      <c r="AJ37" s="245" t="str">
        <f>IFERROR(INDEX(EF$14:EF$105,MATCH($AK37,$EG$14:$EG$105,0)),"")</f>
        <v/>
      </c>
      <c r="AK37" s="246">
        <v>24</v>
      </c>
      <c r="AN37" s="248" t="str">
        <f>IFERROR(INDEX(EI$14:EI$105,MATCH($BD37,$EY$14:$EY$105,0)),"")</f>
        <v/>
      </c>
      <c r="AO37" s="243" t="str">
        <f>IFERROR(INDEX(EJ$14:EJ$105,MATCH($BD37,$EY$14:$EY$105,0)),"")</f>
        <v/>
      </c>
      <c r="AP37" s="244" t="str">
        <f>IFERROR(INDEX(EK$14:EK$105,MATCH($BD37,$EY$14:$EY$105,0)),"")</f>
        <v/>
      </c>
      <c r="AQ37" s="244" t="str">
        <f>IFERROR(INDEX(EL$14:EL$105,MATCH($BD37,$EY$14:$EY$105,0)),"")</f>
        <v/>
      </c>
      <c r="AR37" s="244" t="str">
        <f>IFERROR(INDEX(EM$14:EM$105,MATCH($BD37,$EY$14:$EY$105,0)),"")</f>
        <v/>
      </c>
      <c r="AS37" s="244" t="str">
        <f>IFERROR(INDEX(EN$14:EN$105,MATCH($BD37,$EY$14:$EY$105,0)),"")</f>
        <v/>
      </c>
      <c r="AT37" s="497" t="str">
        <f>IFERROR(INDEX(EO$14:EO$105,MATCH($R37,EY$14:EY$105,0)),"")</f>
        <v/>
      </c>
      <c r="AU37" s="497" t="str">
        <f>IFERROR(INDEX(EP$14:EP$105,MATCH($R37,EY$14:EY$105,0)),"")</f>
        <v/>
      </c>
      <c r="AV37" s="497" t="str">
        <f>IFERROR(INDEX(EQ$14:EQ$105,MATCH($R37,EY$14:EY$105,0)),"")</f>
        <v/>
      </c>
      <c r="AW37" s="498" t="str">
        <f>IFERROR(INDEX(ER$14:ER$105,MATCH($R37,EY$14:EY$105,0)),"")</f>
        <v/>
      </c>
      <c r="AX37" s="498" t="str">
        <f>IFERROR(INDEX(ES$14:ES$105,MATCH($R37,EY$14:EY$105,0)),"")</f>
        <v/>
      </c>
      <c r="AY37" s="498" t="str">
        <f>IFERROR(INDEX(ET$14:ET$105,MATCH($R37,EY$14:EY$105,0)),"")</f>
        <v/>
      </c>
      <c r="AZ37" s="498" t="str">
        <f>IFERROR(INDEX(EU$14:EU$105,MATCH($R37,EY$14:EY$105,0)),"")</f>
        <v/>
      </c>
      <c r="BA37" s="498" t="str">
        <f>IFERROR(INDEX(EV$14:EV$105,MATCH($R37,EY$14:EY$105,0)),"")</f>
        <v/>
      </c>
      <c r="BB37" s="499" t="str">
        <f>IFERROR(INDEX(EW$14:EW$105,MATCH($R37,EY$14:EY$105,0)),"")</f>
        <v/>
      </c>
      <c r="BC37" s="245" t="str">
        <f>IFERROR(INDEX(EX$14:EX$105,MATCH($BD37,$EY$14:$EY$105,0)),"")</f>
        <v/>
      </c>
      <c r="BD37" s="246">
        <v>24</v>
      </c>
      <c r="BE37" s="247"/>
      <c r="BF37" s="247"/>
      <c r="BG37" s="248" t="str">
        <f>IFERROR(INDEX(FA$14:FA$105,MATCH($BW37,$FQ$14:$FQ$105,0)),"")</f>
        <v/>
      </c>
      <c r="BH37" s="243" t="str">
        <f>IFERROR(INDEX(FB$14:FB$105,MATCH($BW37,$FQ$14:$FQ$105,0)),"")</f>
        <v/>
      </c>
      <c r="BI37" s="244" t="str">
        <f>IFERROR(INDEX(FC$14:FC$105,MATCH($BW37,$FQ$14:$FQ$105,0)),"")</f>
        <v/>
      </c>
      <c r="BJ37" s="244" t="str">
        <f>IFERROR(INDEX(FD$14:FD$105,MATCH($BW37,$FQ$14:$FQ$105,0)),"")</f>
        <v/>
      </c>
      <c r="BK37" s="244" t="str">
        <f>IFERROR(INDEX(FE$14:FE$105,MATCH($BW37,$FQ$14:$FQ$105,0)),"")</f>
        <v/>
      </c>
      <c r="BL37" s="244" t="str">
        <f>IFERROR(INDEX(FF$14:FF$105,MATCH($BW37,$FQ$14:$FQ$105,0)),"")</f>
        <v/>
      </c>
      <c r="BM37" s="497" t="str">
        <f>IFERROR(INDEX(FG$14:FG$105,MATCH($R37,FQ$14:FQ$105,0)),"")</f>
        <v/>
      </c>
      <c r="BN37" s="497" t="str">
        <f>IFERROR(INDEX(FH$14:FH$105,MATCH($R37,FQ$14:FQ$105,0)),"")</f>
        <v/>
      </c>
      <c r="BO37" s="497" t="str">
        <f>IFERROR(INDEX(FI$14:FI$105,MATCH($R37,FQ$14:FQ$105,0)),"")</f>
        <v/>
      </c>
      <c r="BP37" s="498" t="str">
        <f>IFERROR(INDEX(FJ$14:FJ$105,MATCH($R37,FQ$14:FQ$105,0)),"")</f>
        <v/>
      </c>
      <c r="BQ37" s="498" t="str">
        <f>IFERROR(INDEX(FK$14:FK$105,MATCH($R37,FQ$14:FQ$105,0)),"")</f>
        <v/>
      </c>
      <c r="BR37" s="498" t="str">
        <f>IFERROR(INDEX(FL$14:FL$105,MATCH($R37,FQ$14:FQ$105,0)),"")</f>
        <v/>
      </c>
      <c r="BS37" s="498" t="str">
        <f>IFERROR(INDEX(FM$14:FM$105,MATCH($R37,FQ$14:FQ$105,0)),"")</f>
        <v/>
      </c>
      <c r="BT37" s="498" t="str">
        <f>IFERROR(INDEX(FN$14:FN$105,MATCH($R37,FQ$14:FQ$105,0)),"")</f>
        <v/>
      </c>
      <c r="BU37" s="499" t="str">
        <f>IFERROR(INDEX(FO$14:FO$105,MATCH($R37,FQ$14:FQ$105,0)),"")</f>
        <v/>
      </c>
      <c r="BV37" s="245" t="str">
        <f>IFERROR(INDEX(FP$14:FP$105,MATCH($BW37,$FQ$14:$FQ$105,0)),"")</f>
        <v/>
      </c>
      <c r="BW37" s="246">
        <v>24</v>
      </c>
      <c r="BY37" s="247"/>
      <c r="BZ37" s="248" t="str">
        <f>IFERROR(INDEX(FS$14:FS$105,MATCH($CO37,$GI$14:$GI$105,0)),"")</f>
        <v/>
      </c>
      <c r="CA37" s="243" t="str">
        <f>IFERROR(INDEX(FT$14:FT$105,MATCH($CO37,$GI$14:$GI$105,0)),"")</f>
        <v/>
      </c>
      <c r="CB37" s="244" t="str">
        <f>IFERROR(INDEX(FU$14:FU$105,MATCH($CO37,$GI$14:$GI$105,0)),"")</f>
        <v/>
      </c>
      <c r="CC37" s="244" t="str">
        <f>IFERROR(INDEX(FV$14:FV$105,MATCH($CO37,$GI$14:$GI$105,0)),"")</f>
        <v/>
      </c>
      <c r="CD37" s="244" t="str">
        <f>IFERROR(INDEX(FW$14:FW$105,MATCH($CO37,$GI$14:$GI$105,0)),"")</f>
        <v/>
      </c>
      <c r="CE37" s="244" t="str">
        <f>IFERROR(INDEX(FX$14:FX$105,MATCH($CO37,$GI$14:$GI$105,0)),"")</f>
        <v/>
      </c>
      <c r="CF37" s="497" t="str">
        <f t="shared" si="0"/>
        <v/>
      </c>
      <c r="CG37" s="497" t="str">
        <f t="shared" si="1"/>
        <v/>
      </c>
      <c r="CH37" s="497" t="str">
        <f t="shared" si="2"/>
        <v/>
      </c>
      <c r="CI37" s="498" t="str">
        <f t="shared" si="3"/>
        <v/>
      </c>
      <c r="CJ37" s="498" t="str">
        <f t="shared" si="4"/>
        <v/>
      </c>
      <c r="CK37" s="498" t="str">
        <f t="shared" si="5"/>
        <v/>
      </c>
      <c r="CL37" s="498" t="str">
        <f t="shared" si="6"/>
        <v/>
      </c>
      <c r="CM37" s="498" t="str">
        <f t="shared" si="7"/>
        <v/>
      </c>
      <c r="CN37" s="499" t="str">
        <f t="shared" si="8"/>
        <v/>
      </c>
      <c r="CO37" s="246">
        <v>24</v>
      </c>
      <c r="CP37" s="247"/>
      <c r="CQ37" s="247"/>
      <c r="CR37" s="247"/>
      <c r="CS37" s="247"/>
      <c r="CT37" s="247"/>
      <c r="CU37" s="247"/>
      <c r="CV37" s="247"/>
      <c r="CW37" s="247"/>
      <c r="CY37" s="250" t="str">
        <f>IFERROR(IF(AND('Classificação geral'!$F31="fem",'Classificação geral'!$G31=3,'Classificação geral'!$E31="par"),'Classificação geral'!$B31,""),"")</f>
        <v/>
      </c>
      <c r="CZ37" s="238">
        <f>IF($CY37='Classificação geral'!$B31,'Classificação geral'!$C31,"")</f>
        <v>0</v>
      </c>
      <c r="DA37" s="238">
        <f>IF($CY37='Classificação geral'!$B31,'Classificação geral'!$D31,"")</f>
        <v>0</v>
      </c>
      <c r="DB37" s="238">
        <f>IF($CY37='Classificação geral'!$B31,'Classificação geral'!$E31,"")</f>
        <v>0</v>
      </c>
      <c r="DC37" s="238">
        <f>IF($CY37='Classificação geral'!$B31,'Classificação geral'!$F31,"")</f>
        <v>0</v>
      </c>
      <c r="DD37" s="250">
        <f>IF($DC37='Classificação geral'!$F31,'Classificação geral'!$G31,"")</f>
        <v>0</v>
      </c>
      <c r="DE37" s="484">
        <f>IFERROR(IF(DC37='Classificação geral'!$F31,'Classificação geral'!$J31,""),"")</f>
        <v>0</v>
      </c>
      <c r="DF37" s="484">
        <f>IFERROR(IF(DC37='Classificação geral'!$F31,'Classificação geral'!$K31,""),"")</f>
        <v>0</v>
      </c>
      <c r="DG37" s="484">
        <f>IFERROR(IF(DC37='Classificação geral'!$F31,'Classificação geral'!$I31,""),"")</f>
        <v>0</v>
      </c>
      <c r="DH37" s="484" t="str">
        <f>IFERROR(IF(DC37='Classificação geral'!$F31,'Classificação geral'!$EE31,""),"")</f>
        <v/>
      </c>
      <c r="DI37" s="484" t="str">
        <f>IFERROR(IF(DC37='Classificação geral'!$F31,'Classificação geral'!$EF31,""),"")</f>
        <v/>
      </c>
      <c r="DJ37" s="484" t="str">
        <f>IFERROR(IF(DC37='Classificação geral'!$F31,'Classificação geral'!$EG31,""),"")</f>
        <v/>
      </c>
      <c r="DK37" s="484" t="str">
        <f>IFERROR(IF(DC37='Classificação geral'!$F31,'Classificação geral'!$EH31,""),"")</f>
        <v/>
      </c>
      <c r="DL37" s="484" t="str">
        <f>IFERROR(IF(DC37='Classificação geral'!$F31,'Classificação geral'!$EI31,""),"")</f>
        <v/>
      </c>
      <c r="DM37" s="521">
        <f>IFERROR(IF(DC37='Classificação geral'!$F31,'Classificação geral'!$AJ31,""),"")</f>
        <v>0</v>
      </c>
      <c r="DN37" s="251" t="str">
        <f>IF($DC37='Classificação geral'!$F31,'Classificação geral'!$AK31,"")</f>
        <v/>
      </c>
      <c r="DO37" s="239" t="str">
        <f>IFERROR(RANK(DN37,DN:DN,0)+ COUNTIF(DN$12:DN36,DN37),"")</f>
        <v/>
      </c>
      <c r="DQ37" s="250" t="str">
        <f>IFERROR(IF(AND('Classificação geral'!$F31="mas",'Classificação geral'!$G31=3,'Classificação geral'!$E31="par"),'Classificação geral'!$B31,""),"")</f>
        <v/>
      </c>
      <c r="DR37" s="238">
        <f>IF($DQ37='Classificação geral'!$B31,'Classificação geral'!$C31,"")</f>
        <v>0</v>
      </c>
      <c r="DS37" s="238">
        <f>IF($DQ37='Classificação geral'!$B31,'Classificação geral'!$D31,"")</f>
        <v>0</v>
      </c>
      <c r="DT37" s="238">
        <f>IF($DQ37='Classificação geral'!$B31,'Classificação geral'!$E31,"")</f>
        <v>0</v>
      </c>
      <c r="DU37" s="238">
        <f>IF($DQ37='Classificação geral'!$B31,'Classificação geral'!$F31,"")</f>
        <v>0</v>
      </c>
      <c r="DV37" s="250">
        <f>IF($DU37='Classificação geral'!$F31,'Classificação geral'!$G31,"")</f>
        <v>0</v>
      </c>
      <c r="DW37" s="484">
        <f>IFERROR(IF(DU37='Classificação geral'!$F31,'Classificação geral'!$J31,""),"")</f>
        <v>0</v>
      </c>
      <c r="DX37" s="484">
        <f>IFERROR(IF(DU37='Classificação geral'!$F31,'Classificação geral'!$K31,""),"")</f>
        <v>0</v>
      </c>
      <c r="DY37" s="484">
        <f>IFERROR(IF(DU37='Classificação geral'!$F31,'Classificação geral'!$I31,""),"")</f>
        <v>0</v>
      </c>
      <c r="DZ37" s="484" t="str">
        <f>IFERROR(IF(DU37='Classificação geral'!$F31,'Classificação geral'!$EE31,""),"")</f>
        <v/>
      </c>
      <c r="EA37" s="484" t="str">
        <f>IFERROR(IF(DU37='Classificação geral'!$F31,'Classificação geral'!$EF31,""),"")</f>
        <v/>
      </c>
      <c r="EB37" s="484" t="str">
        <f>IFERROR(IF(DU37='Classificação geral'!$F31,'Classificação geral'!$EG31,""),"")</f>
        <v/>
      </c>
      <c r="EC37" s="484" t="str">
        <f>IFERROR(IF(DU37='Classificação geral'!$F31,'Classificação geral'!$EH31,""),"")</f>
        <v/>
      </c>
      <c r="ED37" s="484" t="str">
        <f>IFERROR(IF(DU37='Classificação geral'!$F31,'Classificação geral'!$EI31,""),"")</f>
        <v/>
      </c>
      <c r="EE37" s="521">
        <f>IFERROR(IF(DU37='Classificação geral'!$F31,'Classificação geral'!$AJ31,""),"")</f>
        <v>0</v>
      </c>
      <c r="EF37" s="250" t="str">
        <f>IF($DU37='Classificação geral'!$F31,'Classificação geral'!$AK31,"")</f>
        <v/>
      </c>
      <c r="EG37" s="239" t="str">
        <f>IFERROR(RANK(EF37,EF:EF,0)+ COUNTIF(EF$12:EF36,EF37),"")</f>
        <v/>
      </c>
      <c r="EI37" s="250" t="str">
        <f>IFERROR(IF(AND('Classificação geral'!$F31="fem",'Classificação geral'!$G31=3,'Classificação geral'!$E31="trio"),'Classificação geral'!$B31,""),"")</f>
        <v/>
      </c>
      <c r="EJ37" s="238">
        <f>IF(EI37='Classificação geral'!$B31,'Classificação geral'!$C31,"")</f>
        <v>0</v>
      </c>
      <c r="EK37" s="238">
        <f>IF(EI37='Classificação geral'!$B31,'Classificação geral'!$D31,"")</f>
        <v>0</v>
      </c>
      <c r="EL37" s="238">
        <f>IF(EI37='Classificação geral'!$B31,'Classificação geral'!$E31,"")</f>
        <v>0</v>
      </c>
      <c r="EM37" s="238">
        <f>IF(EI37='Classificação geral'!$B31,'Classificação geral'!$F31,"")</f>
        <v>0</v>
      </c>
      <c r="EN37" s="250">
        <f>IF(EM37='Classificação geral'!$F31,'Classificação geral'!$G31,"")</f>
        <v>0</v>
      </c>
      <c r="EO37" s="484">
        <f>IFERROR(IF(EM37='Classificação geral'!$F31,'Classificação geral'!$J31,""),"")</f>
        <v>0</v>
      </c>
      <c r="EP37" s="484">
        <f>IFERROR(IF(EM37='Classificação geral'!$F31,'Classificação geral'!$K31,""),"")</f>
        <v>0</v>
      </c>
      <c r="EQ37" s="484">
        <f>IFERROR(IF(EM37='Classificação geral'!$F31,'Classificação geral'!$I31,""),"")</f>
        <v>0</v>
      </c>
      <c r="ER37" s="484" t="str">
        <f>IFERROR(IF(EM37='Classificação geral'!$F31,'Classificação geral'!$EE31,""),"")</f>
        <v/>
      </c>
      <c r="ES37" s="484" t="str">
        <f>IFERROR(IF(EM37='Classificação geral'!$F31,'Classificação geral'!$EF31,""),"")</f>
        <v/>
      </c>
      <c r="ET37" s="484" t="str">
        <f>IFERROR(IF(EM37='Classificação geral'!$F31,'Classificação geral'!$EG31,""),"")</f>
        <v/>
      </c>
      <c r="EU37" s="484" t="str">
        <f>IFERROR(IF(EM37='Classificação geral'!$F31,'Classificação geral'!$EH31,""),"")</f>
        <v/>
      </c>
      <c r="EV37" s="484" t="str">
        <f>IFERROR(IF(EM37='Classificação geral'!$F31,'Classificação geral'!$EI31,""),"")</f>
        <v/>
      </c>
      <c r="EW37" s="521">
        <f>IFERROR(IF(EM37='Classificação geral'!$F31,'Classificação geral'!$AJ31,""),"")</f>
        <v>0</v>
      </c>
      <c r="EX37" s="250" t="str">
        <f>IF(EM37='Classificação geral'!$F31,'Classificação geral'!$AK31,"")</f>
        <v/>
      </c>
      <c r="EY37" s="239" t="str">
        <f>IFERROR(RANK(EX37,EX:EX,0)+ COUNTIF(EX$12:EX36,EX37),"")</f>
        <v/>
      </c>
      <c r="FA37" s="250" t="str">
        <f>IFERROR(IF(AND('Classificação geral'!$F31="mas",'Classificação geral'!$G31=3,'Classificação geral'!$E31="trio"),'Classificação geral'!$B31,""),"")</f>
        <v/>
      </c>
      <c r="FB37" s="238">
        <f>IF(FA37='Classificação geral'!$B31,'Classificação geral'!$C31,"")</f>
        <v>0</v>
      </c>
      <c r="FC37" s="238">
        <f>IF(FA37='Classificação geral'!$B31,'Classificação geral'!$D31,"")</f>
        <v>0</v>
      </c>
      <c r="FD37" s="238">
        <f>IF(FA37='Classificação geral'!$B31,'Classificação geral'!$E31,"")</f>
        <v>0</v>
      </c>
      <c r="FE37" s="238">
        <f>IF(FA37='Classificação geral'!$B31,'Classificação geral'!$F31,"")</f>
        <v>0</v>
      </c>
      <c r="FF37" s="250">
        <f>IF(FE37='Classificação geral'!$F31,'Classificação geral'!$G31,"")</f>
        <v>0</v>
      </c>
      <c r="FG37" s="484">
        <f>IFERROR(IF(FE37='Classificação geral'!$F31,'Classificação geral'!$J31,""),"")</f>
        <v>0</v>
      </c>
      <c r="FH37" s="484">
        <f>IFERROR(IF(FE37='Classificação geral'!$F31,'Classificação geral'!$K31,""),"")</f>
        <v>0</v>
      </c>
      <c r="FI37" s="484">
        <f>IFERROR(IF(FE37='Classificação geral'!$F31,'Classificação geral'!$I31,""),"")</f>
        <v>0</v>
      </c>
      <c r="FJ37" s="484" t="str">
        <f>IFERROR(IF(FE37='Classificação geral'!$F31,'Classificação geral'!$EE31,""),"")</f>
        <v/>
      </c>
      <c r="FK37" s="484" t="str">
        <f>IFERROR(IF(FE37='Classificação geral'!$F31,'Classificação geral'!$EF31,""),"")</f>
        <v/>
      </c>
      <c r="FL37" s="484" t="str">
        <f>IFERROR(IF(FE37='Classificação geral'!$F31,'Classificação geral'!$EG31,""),"")</f>
        <v/>
      </c>
      <c r="FM37" s="484" t="str">
        <f>IFERROR(IF(FE37='Classificação geral'!$F31,'Classificação geral'!$EH31,""),"")</f>
        <v/>
      </c>
      <c r="FN37" s="484" t="str">
        <f>IFERROR(IF(FE37='Classificação geral'!$F31,'Classificação geral'!$EI31,""),"")</f>
        <v/>
      </c>
      <c r="FO37" s="521">
        <f>IFERROR(IF(FE37='Classificação geral'!$F31,'Classificação geral'!$AJ31,""),"")</f>
        <v>0</v>
      </c>
      <c r="FP37" s="250" t="str">
        <f>IF(FE37='Classificação geral'!$F31,'Classificação geral'!$AK31,"")</f>
        <v/>
      </c>
      <c r="FQ37" s="239" t="str">
        <f>IFERROR(RANK(FP37,FP:FP,0)+ COUNTIF(FP$12:FP36,FP37),"")</f>
        <v/>
      </c>
      <c r="FS37" s="250" t="str">
        <f>IFERROR(IF(AND('Classificação geral'!$F31="misto",'Classificação geral'!$G31=3,'Classificação geral'!$E31="par"),'Classificação geral'!$B31,""),"")</f>
        <v/>
      </c>
      <c r="FT37" s="238">
        <f>IF(FS37='Classificação geral'!$B31,'Classificação geral'!$C31,"")</f>
        <v>0</v>
      </c>
      <c r="FU37" s="238">
        <f>IF(FS37='Classificação geral'!$B31,'Classificação geral'!$D31,"")</f>
        <v>0</v>
      </c>
      <c r="FV37" s="238">
        <f>IF(FS37='Classificação geral'!$B31,'Classificação geral'!$E31,"")</f>
        <v>0</v>
      </c>
      <c r="FW37" s="238">
        <f>IF(FS37='Classificação geral'!$B31,'Classificação geral'!$F31,"")</f>
        <v>0</v>
      </c>
      <c r="FX37" s="250">
        <f>IF(FW37='Classificação geral'!$F31,'Classificação geral'!$G31,"")</f>
        <v>0</v>
      </c>
      <c r="FY37" s="484">
        <f>IFERROR(IF(FW37='Classificação geral'!$F31,'Classificação geral'!$J31,""),"")</f>
        <v>0</v>
      </c>
      <c r="FZ37" s="484">
        <f>IFERROR(IF(FW37='Classificação geral'!$F31,'Classificação geral'!$K31,""),"")</f>
        <v>0</v>
      </c>
      <c r="GA37" s="484">
        <f>IFERROR(IF(FW37='Classificação geral'!$F31,'Classificação geral'!$I31,""),"")</f>
        <v>0</v>
      </c>
      <c r="GB37" s="484" t="str">
        <f>IFERROR(IF(FW37='Classificação geral'!$F31,'Classificação geral'!$EE31,""),"")</f>
        <v/>
      </c>
      <c r="GC37" s="484" t="str">
        <f>IFERROR(IF(FW37='Classificação geral'!$F31,'Classificação geral'!$EF31,""),"")</f>
        <v/>
      </c>
      <c r="GD37" s="484" t="str">
        <f>IFERROR(IF(FW37='Classificação geral'!$F31,'Classificação geral'!$EG31,""),"")</f>
        <v/>
      </c>
      <c r="GE37" s="484" t="str">
        <f>IFERROR(IF(FW37='Classificação geral'!$F31,'Classificação geral'!$EH31,""),"")</f>
        <v/>
      </c>
      <c r="GF37" s="484" t="str">
        <f>IFERROR(IF(FW37='Classificação geral'!$F31,'Classificação geral'!$EI31,""),"")</f>
        <v/>
      </c>
      <c r="GG37" s="521">
        <f>IFERROR(IF(FW37='Classificação geral'!$F31,'Classificação geral'!$AJ31,""),"")</f>
        <v>0</v>
      </c>
      <c r="GH37" s="250" t="str">
        <f>IF(FW37='Classificação geral'!$F31,'Classificação geral'!$AK31,"")</f>
        <v/>
      </c>
      <c r="GI37" s="239" t="str">
        <f>IFERROR(RANK(GH37,GH:GH,0)+ COUNTIF(GH$12:GH36,GH37),"")</f>
        <v/>
      </c>
    </row>
    <row r="38" spans="1:191" s="249" customFormat="1" ht="21.75" customHeight="1" x14ac:dyDescent="0.3">
      <c r="A38" s="241"/>
      <c r="B38" s="248" t="str">
        <f>IFERROR(INDEX($CY$14:$CY$105,MATCH($R38,$DO$14:$DO$105,0)),"")</f>
        <v/>
      </c>
      <c r="C38" s="243" t="str">
        <f>IFERROR(INDEX(CZ$14:CZ$105,MATCH($R38,$DO$14:$DO$105,0)),"")</f>
        <v/>
      </c>
      <c r="D38" s="244" t="str">
        <f>IFERROR(INDEX(DA$14:DA$105,MATCH($R38,$DO$14:$DO$105,0)),"")</f>
        <v/>
      </c>
      <c r="E38" s="244" t="str">
        <f>IFERROR(INDEX(DB$14:DB$105,MATCH($R38,$DO$14:$DO$105,0)),"")</f>
        <v/>
      </c>
      <c r="F38" s="244" t="str">
        <f>IFERROR(INDEX(DC$14:DC$105,MATCH($R38,$DO$14:$DO$105,0)),"")</f>
        <v/>
      </c>
      <c r="G38" s="244" t="str">
        <f>IFERROR(INDEX(DD$14:DD$105,MATCH($R38,$DO$14:$DO$105,0)),"")</f>
        <v/>
      </c>
      <c r="H38" s="497" t="str">
        <f>IFERROR(INDEX(DE$14:DE$105,MATCH($R38,DO$14:DO$105,0)),"")</f>
        <v/>
      </c>
      <c r="I38" s="497" t="str">
        <f>IFERROR(INDEX(DF$14:DF$105,MATCH($R38,DO$14:DO$105,0)),"")</f>
        <v/>
      </c>
      <c r="J38" s="497" t="str">
        <f>IFERROR(INDEX(DG$14:DG$105,MATCH($R38,DO$14:DO$105,0)),"")</f>
        <v/>
      </c>
      <c r="K38" s="498" t="str">
        <f>IFERROR(INDEX(DH$14:DH$105,MATCH($R38,DO$14:DO$105,0)),"")</f>
        <v/>
      </c>
      <c r="L38" s="498" t="str">
        <f>IFERROR(INDEX(DI$14:DI$105,MATCH($R38,DO$14:DO$105,0)),"")</f>
        <v/>
      </c>
      <c r="M38" s="498" t="str">
        <f>IFERROR(INDEX(DJ$14:DJ$105,MATCH($R38,DO$14:DO$105,0)),"")</f>
        <v/>
      </c>
      <c r="N38" s="498" t="str">
        <f>IFERROR(INDEX(DK$14:DK$105,MATCH($R38,DO$14:DO$105,0)),"")</f>
        <v/>
      </c>
      <c r="O38" s="498" t="str">
        <f>IFERROR(INDEX(DL$14:DL$105,MATCH($R38,DO$14:DO$105,0)),"")</f>
        <v/>
      </c>
      <c r="P38" s="499" t="str">
        <f>IFERROR(INDEX(DM$14:DM$105,MATCH($R38,DO$14:DO$105,0)),"")</f>
        <v/>
      </c>
      <c r="Q38" s="245" t="str">
        <f>IFERROR(INDEX(DN$14:DN$105,MATCH($R38,$DO$14:$DO$105,0)),"")</f>
        <v/>
      </c>
      <c r="R38" s="246">
        <v>25</v>
      </c>
      <c r="S38" s="247"/>
      <c r="T38" s="247"/>
      <c r="U38" s="248" t="str">
        <f>IFERROR(INDEX(DQ$14:DQ$105,MATCH($AK38,$EG$14:$EG$105,0)),"")</f>
        <v/>
      </c>
      <c r="V38" s="243" t="str">
        <f>IFERROR(INDEX(DR$14:DR$105,MATCH($AK38,$EG$14:$EG$105,0)),"")</f>
        <v/>
      </c>
      <c r="W38" s="244" t="str">
        <f>IFERROR(INDEX(DS$14:DS$105,MATCH($AK38,$EG$14:$EG$105,0)),"")</f>
        <v/>
      </c>
      <c r="X38" s="244" t="str">
        <f>IFERROR(INDEX(DT$14:DT$105,MATCH($AK38,$EG$14:$EG$105,0)),"")</f>
        <v/>
      </c>
      <c r="Y38" s="244" t="str">
        <f>IFERROR(INDEX(DU$14:DU$105,MATCH($AK38,$EG$14:$EG$105,0)),"")</f>
        <v/>
      </c>
      <c r="Z38" s="244" t="str">
        <f>IFERROR(INDEX(DV$14:DV$105,MATCH($AK38,$EG$14:$EG$105,0)),"")</f>
        <v/>
      </c>
      <c r="AA38" s="497" t="str">
        <f>IFERROR(INDEX(DW$14:DW$105,MATCH($R38,EG$14:EG$105,0)),"")</f>
        <v/>
      </c>
      <c r="AB38" s="497" t="str">
        <f>IFERROR(INDEX(DX$14:DX$105,MATCH($R38,EG$14:EG$105,0)),"")</f>
        <v/>
      </c>
      <c r="AC38" s="497" t="str">
        <f>IFERROR(INDEX(DY$14:DY$105,MATCH($R38,EG$14:EG$105,0)),"")</f>
        <v/>
      </c>
      <c r="AD38" s="498" t="str">
        <f>IFERROR(INDEX(DZ$14:DZ$105,MATCH($R38,EG$14:EG$105,0)),"")</f>
        <v/>
      </c>
      <c r="AE38" s="498" t="str">
        <f>IFERROR(INDEX(EA$14:EA$105,MATCH($R38,EG$14:EG$105,0)),"")</f>
        <v/>
      </c>
      <c r="AF38" s="498" t="str">
        <f>IFERROR(INDEX(EB$14:EB$105,MATCH($R38,EG$14:EG$105,0)),"")</f>
        <v/>
      </c>
      <c r="AG38" s="498" t="str">
        <f>IFERROR(INDEX(EC$14:EC$105,MATCH($R38,EG$14:EG$105,0)),"")</f>
        <v/>
      </c>
      <c r="AH38" s="498" t="str">
        <f>IFERROR(INDEX(ED$14:ED$105,MATCH($R38,EG$14:EG$105,0)),"")</f>
        <v/>
      </c>
      <c r="AI38" s="499" t="str">
        <f>IFERROR(INDEX(EE$14:EE$105,MATCH($R38,EG$14:EG$105,0)),"")</f>
        <v/>
      </c>
      <c r="AJ38" s="245" t="str">
        <f>IFERROR(INDEX(EF$14:EF$105,MATCH($AK38,$EG$14:$EG$105,0)),"")</f>
        <v/>
      </c>
      <c r="AK38" s="246">
        <v>25</v>
      </c>
      <c r="AN38" s="248" t="str">
        <f>IFERROR(INDEX(EI$14:EI$105,MATCH($BD38,$EY$14:$EY$105,0)),"")</f>
        <v/>
      </c>
      <c r="AO38" s="243" t="str">
        <f>IFERROR(INDEX(EJ$14:EJ$105,MATCH($BD38,$EY$14:$EY$105,0)),"")</f>
        <v/>
      </c>
      <c r="AP38" s="244" t="str">
        <f>IFERROR(INDEX(EK$14:EK$105,MATCH($BD38,$EY$14:$EY$105,0)),"")</f>
        <v/>
      </c>
      <c r="AQ38" s="244" t="str">
        <f>IFERROR(INDEX(EL$14:EL$105,MATCH($BD38,$EY$14:$EY$105,0)),"")</f>
        <v/>
      </c>
      <c r="AR38" s="244" t="str">
        <f>IFERROR(INDEX(EM$14:EM$105,MATCH($BD38,$EY$14:$EY$105,0)),"")</f>
        <v/>
      </c>
      <c r="AS38" s="244" t="str">
        <f>IFERROR(INDEX(EN$14:EN$105,MATCH($BD38,$EY$14:$EY$105,0)),"")</f>
        <v/>
      </c>
      <c r="AT38" s="497" t="str">
        <f>IFERROR(INDEX(EO$14:EO$105,MATCH($R38,EY$14:EY$105,0)),"")</f>
        <v/>
      </c>
      <c r="AU38" s="497" t="str">
        <f>IFERROR(INDEX(EP$14:EP$105,MATCH($R38,EY$14:EY$105,0)),"")</f>
        <v/>
      </c>
      <c r="AV38" s="497" t="str">
        <f>IFERROR(INDEX(EQ$14:EQ$105,MATCH($R38,EY$14:EY$105,0)),"")</f>
        <v/>
      </c>
      <c r="AW38" s="498" t="str">
        <f>IFERROR(INDEX(ER$14:ER$105,MATCH($R38,EY$14:EY$105,0)),"")</f>
        <v/>
      </c>
      <c r="AX38" s="498" t="str">
        <f>IFERROR(INDEX(ES$14:ES$105,MATCH($R38,EY$14:EY$105,0)),"")</f>
        <v/>
      </c>
      <c r="AY38" s="498" t="str">
        <f>IFERROR(INDEX(ET$14:ET$105,MATCH($R38,EY$14:EY$105,0)),"")</f>
        <v/>
      </c>
      <c r="AZ38" s="498" t="str">
        <f>IFERROR(INDEX(EU$14:EU$105,MATCH($R38,EY$14:EY$105,0)),"")</f>
        <v/>
      </c>
      <c r="BA38" s="498" t="str">
        <f>IFERROR(INDEX(EV$14:EV$105,MATCH($R38,EY$14:EY$105,0)),"")</f>
        <v/>
      </c>
      <c r="BB38" s="499" t="str">
        <f>IFERROR(INDEX(EW$14:EW$105,MATCH($R38,EY$14:EY$105,0)),"")</f>
        <v/>
      </c>
      <c r="BC38" s="245" t="str">
        <f>IFERROR(INDEX(EX$14:EX$105,MATCH($BD38,$EY$14:$EY$105,0)),"")</f>
        <v/>
      </c>
      <c r="BD38" s="246">
        <v>25</v>
      </c>
      <c r="BE38" s="247"/>
      <c r="BF38" s="247"/>
      <c r="BG38" s="248" t="str">
        <f>IFERROR(INDEX(FA$14:FA$105,MATCH($BW38,$FQ$14:$FQ$105,0)),"")</f>
        <v/>
      </c>
      <c r="BH38" s="243" t="str">
        <f>IFERROR(INDEX(FB$14:FB$105,MATCH($BW38,$FQ$14:$FQ$105,0)),"")</f>
        <v/>
      </c>
      <c r="BI38" s="244" t="str">
        <f>IFERROR(INDEX(FC$14:FC$105,MATCH($BW38,$FQ$14:$FQ$105,0)),"")</f>
        <v/>
      </c>
      <c r="BJ38" s="244" t="str">
        <f>IFERROR(INDEX(FD$14:FD$105,MATCH($BW38,$FQ$14:$FQ$105,0)),"")</f>
        <v/>
      </c>
      <c r="BK38" s="244" t="str">
        <f>IFERROR(INDEX(FE$14:FE$105,MATCH($BW38,$FQ$14:$FQ$105,0)),"")</f>
        <v/>
      </c>
      <c r="BL38" s="244" t="str">
        <f>IFERROR(INDEX(FF$14:FF$105,MATCH($BW38,$FQ$14:$FQ$105,0)),"")</f>
        <v/>
      </c>
      <c r="BM38" s="497" t="str">
        <f>IFERROR(INDEX(FG$14:FG$105,MATCH($R38,FQ$14:FQ$105,0)),"")</f>
        <v/>
      </c>
      <c r="BN38" s="497" t="str">
        <f>IFERROR(INDEX(FH$14:FH$105,MATCH($R38,FQ$14:FQ$105,0)),"")</f>
        <v/>
      </c>
      <c r="BO38" s="497" t="str">
        <f>IFERROR(INDEX(FI$14:FI$105,MATCH($R38,FQ$14:FQ$105,0)),"")</f>
        <v/>
      </c>
      <c r="BP38" s="498" t="str">
        <f>IFERROR(INDEX(FJ$14:FJ$105,MATCH($R38,FQ$14:FQ$105,0)),"")</f>
        <v/>
      </c>
      <c r="BQ38" s="498" t="str">
        <f>IFERROR(INDEX(FK$14:FK$105,MATCH($R38,FQ$14:FQ$105,0)),"")</f>
        <v/>
      </c>
      <c r="BR38" s="498" t="str">
        <f>IFERROR(INDEX(FL$14:FL$105,MATCH($R38,FQ$14:FQ$105,0)),"")</f>
        <v/>
      </c>
      <c r="BS38" s="498" t="str">
        <f>IFERROR(INDEX(FM$14:FM$105,MATCH($R38,FQ$14:FQ$105,0)),"")</f>
        <v/>
      </c>
      <c r="BT38" s="498" t="str">
        <f>IFERROR(INDEX(FN$14:FN$105,MATCH($R38,FQ$14:FQ$105,0)),"")</f>
        <v/>
      </c>
      <c r="BU38" s="499" t="str">
        <f>IFERROR(INDEX(FO$14:FO$105,MATCH($R38,FQ$14:FQ$105,0)),"")</f>
        <v/>
      </c>
      <c r="BV38" s="245" t="str">
        <f>IFERROR(INDEX(FP$14:FP$105,MATCH($BW38,$FQ$14:$FQ$105,0)),"")</f>
        <v/>
      </c>
      <c r="BW38" s="246">
        <v>25</v>
      </c>
      <c r="BY38" s="247"/>
      <c r="BZ38" s="248" t="str">
        <f>IFERROR(INDEX(FS$14:FS$105,MATCH($CO38,$GI$14:$GI$105,0)),"")</f>
        <v/>
      </c>
      <c r="CA38" s="243" t="str">
        <f>IFERROR(INDEX(FT$14:FT$105,MATCH($CO38,$GI$14:$GI$105,0)),"")</f>
        <v/>
      </c>
      <c r="CB38" s="244" t="str">
        <f>IFERROR(INDEX(FU$14:FU$105,MATCH($CO38,$GI$14:$GI$105,0)),"")</f>
        <v/>
      </c>
      <c r="CC38" s="244" t="str">
        <f>IFERROR(INDEX(FV$14:FV$105,MATCH($CO38,$GI$14:$GI$105,0)),"")</f>
        <v/>
      </c>
      <c r="CD38" s="244" t="str">
        <f>IFERROR(INDEX(FW$14:FW$105,MATCH($CO38,$GI$14:$GI$105,0)),"")</f>
        <v/>
      </c>
      <c r="CE38" s="244" t="str">
        <f>IFERROR(INDEX(FX$14:FX$105,MATCH($CO38,$GI$14:$GI$105,0)),"")</f>
        <v/>
      </c>
      <c r="CF38" s="497" t="str">
        <f t="shared" si="0"/>
        <v/>
      </c>
      <c r="CG38" s="497" t="str">
        <f t="shared" si="1"/>
        <v/>
      </c>
      <c r="CH38" s="497" t="str">
        <f t="shared" si="2"/>
        <v/>
      </c>
      <c r="CI38" s="498" t="str">
        <f t="shared" si="3"/>
        <v/>
      </c>
      <c r="CJ38" s="498" t="str">
        <f t="shared" si="4"/>
        <v/>
      </c>
      <c r="CK38" s="498" t="str">
        <f t="shared" si="5"/>
        <v/>
      </c>
      <c r="CL38" s="498" t="str">
        <f t="shared" si="6"/>
        <v/>
      </c>
      <c r="CM38" s="498" t="str">
        <f t="shared" si="7"/>
        <v/>
      </c>
      <c r="CN38" s="499" t="str">
        <f t="shared" si="8"/>
        <v/>
      </c>
      <c r="CO38" s="246">
        <v>25</v>
      </c>
      <c r="CP38" s="247"/>
      <c r="CQ38" s="247"/>
      <c r="CR38" s="247"/>
      <c r="CS38" s="247"/>
      <c r="CT38" s="247"/>
      <c r="CU38" s="247"/>
      <c r="CV38" s="247"/>
      <c r="CW38" s="247"/>
      <c r="CY38" s="250" t="str">
        <f>IFERROR(IF(AND('Classificação geral'!$F32="fem",'Classificação geral'!$G32=3,'Classificação geral'!$E32="par"),'Classificação geral'!$B32,""),"")</f>
        <v/>
      </c>
      <c r="CZ38" s="238">
        <f>IF($CY38='Classificação geral'!$B32,'Classificação geral'!$C32,"")</f>
        <v>0</v>
      </c>
      <c r="DA38" s="238">
        <f>IF($CY38='Classificação geral'!$B32,'Classificação geral'!$D32,"")</f>
        <v>0</v>
      </c>
      <c r="DB38" s="238">
        <f>IF($CY38='Classificação geral'!$B32,'Classificação geral'!$E32,"")</f>
        <v>0</v>
      </c>
      <c r="DC38" s="238">
        <f>IF($CY38='Classificação geral'!$B32,'Classificação geral'!$F32,"")</f>
        <v>0</v>
      </c>
      <c r="DD38" s="250">
        <f>IF($DC38='Classificação geral'!$F32,'Classificação geral'!$G32,"")</f>
        <v>0</v>
      </c>
      <c r="DE38" s="484">
        <f>IFERROR(IF(DC38='Classificação geral'!$F32,'Classificação geral'!$J32,""),"")</f>
        <v>0</v>
      </c>
      <c r="DF38" s="484">
        <f>IFERROR(IF(DC38='Classificação geral'!$F32,'Classificação geral'!$K32,""),"")</f>
        <v>0</v>
      </c>
      <c r="DG38" s="484">
        <f>IFERROR(IF(DC38='Classificação geral'!$F32,'Classificação geral'!$I32,""),"")</f>
        <v>0</v>
      </c>
      <c r="DH38" s="484" t="str">
        <f>IFERROR(IF(DC38='Classificação geral'!$F32,'Classificação geral'!$EE32,""),"")</f>
        <v/>
      </c>
      <c r="DI38" s="484" t="str">
        <f>IFERROR(IF(DC38='Classificação geral'!$F32,'Classificação geral'!$EF32,""),"")</f>
        <v/>
      </c>
      <c r="DJ38" s="484" t="str">
        <f>IFERROR(IF(DC38='Classificação geral'!$F32,'Classificação geral'!$EG32,""),"")</f>
        <v/>
      </c>
      <c r="DK38" s="484" t="str">
        <f>IFERROR(IF(DC38='Classificação geral'!$F32,'Classificação geral'!$EH32,""),"")</f>
        <v/>
      </c>
      <c r="DL38" s="484" t="str">
        <f>IFERROR(IF(DC38='Classificação geral'!$F32,'Classificação geral'!$EI32,""),"")</f>
        <v/>
      </c>
      <c r="DM38" s="521">
        <f>IFERROR(IF(DC38='Classificação geral'!$F32,'Classificação geral'!$AJ32,""),"")</f>
        <v>0</v>
      </c>
      <c r="DN38" s="251" t="str">
        <f>IF($DC38='Classificação geral'!$F32,'Classificação geral'!$AK32,"")</f>
        <v/>
      </c>
      <c r="DO38" s="239" t="str">
        <f>IFERROR(RANK(DN38,DN:DN,0)+ COUNTIF(DN$12:DN37,DN38),"")</f>
        <v/>
      </c>
      <c r="DQ38" s="250" t="str">
        <f>IFERROR(IF(AND('Classificação geral'!$F32="mas",'Classificação geral'!$G32=3,'Classificação geral'!$E32="par"),'Classificação geral'!$B32,""),"")</f>
        <v/>
      </c>
      <c r="DR38" s="238">
        <f>IF($DQ38='Classificação geral'!$B32,'Classificação geral'!$C32,"")</f>
        <v>0</v>
      </c>
      <c r="DS38" s="238">
        <f>IF($DQ38='Classificação geral'!$B32,'Classificação geral'!$D32,"")</f>
        <v>0</v>
      </c>
      <c r="DT38" s="238">
        <f>IF($DQ38='Classificação geral'!$B32,'Classificação geral'!$E32,"")</f>
        <v>0</v>
      </c>
      <c r="DU38" s="238">
        <f>IF($DQ38='Classificação geral'!$B32,'Classificação geral'!$F32,"")</f>
        <v>0</v>
      </c>
      <c r="DV38" s="250">
        <f>IF($DU38='Classificação geral'!$F32,'Classificação geral'!$G32,"")</f>
        <v>0</v>
      </c>
      <c r="DW38" s="484">
        <f>IFERROR(IF(DU38='Classificação geral'!$F32,'Classificação geral'!$J32,""),"")</f>
        <v>0</v>
      </c>
      <c r="DX38" s="484">
        <f>IFERROR(IF(DU38='Classificação geral'!$F32,'Classificação geral'!$K32,""),"")</f>
        <v>0</v>
      </c>
      <c r="DY38" s="484">
        <f>IFERROR(IF(DU38='Classificação geral'!$F32,'Classificação geral'!$I32,""),"")</f>
        <v>0</v>
      </c>
      <c r="DZ38" s="484" t="str">
        <f>IFERROR(IF(DU38='Classificação geral'!$F32,'Classificação geral'!$EE32,""),"")</f>
        <v/>
      </c>
      <c r="EA38" s="484" t="str">
        <f>IFERROR(IF(DU38='Classificação geral'!$F32,'Classificação geral'!$EF32,""),"")</f>
        <v/>
      </c>
      <c r="EB38" s="484" t="str">
        <f>IFERROR(IF(DU38='Classificação geral'!$F32,'Classificação geral'!$EG32,""),"")</f>
        <v/>
      </c>
      <c r="EC38" s="484" t="str">
        <f>IFERROR(IF(DU38='Classificação geral'!$F32,'Classificação geral'!$EH32,""),"")</f>
        <v/>
      </c>
      <c r="ED38" s="484" t="str">
        <f>IFERROR(IF(DU38='Classificação geral'!$F32,'Classificação geral'!$EI32,""),"")</f>
        <v/>
      </c>
      <c r="EE38" s="521">
        <f>IFERROR(IF(DU38='Classificação geral'!$F32,'Classificação geral'!$AJ32,""),"")</f>
        <v>0</v>
      </c>
      <c r="EF38" s="250" t="str">
        <f>IF($DU38='Classificação geral'!$F32,'Classificação geral'!$AK32,"")</f>
        <v/>
      </c>
      <c r="EG38" s="239" t="str">
        <f>IFERROR(RANK(EF38,EF:EF,0)+ COUNTIF(EF$12:EF37,EF38),"")</f>
        <v/>
      </c>
      <c r="EI38" s="250" t="str">
        <f>IFERROR(IF(AND('Classificação geral'!$F32="fem",'Classificação geral'!$G32=3,'Classificação geral'!$E32="trio"),'Classificação geral'!$B32,""),"")</f>
        <v/>
      </c>
      <c r="EJ38" s="238">
        <f>IF(EI38='Classificação geral'!$B32,'Classificação geral'!$C32,"")</f>
        <v>0</v>
      </c>
      <c r="EK38" s="238">
        <f>IF(EI38='Classificação geral'!$B32,'Classificação geral'!$D32,"")</f>
        <v>0</v>
      </c>
      <c r="EL38" s="238">
        <f>IF(EI38='Classificação geral'!$B32,'Classificação geral'!$E32,"")</f>
        <v>0</v>
      </c>
      <c r="EM38" s="238">
        <f>IF(EI38='Classificação geral'!$B32,'Classificação geral'!$F32,"")</f>
        <v>0</v>
      </c>
      <c r="EN38" s="250">
        <f>IF(EM38='Classificação geral'!$F32,'Classificação geral'!$G32,"")</f>
        <v>0</v>
      </c>
      <c r="EO38" s="484">
        <f>IFERROR(IF(EM38='Classificação geral'!$F32,'Classificação geral'!$J32,""),"")</f>
        <v>0</v>
      </c>
      <c r="EP38" s="484">
        <f>IFERROR(IF(EM38='Classificação geral'!$F32,'Classificação geral'!$K32,""),"")</f>
        <v>0</v>
      </c>
      <c r="EQ38" s="484">
        <f>IFERROR(IF(EM38='Classificação geral'!$F32,'Classificação geral'!$I32,""),"")</f>
        <v>0</v>
      </c>
      <c r="ER38" s="484" t="str">
        <f>IFERROR(IF(EM38='Classificação geral'!$F32,'Classificação geral'!$EE32,""),"")</f>
        <v/>
      </c>
      <c r="ES38" s="484" t="str">
        <f>IFERROR(IF(EM38='Classificação geral'!$F32,'Classificação geral'!$EF32,""),"")</f>
        <v/>
      </c>
      <c r="ET38" s="484" t="str">
        <f>IFERROR(IF(EM38='Classificação geral'!$F32,'Classificação geral'!$EG32,""),"")</f>
        <v/>
      </c>
      <c r="EU38" s="484" t="str">
        <f>IFERROR(IF(EM38='Classificação geral'!$F32,'Classificação geral'!$EH32,""),"")</f>
        <v/>
      </c>
      <c r="EV38" s="484" t="str">
        <f>IFERROR(IF(EM38='Classificação geral'!$F32,'Classificação geral'!$EI32,""),"")</f>
        <v/>
      </c>
      <c r="EW38" s="521">
        <f>IFERROR(IF(EM38='Classificação geral'!$F32,'Classificação geral'!$AJ32,""),"")</f>
        <v>0</v>
      </c>
      <c r="EX38" s="250" t="str">
        <f>IF(EM38='Classificação geral'!$F32,'Classificação geral'!$AK32,"")</f>
        <v/>
      </c>
      <c r="EY38" s="239" t="str">
        <f>IFERROR(RANK(EX38,EX:EX,0)+ COUNTIF(EX$12:EX37,EX38),"")</f>
        <v/>
      </c>
      <c r="FA38" s="250" t="str">
        <f>IFERROR(IF(AND('Classificação geral'!$F32="mas",'Classificação geral'!$G32=3,'Classificação geral'!$E32="trio"),'Classificação geral'!$B32,""),"")</f>
        <v/>
      </c>
      <c r="FB38" s="238">
        <f>IF(FA38='Classificação geral'!$B32,'Classificação geral'!$C32,"")</f>
        <v>0</v>
      </c>
      <c r="FC38" s="238">
        <f>IF(FA38='Classificação geral'!$B32,'Classificação geral'!$D32,"")</f>
        <v>0</v>
      </c>
      <c r="FD38" s="238">
        <f>IF(FA38='Classificação geral'!$B32,'Classificação geral'!$E32,"")</f>
        <v>0</v>
      </c>
      <c r="FE38" s="238">
        <f>IF(FA38='Classificação geral'!$B32,'Classificação geral'!$F32,"")</f>
        <v>0</v>
      </c>
      <c r="FF38" s="250">
        <f>IF(FE38='Classificação geral'!$F32,'Classificação geral'!$G32,"")</f>
        <v>0</v>
      </c>
      <c r="FG38" s="484">
        <f>IFERROR(IF(FE38='Classificação geral'!$F32,'Classificação geral'!$J32,""),"")</f>
        <v>0</v>
      </c>
      <c r="FH38" s="484">
        <f>IFERROR(IF(FE38='Classificação geral'!$F32,'Classificação geral'!$K32,""),"")</f>
        <v>0</v>
      </c>
      <c r="FI38" s="484">
        <f>IFERROR(IF(FE38='Classificação geral'!$F32,'Classificação geral'!$I32,""),"")</f>
        <v>0</v>
      </c>
      <c r="FJ38" s="484" t="str">
        <f>IFERROR(IF(FE38='Classificação geral'!$F32,'Classificação geral'!$EE32,""),"")</f>
        <v/>
      </c>
      <c r="FK38" s="484" t="str">
        <f>IFERROR(IF(FE38='Classificação geral'!$F32,'Classificação geral'!$EF32,""),"")</f>
        <v/>
      </c>
      <c r="FL38" s="484" t="str">
        <f>IFERROR(IF(FE38='Classificação geral'!$F32,'Classificação geral'!$EG32,""),"")</f>
        <v/>
      </c>
      <c r="FM38" s="484" t="str">
        <f>IFERROR(IF(FE38='Classificação geral'!$F32,'Classificação geral'!$EH32,""),"")</f>
        <v/>
      </c>
      <c r="FN38" s="484" t="str">
        <f>IFERROR(IF(FE38='Classificação geral'!$F32,'Classificação geral'!$EI32,""),"")</f>
        <v/>
      </c>
      <c r="FO38" s="521">
        <f>IFERROR(IF(FE38='Classificação geral'!$F32,'Classificação geral'!$AJ32,""),"")</f>
        <v>0</v>
      </c>
      <c r="FP38" s="250" t="str">
        <f>IF(FE38='Classificação geral'!$F32,'Classificação geral'!$AK32,"")</f>
        <v/>
      </c>
      <c r="FQ38" s="239" t="str">
        <f>IFERROR(RANK(FP38,FP:FP,0)+ COUNTIF(FP$12:FP37,FP38),"")</f>
        <v/>
      </c>
      <c r="FS38" s="250" t="str">
        <f>IFERROR(IF(AND('Classificação geral'!$F32="misto",'Classificação geral'!$G32=3,'Classificação geral'!$E32="par"),'Classificação geral'!$B32,""),"")</f>
        <v/>
      </c>
      <c r="FT38" s="238">
        <f>IF(FS38='Classificação geral'!$B32,'Classificação geral'!$C32,"")</f>
        <v>0</v>
      </c>
      <c r="FU38" s="238">
        <f>IF(FS38='Classificação geral'!$B32,'Classificação geral'!$D32,"")</f>
        <v>0</v>
      </c>
      <c r="FV38" s="238">
        <f>IF(FS38='Classificação geral'!$B32,'Classificação geral'!$E32,"")</f>
        <v>0</v>
      </c>
      <c r="FW38" s="238">
        <f>IF(FS38='Classificação geral'!$B32,'Classificação geral'!$F32,"")</f>
        <v>0</v>
      </c>
      <c r="FX38" s="250">
        <f>IF(FW38='Classificação geral'!$F32,'Classificação geral'!$G32,"")</f>
        <v>0</v>
      </c>
      <c r="FY38" s="484">
        <f>IFERROR(IF(FW38='Classificação geral'!$F32,'Classificação geral'!$J32,""),"")</f>
        <v>0</v>
      </c>
      <c r="FZ38" s="484">
        <f>IFERROR(IF(FW38='Classificação geral'!$F32,'Classificação geral'!$K32,""),"")</f>
        <v>0</v>
      </c>
      <c r="GA38" s="484">
        <f>IFERROR(IF(FW38='Classificação geral'!$F32,'Classificação geral'!$I32,""),"")</f>
        <v>0</v>
      </c>
      <c r="GB38" s="484" t="str">
        <f>IFERROR(IF(FW38='Classificação geral'!$F32,'Classificação geral'!$EE32,""),"")</f>
        <v/>
      </c>
      <c r="GC38" s="484" t="str">
        <f>IFERROR(IF(FW38='Classificação geral'!$F32,'Classificação geral'!$EF32,""),"")</f>
        <v/>
      </c>
      <c r="GD38" s="484" t="str">
        <f>IFERROR(IF(FW38='Classificação geral'!$F32,'Classificação geral'!$EG32,""),"")</f>
        <v/>
      </c>
      <c r="GE38" s="484" t="str">
        <f>IFERROR(IF(FW38='Classificação geral'!$F32,'Classificação geral'!$EH32,""),"")</f>
        <v/>
      </c>
      <c r="GF38" s="484" t="str">
        <f>IFERROR(IF(FW38='Classificação geral'!$F32,'Classificação geral'!$EI32,""),"")</f>
        <v/>
      </c>
      <c r="GG38" s="521">
        <f>IFERROR(IF(FW38='Classificação geral'!$F32,'Classificação geral'!$AJ32,""),"")</f>
        <v>0</v>
      </c>
      <c r="GH38" s="250" t="str">
        <f>IF(FW38='Classificação geral'!$F32,'Classificação geral'!$AK32,"")</f>
        <v/>
      </c>
      <c r="GI38" s="239" t="str">
        <f>IFERROR(RANK(GH38,GH:GH,0)+ COUNTIF(GH$12:GH37,GH38),"")</f>
        <v/>
      </c>
    </row>
    <row r="39" spans="1:191" s="249" customFormat="1" ht="21.75" customHeight="1" x14ac:dyDescent="0.3">
      <c r="A39" s="241"/>
      <c r="B39" s="248" t="str">
        <f>IFERROR(INDEX($CY$14:$CY$105,MATCH($R39,$DO$14:$DO$105,0)),"")</f>
        <v/>
      </c>
      <c r="C39" s="243" t="str">
        <f>IFERROR(INDEX(CZ$14:CZ$105,MATCH($R39,$DO$14:$DO$105,0)),"")</f>
        <v/>
      </c>
      <c r="D39" s="244" t="str">
        <f>IFERROR(INDEX(DA$14:DA$105,MATCH($R39,$DO$14:$DO$105,0)),"")</f>
        <v/>
      </c>
      <c r="E39" s="244" t="str">
        <f>IFERROR(INDEX(DB$14:DB$105,MATCH($R39,$DO$14:$DO$105,0)),"")</f>
        <v/>
      </c>
      <c r="F39" s="244" t="str">
        <f>IFERROR(INDEX(DC$14:DC$105,MATCH($R39,$DO$14:$DO$105,0)),"")</f>
        <v/>
      </c>
      <c r="G39" s="244" t="str">
        <f>IFERROR(INDEX(DD$14:DD$105,MATCH($R39,$DO$14:$DO$105,0)),"")</f>
        <v/>
      </c>
      <c r="H39" s="497" t="str">
        <f>IFERROR(INDEX(DE$14:DE$105,MATCH($R39,DO$14:DO$105,0)),"")</f>
        <v/>
      </c>
      <c r="I39" s="497" t="str">
        <f>IFERROR(INDEX(DF$14:DF$105,MATCH($R39,DO$14:DO$105,0)),"")</f>
        <v/>
      </c>
      <c r="J39" s="497" t="str">
        <f>IFERROR(INDEX(DG$14:DG$105,MATCH($R39,DO$14:DO$105,0)),"")</f>
        <v/>
      </c>
      <c r="K39" s="498" t="str">
        <f>IFERROR(INDEX(DH$14:DH$105,MATCH($R39,DO$14:DO$105,0)),"")</f>
        <v/>
      </c>
      <c r="L39" s="498" t="str">
        <f>IFERROR(INDEX(DI$14:DI$105,MATCH($R39,DO$14:DO$105,0)),"")</f>
        <v/>
      </c>
      <c r="M39" s="498" t="str">
        <f>IFERROR(INDEX(DJ$14:DJ$105,MATCH($R39,DO$14:DO$105,0)),"")</f>
        <v/>
      </c>
      <c r="N39" s="498" t="str">
        <f>IFERROR(INDEX(DK$14:DK$105,MATCH($R39,DO$14:DO$105,0)),"")</f>
        <v/>
      </c>
      <c r="O39" s="498" t="str">
        <f>IFERROR(INDEX(DL$14:DL$105,MATCH($R39,DO$14:DO$105,0)),"")</f>
        <v/>
      </c>
      <c r="P39" s="499" t="str">
        <f>IFERROR(INDEX(DM$14:DM$105,MATCH($R39,DO$14:DO$105,0)),"")</f>
        <v/>
      </c>
      <c r="Q39" s="245" t="str">
        <f>IFERROR(INDEX(DN$14:DN$105,MATCH($R39,$DO$14:$DO$105,0)),"")</f>
        <v/>
      </c>
      <c r="R39" s="246">
        <v>26</v>
      </c>
      <c r="S39" s="247"/>
      <c r="T39" s="247"/>
      <c r="U39" s="248" t="str">
        <f>IFERROR(INDEX(DQ$14:DQ$105,MATCH($AK39,$EG$14:$EG$105,0)),"")</f>
        <v/>
      </c>
      <c r="V39" s="243" t="str">
        <f>IFERROR(INDEX(DR$14:DR$105,MATCH($AK39,$EG$14:$EG$105,0)),"")</f>
        <v/>
      </c>
      <c r="W39" s="244" t="str">
        <f>IFERROR(INDEX(DS$14:DS$105,MATCH($AK39,$EG$14:$EG$105,0)),"")</f>
        <v/>
      </c>
      <c r="X39" s="244" t="str">
        <f>IFERROR(INDEX(DT$14:DT$105,MATCH($AK39,$EG$14:$EG$105,0)),"")</f>
        <v/>
      </c>
      <c r="Y39" s="244" t="str">
        <f>IFERROR(INDEX(DU$14:DU$105,MATCH($AK39,$EG$14:$EG$105,0)),"")</f>
        <v/>
      </c>
      <c r="Z39" s="244" t="str">
        <f>IFERROR(INDEX(DV$14:DV$105,MATCH($AK39,$EG$14:$EG$105,0)),"")</f>
        <v/>
      </c>
      <c r="AA39" s="497" t="str">
        <f>IFERROR(INDEX(DW$14:DW$105,MATCH($R39,EG$14:EG$105,0)),"")</f>
        <v/>
      </c>
      <c r="AB39" s="497" t="str">
        <f>IFERROR(INDEX(DX$14:DX$105,MATCH($R39,EG$14:EG$105,0)),"")</f>
        <v/>
      </c>
      <c r="AC39" s="497" t="str">
        <f>IFERROR(INDEX(DY$14:DY$105,MATCH($R39,EG$14:EG$105,0)),"")</f>
        <v/>
      </c>
      <c r="AD39" s="498" t="str">
        <f>IFERROR(INDEX(DZ$14:DZ$105,MATCH($R39,EG$14:EG$105,0)),"")</f>
        <v/>
      </c>
      <c r="AE39" s="498" t="str">
        <f>IFERROR(INDEX(EA$14:EA$105,MATCH($R39,EG$14:EG$105,0)),"")</f>
        <v/>
      </c>
      <c r="AF39" s="498" t="str">
        <f>IFERROR(INDEX(EB$14:EB$105,MATCH($R39,EG$14:EG$105,0)),"")</f>
        <v/>
      </c>
      <c r="AG39" s="498" t="str">
        <f>IFERROR(INDEX(EC$14:EC$105,MATCH($R39,EG$14:EG$105,0)),"")</f>
        <v/>
      </c>
      <c r="AH39" s="498" t="str">
        <f>IFERROR(INDEX(ED$14:ED$105,MATCH($R39,EG$14:EG$105,0)),"")</f>
        <v/>
      </c>
      <c r="AI39" s="499" t="str">
        <f>IFERROR(INDEX(EE$14:EE$105,MATCH($R39,EG$14:EG$105,0)),"")</f>
        <v/>
      </c>
      <c r="AJ39" s="245" t="str">
        <f>IFERROR(INDEX(EF$14:EF$105,MATCH($AK39,$EG$14:$EG$105,0)),"")</f>
        <v/>
      </c>
      <c r="AK39" s="246">
        <v>26</v>
      </c>
      <c r="AN39" s="248" t="str">
        <f>IFERROR(INDEX(EI$14:EI$105,MATCH($BD39,$EY$14:$EY$105,0)),"")</f>
        <v/>
      </c>
      <c r="AO39" s="243" t="str">
        <f>IFERROR(INDEX(EJ$14:EJ$105,MATCH($BD39,$EY$14:$EY$105,0)),"")</f>
        <v/>
      </c>
      <c r="AP39" s="244" t="str">
        <f>IFERROR(INDEX(EK$14:EK$105,MATCH($BD39,$EY$14:$EY$105,0)),"")</f>
        <v/>
      </c>
      <c r="AQ39" s="244" t="str">
        <f>IFERROR(INDEX(EL$14:EL$105,MATCH($BD39,$EY$14:$EY$105,0)),"")</f>
        <v/>
      </c>
      <c r="AR39" s="244" t="str">
        <f>IFERROR(INDEX(EM$14:EM$105,MATCH($BD39,$EY$14:$EY$105,0)),"")</f>
        <v/>
      </c>
      <c r="AS39" s="244" t="str">
        <f>IFERROR(INDEX(EN$14:EN$105,MATCH($BD39,$EY$14:$EY$105,0)),"")</f>
        <v/>
      </c>
      <c r="AT39" s="497" t="str">
        <f>IFERROR(INDEX(EO$14:EO$105,MATCH($R39,EY$14:EY$105,0)),"")</f>
        <v/>
      </c>
      <c r="AU39" s="497" t="str">
        <f>IFERROR(INDEX(EP$14:EP$105,MATCH($R39,EY$14:EY$105,0)),"")</f>
        <v/>
      </c>
      <c r="AV39" s="497" t="str">
        <f>IFERROR(INDEX(EQ$14:EQ$105,MATCH($R39,EY$14:EY$105,0)),"")</f>
        <v/>
      </c>
      <c r="AW39" s="498" t="str">
        <f>IFERROR(INDEX(ER$14:ER$105,MATCH($R39,EY$14:EY$105,0)),"")</f>
        <v/>
      </c>
      <c r="AX39" s="498" t="str">
        <f>IFERROR(INDEX(ES$14:ES$105,MATCH($R39,EY$14:EY$105,0)),"")</f>
        <v/>
      </c>
      <c r="AY39" s="498" t="str">
        <f>IFERROR(INDEX(ET$14:ET$105,MATCH($R39,EY$14:EY$105,0)),"")</f>
        <v/>
      </c>
      <c r="AZ39" s="498" t="str">
        <f>IFERROR(INDEX(EU$14:EU$105,MATCH($R39,EY$14:EY$105,0)),"")</f>
        <v/>
      </c>
      <c r="BA39" s="498" t="str">
        <f>IFERROR(INDEX(EV$14:EV$105,MATCH($R39,EY$14:EY$105,0)),"")</f>
        <v/>
      </c>
      <c r="BB39" s="499" t="str">
        <f>IFERROR(INDEX(EW$14:EW$105,MATCH($R39,EY$14:EY$105,0)),"")</f>
        <v/>
      </c>
      <c r="BC39" s="245" t="str">
        <f>IFERROR(INDEX(EX$14:EX$105,MATCH($BD39,$EY$14:$EY$105,0)),"")</f>
        <v/>
      </c>
      <c r="BD39" s="246">
        <v>26</v>
      </c>
      <c r="BE39" s="247"/>
      <c r="BF39" s="247"/>
      <c r="BG39" s="248" t="str">
        <f>IFERROR(INDEX(FA$14:FA$105,MATCH($BW39,$FQ$14:$FQ$105,0)),"")</f>
        <v/>
      </c>
      <c r="BH39" s="243" t="str">
        <f>IFERROR(INDEX(FB$14:FB$105,MATCH($BW39,$FQ$14:$FQ$105,0)),"")</f>
        <v/>
      </c>
      <c r="BI39" s="244" t="str">
        <f>IFERROR(INDEX(FC$14:FC$105,MATCH($BW39,$FQ$14:$FQ$105,0)),"")</f>
        <v/>
      </c>
      <c r="BJ39" s="244" t="str">
        <f>IFERROR(INDEX(FD$14:FD$105,MATCH($BW39,$FQ$14:$FQ$105,0)),"")</f>
        <v/>
      </c>
      <c r="BK39" s="244" t="str">
        <f>IFERROR(INDEX(FE$14:FE$105,MATCH($BW39,$FQ$14:$FQ$105,0)),"")</f>
        <v/>
      </c>
      <c r="BL39" s="244" t="str">
        <f>IFERROR(INDEX(FF$14:FF$105,MATCH($BW39,$FQ$14:$FQ$105,0)),"")</f>
        <v/>
      </c>
      <c r="BM39" s="497" t="str">
        <f>IFERROR(INDEX(FG$14:FG$105,MATCH($R39,FQ$14:FQ$105,0)),"")</f>
        <v/>
      </c>
      <c r="BN39" s="497" t="str">
        <f>IFERROR(INDEX(FH$14:FH$105,MATCH($R39,FQ$14:FQ$105,0)),"")</f>
        <v/>
      </c>
      <c r="BO39" s="497" t="str">
        <f>IFERROR(INDEX(FI$14:FI$105,MATCH($R39,FQ$14:FQ$105,0)),"")</f>
        <v/>
      </c>
      <c r="BP39" s="498" t="str">
        <f>IFERROR(INDEX(FJ$14:FJ$105,MATCH($R39,FQ$14:FQ$105,0)),"")</f>
        <v/>
      </c>
      <c r="BQ39" s="498" t="str">
        <f>IFERROR(INDEX(FK$14:FK$105,MATCH($R39,FQ$14:FQ$105,0)),"")</f>
        <v/>
      </c>
      <c r="BR39" s="498" t="str">
        <f>IFERROR(INDEX(FL$14:FL$105,MATCH($R39,FQ$14:FQ$105,0)),"")</f>
        <v/>
      </c>
      <c r="BS39" s="498" t="str">
        <f>IFERROR(INDEX(FM$14:FM$105,MATCH($R39,FQ$14:FQ$105,0)),"")</f>
        <v/>
      </c>
      <c r="BT39" s="498" t="str">
        <f>IFERROR(INDEX(FN$14:FN$105,MATCH($R39,FQ$14:FQ$105,0)),"")</f>
        <v/>
      </c>
      <c r="BU39" s="499" t="str">
        <f>IFERROR(INDEX(FO$14:FO$105,MATCH($R39,FQ$14:FQ$105,0)),"")</f>
        <v/>
      </c>
      <c r="BV39" s="245" t="str">
        <f>IFERROR(INDEX(FP$14:FP$105,MATCH($BW39,$FQ$14:$FQ$105,0)),"")</f>
        <v/>
      </c>
      <c r="BW39" s="246">
        <v>26</v>
      </c>
      <c r="BY39" s="247"/>
      <c r="BZ39" s="248" t="str">
        <f>IFERROR(INDEX(FS$14:FS$105,MATCH($CO39,$GI$14:$GI$105,0)),"")</f>
        <v/>
      </c>
      <c r="CA39" s="243" t="str">
        <f>IFERROR(INDEX(FT$14:FT$105,MATCH($CO39,$GI$14:$GI$105,0)),"")</f>
        <v/>
      </c>
      <c r="CB39" s="244" t="str">
        <f>IFERROR(INDEX(FU$14:FU$105,MATCH($CO39,$GI$14:$GI$105,0)),"")</f>
        <v/>
      </c>
      <c r="CC39" s="244" t="str">
        <f>IFERROR(INDEX(FV$14:FV$105,MATCH($CO39,$GI$14:$GI$105,0)),"")</f>
        <v/>
      </c>
      <c r="CD39" s="244" t="str">
        <f>IFERROR(INDEX(FW$14:FW$105,MATCH($CO39,$GI$14:$GI$105,0)),"")</f>
        <v/>
      </c>
      <c r="CE39" s="244" t="str">
        <f>IFERROR(INDEX(FX$14:FX$105,MATCH($CO39,$GI$14:$GI$105,0)),"")</f>
        <v/>
      </c>
      <c r="CF39" s="497" t="str">
        <f t="shared" si="0"/>
        <v/>
      </c>
      <c r="CG39" s="497" t="str">
        <f t="shared" si="1"/>
        <v/>
      </c>
      <c r="CH39" s="497" t="str">
        <f t="shared" si="2"/>
        <v/>
      </c>
      <c r="CI39" s="498" t="str">
        <f t="shared" si="3"/>
        <v/>
      </c>
      <c r="CJ39" s="498" t="str">
        <f t="shared" si="4"/>
        <v/>
      </c>
      <c r="CK39" s="498" t="str">
        <f t="shared" si="5"/>
        <v/>
      </c>
      <c r="CL39" s="498" t="str">
        <f t="shared" si="6"/>
        <v/>
      </c>
      <c r="CM39" s="498" t="str">
        <f t="shared" si="7"/>
        <v/>
      </c>
      <c r="CN39" s="499" t="str">
        <f t="shared" si="8"/>
        <v/>
      </c>
      <c r="CO39" s="246">
        <v>26</v>
      </c>
      <c r="CP39" s="247"/>
      <c r="CQ39" s="247"/>
      <c r="CR39" s="247"/>
      <c r="CS39" s="247"/>
      <c r="CT39" s="247"/>
      <c r="CU39" s="247"/>
      <c r="CV39" s="247"/>
      <c r="CW39" s="247"/>
      <c r="CY39" s="250" t="str">
        <f>IFERROR(IF(AND('Classificação geral'!$F33="fem",'Classificação geral'!$G33=3,'Classificação geral'!$E33="par"),'Classificação geral'!$B33,""),"")</f>
        <v/>
      </c>
      <c r="CZ39" s="238">
        <f>IF($CY39='Classificação geral'!$B33,'Classificação geral'!$C33,"")</f>
        <v>0</v>
      </c>
      <c r="DA39" s="238">
        <f>IF($CY39='Classificação geral'!$B33,'Classificação geral'!$D33,"")</f>
        <v>0</v>
      </c>
      <c r="DB39" s="238">
        <f>IF($CY39='Classificação geral'!$B33,'Classificação geral'!$E33,"")</f>
        <v>0</v>
      </c>
      <c r="DC39" s="238">
        <f>IF($CY39='Classificação geral'!$B33,'Classificação geral'!$F33,"")</f>
        <v>0</v>
      </c>
      <c r="DD39" s="250">
        <f>IF($DC39='Classificação geral'!$F33,'Classificação geral'!$G33,"")</f>
        <v>0</v>
      </c>
      <c r="DE39" s="484">
        <f>IFERROR(IF(DC39='Classificação geral'!$F33,'Classificação geral'!$J33,""),"")</f>
        <v>0</v>
      </c>
      <c r="DF39" s="484">
        <f>IFERROR(IF(DC39='Classificação geral'!$F33,'Classificação geral'!$K33,""),"")</f>
        <v>0</v>
      </c>
      <c r="DG39" s="484">
        <f>IFERROR(IF(DC39='Classificação geral'!$F33,'Classificação geral'!$I33,""),"")</f>
        <v>0</v>
      </c>
      <c r="DH39" s="484" t="str">
        <f>IFERROR(IF(DC39='Classificação geral'!$F33,'Classificação geral'!$EE33,""),"")</f>
        <v/>
      </c>
      <c r="DI39" s="484" t="str">
        <f>IFERROR(IF(DC39='Classificação geral'!$F33,'Classificação geral'!$EF33,""),"")</f>
        <v/>
      </c>
      <c r="DJ39" s="484" t="str">
        <f>IFERROR(IF(DC39='Classificação geral'!$F33,'Classificação geral'!$EG33,""),"")</f>
        <v/>
      </c>
      <c r="DK39" s="484" t="str">
        <f>IFERROR(IF(DC39='Classificação geral'!$F33,'Classificação geral'!$EH33,""),"")</f>
        <v/>
      </c>
      <c r="DL39" s="484" t="str">
        <f>IFERROR(IF(DC39='Classificação geral'!$F33,'Classificação geral'!$EI33,""),"")</f>
        <v/>
      </c>
      <c r="DM39" s="521">
        <f>IFERROR(IF(DC39='Classificação geral'!$F33,'Classificação geral'!$AJ33,""),"")</f>
        <v>0</v>
      </c>
      <c r="DN39" s="251" t="str">
        <f>IF($DC39='Classificação geral'!$F33,'Classificação geral'!$AK33,"")</f>
        <v/>
      </c>
      <c r="DO39" s="239" t="str">
        <f>IFERROR(RANK(DN39,DN:DN,0)+ COUNTIF(DN$12:DN38,DN39),"")</f>
        <v/>
      </c>
      <c r="DQ39" s="250" t="str">
        <f>IFERROR(IF(AND('Classificação geral'!$F33="mas",'Classificação geral'!$G33=3,'Classificação geral'!$E33="par"),'Classificação geral'!$B33,""),"")</f>
        <v/>
      </c>
      <c r="DR39" s="238">
        <f>IF($DQ39='Classificação geral'!$B33,'Classificação geral'!$C33,"")</f>
        <v>0</v>
      </c>
      <c r="DS39" s="238">
        <f>IF($DQ39='Classificação geral'!$B33,'Classificação geral'!$D33,"")</f>
        <v>0</v>
      </c>
      <c r="DT39" s="238">
        <f>IF($DQ39='Classificação geral'!$B33,'Classificação geral'!$E33,"")</f>
        <v>0</v>
      </c>
      <c r="DU39" s="238">
        <f>IF($DQ39='Classificação geral'!$B33,'Classificação geral'!$F33,"")</f>
        <v>0</v>
      </c>
      <c r="DV39" s="250">
        <f>IF($DU39='Classificação geral'!$F33,'Classificação geral'!$G33,"")</f>
        <v>0</v>
      </c>
      <c r="DW39" s="484">
        <f>IFERROR(IF(DU39='Classificação geral'!$F33,'Classificação geral'!$J33,""),"")</f>
        <v>0</v>
      </c>
      <c r="DX39" s="484">
        <f>IFERROR(IF(DU39='Classificação geral'!$F33,'Classificação geral'!$K33,""),"")</f>
        <v>0</v>
      </c>
      <c r="DY39" s="484">
        <f>IFERROR(IF(DU39='Classificação geral'!$F33,'Classificação geral'!$I33,""),"")</f>
        <v>0</v>
      </c>
      <c r="DZ39" s="484" t="str">
        <f>IFERROR(IF(DU39='Classificação geral'!$F33,'Classificação geral'!$EE33,""),"")</f>
        <v/>
      </c>
      <c r="EA39" s="484" t="str">
        <f>IFERROR(IF(DU39='Classificação geral'!$F33,'Classificação geral'!$EF33,""),"")</f>
        <v/>
      </c>
      <c r="EB39" s="484" t="str">
        <f>IFERROR(IF(DU39='Classificação geral'!$F33,'Classificação geral'!$EG33,""),"")</f>
        <v/>
      </c>
      <c r="EC39" s="484" t="str">
        <f>IFERROR(IF(DU39='Classificação geral'!$F33,'Classificação geral'!$EH33,""),"")</f>
        <v/>
      </c>
      <c r="ED39" s="484" t="str">
        <f>IFERROR(IF(DU39='Classificação geral'!$F33,'Classificação geral'!$EI33,""),"")</f>
        <v/>
      </c>
      <c r="EE39" s="521">
        <f>IFERROR(IF(DU39='Classificação geral'!$F33,'Classificação geral'!$AJ33,""),"")</f>
        <v>0</v>
      </c>
      <c r="EF39" s="250" t="str">
        <f>IF($DU39='Classificação geral'!$F33,'Classificação geral'!$AK33,"")</f>
        <v/>
      </c>
      <c r="EG39" s="239" t="str">
        <f>IFERROR(RANK(EF39,EF:EF,0)+ COUNTIF(EF$12:EF38,EF39),"")</f>
        <v/>
      </c>
      <c r="EI39" s="250" t="str">
        <f>IFERROR(IF(AND('Classificação geral'!$F33="fem",'Classificação geral'!$G33=3,'Classificação geral'!$E33="trio"),'Classificação geral'!$B33,""),"")</f>
        <v/>
      </c>
      <c r="EJ39" s="238">
        <f>IF(EI39='Classificação geral'!$B33,'Classificação geral'!$C33,"")</f>
        <v>0</v>
      </c>
      <c r="EK39" s="238">
        <f>IF(EI39='Classificação geral'!$B33,'Classificação geral'!$D33,"")</f>
        <v>0</v>
      </c>
      <c r="EL39" s="238">
        <f>IF(EI39='Classificação geral'!$B33,'Classificação geral'!$E33,"")</f>
        <v>0</v>
      </c>
      <c r="EM39" s="238">
        <f>IF(EI39='Classificação geral'!$B33,'Classificação geral'!$F33,"")</f>
        <v>0</v>
      </c>
      <c r="EN39" s="250">
        <f>IF(EM39='Classificação geral'!$F33,'Classificação geral'!$G33,"")</f>
        <v>0</v>
      </c>
      <c r="EO39" s="484">
        <f>IFERROR(IF(EM39='Classificação geral'!$F33,'Classificação geral'!$J33,""),"")</f>
        <v>0</v>
      </c>
      <c r="EP39" s="484">
        <f>IFERROR(IF(EM39='Classificação geral'!$F33,'Classificação geral'!$K33,""),"")</f>
        <v>0</v>
      </c>
      <c r="EQ39" s="484">
        <f>IFERROR(IF(EM39='Classificação geral'!$F33,'Classificação geral'!$I33,""),"")</f>
        <v>0</v>
      </c>
      <c r="ER39" s="484" t="str">
        <f>IFERROR(IF(EM39='Classificação geral'!$F33,'Classificação geral'!$EE33,""),"")</f>
        <v/>
      </c>
      <c r="ES39" s="484" t="str">
        <f>IFERROR(IF(EM39='Classificação geral'!$F33,'Classificação geral'!$EF33,""),"")</f>
        <v/>
      </c>
      <c r="ET39" s="484" t="str">
        <f>IFERROR(IF(EM39='Classificação geral'!$F33,'Classificação geral'!$EG33,""),"")</f>
        <v/>
      </c>
      <c r="EU39" s="484" t="str">
        <f>IFERROR(IF(EM39='Classificação geral'!$F33,'Classificação geral'!$EH33,""),"")</f>
        <v/>
      </c>
      <c r="EV39" s="484" t="str">
        <f>IFERROR(IF(EM39='Classificação geral'!$F33,'Classificação geral'!$EI33,""),"")</f>
        <v/>
      </c>
      <c r="EW39" s="521">
        <f>IFERROR(IF(EM39='Classificação geral'!$F33,'Classificação geral'!$AJ33,""),"")</f>
        <v>0</v>
      </c>
      <c r="EX39" s="250" t="str">
        <f>IF(EM39='Classificação geral'!$F33,'Classificação geral'!$AK33,"")</f>
        <v/>
      </c>
      <c r="EY39" s="239" t="str">
        <f>IFERROR(RANK(EX39,EX:EX,0)+ COUNTIF(EX$12:EX38,EX39),"")</f>
        <v/>
      </c>
      <c r="FA39" s="250" t="str">
        <f>IFERROR(IF(AND('Classificação geral'!$F33="mas",'Classificação geral'!$G33=3,'Classificação geral'!$E33="trio"),'Classificação geral'!$B33,""),"")</f>
        <v/>
      </c>
      <c r="FB39" s="238">
        <f>IF(FA39='Classificação geral'!$B33,'Classificação geral'!$C33,"")</f>
        <v>0</v>
      </c>
      <c r="FC39" s="238">
        <f>IF(FA39='Classificação geral'!$B33,'Classificação geral'!$D33,"")</f>
        <v>0</v>
      </c>
      <c r="FD39" s="238">
        <f>IF(FA39='Classificação geral'!$B33,'Classificação geral'!$E33,"")</f>
        <v>0</v>
      </c>
      <c r="FE39" s="238">
        <f>IF(FA39='Classificação geral'!$B33,'Classificação geral'!$F33,"")</f>
        <v>0</v>
      </c>
      <c r="FF39" s="250">
        <f>IF(FE39='Classificação geral'!$F33,'Classificação geral'!$G33,"")</f>
        <v>0</v>
      </c>
      <c r="FG39" s="484">
        <f>IFERROR(IF(FE39='Classificação geral'!$F33,'Classificação geral'!$J33,""),"")</f>
        <v>0</v>
      </c>
      <c r="FH39" s="484">
        <f>IFERROR(IF(FE39='Classificação geral'!$F33,'Classificação geral'!$K33,""),"")</f>
        <v>0</v>
      </c>
      <c r="FI39" s="484">
        <f>IFERROR(IF(FE39='Classificação geral'!$F33,'Classificação geral'!$I33,""),"")</f>
        <v>0</v>
      </c>
      <c r="FJ39" s="484" t="str">
        <f>IFERROR(IF(FE39='Classificação geral'!$F33,'Classificação geral'!$EE33,""),"")</f>
        <v/>
      </c>
      <c r="FK39" s="484" t="str">
        <f>IFERROR(IF(FE39='Classificação geral'!$F33,'Classificação geral'!$EF33,""),"")</f>
        <v/>
      </c>
      <c r="FL39" s="484" t="str">
        <f>IFERROR(IF(FE39='Classificação geral'!$F33,'Classificação geral'!$EG33,""),"")</f>
        <v/>
      </c>
      <c r="FM39" s="484" t="str">
        <f>IFERROR(IF(FE39='Classificação geral'!$F33,'Classificação geral'!$EH33,""),"")</f>
        <v/>
      </c>
      <c r="FN39" s="484" t="str">
        <f>IFERROR(IF(FE39='Classificação geral'!$F33,'Classificação geral'!$EI33,""),"")</f>
        <v/>
      </c>
      <c r="FO39" s="521">
        <f>IFERROR(IF(FE39='Classificação geral'!$F33,'Classificação geral'!$AJ33,""),"")</f>
        <v>0</v>
      </c>
      <c r="FP39" s="250" t="str">
        <f>IF(FE39='Classificação geral'!$F33,'Classificação geral'!$AK33,"")</f>
        <v/>
      </c>
      <c r="FQ39" s="239" t="str">
        <f>IFERROR(RANK(FP39,FP:FP,0)+ COUNTIF(FP$12:FP38,FP39),"")</f>
        <v/>
      </c>
      <c r="FS39" s="250" t="str">
        <f>IFERROR(IF(AND('Classificação geral'!$F33="misto",'Classificação geral'!$G33=3,'Classificação geral'!$E33="par"),'Classificação geral'!$B33,""),"")</f>
        <v/>
      </c>
      <c r="FT39" s="238">
        <f>IF(FS39='Classificação geral'!$B33,'Classificação geral'!$C33,"")</f>
        <v>0</v>
      </c>
      <c r="FU39" s="238">
        <f>IF(FS39='Classificação geral'!$B33,'Classificação geral'!$D33,"")</f>
        <v>0</v>
      </c>
      <c r="FV39" s="238">
        <f>IF(FS39='Classificação geral'!$B33,'Classificação geral'!$E33,"")</f>
        <v>0</v>
      </c>
      <c r="FW39" s="238">
        <f>IF(FS39='Classificação geral'!$B33,'Classificação geral'!$F33,"")</f>
        <v>0</v>
      </c>
      <c r="FX39" s="250">
        <f>IF(FW39='Classificação geral'!$F33,'Classificação geral'!$G33,"")</f>
        <v>0</v>
      </c>
      <c r="FY39" s="484">
        <f>IFERROR(IF(FW39='Classificação geral'!$F33,'Classificação geral'!$J33,""),"")</f>
        <v>0</v>
      </c>
      <c r="FZ39" s="484">
        <f>IFERROR(IF(FW39='Classificação geral'!$F33,'Classificação geral'!$K33,""),"")</f>
        <v>0</v>
      </c>
      <c r="GA39" s="484">
        <f>IFERROR(IF(FW39='Classificação geral'!$F33,'Classificação geral'!$I33,""),"")</f>
        <v>0</v>
      </c>
      <c r="GB39" s="484" t="str">
        <f>IFERROR(IF(FW39='Classificação geral'!$F33,'Classificação geral'!$EE33,""),"")</f>
        <v/>
      </c>
      <c r="GC39" s="484" t="str">
        <f>IFERROR(IF(FW39='Classificação geral'!$F33,'Classificação geral'!$EF33,""),"")</f>
        <v/>
      </c>
      <c r="GD39" s="484" t="str">
        <f>IFERROR(IF(FW39='Classificação geral'!$F33,'Classificação geral'!$EG33,""),"")</f>
        <v/>
      </c>
      <c r="GE39" s="484" t="str">
        <f>IFERROR(IF(FW39='Classificação geral'!$F33,'Classificação geral'!$EH33,""),"")</f>
        <v/>
      </c>
      <c r="GF39" s="484" t="str">
        <f>IFERROR(IF(FW39='Classificação geral'!$F33,'Classificação geral'!$EI33,""),"")</f>
        <v/>
      </c>
      <c r="GG39" s="521">
        <f>IFERROR(IF(FW39='Classificação geral'!$F33,'Classificação geral'!$AJ33,""),"")</f>
        <v>0</v>
      </c>
      <c r="GH39" s="250" t="str">
        <f>IF(FW39='Classificação geral'!$F33,'Classificação geral'!$AK33,"")</f>
        <v/>
      </c>
      <c r="GI39" s="239" t="str">
        <f>IFERROR(RANK(GH39,GH:GH,0)+ COUNTIF(GH$12:GH38,GH39),"")</f>
        <v/>
      </c>
    </row>
    <row r="40" spans="1:191" s="249" customFormat="1" ht="21.75" customHeight="1" x14ac:dyDescent="0.3">
      <c r="A40" s="241"/>
      <c r="B40" s="248" t="str">
        <f>IFERROR(INDEX($CY$14:$CY$105,MATCH($R40,$DO$14:$DO$105,0)),"")</f>
        <v/>
      </c>
      <c r="C40" s="243" t="str">
        <f>IFERROR(INDEX(CZ$14:CZ$105,MATCH($R40,$DO$14:$DO$105,0)),"")</f>
        <v/>
      </c>
      <c r="D40" s="244" t="str">
        <f>IFERROR(INDEX(DA$14:DA$105,MATCH($R40,$DO$14:$DO$105,0)),"")</f>
        <v/>
      </c>
      <c r="E40" s="244" t="str">
        <f>IFERROR(INDEX(DB$14:DB$105,MATCH($R40,$DO$14:$DO$105,0)),"")</f>
        <v/>
      </c>
      <c r="F40" s="244" t="str">
        <f>IFERROR(INDEX(DC$14:DC$105,MATCH($R40,$DO$14:$DO$105,0)),"")</f>
        <v/>
      </c>
      <c r="G40" s="244" t="str">
        <f>IFERROR(INDEX(DD$14:DD$105,MATCH($R40,$DO$14:$DO$105,0)),"")</f>
        <v/>
      </c>
      <c r="H40" s="497" t="str">
        <f>IFERROR(INDEX(DE$14:DE$105,MATCH($R40,DO$14:DO$105,0)),"")</f>
        <v/>
      </c>
      <c r="I40" s="497" t="str">
        <f>IFERROR(INDEX(DF$14:DF$105,MATCH($R40,DO$14:DO$105,0)),"")</f>
        <v/>
      </c>
      <c r="J40" s="497" t="str">
        <f>IFERROR(INDEX(DG$14:DG$105,MATCH($R40,DO$14:DO$105,0)),"")</f>
        <v/>
      </c>
      <c r="K40" s="498" t="str">
        <f>IFERROR(INDEX(DH$14:DH$105,MATCH($R40,DO$14:DO$105,0)),"")</f>
        <v/>
      </c>
      <c r="L40" s="498" t="str">
        <f>IFERROR(INDEX(DI$14:DI$105,MATCH($R40,DO$14:DO$105,0)),"")</f>
        <v/>
      </c>
      <c r="M40" s="498" t="str">
        <f>IFERROR(INDEX(DJ$14:DJ$105,MATCH($R40,DO$14:DO$105,0)),"")</f>
        <v/>
      </c>
      <c r="N40" s="498" t="str">
        <f>IFERROR(INDEX(DK$14:DK$105,MATCH($R40,DO$14:DO$105,0)),"")</f>
        <v/>
      </c>
      <c r="O40" s="498" t="str">
        <f>IFERROR(INDEX(DL$14:DL$105,MATCH($R40,DO$14:DO$105,0)),"")</f>
        <v/>
      </c>
      <c r="P40" s="499" t="str">
        <f>IFERROR(INDEX(DM$14:DM$105,MATCH($R40,DO$14:DO$105,0)),"")</f>
        <v/>
      </c>
      <c r="Q40" s="245" t="str">
        <f>IFERROR(INDEX(DN$14:DN$105,MATCH($R40,$DO$14:$DO$105,0)),"")</f>
        <v/>
      </c>
      <c r="R40" s="246">
        <v>27</v>
      </c>
      <c r="S40" s="247"/>
      <c r="T40" s="247"/>
      <c r="U40" s="248" t="str">
        <f>IFERROR(INDEX(DQ$14:DQ$105,MATCH($AK40,$EG$14:$EG$105,0)),"")</f>
        <v/>
      </c>
      <c r="V40" s="243" t="str">
        <f>IFERROR(INDEX(DR$14:DR$105,MATCH($AK40,$EG$14:$EG$105,0)),"")</f>
        <v/>
      </c>
      <c r="W40" s="244" t="str">
        <f>IFERROR(INDEX(DS$14:DS$105,MATCH($AK40,$EG$14:$EG$105,0)),"")</f>
        <v/>
      </c>
      <c r="X40" s="244" t="str">
        <f>IFERROR(INDEX(DT$14:DT$105,MATCH($AK40,$EG$14:$EG$105,0)),"")</f>
        <v/>
      </c>
      <c r="Y40" s="244" t="str">
        <f>IFERROR(INDEX(DU$14:DU$105,MATCH($AK40,$EG$14:$EG$105,0)),"")</f>
        <v/>
      </c>
      <c r="Z40" s="244" t="str">
        <f>IFERROR(INDEX(DV$14:DV$105,MATCH($AK40,$EG$14:$EG$105,0)),"")</f>
        <v/>
      </c>
      <c r="AA40" s="497" t="str">
        <f>IFERROR(INDEX(DW$14:DW$105,MATCH($R40,EG$14:EG$105,0)),"")</f>
        <v/>
      </c>
      <c r="AB40" s="497" t="str">
        <f>IFERROR(INDEX(DX$14:DX$105,MATCH($R40,EG$14:EG$105,0)),"")</f>
        <v/>
      </c>
      <c r="AC40" s="497" t="str">
        <f>IFERROR(INDEX(DY$14:DY$105,MATCH($R40,EG$14:EG$105,0)),"")</f>
        <v/>
      </c>
      <c r="AD40" s="498" t="str">
        <f>IFERROR(INDEX(DZ$14:DZ$105,MATCH($R40,EG$14:EG$105,0)),"")</f>
        <v/>
      </c>
      <c r="AE40" s="498" t="str">
        <f>IFERROR(INDEX(EA$14:EA$105,MATCH($R40,EG$14:EG$105,0)),"")</f>
        <v/>
      </c>
      <c r="AF40" s="498" t="str">
        <f>IFERROR(INDEX(EB$14:EB$105,MATCH($R40,EG$14:EG$105,0)),"")</f>
        <v/>
      </c>
      <c r="AG40" s="498" t="str">
        <f>IFERROR(INDEX(EC$14:EC$105,MATCH($R40,EG$14:EG$105,0)),"")</f>
        <v/>
      </c>
      <c r="AH40" s="498" t="str">
        <f>IFERROR(INDEX(ED$14:ED$105,MATCH($R40,EG$14:EG$105,0)),"")</f>
        <v/>
      </c>
      <c r="AI40" s="499" t="str">
        <f>IFERROR(INDEX(EE$14:EE$105,MATCH($R40,EG$14:EG$105,0)),"")</f>
        <v/>
      </c>
      <c r="AJ40" s="245" t="str">
        <f>IFERROR(INDEX(EF$14:EF$105,MATCH($AK40,$EG$14:$EG$105,0)),"")</f>
        <v/>
      </c>
      <c r="AK40" s="246">
        <v>27</v>
      </c>
      <c r="AN40" s="248" t="str">
        <f>IFERROR(INDEX(EI$14:EI$105,MATCH($BD40,$EY$14:$EY$105,0)),"")</f>
        <v/>
      </c>
      <c r="AO40" s="243" t="str">
        <f>IFERROR(INDEX(EJ$14:EJ$105,MATCH($BD40,$EY$14:$EY$105,0)),"")</f>
        <v/>
      </c>
      <c r="AP40" s="244" t="str">
        <f>IFERROR(INDEX(EK$14:EK$105,MATCH($BD40,$EY$14:$EY$105,0)),"")</f>
        <v/>
      </c>
      <c r="AQ40" s="244" t="str">
        <f>IFERROR(INDEX(EL$14:EL$105,MATCH($BD40,$EY$14:$EY$105,0)),"")</f>
        <v/>
      </c>
      <c r="AR40" s="244" t="str">
        <f>IFERROR(INDEX(EM$14:EM$105,MATCH($BD40,$EY$14:$EY$105,0)),"")</f>
        <v/>
      </c>
      <c r="AS40" s="244" t="str">
        <f>IFERROR(INDEX(EN$14:EN$105,MATCH($BD40,$EY$14:$EY$105,0)),"")</f>
        <v/>
      </c>
      <c r="AT40" s="497" t="str">
        <f>IFERROR(INDEX(EO$14:EO$105,MATCH($R40,EY$14:EY$105,0)),"")</f>
        <v/>
      </c>
      <c r="AU40" s="497" t="str">
        <f>IFERROR(INDEX(EP$14:EP$105,MATCH($R40,EY$14:EY$105,0)),"")</f>
        <v/>
      </c>
      <c r="AV40" s="497" t="str">
        <f>IFERROR(INDEX(EQ$14:EQ$105,MATCH($R40,EY$14:EY$105,0)),"")</f>
        <v/>
      </c>
      <c r="AW40" s="498" t="str">
        <f>IFERROR(INDEX(ER$14:ER$105,MATCH($R40,EY$14:EY$105,0)),"")</f>
        <v/>
      </c>
      <c r="AX40" s="498" t="str">
        <f>IFERROR(INDEX(ES$14:ES$105,MATCH($R40,EY$14:EY$105,0)),"")</f>
        <v/>
      </c>
      <c r="AY40" s="498" t="str">
        <f>IFERROR(INDEX(ET$14:ET$105,MATCH($R40,EY$14:EY$105,0)),"")</f>
        <v/>
      </c>
      <c r="AZ40" s="498" t="str">
        <f>IFERROR(INDEX(EU$14:EU$105,MATCH($R40,EY$14:EY$105,0)),"")</f>
        <v/>
      </c>
      <c r="BA40" s="498" t="str">
        <f>IFERROR(INDEX(EV$14:EV$105,MATCH($R40,EY$14:EY$105,0)),"")</f>
        <v/>
      </c>
      <c r="BB40" s="499" t="str">
        <f>IFERROR(INDEX(EW$14:EW$105,MATCH($R40,EY$14:EY$105,0)),"")</f>
        <v/>
      </c>
      <c r="BC40" s="245" t="str">
        <f>IFERROR(INDEX(EX$14:EX$105,MATCH($BD40,$EY$14:$EY$105,0)),"")</f>
        <v/>
      </c>
      <c r="BD40" s="246">
        <v>27</v>
      </c>
      <c r="BE40" s="247"/>
      <c r="BF40" s="247"/>
      <c r="BG40" s="248" t="str">
        <f>IFERROR(INDEX(FA$14:FA$105,MATCH($BW40,$FQ$14:$FQ$105,0)),"")</f>
        <v/>
      </c>
      <c r="BH40" s="243" t="str">
        <f>IFERROR(INDEX(FB$14:FB$105,MATCH($BW40,$FQ$14:$FQ$105,0)),"")</f>
        <v/>
      </c>
      <c r="BI40" s="244" t="str">
        <f>IFERROR(INDEX(FC$14:FC$105,MATCH($BW40,$FQ$14:$FQ$105,0)),"")</f>
        <v/>
      </c>
      <c r="BJ40" s="244" t="str">
        <f>IFERROR(INDEX(FD$14:FD$105,MATCH($BW40,$FQ$14:$FQ$105,0)),"")</f>
        <v/>
      </c>
      <c r="BK40" s="244" t="str">
        <f>IFERROR(INDEX(FE$14:FE$105,MATCH($BW40,$FQ$14:$FQ$105,0)),"")</f>
        <v/>
      </c>
      <c r="BL40" s="244" t="str">
        <f>IFERROR(INDEX(FF$14:FF$105,MATCH($BW40,$FQ$14:$FQ$105,0)),"")</f>
        <v/>
      </c>
      <c r="BM40" s="497" t="str">
        <f>IFERROR(INDEX(FG$14:FG$105,MATCH($R40,FQ$14:FQ$105,0)),"")</f>
        <v/>
      </c>
      <c r="BN40" s="497" t="str">
        <f>IFERROR(INDEX(FH$14:FH$105,MATCH($R40,FQ$14:FQ$105,0)),"")</f>
        <v/>
      </c>
      <c r="BO40" s="497" t="str">
        <f>IFERROR(INDEX(FI$14:FI$105,MATCH($R40,FQ$14:FQ$105,0)),"")</f>
        <v/>
      </c>
      <c r="BP40" s="498" t="str">
        <f>IFERROR(INDEX(FJ$14:FJ$105,MATCH($R40,FQ$14:FQ$105,0)),"")</f>
        <v/>
      </c>
      <c r="BQ40" s="498" t="str">
        <f>IFERROR(INDEX(FK$14:FK$105,MATCH($R40,FQ$14:FQ$105,0)),"")</f>
        <v/>
      </c>
      <c r="BR40" s="498" t="str">
        <f>IFERROR(INDEX(FL$14:FL$105,MATCH($R40,FQ$14:FQ$105,0)),"")</f>
        <v/>
      </c>
      <c r="BS40" s="498" t="str">
        <f>IFERROR(INDEX(FM$14:FM$105,MATCH($R40,FQ$14:FQ$105,0)),"")</f>
        <v/>
      </c>
      <c r="BT40" s="498" t="str">
        <f>IFERROR(INDEX(FN$14:FN$105,MATCH($R40,FQ$14:FQ$105,0)),"")</f>
        <v/>
      </c>
      <c r="BU40" s="499" t="str">
        <f>IFERROR(INDEX(FO$14:FO$105,MATCH($R40,FQ$14:FQ$105,0)),"")</f>
        <v/>
      </c>
      <c r="BV40" s="245" t="str">
        <f>IFERROR(INDEX(FP$14:FP$105,MATCH($BW40,$FQ$14:$FQ$105,0)),"")</f>
        <v/>
      </c>
      <c r="BW40" s="246">
        <v>27</v>
      </c>
      <c r="BY40" s="247"/>
      <c r="BZ40" s="248" t="str">
        <f>IFERROR(INDEX(FS$14:FS$105,MATCH($CO40,$GI$14:$GI$105,0)),"")</f>
        <v/>
      </c>
      <c r="CA40" s="243" t="str">
        <f>IFERROR(INDEX(FT$14:FT$105,MATCH($CO40,$GI$14:$GI$105,0)),"")</f>
        <v/>
      </c>
      <c r="CB40" s="244" t="str">
        <f>IFERROR(INDEX(FU$14:FU$105,MATCH($CO40,$GI$14:$GI$105,0)),"")</f>
        <v/>
      </c>
      <c r="CC40" s="244" t="str">
        <f>IFERROR(INDEX(FV$14:FV$105,MATCH($CO40,$GI$14:$GI$105,0)),"")</f>
        <v/>
      </c>
      <c r="CD40" s="244" t="str">
        <f>IFERROR(INDEX(FW$14:FW$105,MATCH($CO40,$GI$14:$GI$105,0)),"")</f>
        <v/>
      </c>
      <c r="CE40" s="244" t="str">
        <f>IFERROR(INDEX(FX$14:FX$105,MATCH($CO40,$GI$14:$GI$105,0)),"")</f>
        <v/>
      </c>
      <c r="CF40" s="497" t="str">
        <f t="shared" si="0"/>
        <v/>
      </c>
      <c r="CG40" s="497" t="str">
        <f t="shared" si="1"/>
        <v/>
      </c>
      <c r="CH40" s="497" t="str">
        <f t="shared" si="2"/>
        <v/>
      </c>
      <c r="CI40" s="498" t="str">
        <f t="shared" si="3"/>
        <v/>
      </c>
      <c r="CJ40" s="498" t="str">
        <f t="shared" si="4"/>
        <v/>
      </c>
      <c r="CK40" s="498" t="str">
        <f t="shared" si="5"/>
        <v/>
      </c>
      <c r="CL40" s="498" t="str">
        <f t="shared" si="6"/>
        <v/>
      </c>
      <c r="CM40" s="498" t="str">
        <f t="shared" si="7"/>
        <v/>
      </c>
      <c r="CN40" s="499" t="str">
        <f t="shared" si="8"/>
        <v/>
      </c>
      <c r="CO40" s="246">
        <v>27</v>
      </c>
      <c r="CP40" s="247"/>
      <c r="CQ40" s="247"/>
      <c r="CR40" s="247"/>
      <c r="CS40" s="247"/>
      <c r="CT40" s="247"/>
      <c r="CU40" s="247"/>
      <c r="CV40" s="247"/>
      <c r="CW40" s="247"/>
      <c r="CY40" s="250" t="str">
        <f>IFERROR(IF(AND('Classificação geral'!$F34="fem",'Classificação geral'!$G34=3,'Classificação geral'!$E34="par"),'Classificação geral'!$B34,""),"")</f>
        <v/>
      </c>
      <c r="CZ40" s="238">
        <f>IF($CY40='Classificação geral'!$B34,'Classificação geral'!$C34,"")</f>
        <v>0</v>
      </c>
      <c r="DA40" s="238">
        <f>IF($CY40='Classificação geral'!$B34,'Classificação geral'!$D34,"")</f>
        <v>0</v>
      </c>
      <c r="DB40" s="238">
        <f>IF($CY40='Classificação geral'!$B34,'Classificação geral'!$E34,"")</f>
        <v>0</v>
      </c>
      <c r="DC40" s="238">
        <f>IF($CY40='Classificação geral'!$B34,'Classificação geral'!$F34,"")</f>
        <v>0</v>
      </c>
      <c r="DD40" s="250">
        <f>IF($DC40='Classificação geral'!$F34,'Classificação geral'!$G34,"")</f>
        <v>0</v>
      </c>
      <c r="DE40" s="484">
        <f>IFERROR(IF(DC40='Classificação geral'!$F34,'Classificação geral'!$J34,""),"")</f>
        <v>0</v>
      </c>
      <c r="DF40" s="484">
        <f>IFERROR(IF(DC40='Classificação geral'!$F34,'Classificação geral'!$K34,""),"")</f>
        <v>0</v>
      </c>
      <c r="DG40" s="484">
        <f>IFERROR(IF(DC40='Classificação geral'!$F34,'Classificação geral'!$I34,""),"")</f>
        <v>0</v>
      </c>
      <c r="DH40" s="484" t="str">
        <f>IFERROR(IF(DC40='Classificação geral'!$F34,'Classificação geral'!$EE34,""),"")</f>
        <v/>
      </c>
      <c r="DI40" s="484" t="str">
        <f>IFERROR(IF(DC40='Classificação geral'!$F34,'Classificação geral'!$EF34,""),"")</f>
        <v/>
      </c>
      <c r="DJ40" s="484" t="str">
        <f>IFERROR(IF(DC40='Classificação geral'!$F34,'Classificação geral'!$EG34,""),"")</f>
        <v/>
      </c>
      <c r="DK40" s="484" t="str">
        <f>IFERROR(IF(DC40='Classificação geral'!$F34,'Classificação geral'!$EH34,""),"")</f>
        <v/>
      </c>
      <c r="DL40" s="484" t="str">
        <f>IFERROR(IF(DC40='Classificação geral'!$F34,'Classificação geral'!$EI34,""),"")</f>
        <v/>
      </c>
      <c r="DM40" s="521">
        <f>IFERROR(IF(DC40='Classificação geral'!$F34,'Classificação geral'!$AJ34,""),"")</f>
        <v>0</v>
      </c>
      <c r="DN40" s="251" t="str">
        <f>IF($DC40='Classificação geral'!$F34,'Classificação geral'!$AK34,"")</f>
        <v/>
      </c>
      <c r="DO40" s="239" t="str">
        <f>IFERROR(RANK(DN40,DN:DN,0)+ COUNTIF(DN$12:DN39,DN40),"")</f>
        <v/>
      </c>
      <c r="DQ40" s="250" t="str">
        <f>IFERROR(IF(AND('Classificação geral'!$F34="mas",'Classificação geral'!$G34=3,'Classificação geral'!$E34="par"),'Classificação geral'!$B34,""),"")</f>
        <v/>
      </c>
      <c r="DR40" s="238">
        <f>IF($DQ40='Classificação geral'!$B34,'Classificação geral'!$C34,"")</f>
        <v>0</v>
      </c>
      <c r="DS40" s="238">
        <f>IF($DQ40='Classificação geral'!$B34,'Classificação geral'!$D34,"")</f>
        <v>0</v>
      </c>
      <c r="DT40" s="238">
        <f>IF($DQ40='Classificação geral'!$B34,'Classificação geral'!$E34,"")</f>
        <v>0</v>
      </c>
      <c r="DU40" s="238">
        <f>IF($DQ40='Classificação geral'!$B34,'Classificação geral'!$F34,"")</f>
        <v>0</v>
      </c>
      <c r="DV40" s="250">
        <f>IF($DU40='Classificação geral'!$F34,'Classificação geral'!$G34,"")</f>
        <v>0</v>
      </c>
      <c r="DW40" s="484">
        <f>IFERROR(IF(DU40='Classificação geral'!$F34,'Classificação geral'!$J34,""),"")</f>
        <v>0</v>
      </c>
      <c r="DX40" s="484">
        <f>IFERROR(IF(DU40='Classificação geral'!$F34,'Classificação geral'!$K34,""),"")</f>
        <v>0</v>
      </c>
      <c r="DY40" s="484">
        <f>IFERROR(IF(DU40='Classificação geral'!$F34,'Classificação geral'!$I34,""),"")</f>
        <v>0</v>
      </c>
      <c r="DZ40" s="484" t="str">
        <f>IFERROR(IF(DU40='Classificação geral'!$F34,'Classificação geral'!$EE34,""),"")</f>
        <v/>
      </c>
      <c r="EA40" s="484" t="str">
        <f>IFERROR(IF(DU40='Classificação geral'!$F34,'Classificação geral'!$EF34,""),"")</f>
        <v/>
      </c>
      <c r="EB40" s="484" t="str">
        <f>IFERROR(IF(DU40='Classificação geral'!$F34,'Classificação geral'!$EG34,""),"")</f>
        <v/>
      </c>
      <c r="EC40" s="484" t="str">
        <f>IFERROR(IF(DU40='Classificação geral'!$F34,'Classificação geral'!$EH34,""),"")</f>
        <v/>
      </c>
      <c r="ED40" s="484" t="str">
        <f>IFERROR(IF(DU40='Classificação geral'!$F34,'Classificação geral'!$EI34,""),"")</f>
        <v/>
      </c>
      <c r="EE40" s="521">
        <f>IFERROR(IF(DU40='Classificação geral'!$F34,'Classificação geral'!$AJ34,""),"")</f>
        <v>0</v>
      </c>
      <c r="EF40" s="250" t="str">
        <f>IF($DU40='Classificação geral'!$F34,'Classificação geral'!$AK34,"")</f>
        <v/>
      </c>
      <c r="EG40" s="239" t="str">
        <f>IFERROR(RANK(EF40,EF:EF,0)+ COUNTIF(EF$12:EF39,EF40),"")</f>
        <v/>
      </c>
      <c r="EI40" s="250" t="str">
        <f>IFERROR(IF(AND('Classificação geral'!$F34="fem",'Classificação geral'!$G34=3,'Classificação geral'!$E34="trio"),'Classificação geral'!$B34,""),"")</f>
        <v/>
      </c>
      <c r="EJ40" s="238">
        <f>IF(EI40='Classificação geral'!$B34,'Classificação geral'!$C34,"")</f>
        <v>0</v>
      </c>
      <c r="EK40" s="238">
        <f>IF(EI40='Classificação geral'!$B34,'Classificação geral'!$D34,"")</f>
        <v>0</v>
      </c>
      <c r="EL40" s="238">
        <f>IF(EI40='Classificação geral'!$B34,'Classificação geral'!$E34,"")</f>
        <v>0</v>
      </c>
      <c r="EM40" s="238">
        <f>IF(EI40='Classificação geral'!$B34,'Classificação geral'!$F34,"")</f>
        <v>0</v>
      </c>
      <c r="EN40" s="250">
        <f>IF(EM40='Classificação geral'!$F34,'Classificação geral'!$G34,"")</f>
        <v>0</v>
      </c>
      <c r="EO40" s="484">
        <f>IFERROR(IF(EM40='Classificação geral'!$F34,'Classificação geral'!$J34,""),"")</f>
        <v>0</v>
      </c>
      <c r="EP40" s="484">
        <f>IFERROR(IF(EM40='Classificação geral'!$F34,'Classificação geral'!$K34,""),"")</f>
        <v>0</v>
      </c>
      <c r="EQ40" s="484">
        <f>IFERROR(IF(EM40='Classificação geral'!$F34,'Classificação geral'!$I34,""),"")</f>
        <v>0</v>
      </c>
      <c r="ER40" s="484" t="str">
        <f>IFERROR(IF(EM40='Classificação geral'!$F34,'Classificação geral'!$EE34,""),"")</f>
        <v/>
      </c>
      <c r="ES40" s="484" t="str">
        <f>IFERROR(IF(EM40='Classificação geral'!$F34,'Classificação geral'!$EF34,""),"")</f>
        <v/>
      </c>
      <c r="ET40" s="484" t="str">
        <f>IFERROR(IF(EM40='Classificação geral'!$F34,'Classificação geral'!$EG34,""),"")</f>
        <v/>
      </c>
      <c r="EU40" s="484" t="str">
        <f>IFERROR(IF(EM40='Classificação geral'!$F34,'Classificação geral'!$EH34,""),"")</f>
        <v/>
      </c>
      <c r="EV40" s="484" t="str">
        <f>IFERROR(IF(EM40='Classificação geral'!$F34,'Classificação geral'!$EI34,""),"")</f>
        <v/>
      </c>
      <c r="EW40" s="521">
        <f>IFERROR(IF(EM40='Classificação geral'!$F34,'Classificação geral'!$AJ34,""),"")</f>
        <v>0</v>
      </c>
      <c r="EX40" s="250" t="str">
        <f>IF(EM40='Classificação geral'!$F34,'Classificação geral'!$AK34,"")</f>
        <v/>
      </c>
      <c r="EY40" s="239" t="str">
        <f>IFERROR(RANK(EX40,EX:EX,0)+ COUNTIF(EX$12:EX39,EX40),"")</f>
        <v/>
      </c>
      <c r="FA40" s="250" t="str">
        <f>IFERROR(IF(AND('Classificação geral'!$F34="mas",'Classificação geral'!$G34=3,'Classificação geral'!$E34="trio"),'Classificação geral'!$B34,""),"")</f>
        <v/>
      </c>
      <c r="FB40" s="238">
        <f>IF(FA40='Classificação geral'!$B34,'Classificação geral'!$C34,"")</f>
        <v>0</v>
      </c>
      <c r="FC40" s="238">
        <f>IF(FA40='Classificação geral'!$B34,'Classificação geral'!$D34,"")</f>
        <v>0</v>
      </c>
      <c r="FD40" s="238">
        <f>IF(FA40='Classificação geral'!$B34,'Classificação geral'!$E34,"")</f>
        <v>0</v>
      </c>
      <c r="FE40" s="238">
        <f>IF(FA40='Classificação geral'!$B34,'Classificação geral'!$F34,"")</f>
        <v>0</v>
      </c>
      <c r="FF40" s="250">
        <f>IF(FE40='Classificação geral'!$F34,'Classificação geral'!$G34,"")</f>
        <v>0</v>
      </c>
      <c r="FG40" s="484">
        <f>IFERROR(IF(FE40='Classificação geral'!$F34,'Classificação geral'!$J34,""),"")</f>
        <v>0</v>
      </c>
      <c r="FH40" s="484">
        <f>IFERROR(IF(FE40='Classificação geral'!$F34,'Classificação geral'!$K34,""),"")</f>
        <v>0</v>
      </c>
      <c r="FI40" s="484">
        <f>IFERROR(IF(FE40='Classificação geral'!$F34,'Classificação geral'!$I34,""),"")</f>
        <v>0</v>
      </c>
      <c r="FJ40" s="484" t="str">
        <f>IFERROR(IF(FE40='Classificação geral'!$F34,'Classificação geral'!$EE34,""),"")</f>
        <v/>
      </c>
      <c r="FK40" s="484" t="str">
        <f>IFERROR(IF(FE40='Classificação geral'!$F34,'Classificação geral'!$EF34,""),"")</f>
        <v/>
      </c>
      <c r="FL40" s="484" t="str">
        <f>IFERROR(IF(FE40='Classificação geral'!$F34,'Classificação geral'!$EG34,""),"")</f>
        <v/>
      </c>
      <c r="FM40" s="484" t="str">
        <f>IFERROR(IF(FE40='Classificação geral'!$F34,'Classificação geral'!$EH34,""),"")</f>
        <v/>
      </c>
      <c r="FN40" s="484" t="str">
        <f>IFERROR(IF(FE40='Classificação geral'!$F34,'Classificação geral'!$EI34,""),"")</f>
        <v/>
      </c>
      <c r="FO40" s="521">
        <f>IFERROR(IF(FE40='Classificação geral'!$F34,'Classificação geral'!$AJ34,""),"")</f>
        <v>0</v>
      </c>
      <c r="FP40" s="250" t="str">
        <f>IF(FE40='Classificação geral'!$F34,'Classificação geral'!$AK34,"")</f>
        <v/>
      </c>
      <c r="FQ40" s="239" t="str">
        <f>IFERROR(RANK(FP40,FP:FP,0)+ COUNTIF(FP$12:FP39,FP40),"")</f>
        <v/>
      </c>
      <c r="FS40" s="250" t="str">
        <f>IFERROR(IF(AND('Classificação geral'!$F34="misto",'Classificação geral'!$G34=3,'Classificação geral'!$E34="par"),'Classificação geral'!$B34,""),"")</f>
        <v/>
      </c>
      <c r="FT40" s="238">
        <f>IF(FS40='Classificação geral'!$B34,'Classificação geral'!$C34,"")</f>
        <v>0</v>
      </c>
      <c r="FU40" s="238">
        <f>IF(FS40='Classificação geral'!$B34,'Classificação geral'!$D34,"")</f>
        <v>0</v>
      </c>
      <c r="FV40" s="238">
        <f>IF(FS40='Classificação geral'!$B34,'Classificação geral'!$E34,"")</f>
        <v>0</v>
      </c>
      <c r="FW40" s="238">
        <f>IF(FS40='Classificação geral'!$B34,'Classificação geral'!$F34,"")</f>
        <v>0</v>
      </c>
      <c r="FX40" s="250">
        <f>IF(FW40='Classificação geral'!$F34,'Classificação geral'!$G34,"")</f>
        <v>0</v>
      </c>
      <c r="FY40" s="484">
        <f>IFERROR(IF(FW40='Classificação geral'!$F34,'Classificação geral'!$J34,""),"")</f>
        <v>0</v>
      </c>
      <c r="FZ40" s="484">
        <f>IFERROR(IF(FW40='Classificação geral'!$F34,'Classificação geral'!$K34,""),"")</f>
        <v>0</v>
      </c>
      <c r="GA40" s="484">
        <f>IFERROR(IF(FW40='Classificação geral'!$F34,'Classificação geral'!$I34,""),"")</f>
        <v>0</v>
      </c>
      <c r="GB40" s="484" t="str">
        <f>IFERROR(IF(FW40='Classificação geral'!$F34,'Classificação geral'!$EE34,""),"")</f>
        <v/>
      </c>
      <c r="GC40" s="484" t="str">
        <f>IFERROR(IF(FW40='Classificação geral'!$F34,'Classificação geral'!$EF34,""),"")</f>
        <v/>
      </c>
      <c r="GD40" s="484" t="str">
        <f>IFERROR(IF(FW40='Classificação geral'!$F34,'Classificação geral'!$EG34,""),"")</f>
        <v/>
      </c>
      <c r="GE40" s="484" t="str">
        <f>IFERROR(IF(FW40='Classificação geral'!$F34,'Classificação geral'!$EH34,""),"")</f>
        <v/>
      </c>
      <c r="GF40" s="484" t="str">
        <f>IFERROR(IF(FW40='Classificação geral'!$F34,'Classificação geral'!$EI34,""),"")</f>
        <v/>
      </c>
      <c r="GG40" s="521">
        <f>IFERROR(IF(FW40='Classificação geral'!$F34,'Classificação geral'!$AJ34,""),"")</f>
        <v>0</v>
      </c>
      <c r="GH40" s="250" t="str">
        <f>IF(FW40='Classificação geral'!$F34,'Classificação geral'!$AK34,"")</f>
        <v/>
      </c>
      <c r="GI40" s="239" t="str">
        <f>IFERROR(RANK(GH40,GH:GH,0)+ COUNTIF(GH$12:GH39,GH40),"")</f>
        <v/>
      </c>
    </row>
    <row r="41" spans="1:191" s="249" customFormat="1" ht="21.75" customHeight="1" x14ac:dyDescent="0.3">
      <c r="A41" s="241"/>
      <c r="B41" s="248" t="str">
        <f>IFERROR(INDEX($CY$14:$CY$105,MATCH($R41,$DO$14:$DO$105,0)),"")</f>
        <v/>
      </c>
      <c r="C41" s="243" t="str">
        <f>IFERROR(INDEX(CZ$14:CZ$105,MATCH($R41,$DO$14:$DO$105,0)),"")</f>
        <v/>
      </c>
      <c r="D41" s="244" t="str">
        <f>IFERROR(INDEX(DA$14:DA$105,MATCH($R41,$DO$14:$DO$105,0)),"")</f>
        <v/>
      </c>
      <c r="E41" s="244" t="str">
        <f>IFERROR(INDEX(DB$14:DB$105,MATCH($R41,$DO$14:$DO$105,0)),"")</f>
        <v/>
      </c>
      <c r="F41" s="244" t="str">
        <f>IFERROR(INDEX(DC$14:DC$105,MATCH($R41,$DO$14:$DO$105,0)),"")</f>
        <v/>
      </c>
      <c r="G41" s="244" t="str">
        <f>IFERROR(INDEX(DD$14:DD$105,MATCH($R41,$DO$14:$DO$105,0)),"")</f>
        <v/>
      </c>
      <c r="H41" s="497" t="str">
        <f>IFERROR(INDEX(DE$14:DE$105,MATCH($R41,DO$14:DO$105,0)),"")</f>
        <v/>
      </c>
      <c r="I41" s="497" t="str">
        <f>IFERROR(INDEX(DF$14:DF$105,MATCH($R41,DO$14:DO$105,0)),"")</f>
        <v/>
      </c>
      <c r="J41" s="497" t="str">
        <f>IFERROR(INDEX(DG$14:DG$105,MATCH($R41,DO$14:DO$105,0)),"")</f>
        <v/>
      </c>
      <c r="K41" s="498" t="str">
        <f>IFERROR(INDEX(DH$14:DH$105,MATCH($R41,DO$14:DO$105,0)),"")</f>
        <v/>
      </c>
      <c r="L41" s="498" t="str">
        <f>IFERROR(INDEX(DI$14:DI$105,MATCH($R41,DO$14:DO$105,0)),"")</f>
        <v/>
      </c>
      <c r="M41" s="498" t="str">
        <f>IFERROR(INDEX(DJ$14:DJ$105,MATCH($R41,DO$14:DO$105,0)),"")</f>
        <v/>
      </c>
      <c r="N41" s="498" t="str">
        <f>IFERROR(INDEX(DK$14:DK$105,MATCH($R41,DO$14:DO$105,0)),"")</f>
        <v/>
      </c>
      <c r="O41" s="498" t="str">
        <f>IFERROR(INDEX(DL$14:DL$105,MATCH($R41,DO$14:DO$105,0)),"")</f>
        <v/>
      </c>
      <c r="P41" s="499" t="str">
        <f>IFERROR(INDEX(DM$14:DM$105,MATCH($R41,DO$14:DO$105,0)),"")</f>
        <v/>
      </c>
      <c r="Q41" s="245" t="str">
        <f>IFERROR(INDEX(DN$14:DN$105,MATCH($R41,$DO$14:$DO$105,0)),"")</f>
        <v/>
      </c>
      <c r="R41" s="246">
        <v>28</v>
      </c>
      <c r="S41" s="247"/>
      <c r="T41" s="247"/>
      <c r="U41" s="248" t="str">
        <f>IFERROR(INDEX(DQ$14:DQ$105,MATCH($AK41,$EG$14:$EG$105,0)),"")</f>
        <v/>
      </c>
      <c r="V41" s="243" t="str">
        <f>IFERROR(INDEX(DR$14:DR$105,MATCH($AK41,$EG$14:$EG$105,0)),"")</f>
        <v/>
      </c>
      <c r="W41" s="244" t="str">
        <f>IFERROR(INDEX(DS$14:DS$105,MATCH($AK41,$EG$14:$EG$105,0)),"")</f>
        <v/>
      </c>
      <c r="X41" s="244" t="str">
        <f>IFERROR(INDEX(DT$14:DT$105,MATCH($AK41,$EG$14:$EG$105,0)),"")</f>
        <v/>
      </c>
      <c r="Y41" s="244" t="str">
        <f>IFERROR(INDEX(DU$14:DU$105,MATCH($AK41,$EG$14:$EG$105,0)),"")</f>
        <v/>
      </c>
      <c r="Z41" s="244" t="str">
        <f>IFERROR(INDEX(DV$14:DV$105,MATCH($AK41,$EG$14:$EG$105,0)),"")</f>
        <v/>
      </c>
      <c r="AA41" s="497" t="str">
        <f>IFERROR(INDEX(DW$14:DW$105,MATCH($R41,EG$14:EG$105,0)),"")</f>
        <v/>
      </c>
      <c r="AB41" s="497" t="str">
        <f>IFERROR(INDEX(DX$14:DX$105,MATCH($R41,EG$14:EG$105,0)),"")</f>
        <v/>
      </c>
      <c r="AC41" s="497" t="str">
        <f>IFERROR(INDEX(DY$14:DY$105,MATCH($R41,EG$14:EG$105,0)),"")</f>
        <v/>
      </c>
      <c r="AD41" s="498" t="str">
        <f>IFERROR(INDEX(DZ$14:DZ$105,MATCH($R41,EG$14:EG$105,0)),"")</f>
        <v/>
      </c>
      <c r="AE41" s="498" t="str">
        <f>IFERROR(INDEX(EA$14:EA$105,MATCH($R41,EG$14:EG$105,0)),"")</f>
        <v/>
      </c>
      <c r="AF41" s="498" t="str">
        <f>IFERROR(INDEX(EB$14:EB$105,MATCH($R41,EG$14:EG$105,0)),"")</f>
        <v/>
      </c>
      <c r="AG41" s="498" t="str">
        <f>IFERROR(INDEX(EC$14:EC$105,MATCH($R41,EG$14:EG$105,0)),"")</f>
        <v/>
      </c>
      <c r="AH41" s="498" t="str">
        <f>IFERROR(INDEX(ED$14:ED$105,MATCH($R41,EG$14:EG$105,0)),"")</f>
        <v/>
      </c>
      <c r="AI41" s="499" t="str">
        <f>IFERROR(INDEX(EE$14:EE$105,MATCH($R41,EG$14:EG$105,0)),"")</f>
        <v/>
      </c>
      <c r="AJ41" s="245" t="str">
        <f>IFERROR(INDEX(EF$14:EF$105,MATCH($AK41,$EG$14:$EG$105,0)),"")</f>
        <v/>
      </c>
      <c r="AK41" s="246">
        <v>28</v>
      </c>
      <c r="AN41" s="248" t="str">
        <f>IFERROR(INDEX(EI$14:EI$105,MATCH($BD41,$EY$14:$EY$105,0)),"")</f>
        <v/>
      </c>
      <c r="AO41" s="243" t="str">
        <f>IFERROR(INDEX(EJ$14:EJ$105,MATCH($BD41,$EY$14:$EY$105,0)),"")</f>
        <v/>
      </c>
      <c r="AP41" s="244" t="str">
        <f>IFERROR(INDEX(EK$14:EK$105,MATCH($BD41,$EY$14:$EY$105,0)),"")</f>
        <v/>
      </c>
      <c r="AQ41" s="244" t="str">
        <f>IFERROR(INDEX(EL$14:EL$105,MATCH($BD41,$EY$14:$EY$105,0)),"")</f>
        <v/>
      </c>
      <c r="AR41" s="244" t="str">
        <f>IFERROR(INDEX(EM$14:EM$105,MATCH($BD41,$EY$14:$EY$105,0)),"")</f>
        <v/>
      </c>
      <c r="AS41" s="244" t="str">
        <f>IFERROR(INDEX(EN$14:EN$105,MATCH($BD41,$EY$14:$EY$105,0)),"")</f>
        <v/>
      </c>
      <c r="AT41" s="497" t="str">
        <f>IFERROR(INDEX(EO$14:EO$105,MATCH($R41,EY$14:EY$105,0)),"")</f>
        <v/>
      </c>
      <c r="AU41" s="497" t="str">
        <f>IFERROR(INDEX(EP$14:EP$105,MATCH($R41,EY$14:EY$105,0)),"")</f>
        <v/>
      </c>
      <c r="AV41" s="497" t="str">
        <f>IFERROR(INDEX(EQ$14:EQ$105,MATCH($R41,EY$14:EY$105,0)),"")</f>
        <v/>
      </c>
      <c r="AW41" s="498" t="str">
        <f>IFERROR(INDEX(ER$14:ER$105,MATCH($R41,EY$14:EY$105,0)),"")</f>
        <v/>
      </c>
      <c r="AX41" s="498" t="str">
        <f>IFERROR(INDEX(ES$14:ES$105,MATCH($R41,EY$14:EY$105,0)),"")</f>
        <v/>
      </c>
      <c r="AY41" s="498" t="str">
        <f>IFERROR(INDEX(ET$14:ET$105,MATCH($R41,EY$14:EY$105,0)),"")</f>
        <v/>
      </c>
      <c r="AZ41" s="498" t="str">
        <f>IFERROR(INDEX(EU$14:EU$105,MATCH($R41,EY$14:EY$105,0)),"")</f>
        <v/>
      </c>
      <c r="BA41" s="498" t="str">
        <f>IFERROR(INDEX(EV$14:EV$105,MATCH($R41,EY$14:EY$105,0)),"")</f>
        <v/>
      </c>
      <c r="BB41" s="499" t="str">
        <f>IFERROR(INDEX(EW$14:EW$105,MATCH($R41,EY$14:EY$105,0)),"")</f>
        <v/>
      </c>
      <c r="BC41" s="245" t="str">
        <f>IFERROR(INDEX(EX$14:EX$105,MATCH($BD41,$EY$14:$EY$105,0)),"")</f>
        <v/>
      </c>
      <c r="BD41" s="246">
        <v>28</v>
      </c>
      <c r="BE41" s="247"/>
      <c r="BF41" s="247"/>
      <c r="BG41" s="248" t="str">
        <f>IFERROR(INDEX(FA$14:FA$105,MATCH($BW41,$FQ$14:$FQ$105,0)),"")</f>
        <v/>
      </c>
      <c r="BH41" s="243" t="str">
        <f>IFERROR(INDEX(FB$14:FB$105,MATCH($BW41,$FQ$14:$FQ$105,0)),"")</f>
        <v/>
      </c>
      <c r="BI41" s="244" t="str">
        <f>IFERROR(INDEX(FC$14:FC$105,MATCH($BW41,$FQ$14:$FQ$105,0)),"")</f>
        <v/>
      </c>
      <c r="BJ41" s="244" t="str">
        <f>IFERROR(INDEX(FD$14:FD$105,MATCH($BW41,$FQ$14:$FQ$105,0)),"")</f>
        <v/>
      </c>
      <c r="BK41" s="244" t="str">
        <f>IFERROR(INDEX(FE$14:FE$105,MATCH($BW41,$FQ$14:$FQ$105,0)),"")</f>
        <v/>
      </c>
      <c r="BL41" s="244" t="str">
        <f>IFERROR(INDEX(FF$14:FF$105,MATCH($BW41,$FQ$14:$FQ$105,0)),"")</f>
        <v/>
      </c>
      <c r="BM41" s="497" t="str">
        <f>IFERROR(INDEX(FG$14:FG$105,MATCH($R41,FQ$14:FQ$105,0)),"")</f>
        <v/>
      </c>
      <c r="BN41" s="497" t="str">
        <f>IFERROR(INDEX(FH$14:FH$105,MATCH($R41,FQ$14:FQ$105,0)),"")</f>
        <v/>
      </c>
      <c r="BO41" s="497" t="str">
        <f>IFERROR(INDEX(FI$14:FI$105,MATCH($R41,FQ$14:FQ$105,0)),"")</f>
        <v/>
      </c>
      <c r="BP41" s="498" t="str">
        <f>IFERROR(INDEX(FJ$14:FJ$105,MATCH($R41,FQ$14:FQ$105,0)),"")</f>
        <v/>
      </c>
      <c r="BQ41" s="498" t="str">
        <f>IFERROR(INDEX(FK$14:FK$105,MATCH($R41,FQ$14:FQ$105,0)),"")</f>
        <v/>
      </c>
      <c r="BR41" s="498" t="str">
        <f>IFERROR(INDEX(FL$14:FL$105,MATCH($R41,FQ$14:FQ$105,0)),"")</f>
        <v/>
      </c>
      <c r="BS41" s="498" t="str">
        <f>IFERROR(INDEX(FM$14:FM$105,MATCH($R41,FQ$14:FQ$105,0)),"")</f>
        <v/>
      </c>
      <c r="BT41" s="498" t="str">
        <f>IFERROR(INDEX(FN$14:FN$105,MATCH($R41,FQ$14:FQ$105,0)),"")</f>
        <v/>
      </c>
      <c r="BU41" s="499" t="str">
        <f>IFERROR(INDEX(FO$14:FO$105,MATCH($R41,FQ$14:FQ$105,0)),"")</f>
        <v/>
      </c>
      <c r="BV41" s="245" t="str">
        <f>IFERROR(INDEX(FP$14:FP$105,MATCH($BW41,$FQ$14:$FQ$105,0)),"")</f>
        <v/>
      </c>
      <c r="BW41" s="246">
        <v>28</v>
      </c>
      <c r="BY41" s="247"/>
      <c r="BZ41" s="248" t="str">
        <f>IFERROR(INDEX(FS$14:FS$105,MATCH($CO41,$GI$14:$GI$105,0)),"")</f>
        <v/>
      </c>
      <c r="CA41" s="243" t="str">
        <f>IFERROR(INDEX(FT$14:FT$105,MATCH($CO41,$GI$14:$GI$105,0)),"")</f>
        <v/>
      </c>
      <c r="CB41" s="244" t="str">
        <f>IFERROR(INDEX(FU$14:FU$105,MATCH($CO41,$GI$14:$GI$105,0)),"")</f>
        <v/>
      </c>
      <c r="CC41" s="244" t="str">
        <f>IFERROR(INDEX(FV$14:FV$105,MATCH($CO41,$GI$14:$GI$105,0)),"")</f>
        <v/>
      </c>
      <c r="CD41" s="244" t="str">
        <f>IFERROR(INDEX(FW$14:FW$105,MATCH($CO41,$GI$14:$GI$105,0)),"")</f>
        <v/>
      </c>
      <c r="CE41" s="244" t="str">
        <f>IFERROR(INDEX(FX$14:FX$105,MATCH($CO41,$GI$14:$GI$105,0)),"")</f>
        <v/>
      </c>
      <c r="CF41" s="497" t="str">
        <f t="shared" si="0"/>
        <v/>
      </c>
      <c r="CG41" s="497" t="str">
        <f t="shared" si="1"/>
        <v/>
      </c>
      <c r="CH41" s="497" t="str">
        <f t="shared" si="2"/>
        <v/>
      </c>
      <c r="CI41" s="498" t="str">
        <f t="shared" si="3"/>
        <v/>
      </c>
      <c r="CJ41" s="498" t="str">
        <f t="shared" si="4"/>
        <v/>
      </c>
      <c r="CK41" s="498" t="str">
        <f t="shared" si="5"/>
        <v/>
      </c>
      <c r="CL41" s="498" t="str">
        <f t="shared" si="6"/>
        <v/>
      </c>
      <c r="CM41" s="498" t="str">
        <f t="shared" si="7"/>
        <v/>
      </c>
      <c r="CN41" s="499" t="str">
        <f t="shared" si="8"/>
        <v/>
      </c>
      <c r="CO41" s="246">
        <v>28</v>
      </c>
      <c r="CP41" s="247"/>
      <c r="CQ41" s="247"/>
      <c r="CR41" s="247"/>
      <c r="CS41" s="247"/>
      <c r="CT41" s="247"/>
      <c r="CU41" s="247"/>
      <c r="CV41" s="247"/>
      <c r="CW41" s="247"/>
      <c r="CY41" s="250" t="str">
        <f>IFERROR(IF(AND('Classificação geral'!$F35="fem",'Classificação geral'!$G35=3,'Classificação geral'!$E35="par"),'Classificação geral'!$B35,""),"")</f>
        <v/>
      </c>
      <c r="CZ41" s="238">
        <f>IF($CY41='Classificação geral'!$B35,'Classificação geral'!$C35,"")</f>
        <v>0</v>
      </c>
      <c r="DA41" s="238">
        <f>IF($CY41='Classificação geral'!$B35,'Classificação geral'!$D35,"")</f>
        <v>0</v>
      </c>
      <c r="DB41" s="238">
        <f>IF($CY41='Classificação geral'!$B35,'Classificação geral'!$E35,"")</f>
        <v>0</v>
      </c>
      <c r="DC41" s="238">
        <f>IF($CY41='Classificação geral'!$B35,'Classificação geral'!$F35,"")</f>
        <v>0</v>
      </c>
      <c r="DD41" s="250">
        <f>IF($DC41='Classificação geral'!$F35,'Classificação geral'!$G35,"")</f>
        <v>0</v>
      </c>
      <c r="DE41" s="484">
        <f>IFERROR(IF(DC41='Classificação geral'!$F35,'Classificação geral'!$J35,""),"")</f>
        <v>0</v>
      </c>
      <c r="DF41" s="484">
        <f>IFERROR(IF(DC41='Classificação geral'!$F35,'Classificação geral'!$K35,""),"")</f>
        <v>0</v>
      </c>
      <c r="DG41" s="484">
        <f>IFERROR(IF(DC41='Classificação geral'!$F35,'Classificação geral'!$I35,""),"")</f>
        <v>0</v>
      </c>
      <c r="DH41" s="484" t="str">
        <f>IFERROR(IF(DC41='Classificação geral'!$F35,'Classificação geral'!$EE35,""),"")</f>
        <v/>
      </c>
      <c r="DI41" s="484" t="str">
        <f>IFERROR(IF(DC41='Classificação geral'!$F35,'Classificação geral'!$EF35,""),"")</f>
        <v/>
      </c>
      <c r="DJ41" s="484" t="str">
        <f>IFERROR(IF(DC41='Classificação geral'!$F35,'Classificação geral'!$EG35,""),"")</f>
        <v/>
      </c>
      <c r="DK41" s="484" t="str">
        <f>IFERROR(IF(DC41='Classificação geral'!$F35,'Classificação geral'!$EH35,""),"")</f>
        <v/>
      </c>
      <c r="DL41" s="484" t="str">
        <f>IFERROR(IF(DC41='Classificação geral'!$F35,'Classificação geral'!$EI35,""),"")</f>
        <v/>
      </c>
      <c r="DM41" s="521">
        <f>IFERROR(IF(DC41='Classificação geral'!$F35,'Classificação geral'!$AJ35,""),"")</f>
        <v>0</v>
      </c>
      <c r="DN41" s="251" t="str">
        <f>IF($DC41='Classificação geral'!$F35,'Classificação geral'!$AK35,"")</f>
        <v/>
      </c>
      <c r="DO41" s="239" t="str">
        <f>IFERROR(RANK(DN41,DN:DN,0)+ COUNTIF(DN$12:DN40,DN41),"")</f>
        <v/>
      </c>
      <c r="DQ41" s="250" t="str">
        <f>IFERROR(IF(AND('Classificação geral'!$F35="mas",'Classificação geral'!$G35=3,'Classificação geral'!$E35="par"),'Classificação geral'!$B35,""),"")</f>
        <v/>
      </c>
      <c r="DR41" s="238">
        <f>IF($DQ41='Classificação geral'!$B35,'Classificação geral'!$C35,"")</f>
        <v>0</v>
      </c>
      <c r="DS41" s="238">
        <f>IF($DQ41='Classificação geral'!$B35,'Classificação geral'!$D35,"")</f>
        <v>0</v>
      </c>
      <c r="DT41" s="238">
        <f>IF($DQ41='Classificação geral'!$B35,'Classificação geral'!$E35,"")</f>
        <v>0</v>
      </c>
      <c r="DU41" s="238">
        <f>IF($DQ41='Classificação geral'!$B35,'Classificação geral'!$F35,"")</f>
        <v>0</v>
      </c>
      <c r="DV41" s="250">
        <f>IF($DU41='Classificação geral'!$F35,'Classificação geral'!$G35,"")</f>
        <v>0</v>
      </c>
      <c r="DW41" s="484">
        <f>IFERROR(IF(DU41='Classificação geral'!$F35,'Classificação geral'!$J35,""),"")</f>
        <v>0</v>
      </c>
      <c r="DX41" s="484">
        <f>IFERROR(IF(DU41='Classificação geral'!$F35,'Classificação geral'!$K35,""),"")</f>
        <v>0</v>
      </c>
      <c r="DY41" s="484">
        <f>IFERROR(IF(DU41='Classificação geral'!$F35,'Classificação geral'!$I35,""),"")</f>
        <v>0</v>
      </c>
      <c r="DZ41" s="484" t="str">
        <f>IFERROR(IF(DU41='Classificação geral'!$F35,'Classificação geral'!$EE35,""),"")</f>
        <v/>
      </c>
      <c r="EA41" s="484" t="str">
        <f>IFERROR(IF(DU41='Classificação geral'!$F35,'Classificação geral'!$EF35,""),"")</f>
        <v/>
      </c>
      <c r="EB41" s="484" t="str">
        <f>IFERROR(IF(DU41='Classificação geral'!$F35,'Classificação geral'!$EG35,""),"")</f>
        <v/>
      </c>
      <c r="EC41" s="484" t="str">
        <f>IFERROR(IF(DU41='Classificação geral'!$F35,'Classificação geral'!$EH35,""),"")</f>
        <v/>
      </c>
      <c r="ED41" s="484" t="str">
        <f>IFERROR(IF(DU41='Classificação geral'!$F35,'Classificação geral'!$EI35,""),"")</f>
        <v/>
      </c>
      <c r="EE41" s="521">
        <f>IFERROR(IF(DU41='Classificação geral'!$F35,'Classificação geral'!$AJ35,""),"")</f>
        <v>0</v>
      </c>
      <c r="EF41" s="250" t="str">
        <f>IF($DU41='Classificação geral'!$F35,'Classificação geral'!$AK35,"")</f>
        <v/>
      </c>
      <c r="EG41" s="239" t="str">
        <f>IFERROR(RANK(EF41,EF:EF,0)+ COUNTIF(EF$12:EF40,EF41),"")</f>
        <v/>
      </c>
      <c r="EI41" s="250" t="str">
        <f>IFERROR(IF(AND('Classificação geral'!$F35="fem",'Classificação geral'!$G35=3,'Classificação geral'!$E35="trio"),'Classificação geral'!$B35,""),"")</f>
        <v/>
      </c>
      <c r="EJ41" s="238">
        <f>IF(EI41='Classificação geral'!$B35,'Classificação geral'!$C35,"")</f>
        <v>0</v>
      </c>
      <c r="EK41" s="238">
        <f>IF(EI41='Classificação geral'!$B35,'Classificação geral'!$D35,"")</f>
        <v>0</v>
      </c>
      <c r="EL41" s="238">
        <f>IF(EI41='Classificação geral'!$B35,'Classificação geral'!$E35,"")</f>
        <v>0</v>
      </c>
      <c r="EM41" s="238">
        <f>IF(EI41='Classificação geral'!$B35,'Classificação geral'!$F35,"")</f>
        <v>0</v>
      </c>
      <c r="EN41" s="250">
        <f>IF(EM41='Classificação geral'!$F35,'Classificação geral'!$G35,"")</f>
        <v>0</v>
      </c>
      <c r="EO41" s="484">
        <f>IFERROR(IF(EM41='Classificação geral'!$F35,'Classificação geral'!$J35,""),"")</f>
        <v>0</v>
      </c>
      <c r="EP41" s="484">
        <f>IFERROR(IF(EM41='Classificação geral'!$F35,'Classificação geral'!$K35,""),"")</f>
        <v>0</v>
      </c>
      <c r="EQ41" s="484">
        <f>IFERROR(IF(EM41='Classificação geral'!$F35,'Classificação geral'!$I35,""),"")</f>
        <v>0</v>
      </c>
      <c r="ER41" s="484" t="str">
        <f>IFERROR(IF(EM41='Classificação geral'!$F35,'Classificação geral'!$EE35,""),"")</f>
        <v/>
      </c>
      <c r="ES41" s="484" t="str">
        <f>IFERROR(IF(EM41='Classificação geral'!$F35,'Classificação geral'!$EF35,""),"")</f>
        <v/>
      </c>
      <c r="ET41" s="484" t="str">
        <f>IFERROR(IF(EM41='Classificação geral'!$F35,'Classificação geral'!$EG35,""),"")</f>
        <v/>
      </c>
      <c r="EU41" s="484" t="str">
        <f>IFERROR(IF(EM41='Classificação geral'!$F35,'Classificação geral'!$EH35,""),"")</f>
        <v/>
      </c>
      <c r="EV41" s="484" t="str">
        <f>IFERROR(IF(EM41='Classificação geral'!$F35,'Classificação geral'!$EI35,""),"")</f>
        <v/>
      </c>
      <c r="EW41" s="521">
        <f>IFERROR(IF(EM41='Classificação geral'!$F35,'Classificação geral'!$AJ35,""),"")</f>
        <v>0</v>
      </c>
      <c r="EX41" s="250" t="str">
        <f>IF(EM41='Classificação geral'!$F35,'Classificação geral'!$AK35,"")</f>
        <v/>
      </c>
      <c r="EY41" s="239" t="str">
        <f>IFERROR(RANK(EX41,EX:EX,0)+ COUNTIF(EX$12:EX40,EX41),"")</f>
        <v/>
      </c>
      <c r="FA41" s="250" t="str">
        <f>IFERROR(IF(AND('Classificação geral'!$F35="mas",'Classificação geral'!$G35=3,'Classificação geral'!$E35="trio"),'Classificação geral'!$B35,""),"")</f>
        <v/>
      </c>
      <c r="FB41" s="238">
        <f>IF(FA41='Classificação geral'!$B35,'Classificação geral'!$C35,"")</f>
        <v>0</v>
      </c>
      <c r="FC41" s="238">
        <f>IF(FA41='Classificação geral'!$B35,'Classificação geral'!$D35,"")</f>
        <v>0</v>
      </c>
      <c r="FD41" s="238">
        <f>IF(FA41='Classificação geral'!$B35,'Classificação geral'!$E35,"")</f>
        <v>0</v>
      </c>
      <c r="FE41" s="238">
        <f>IF(FA41='Classificação geral'!$B35,'Classificação geral'!$F35,"")</f>
        <v>0</v>
      </c>
      <c r="FF41" s="250">
        <f>IF(FE41='Classificação geral'!$F35,'Classificação geral'!$G35,"")</f>
        <v>0</v>
      </c>
      <c r="FG41" s="484">
        <f>IFERROR(IF(FE41='Classificação geral'!$F35,'Classificação geral'!$J35,""),"")</f>
        <v>0</v>
      </c>
      <c r="FH41" s="484">
        <f>IFERROR(IF(FE41='Classificação geral'!$F35,'Classificação geral'!$K35,""),"")</f>
        <v>0</v>
      </c>
      <c r="FI41" s="484">
        <f>IFERROR(IF(FE41='Classificação geral'!$F35,'Classificação geral'!$I35,""),"")</f>
        <v>0</v>
      </c>
      <c r="FJ41" s="484" t="str">
        <f>IFERROR(IF(FE41='Classificação geral'!$F35,'Classificação geral'!$EE35,""),"")</f>
        <v/>
      </c>
      <c r="FK41" s="484" t="str">
        <f>IFERROR(IF(FE41='Classificação geral'!$F35,'Classificação geral'!$EF35,""),"")</f>
        <v/>
      </c>
      <c r="FL41" s="484" t="str">
        <f>IFERROR(IF(FE41='Classificação geral'!$F35,'Classificação geral'!$EG35,""),"")</f>
        <v/>
      </c>
      <c r="FM41" s="484" t="str">
        <f>IFERROR(IF(FE41='Classificação geral'!$F35,'Classificação geral'!$EH35,""),"")</f>
        <v/>
      </c>
      <c r="FN41" s="484" t="str">
        <f>IFERROR(IF(FE41='Classificação geral'!$F35,'Classificação geral'!$EI35,""),"")</f>
        <v/>
      </c>
      <c r="FO41" s="521">
        <f>IFERROR(IF(FE41='Classificação geral'!$F35,'Classificação geral'!$AJ35,""),"")</f>
        <v>0</v>
      </c>
      <c r="FP41" s="250" t="str">
        <f>IF(FE41='Classificação geral'!$F35,'Classificação geral'!$AK35,"")</f>
        <v/>
      </c>
      <c r="FQ41" s="239" t="str">
        <f>IFERROR(RANK(FP41,FP:FP,0)+ COUNTIF(FP$12:FP40,FP41),"")</f>
        <v/>
      </c>
      <c r="FS41" s="250" t="str">
        <f>IFERROR(IF(AND('Classificação geral'!$F35="misto",'Classificação geral'!$G35=3,'Classificação geral'!$E35="par"),'Classificação geral'!$B35,""),"")</f>
        <v/>
      </c>
      <c r="FT41" s="238">
        <f>IF(FS41='Classificação geral'!$B35,'Classificação geral'!$C35,"")</f>
        <v>0</v>
      </c>
      <c r="FU41" s="238">
        <f>IF(FS41='Classificação geral'!$B35,'Classificação geral'!$D35,"")</f>
        <v>0</v>
      </c>
      <c r="FV41" s="238">
        <f>IF(FS41='Classificação geral'!$B35,'Classificação geral'!$E35,"")</f>
        <v>0</v>
      </c>
      <c r="FW41" s="238">
        <f>IF(FS41='Classificação geral'!$B35,'Classificação geral'!$F35,"")</f>
        <v>0</v>
      </c>
      <c r="FX41" s="250">
        <f>IF(FW41='Classificação geral'!$F35,'Classificação geral'!$G35,"")</f>
        <v>0</v>
      </c>
      <c r="FY41" s="484">
        <f>IFERROR(IF(FW41='Classificação geral'!$F35,'Classificação geral'!$J35,""),"")</f>
        <v>0</v>
      </c>
      <c r="FZ41" s="484">
        <f>IFERROR(IF(FW41='Classificação geral'!$F35,'Classificação geral'!$K35,""),"")</f>
        <v>0</v>
      </c>
      <c r="GA41" s="484">
        <f>IFERROR(IF(FW41='Classificação geral'!$F35,'Classificação geral'!$I35,""),"")</f>
        <v>0</v>
      </c>
      <c r="GB41" s="484" t="str">
        <f>IFERROR(IF(FW41='Classificação geral'!$F35,'Classificação geral'!$EE35,""),"")</f>
        <v/>
      </c>
      <c r="GC41" s="484" t="str">
        <f>IFERROR(IF(FW41='Classificação geral'!$F35,'Classificação geral'!$EF35,""),"")</f>
        <v/>
      </c>
      <c r="GD41" s="484" t="str">
        <f>IFERROR(IF(FW41='Classificação geral'!$F35,'Classificação geral'!$EG35,""),"")</f>
        <v/>
      </c>
      <c r="GE41" s="484" t="str">
        <f>IFERROR(IF(FW41='Classificação geral'!$F35,'Classificação geral'!$EH35,""),"")</f>
        <v/>
      </c>
      <c r="GF41" s="484" t="str">
        <f>IFERROR(IF(FW41='Classificação geral'!$F35,'Classificação geral'!$EI35,""),"")</f>
        <v/>
      </c>
      <c r="GG41" s="521">
        <f>IFERROR(IF(FW41='Classificação geral'!$F35,'Classificação geral'!$AJ35,""),"")</f>
        <v>0</v>
      </c>
      <c r="GH41" s="250" t="str">
        <f>IF(FW41='Classificação geral'!$F35,'Classificação geral'!$AK35,"")</f>
        <v/>
      </c>
      <c r="GI41" s="239" t="str">
        <f>IFERROR(RANK(GH41,GH:GH,0)+ COUNTIF(GH$12:GH40,GH41),"")</f>
        <v/>
      </c>
    </row>
    <row r="42" spans="1:191" s="249" customFormat="1" ht="21.75" customHeight="1" x14ac:dyDescent="0.3">
      <c r="A42" s="241"/>
      <c r="B42" s="248" t="str">
        <f>IFERROR(INDEX($CY$14:$CY$105,MATCH($R42,$DO$14:$DO$105,0)),"")</f>
        <v/>
      </c>
      <c r="C42" s="243" t="str">
        <f>IFERROR(INDEX(CZ$14:CZ$105,MATCH($R42,$DO$14:$DO$105,0)),"")</f>
        <v/>
      </c>
      <c r="D42" s="244" t="str">
        <f>IFERROR(INDEX(DA$14:DA$105,MATCH($R42,$DO$14:$DO$105,0)),"")</f>
        <v/>
      </c>
      <c r="E42" s="244" t="str">
        <f>IFERROR(INDEX(DB$14:DB$105,MATCH($R42,$DO$14:$DO$105,0)),"")</f>
        <v/>
      </c>
      <c r="F42" s="244" t="str">
        <f>IFERROR(INDEX(DC$14:DC$105,MATCH($R42,$DO$14:$DO$105,0)),"")</f>
        <v/>
      </c>
      <c r="G42" s="244" t="str">
        <f>IFERROR(INDEX(DD$14:DD$105,MATCH($R42,$DO$14:$DO$105,0)),"")</f>
        <v/>
      </c>
      <c r="H42" s="497" t="str">
        <f>IFERROR(INDEX(DE$14:DE$105,MATCH($R42,DO$14:DO$105,0)),"")</f>
        <v/>
      </c>
      <c r="I42" s="497" t="str">
        <f>IFERROR(INDEX(DF$14:DF$105,MATCH($R42,DO$14:DO$105,0)),"")</f>
        <v/>
      </c>
      <c r="J42" s="497" t="str">
        <f>IFERROR(INDEX(DG$14:DG$105,MATCH($R42,DO$14:DO$105,0)),"")</f>
        <v/>
      </c>
      <c r="K42" s="498" t="str">
        <f>IFERROR(INDEX(DH$14:DH$105,MATCH($R42,DO$14:DO$105,0)),"")</f>
        <v/>
      </c>
      <c r="L42" s="498" t="str">
        <f>IFERROR(INDEX(DI$14:DI$105,MATCH($R42,DO$14:DO$105,0)),"")</f>
        <v/>
      </c>
      <c r="M42" s="498" t="str">
        <f>IFERROR(INDEX(DJ$14:DJ$105,MATCH($R42,DO$14:DO$105,0)),"")</f>
        <v/>
      </c>
      <c r="N42" s="498" t="str">
        <f>IFERROR(INDEX(DK$14:DK$105,MATCH($R42,DO$14:DO$105,0)),"")</f>
        <v/>
      </c>
      <c r="O42" s="498" t="str">
        <f>IFERROR(INDEX(DL$14:DL$105,MATCH($R42,DO$14:DO$105,0)),"")</f>
        <v/>
      </c>
      <c r="P42" s="499" t="str">
        <f>IFERROR(INDEX(DM$14:DM$105,MATCH($R42,DO$14:DO$105,0)),"")</f>
        <v/>
      </c>
      <c r="Q42" s="245" t="str">
        <f>IFERROR(INDEX(DN$14:DN$105,MATCH($R42,$DO$14:$DO$105,0)),"")</f>
        <v/>
      </c>
      <c r="R42" s="246">
        <v>29</v>
      </c>
      <c r="S42" s="247"/>
      <c r="T42" s="247"/>
      <c r="U42" s="248" t="str">
        <f>IFERROR(INDEX(DQ$14:DQ$105,MATCH($AK42,$EG$14:$EG$105,0)),"")</f>
        <v/>
      </c>
      <c r="V42" s="243" t="str">
        <f>IFERROR(INDEX(DR$14:DR$105,MATCH($AK42,$EG$14:$EG$105,0)),"")</f>
        <v/>
      </c>
      <c r="W42" s="244" t="str">
        <f>IFERROR(INDEX(DS$14:DS$105,MATCH($AK42,$EG$14:$EG$105,0)),"")</f>
        <v/>
      </c>
      <c r="X42" s="244" t="str">
        <f>IFERROR(INDEX(DT$14:DT$105,MATCH($AK42,$EG$14:$EG$105,0)),"")</f>
        <v/>
      </c>
      <c r="Y42" s="244" t="str">
        <f>IFERROR(INDEX(DU$14:DU$105,MATCH($AK42,$EG$14:$EG$105,0)),"")</f>
        <v/>
      </c>
      <c r="Z42" s="244" t="str">
        <f>IFERROR(INDEX(DV$14:DV$105,MATCH($AK42,$EG$14:$EG$105,0)),"")</f>
        <v/>
      </c>
      <c r="AA42" s="497" t="str">
        <f>IFERROR(INDEX(DW$14:DW$105,MATCH($R42,EG$14:EG$105,0)),"")</f>
        <v/>
      </c>
      <c r="AB42" s="497" t="str">
        <f>IFERROR(INDEX(DX$14:DX$105,MATCH($R42,EG$14:EG$105,0)),"")</f>
        <v/>
      </c>
      <c r="AC42" s="497" t="str">
        <f>IFERROR(INDEX(DY$14:DY$105,MATCH($R42,EG$14:EG$105,0)),"")</f>
        <v/>
      </c>
      <c r="AD42" s="498" t="str">
        <f>IFERROR(INDEX(DZ$14:DZ$105,MATCH($R42,EG$14:EG$105,0)),"")</f>
        <v/>
      </c>
      <c r="AE42" s="498" t="str">
        <f>IFERROR(INDEX(EA$14:EA$105,MATCH($R42,EG$14:EG$105,0)),"")</f>
        <v/>
      </c>
      <c r="AF42" s="498" t="str">
        <f>IFERROR(INDEX(EB$14:EB$105,MATCH($R42,EG$14:EG$105,0)),"")</f>
        <v/>
      </c>
      <c r="AG42" s="498" t="str">
        <f>IFERROR(INDEX(EC$14:EC$105,MATCH($R42,EG$14:EG$105,0)),"")</f>
        <v/>
      </c>
      <c r="AH42" s="498" t="str">
        <f>IFERROR(INDEX(ED$14:ED$105,MATCH($R42,EG$14:EG$105,0)),"")</f>
        <v/>
      </c>
      <c r="AI42" s="499" t="str">
        <f>IFERROR(INDEX(EE$14:EE$105,MATCH($R42,EG$14:EG$105,0)),"")</f>
        <v/>
      </c>
      <c r="AJ42" s="245" t="str">
        <f>IFERROR(INDEX(EF$14:EF$105,MATCH($AK42,$EG$14:$EG$105,0)),"")</f>
        <v/>
      </c>
      <c r="AK42" s="246">
        <v>29</v>
      </c>
      <c r="AN42" s="248" t="str">
        <f>IFERROR(INDEX(EI$14:EI$105,MATCH($BD42,$EY$14:$EY$105,0)),"")</f>
        <v/>
      </c>
      <c r="AO42" s="243" t="str">
        <f>IFERROR(INDEX(EJ$14:EJ$105,MATCH($BD42,$EY$14:$EY$105,0)),"")</f>
        <v/>
      </c>
      <c r="AP42" s="244" t="str">
        <f>IFERROR(INDEX(EK$14:EK$105,MATCH($BD42,$EY$14:$EY$105,0)),"")</f>
        <v/>
      </c>
      <c r="AQ42" s="244" t="str">
        <f>IFERROR(INDEX(EL$14:EL$105,MATCH($BD42,$EY$14:$EY$105,0)),"")</f>
        <v/>
      </c>
      <c r="AR42" s="244" t="str">
        <f>IFERROR(INDEX(EM$14:EM$105,MATCH($BD42,$EY$14:$EY$105,0)),"")</f>
        <v/>
      </c>
      <c r="AS42" s="244" t="str">
        <f>IFERROR(INDEX(EN$14:EN$105,MATCH($BD42,$EY$14:$EY$105,0)),"")</f>
        <v/>
      </c>
      <c r="AT42" s="497" t="str">
        <f>IFERROR(INDEX(EO$14:EO$105,MATCH($R42,EY$14:EY$105,0)),"")</f>
        <v/>
      </c>
      <c r="AU42" s="497" t="str">
        <f>IFERROR(INDEX(EP$14:EP$105,MATCH($R42,EY$14:EY$105,0)),"")</f>
        <v/>
      </c>
      <c r="AV42" s="497" t="str">
        <f>IFERROR(INDEX(EQ$14:EQ$105,MATCH($R42,EY$14:EY$105,0)),"")</f>
        <v/>
      </c>
      <c r="AW42" s="498" t="str">
        <f>IFERROR(INDEX(ER$14:ER$105,MATCH($R42,EY$14:EY$105,0)),"")</f>
        <v/>
      </c>
      <c r="AX42" s="498" t="str">
        <f>IFERROR(INDEX(ES$14:ES$105,MATCH($R42,EY$14:EY$105,0)),"")</f>
        <v/>
      </c>
      <c r="AY42" s="498" t="str">
        <f>IFERROR(INDEX(ET$14:ET$105,MATCH($R42,EY$14:EY$105,0)),"")</f>
        <v/>
      </c>
      <c r="AZ42" s="498" t="str">
        <f>IFERROR(INDEX(EU$14:EU$105,MATCH($R42,EY$14:EY$105,0)),"")</f>
        <v/>
      </c>
      <c r="BA42" s="498" t="str">
        <f>IFERROR(INDEX(EV$14:EV$105,MATCH($R42,EY$14:EY$105,0)),"")</f>
        <v/>
      </c>
      <c r="BB42" s="499" t="str">
        <f>IFERROR(INDEX(EW$14:EW$105,MATCH($R42,EY$14:EY$105,0)),"")</f>
        <v/>
      </c>
      <c r="BC42" s="245" t="str">
        <f>IFERROR(INDEX(EX$14:EX$105,MATCH($BD42,$EY$14:$EY$105,0)),"")</f>
        <v/>
      </c>
      <c r="BD42" s="246">
        <v>29</v>
      </c>
      <c r="BE42" s="247"/>
      <c r="BF42" s="247"/>
      <c r="BG42" s="248" t="str">
        <f>IFERROR(INDEX(FA$14:FA$105,MATCH($BW42,$FQ$14:$FQ$105,0)),"")</f>
        <v/>
      </c>
      <c r="BH42" s="243" t="str">
        <f>IFERROR(INDEX(FB$14:FB$105,MATCH($BW42,$FQ$14:$FQ$105,0)),"")</f>
        <v/>
      </c>
      <c r="BI42" s="244" t="str">
        <f>IFERROR(INDEX(FC$14:FC$105,MATCH($BW42,$FQ$14:$FQ$105,0)),"")</f>
        <v/>
      </c>
      <c r="BJ42" s="244" t="str">
        <f>IFERROR(INDEX(FD$14:FD$105,MATCH($BW42,$FQ$14:$FQ$105,0)),"")</f>
        <v/>
      </c>
      <c r="BK42" s="244" t="str">
        <f>IFERROR(INDEX(FE$14:FE$105,MATCH($BW42,$FQ$14:$FQ$105,0)),"")</f>
        <v/>
      </c>
      <c r="BL42" s="244" t="str">
        <f>IFERROR(INDEX(FF$14:FF$105,MATCH($BW42,$FQ$14:$FQ$105,0)),"")</f>
        <v/>
      </c>
      <c r="BM42" s="497" t="str">
        <f>IFERROR(INDEX(FG$14:FG$105,MATCH($R42,FQ$14:FQ$105,0)),"")</f>
        <v/>
      </c>
      <c r="BN42" s="497" t="str">
        <f>IFERROR(INDEX(FH$14:FH$105,MATCH($R42,FQ$14:FQ$105,0)),"")</f>
        <v/>
      </c>
      <c r="BO42" s="497" t="str">
        <f>IFERROR(INDEX(FI$14:FI$105,MATCH($R42,FQ$14:FQ$105,0)),"")</f>
        <v/>
      </c>
      <c r="BP42" s="498" t="str">
        <f>IFERROR(INDEX(FJ$14:FJ$105,MATCH($R42,FQ$14:FQ$105,0)),"")</f>
        <v/>
      </c>
      <c r="BQ42" s="498" t="str">
        <f>IFERROR(INDEX(FK$14:FK$105,MATCH($R42,FQ$14:FQ$105,0)),"")</f>
        <v/>
      </c>
      <c r="BR42" s="498" t="str">
        <f>IFERROR(INDEX(FL$14:FL$105,MATCH($R42,FQ$14:FQ$105,0)),"")</f>
        <v/>
      </c>
      <c r="BS42" s="498" t="str">
        <f>IFERROR(INDEX(FM$14:FM$105,MATCH($R42,FQ$14:FQ$105,0)),"")</f>
        <v/>
      </c>
      <c r="BT42" s="498" t="str">
        <f>IFERROR(INDEX(FN$14:FN$105,MATCH($R42,FQ$14:FQ$105,0)),"")</f>
        <v/>
      </c>
      <c r="BU42" s="499" t="str">
        <f>IFERROR(INDEX(FO$14:FO$105,MATCH($R42,FQ$14:FQ$105,0)),"")</f>
        <v/>
      </c>
      <c r="BV42" s="245" t="str">
        <f>IFERROR(INDEX(FP$14:FP$105,MATCH($BW42,$FQ$14:$FQ$105,0)),"")</f>
        <v/>
      </c>
      <c r="BW42" s="246">
        <v>29</v>
      </c>
      <c r="BY42" s="247"/>
      <c r="BZ42" s="248" t="str">
        <f>IFERROR(INDEX(FS$14:FS$105,MATCH($CO42,$GI$14:$GI$105,0)),"")</f>
        <v/>
      </c>
      <c r="CA42" s="243" t="str">
        <f>IFERROR(INDEX(FT$14:FT$105,MATCH($CO42,$GI$14:$GI$105,0)),"")</f>
        <v/>
      </c>
      <c r="CB42" s="244" t="str">
        <f>IFERROR(INDEX(FU$14:FU$105,MATCH($CO42,$GI$14:$GI$105,0)),"")</f>
        <v/>
      </c>
      <c r="CC42" s="244" t="str">
        <f>IFERROR(INDEX(FV$14:FV$105,MATCH($CO42,$GI$14:$GI$105,0)),"")</f>
        <v/>
      </c>
      <c r="CD42" s="244" t="str">
        <f>IFERROR(INDEX(FW$14:FW$105,MATCH($CO42,$GI$14:$GI$105,0)),"")</f>
        <v/>
      </c>
      <c r="CE42" s="244" t="str">
        <f>IFERROR(INDEX(FX$14:FX$105,MATCH($CO42,$GI$14:$GI$105,0)),"")</f>
        <v/>
      </c>
      <c r="CF42" s="497" t="str">
        <f t="shared" si="0"/>
        <v/>
      </c>
      <c r="CG42" s="497" t="str">
        <f t="shared" si="1"/>
        <v/>
      </c>
      <c r="CH42" s="497" t="str">
        <f t="shared" si="2"/>
        <v/>
      </c>
      <c r="CI42" s="498" t="str">
        <f t="shared" si="3"/>
        <v/>
      </c>
      <c r="CJ42" s="498" t="str">
        <f t="shared" si="4"/>
        <v/>
      </c>
      <c r="CK42" s="498" t="str">
        <f t="shared" si="5"/>
        <v/>
      </c>
      <c r="CL42" s="498" t="str">
        <f t="shared" si="6"/>
        <v/>
      </c>
      <c r="CM42" s="498" t="str">
        <f t="shared" si="7"/>
        <v/>
      </c>
      <c r="CN42" s="499" t="str">
        <f t="shared" si="8"/>
        <v/>
      </c>
      <c r="CO42" s="246">
        <v>29</v>
      </c>
      <c r="CP42" s="247"/>
      <c r="CQ42" s="247"/>
      <c r="CR42" s="247"/>
      <c r="CS42" s="247"/>
      <c r="CT42" s="247"/>
      <c r="CU42" s="247"/>
      <c r="CV42" s="247"/>
      <c r="CW42" s="247"/>
      <c r="CY42" s="250" t="str">
        <f>IFERROR(IF(AND('Classificação geral'!$F36="fem",'Classificação geral'!$G36=3,'Classificação geral'!$E36="par"),'Classificação geral'!$B36,""),"")</f>
        <v/>
      </c>
      <c r="CZ42" s="238">
        <f>IF($CY42='Classificação geral'!$B36,'Classificação geral'!$C36,"")</f>
        <v>0</v>
      </c>
      <c r="DA42" s="238">
        <f>IF($CY42='Classificação geral'!$B36,'Classificação geral'!$D36,"")</f>
        <v>0</v>
      </c>
      <c r="DB42" s="238">
        <f>IF($CY42='Classificação geral'!$B36,'Classificação geral'!$E36,"")</f>
        <v>0</v>
      </c>
      <c r="DC42" s="238">
        <f>IF($CY42='Classificação geral'!$B36,'Classificação geral'!$F36,"")</f>
        <v>0</v>
      </c>
      <c r="DD42" s="250">
        <f>IF($DC42='Classificação geral'!$F36,'Classificação geral'!$G36,"")</f>
        <v>0</v>
      </c>
      <c r="DE42" s="484">
        <f>IFERROR(IF(DC42='Classificação geral'!$F36,'Classificação geral'!$J36,""),"")</f>
        <v>0</v>
      </c>
      <c r="DF42" s="484">
        <f>IFERROR(IF(DC42='Classificação geral'!$F36,'Classificação geral'!$K36,""),"")</f>
        <v>0</v>
      </c>
      <c r="DG42" s="484">
        <f>IFERROR(IF(DC42='Classificação geral'!$F36,'Classificação geral'!$I36,""),"")</f>
        <v>0</v>
      </c>
      <c r="DH42" s="484" t="str">
        <f>IFERROR(IF(DC42='Classificação geral'!$F36,'Classificação geral'!$EE36,""),"")</f>
        <v/>
      </c>
      <c r="DI42" s="484" t="str">
        <f>IFERROR(IF(DC42='Classificação geral'!$F36,'Classificação geral'!$EF36,""),"")</f>
        <v/>
      </c>
      <c r="DJ42" s="484" t="str">
        <f>IFERROR(IF(DC42='Classificação geral'!$F36,'Classificação geral'!$EG36,""),"")</f>
        <v/>
      </c>
      <c r="DK42" s="484" t="str">
        <f>IFERROR(IF(DC42='Classificação geral'!$F36,'Classificação geral'!$EH36,""),"")</f>
        <v/>
      </c>
      <c r="DL42" s="484" t="str">
        <f>IFERROR(IF(DC42='Classificação geral'!$F36,'Classificação geral'!$EI36,""),"")</f>
        <v/>
      </c>
      <c r="DM42" s="521">
        <f>IFERROR(IF(DC42='Classificação geral'!$F36,'Classificação geral'!$AJ36,""),"")</f>
        <v>0</v>
      </c>
      <c r="DN42" s="251" t="str">
        <f>IF($DC42='Classificação geral'!$F36,'Classificação geral'!$AK36,"")</f>
        <v/>
      </c>
      <c r="DO42" s="239" t="str">
        <f>IFERROR(RANK(DN42,DN:DN,0)+ COUNTIF(DN$12:DN41,DN42),"")</f>
        <v/>
      </c>
      <c r="DQ42" s="250" t="str">
        <f>IFERROR(IF(AND('Classificação geral'!$F36="mas",'Classificação geral'!$G36=3,'Classificação geral'!$E36="par"),'Classificação geral'!$B36,""),"")</f>
        <v/>
      </c>
      <c r="DR42" s="238">
        <f>IF($DQ42='Classificação geral'!$B36,'Classificação geral'!$C36,"")</f>
        <v>0</v>
      </c>
      <c r="DS42" s="238">
        <f>IF($DQ42='Classificação geral'!$B36,'Classificação geral'!$D36,"")</f>
        <v>0</v>
      </c>
      <c r="DT42" s="238">
        <f>IF($DQ42='Classificação geral'!$B36,'Classificação geral'!$E36,"")</f>
        <v>0</v>
      </c>
      <c r="DU42" s="238">
        <f>IF($DQ42='Classificação geral'!$B36,'Classificação geral'!$F36,"")</f>
        <v>0</v>
      </c>
      <c r="DV42" s="250">
        <f>IF($DU42='Classificação geral'!$F36,'Classificação geral'!$G36,"")</f>
        <v>0</v>
      </c>
      <c r="DW42" s="484">
        <f>IFERROR(IF(DU42='Classificação geral'!$F36,'Classificação geral'!$J36,""),"")</f>
        <v>0</v>
      </c>
      <c r="DX42" s="484">
        <f>IFERROR(IF(DU42='Classificação geral'!$F36,'Classificação geral'!$K36,""),"")</f>
        <v>0</v>
      </c>
      <c r="DY42" s="484">
        <f>IFERROR(IF(DU42='Classificação geral'!$F36,'Classificação geral'!$I36,""),"")</f>
        <v>0</v>
      </c>
      <c r="DZ42" s="484" t="str">
        <f>IFERROR(IF(DU42='Classificação geral'!$F36,'Classificação geral'!$EE36,""),"")</f>
        <v/>
      </c>
      <c r="EA42" s="484" t="str">
        <f>IFERROR(IF(DU42='Classificação geral'!$F36,'Classificação geral'!$EF36,""),"")</f>
        <v/>
      </c>
      <c r="EB42" s="484" t="str">
        <f>IFERROR(IF(DU42='Classificação geral'!$F36,'Classificação geral'!$EG36,""),"")</f>
        <v/>
      </c>
      <c r="EC42" s="484" t="str">
        <f>IFERROR(IF(DU42='Classificação geral'!$F36,'Classificação geral'!$EH36,""),"")</f>
        <v/>
      </c>
      <c r="ED42" s="484" t="str">
        <f>IFERROR(IF(DU42='Classificação geral'!$F36,'Classificação geral'!$EI36,""),"")</f>
        <v/>
      </c>
      <c r="EE42" s="521">
        <f>IFERROR(IF(DU42='Classificação geral'!$F36,'Classificação geral'!$AJ36,""),"")</f>
        <v>0</v>
      </c>
      <c r="EF42" s="250" t="str">
        <f>IF($DU42='Classificação geral'!$F36,'Classificação geral'!$AK36,"")</f>
        <v/>
      </c>
      <c r="EG42" s="239" t="str">
        <f>IFERROR(RANK(EF42,EF:EF,0)+ COUNTIF(EF$12:EF41,EF42),"")</f>
        <v/>
      </c>
      <c r="EI42" s="250" t="str">
        <f>IFERROR(IF(AND('Classificação geral'!$F36="fem",'Classificação geral'!$G36=3,'Classificação geral'!$E36="trio"),'Classificação geral'!$B36,""),"")</f>
        <v/>
      </c>
      <c r="EJ42" s="238">
        <f>IF(EI42='Classificação geral'!$B36,'Classificação geral'!$C36,"")</f>
        <v>0</v>
      </c>
      <c r="EK42" s="238">
        <f>IF(EI42='Classificação geral'!$B36,'Classificação geral'!$D36,"")</f>
        <v>0</v>
      </c>
      <c r="EL42" s="238">
        <f>IF(EI42='Classificação geral'!$B36,'Classificação geral'!$E36,"")</f>
        <v>0</v>
      </c>
      <c r="EM42" s="238">
        <f>IF(EI42='Classificação geral'!$B36,'Classificação geral'!$F36,"")</f>
        <v>0</v>
      </c>
      <c r="EN42" s="250">
        <f>IF(EM42='Classificação geral'!$F36,'Classificação geral'!$G36,"")</f>
        <v>0</v>
      </c>
      <c r="EO42" s="484">
        <f>IFERROR(IF(EM42='Classificação geral'!$F36,'Classificação geral'!$J36,""),"")</f>
        <v>0</v>
      </c>
      <c r="EP42" s="484">
        <f>IFERROR(IF(EM42='Classificação geral'!$F36,'Classificação geral'!$K36,""),"")</f>
        <v>0</v>
      </c>
      <c r="EQ42" s="484">
        <f>IFERROR(IF(EM42='Classificação geral'!$F36,'Classificação geral'!$I36,""),"")</f>
        <v>0</v>
      </c>
      <c r="ER42" s="484" t="str">
        <f>IFERROR(IF(EM42='Classificação geral'!$F36,'Classificação geral'!$EE36,""),"")</f>
        <v/>
      </c>
      <c r="ES42" s="484" t="str">
        <f>IFERROR(IF(EM42='Classificação geral'!$F36,'Classificação geral'!$EF36,""),"")</f>
        <v/>
      </c>
      <c r="ET42" s="484" t="str">
        <f>IFERROR(IF(EM42='Classificação geral'!$F36,'Classificação geral'!$EG36,""),"")</f>
        <v/>
      </c>
      <c r="EU42" s="484" t="str">
        <f>IFERROR(IF(EM42='Classificação geral'!$F36,'Classificação geral'!$EH36,""),"")</f>
        <v/>
      </c>
      <c r="EV42" s="484" t="str">
        <f>IFERROR(IF(EM42='Classificação geral'!$F36,'Classificação geral'!$EI36,""),"")</f>
        <v/>
      </c>
      <c r="EW42" s="521">
        <f>IFERROR(IF(EM42='Classificação geral'!$F36,'Classificação geral'!$AJ36,""),"")</f>
        <v>0</v>
      </c>
      <c r="EX42" s="250" t="str">
        <f>IF(EM42='Classificação geral'!$F36,'Classificação geral'!$AK36,"")</f>
        <v/>
      </c>
      <c r="EY42" s="239" t="str">
        <f>IFERROR(RANK(EX42,EX:EX,0)+ COUNTIF(EX$12:EX41,EX42),"")</f>
        <v/>
      </c>
      <c r="FA42" s="250" t="str">
        <f>IFERROR(IF(AND('Classificação geral'!$F36="mas",'Classificação geral'!$G36=3,'Classificação geral'!$E36="trio"),'Classificação geral'!$B36,""),"")</f>
        <v/>
      </c>
      <c r="FB42" s="238">
        <f>IF(FA42='Classificação geral'!$B36,'Classificação geral'!$C36,"")</f>
        <v>0</v>
      </c>
      <c r="FC42" s="238">
        <f>IF(FA42='Classificação geral'!$B36,'Classificação geral'!$D36,"")</f>
        <v>0</v>
      </c>
      <c r="FD42" s="238">
        <f>IF(FA42='Classificação geral'!$B36,'Classificação geral'!$E36,"")</f>
        <v>0</v>
      </c>
      <c r="FE42" s="238">
        <f>IF(FA42='Classificação geral'!$B36,'Classificação geral'!$F36,"")</f>
        <v>0</v>
      </c>
      <c r="FF42" s="250">
        <f>IF(FE42='Classificação geral'!$F36,'Classificação geral'!$G36,"")</f>
        <v>0</v>
      </c>
      <c r="FG42" s="484">
        <f>IFERROR(IF(FE42='Classificação geral'!$F36,'Classificação geral'!$J36,""),"")</f>
        <v>0</v>
      </c>
      <c r="FH42" s="484">
        <f>IFERROR(IF(FE42='Classificação geral'!$F36,'Classificação geral'!$K36,""),"")</f>
        <v>0</v>
      </c>
      <c r="FI42" s="484">
        <f>IFERROR(IF(FE42='Classificação geral'!$F36,'Classificação geral'!$I36,""),"")</f>
        <v>0</v>
      </c>
      <c r="FJ42" s="484" t="str">
        <f>IFERROR(IF(FE42='Classificação geral'!$F36,'Classificação geral'!$EE36,""),"")</f>
        <v/>
      </c>
      <c r="FK42" s="484" t="str">
        <f>IFERROR(IF(FE42='Classificação geral'!$F36,'Classificação geral'!$EF36,""),"")</f>
        <v/>
      </c>
      <c r="FL42" s="484" t="str">
        <f>IFERROR(IF(FE42='Classificação geral'!$F36,'Classificação geral'!$EG36,""),"")</f>
        <v/>
      </c>
      <c r="FM42" s="484" t="str">
        <f>IFERROR(IF(FE42='Classificação geral'!$F36,'Classificação geral'!$EH36,""),"")</f>
        <v/>
      </c>
      <c r="FN42" s="484" t="str">
        <f>IFERROR(IF(FE42='Classificação geral'!$F36,'Classificação geral'!$EI36,""),"")</f>
        <v/>
      </c>
      <c r="FO42" s="521">
        <f>IFERROR(IF(FE42='Classificação geral'!$F36,'Classificação geral'!$AJ36,""),"")</f>
        <v>0</v>
      </c>
      <c r="FP42" s="250" t="str">
        <f>IF(FE42='Classificação geral'!$F36,'Classificação geral'!$AK36,"")</f>
        <v/>
      </c>
      <c r="FQ42" s="239" t="str">
        <f>IFERROR(RANK(FP42,FP:FP,0)+ COUNTIF(FP$12:FP41,FP42),"")</f>
        <v/>
      </c>
      <c r="FS42" s="250" t="str">
        <f>IFERROR(IF(AND('Classificação geral'!$F36="misto",'Classificação geral'!$G36=3,'Classificação geral'!$E36="par"),'Classificação geral'!$B36,""),"")</f>
        <v/>
      </c>
      <c r="FT42" s="238">
        <f>IF(FS42='Classificação geral'!$B36,'Classificação geral'!$C36,"")</f>
        <v>0</v>
      </c>
      <c r="FU42" s="238">
        <f>IF(FS42='Classificação geral'!$B36,'Classificação geral'!$D36,"")</f>
        <v>0</v>
      </c>
      <c r="FV42" s="238">
        <f>IF(FS42='Classificação geral'!$B36,'Classificação geral'!$E36,"")</f>
        <v>0</v>
      </c>
      <c r="FW42" s="238">
        <f>IF(FS42='Classificação geral'!$B36,'Classificação geral'!$F36,"")</f>
        <v>0</v>
      </c>
      <c r="FX42" s="250">
        <f>IF(FW42='Classificação geral'!$F36,'Classificação geral'!$G36,"")</f>
        <v>0</v>
      </c>
      <c r="FY42" s="484">
        <f>IFERROR(IF(FW42='Classificação geral'!$F36,'Classificação geral'!$J36,""),"")</f>
        <v>0</v>
      </c>
      <c r="FZ42" s="484">
        <f>IFERROR(IF(FW42='Classificação geral'!$F36,'Classificação geral'!$K36,""),"")</f>
        <v>0</v>
      </c>
      <c r="GA42" s="484">
        <f>IFERROR(IF(FW42='Classificação geral'!$F36,'Classificação geral'!$I36,""),"")</f>
        <v>0</v>
      </c>
      <c r="GB42" s="484" t="str">
        <f>IFERROR(IF(FW42='Classificação geral'!$F36,'Classificação geral'!$EE36,""),"")</f>
        <v/>
      </c>
      <c r="GC42" s="484" t="str">
        <f>IFERROR(IF(FW42='Classificação geral'!$F36,'Classificação geral'!$EF36,""),"")</f>
        <v/>
      </c>
      <c r="GD42" s="484" t="str">
        <f>IFERROR(IF(FW42='Classificação geral'!$F36,'Classificação geral'!$EG36,""),"")</f>
        <v/>
      </c>
      <c r="GE42" s="484" t="str">
        <f>IFERROR(IF(FW42='Classificação geral'!$F36,'Classificação geral'!$EH36,""),"")</f>
        <v/>
      </c>
      <c r="GF42" s="484" t="str">
        <f>IFERROR(IF(FW42='Classificação geral'!$F36,'Classificação geral'!$EI36,""),"")</f>
        <v/>
      </c>
      <c r="GG42" s="521">
        <f>IFERROR(IF(FW42='Classificação geral'!$F36,'Classificação geral'!$AJ36,""),"")</f>
        <v>0</v>
      </c>
      <c r="GH42" s="250" t="str">
        <f>IF(FW42='Classificação geral'!$F36,'Classificação geral'!$AK36,"")</f>
        <v/>
      </c>
      <c r="GI42" s="239" t="str">
        <f>IFERROR(RANK(GH42,GH:GH,0)+ COUNTIF(GH$12:GH41,GH42),"")</f>
        <v/>
      </c>
    </row>
    <row r="43" spans="1:191" s="249" customFormat="1" ht="21.75" customHeight="1" x14ac:dyDescent="0.3">
      <c r="A43" s="241"/>
      <c r="B43" s="248" t="str">
        <f>IFERROR(INDEX($CY$14:$CY$105,MATCH($R43,$DO$14:$DO$105,0)),"")</f>
        <v/>
      </c>
      <c r="C43" s="243" t="str">
        <f>IFERROR(INDEX(CZ$14:CZ$105,MATCH($R43,$DO$14:$DO$105,0)),"")</f>
        <v/>
      </c>
      <c r="D43" s="244" t="str">
        <f>IFERROR(INDEX(DA$14:DA$105,MATCH($R43,$DO$14:$DO$105,0)),"")</f>
        <v/>
      </c>
      <c r="E43" s="244" t="str">
        <f>IFERROR(INDEX(DB$14:DB$105,MATCH($R43,$DO$14:$DO$105,0)),"")</f>
        <v/>
      </c>
      <c r="F43" s="244" t="str">
        <f>IFERROR(INDEX(DC$14:DC$105,MATCH($R43,$DO$14:$DO$105,0)),"")</f>
        <v/>
      </c>
      <c r="G43" s="244" t="str">
        <f>IFERROR(INDEX(DD$14:DD$105,MATCH($R43,$DO$14:$DO$105,0)),"")</f>
        <v/>
      </c>
      <c r="H43" s="497" t="str">
        <f>IFERROR(INDEX(DE$14:DE$105,MATCH($R43,DO$14:DO$105,0)),"")</f>
        <v/>
      </c>
      <c r="I43" s="497" t="str">
        <f>IFERROR(INDEX(DF$14:DF$105,MATCH($R43,DO$14:DO$105,0)),"")</f>
        <v/>
      </c>
      <c r="J43" s="497" t="str">
        <f>IFERROR(INDEX(DG$14:DG$105,MATCH($R43,DO$14:DO$105,0)),"")</f>
        <v/>
      </c>
      <c r="K43" s="498" t="str">
        <f>IFERROR(INDEX(DH$14:DH$105,MATCH($R43,DO$14:DO$105,0)),"")</f>
        <v/>
      </c>
      <c r="L43" s="498" t="str">
        <f>IFERROR(INDEX(DI$14:DI$105,MATCH($R43,DO$14:DO$105,0)),"")</f>
        <v/>
      </c>
      <c r="M43" s="498" t="str">
        <f>IFERROR(INDEX(DJ$14:DJ$105,MATCH($R43,DO$14:DO$105,0)),"")</f>
        <v/>
      </c>
      <c r="N43" s="498" t="str">
        <f>IFERROR(INDEX(DK$14:DK$105,MATCH($R43,DO$14:DO$105,0)),"")</f>
        <v/>
      </c>
      <c r="O43" s="498" t="str">
        <f>IFERROR(INDEX(DL$14:DL$105,MATCH($R43,DO$14:DO$105,0)),"")</f>
        <v/>
      </c>
      <c r="P43" s="499" t="str">
        <f>IFERROR(INDEX(DM$14:DM$105,MATCH($R43,DO$14:DO$105,0)),"")</f>
        <v/>
      </c>
      <c r="Q43" s="245" t="str">
        <f>IFERROR(INDEX(DN$14:DN$105,MATCH($R43,$DO$14:$DO$105,0)),"")</f>
        <v/>
      </c>
      <c r="R43" s="246">
        <v>30</v>
      </c>
      <c r="S43" s="247"/>
      <c r="T43" s="247"/>
      <c r="U43" s="248" t="str">
        <f>IFERROR(INDEX(DQ$14:DQ$105,MATCH($AK43,$EG$14:$EG$105,0)),"")</f>
        <v/>
      </c>
      <c r="V43" s="243" t="str">
        <f>IFERROR(INDEX(DR$14:DR$105,MATCH($AK43,$EG$14:$EG$105,0)),"")</f>
        <v/>
      </c>
      <c r="W43" s="244" t="str">
        <f>IFERROR(INDEX(DS$14:DS$105,MATCH($AK43,$EG$14:$EG$105,0)),"")</f>
        <v/>
      </c>
      <c r="X43" s="244" t="str">
        <f>IFERROR(INDEX(DT$14:DT$105,MATCH($AK43,$EG$14:$EG$105,0)),"")</f>
        <v/>
      </c>
      <c r="Y43" s="244" t="str">
        <f>IFERROR(INDEX(DU$14:DU$105,MATCH($AK43,$EG$14:$EG$105,0)),"")</f>
        <v/>
      </c>
      <c r="Z43" s="244" t="str">
        <f>IFERROR(INDEX(DV$14:DV$105,MATCH($AK43,$EG$14:$EG$105,0)),"")</f>
        <v/>
      </c>
      <c r="AA43" s="497" t="str">
        <f>IFERROR(INDEX(DW$14:DW$105,MATCH($R43,EG$14:EG$105,0)),"")</f>
        <v/>
      </c>
      <c r="AB43" s="497" t="str">
        <f>IFERROR(INDEX(DX$14:DX$105,MATCH($R43,EG$14:EG$105,0)),"")</f>
        <v/>
      </c>
      <c r="AC43" s="497" t="str">
        <f>IFERROR(INDEX(DY$14:DY$105,MATCH($R43,EG$14:EG$105,0)),"")</f>
        <v/>
      </c>
      <c r="AD43" s="498" t="str">
        <f>IFERROR(INDEX(DZ$14:DZ$105,MATCH($R43,EG$14:EG$105,0)),"")</f>
        <v/>
      </c>
      <c r="AE43" s="498" t="str">
        <f>IFERROR(INDEX(EA$14:EA$105,MATCH($R43,EG$14:EG$105,0)),"")</f>
        <v/>
      </c>
      <c r="AF43" s="498" t="str">
        <f>IFERROR(INDEX(EB$14:EB$105,MATCH($R43,EG$14:EG$105,0)),"")</f>
        <v/>
      </c>
      <c r="AG43" s="498" t="str">
        <f>IFERROR(INDEX(EC$14:EC$105,MATCH($R43,EG$14:EG$105,0)),"")</f>
        <v/>
      </c>
      <c r="AH43" s="498" t="str">
        <f>IFERROR(INDEX(ED$14:ED$105,MATCH($R43,EG$14:EG$105,0)),"")</f>
        <v/>
      </c>
      <c r="AI43" s="499" t="str">
        <f>IFERROR(INDEX(EE$14:EE$105,MATCH($R43,EG$14:EG$105,0)),"")</f>
        <v/>
      </c>
      <c r="AJ43" s="245" t="str">
        <f>IFERROR(INDEX(EF$14:EF$105,MATCH($AK43,$EG$14:$EG$105,0)),"")</f>
        <v/>
      </c>
      <c r="AK43" s="246">
        <v>30</v>
      </c>
      <c r="AN43" s="248" t="str">
        <f>IFERROR(INDEX(EI$14:EI$105,MATCH($BD43,$EY$14:$EY$105,0)),"")</f>
        <v/>
      </c>
      <c r="AO43" s="243" t="str">
        <f>IFERROR(INDEX(EJ$14:EJ$105,MATCH($BD43,$EY$14:$EY$105,0)),"")</f>
        <v/>
      </c>
      <c r="AP43" s="244" t="str">
        <f>IFERROR(INDEX(EK$14:EK$105,MATCH($BD43,$EY$14:$EY$105,0)),"")</f>
        <v/>
      </c>
      <c r="AQ43" s="244" t="str">
        <f>IFERROR(INDEX(EL$14:EL$105,MATCH($BD43,$EY$14:$EY$105,0)),"")</f>
        <v/>
      </c>
      <c r="AR43" s="244" t="str">
        <f>IFERROR(INDEX(EM$14:EM$105,MATCH($BD43,$EY$14:$EY$105,0)),"")</f>
        <v/>
      </c>
      <c r="AS43" s="244" t="str">
        <f>IFERROR(INDEX(EN$14:EN$105,MATCH($BD43,$EY$14:$EY$105,0)),"")</f>
        <v/>
      </c>
      <c r="AT43" s="497" t="str">
        <f>IFERROR(INDEX(EO$14:EO$105,MATCH($R43,EY$14:EY$105,0)),"")</f>
        <v/>
      </c>
      <c r="AU43" s="497" t="str">
        <f>IFERROR(INDEX(EP$14:EP$105,MATCH($R43,EY$14:EY$105,0)),"")</f>
        <v/>
      </c>
      <c r="AV43" s="497" t="str">
        <f>IFERROR(INDEX(EQ$14:EQ$105,MATCH($R43,EY$14:EY$105,0)),"")</f>
        <v/>
      </c>
      <c r="AW43" s="498" t="str">
        <f>IFERROR(INDEX(ER$14:ER$105,MATCH($R43,EY$14:EY$105,0)),"")</f>
        <v/>
      </c>
      <c r="AX43" s="498" t="str">
        <f>IFERROR(INDEX(ES$14:ES$105,MATCH($R43,EY$14:EY$105,0)),"")</f>
        <v/>
      </c>
      <c r="AY43" s="498" t="str">
        <f>IFERROR(INDEX(ET$14:ET$105,MATCH($R43,EY$14:EY$105,0)),"")</f>
        <v/>
      </c>
      <c r="AZ43" s="498" t="str">
        <f>IFERROR(INDEX(EU$14:EU$105,MATCH($R43,EY$14:EY$105,0)),"")</f>
        <v/>
      </c>
      <c r="BA43" s="498" t="str">
        <f>IFERROR(INDEX(EV$14:EV$105,MATCH($R43,EY$14:EY$105,0)),"")</f>
        <v/>
      </c>
      <c r="BB43" s="499" t="str">
        <f>IFERROR(INDEX(EW$14:EW$105,MATCH($R43,EY$14:EY$105,0)),"")</f>
        <v/>
      </c>
      <c r="BC43" s="245" t="str">
        <f>IFERROR(INDEX(EX$14:EX$105,MATCH($BD43,$EY$14:$EY$105,0)),"")</f>
        <v/>
      </c>
      <c r="BD43" s="246">
        <v>30</v>
      </c>
      <c r="BE43" s="247"/>
      <c r="BF43" s="247"/>
      <c r="BG43" s="248" t="str">
        <f>IFERROR(INDEX(FA$14:FA$105,MATCH($BW43,$FQ$14:$FQ$105,0)),"")</f>
        <v/>
      </c>
      <c r="BH43" s="243" t="str">
        <f>IFERROR(INDEX(FB$14:FB$105,MATCH($BW43,$FQ$14:$FQ$105,0)),"")</f>
        <v/>
      </c>
      <c r="BI43" s="244" t="str">
        <f>IFERROR(INDEX(FC$14:FC$105,MATCH($BW43,$FQ$14:$FQ$105,0)),"")</f>
        <v/>
      </c>
      <c r="BJ43" s="244" t="str">
        <f>IFERROR(INDEX(FD$14:FD$105,MATCH($BW43,$FQ$14:$FQ$105,0)),"")</f>
        <v/>
      </c>
      <c r="BK43" s="244" t="str">
        <f>IFERROR(INDEX(FE$14:FE$105,MATCH($BW43,$FQ$14:$FQ$105,0)),"")</f>
        <v/>
      </c>
      <c r="BL43" s="244" t="str">
        <f>IFERROR(INDEX(FF$14:FF$105,MATCH($BW43,$FQ$14:$FQ$105,0)),"")</f>
        <v/>
      </c>
      <c r="BM43" s="497" t="str">
        <f>IFERROR(INDEX(FG$14:FG$105,MATCH($R43,FQ$14:FQ$105,0)),"")</f>
        <v/>
      </c>
      <c r="BN43" s="497" t="str">
        <f>IFERROR(INDEX(FH$14:FH$105,MATCH($R43,FQ$14:FQ$105,0)),"")</f>
        <v/>
      </c>
      <c r="BO43" s="497" t="str">
        <f>IFERROR(INDEX(FI$14:FI$105,MATCH($R43,FQ$14:FQ$105,0)),"")</f>
        <v/>
      </c>
      <c r="BP43" s="498" t="str">
        <f>IFERROR(INDEX(FJ$14:FJ$105,MATCH($R43,FQ$14:FQ$105,0)),"")</f>
        <v/>
      </c>
      <c r="BQ43" s="498" t="str">
        <f>IFERROR(INDEX(FK$14:FK$105,MATCH($R43,FQ$14:FQ$105,0)),"")</f>
        <v/>
      </c>
      <c r="BR43" s="498" t="str">
        <f>IFERROR(INDEX(FL$14:FL$105,MATCH($R43,FQ$14:FQ$105,0)),"")</f>
        <v/>
      </c>
      <c r="BS43" s="498" t="str">
        <f>IFERROR(INDEX(FM$14:FM$105,MATCH($R43,FQ$14:FQ$105,0)),"")</f>
        <v/>
      </c>
      <c r="BT43" s="498" t="str">
        <f>IFERROR(INDEX(FN$14:FN$105,MATCH($R43,FQ$14:FQ$105,0)),"")</f>
        <v/>
      </c>
      <c r="BU43" s="499" t="str">
        <f>IFERROR(INDEX(FO$14:FO$105,MATCH($R43,FQ$14:FQ$105,0)),"")</f>
        <v/>
      </c>
      <c r="BV43" s="245" t="str">
        <f>IFERROR(INDEX(FP$14:FP$105,MATCH($BW43,$FQ$14:$FQ$105,0)),"")</f>
        <v/>
      </c>
      <c r="BW43" s="246">
        <v>30</v>
      </c>
      <c r="BY43" s="247"/>
      <c r="BZ43" s="248" t="str">
        <f>IFERROR(INDEX(FS$14:FS$105,MATCH($CO43,$GI$14:$GI$105,0)),"")</f>
        <v/>
      </c>
      <c r="CA43" s="243" t="str">
        <f>IFERROR(INDEX(FT$14:FT$105,MATCH($CO43,$GI$14:$GI$105,0)),"")</f>
        <v/>
      </c>
      <c r="CB43" s="244" t="str">
        <f>IFERROR(INDEX(FU$14:FU$105,MATCH($CO43,$GI$14:$GI$105,0)),"")</f>
        <v/>
      </c>
      <c r="CC43" s="244" t="str">
        <f>IFERROR(INDEX(FV$14:FV$105,MATCH($CO43,$GI$14:$GI$105,0)),"")</f>
        <v/>
      </c>
      <c r="CD43" s="244" t="str">
        <f>IFERROR(INDEX(FW$14:FW$105,MATCH($CO43,$GI$14:$GI$105,0)),"")</f>
        <v/>
      </c>
      <c r="CE43" s="244" t="str">
        <f>IFERROR(INDEX(FX$14:FX$105,MATCH($CO43,$GI$14:$GI$105,0)),"")</f>
        <v/>
      </c>
      <c r="CF43" s="497" t="str">
        <f t="shared" si="0"/>
        <v/>
      </c>
      <c r="CG43" s="497" t="str">
        <f t="shared" si="1"/>
        <v/>
      </c>
      <c r="CH43" s="497" t="str">
        <f t="shared" si="2"/>
        <v/>
      </c>
      <c r="CI43" s="498" t="str">
        <f t="shared" si="3"/>
        <v/>
      </c>
      <c r="CJ43" s="498" t="str">
        <f t="shared" si="4"/>
        <v/>
      </c>
      <c r="CK43" s="498" t="str">
        <f t="shared" si="5"/>
        <v/>
      </c>
      <c r="CL43" s="498" t="str">
        <f t="shared" si="6"/>
        <v/>
      </c>
      <c r="CM43" s="498" t="str">
        <f t="shared" si="7"/>
        <v/>
      </c>
      <c r="CN43" s="499" t="str">
        <f t="shared" si="8"/>
        <v/>
      </c>
      <c r="CO43" s="246">
        <v>30</v>
      </c>
      <c r="CP43" s="247"/>
      <c r="CQ43" s="247"/>
      <c r="CR43" s="247"/>
      <c r="CS43" s="247"/>
      <c r="CT43" s="247"/>
      <c r="CU43" s="247"/>
      <c r="CV43" s="247"/>
      <c r="CW43" s="247"/>
      <c r="CY43" s="250" t="str">
        <f>IFERROR(IF(AND('Classificação geral'!$F37="fem",'Classificação geral'!$G37=3,'Classificação geral'!$E37="par"),'Classificação geral'!$B37,""),"")</f>
        <v/>
      </c>
      <c r="CZ43" s="238">
        <f>IF($CY43='Classificação geral'!$B37,'Classificação geral'!$C37,"")</f>
        <v>0</v>
      </c>
      <c r="DA43" s="238">
        <f>IF($CY43='Classificação geral'!$B37,'Classificação geral'!$D37,"")</f>
        <v>0</v>
      </c>
      <c r="DB43" s="238">
        <f>IF($CY43='Classificação geral'!$B37,'Classificação geral'!$E37,"")</f>
        <v>0</v>
      </c>
      <c r="DC43" s="238">
        <f>IF($CY43='Classificação geral'!$B37,'Classificação geral'!$F37,"")</f>
        <v>0</v>
      </c>
      <c r="DD43" s="250">
        <f>IF($DC43='Classificação geral'!$F37,'Classificação geral'!$G37,"")</f>
        <v>0</v>
      </c>
      <c r="DE43" s="484">
        <f>IFERROR(IF(DC43='Classificação geral'!$F37,'Classificação geral'!$J37,""),"")</f>
        <v>0</v>
      </c>
      <c r="DF43" s="484">
        <f>IFERROR(IF(DC43='Classificação geral'!$F37,'Classificação geral'!$K37,""),"")</f>
        <v>0</v>
      </c>
      <c r="DG43" s="484">
        <f>IFERROR(IF(DC43='Classificação geral'!$F37,'Classificação geral'!$I37,""),"")</f>
        <v>0</v>
      </c>
      <c r="DH43" s="484" t="str">
        <f>IFERROR(IF(DC43='Classificação geral'!$F37,'Classificação geral'!$EE37,""),"")</f>
        <v/>
      </c>
      <c r="DI43" s="484" t="str">
        <f>IFERROR(IF(DC43='Classificação geral'!$F37,'Classificação geral'!$EF37,""),"")</f>
        <v/>
      </c>
      <c r="DJ43" s="484" t="str">
        <f>IFERROR(IF(DC43='Classificação geral'!$F37,'Classificação geral'!$EG37,""),"")</f>
        <v/>
      </c>
      <c r="DK43" s="484" t="str">
        <f>IFERROR(IF(DC43='Classificação geral'!$F37,'Classificação geral'!$EH37,""),"")</f>
        <v/>
      </c>
      <c r="DL43" s="484" t="str">
        <f>IFERROR(IF(DC43='Classificação geral'!$F37,'Classificação geral'!$EI37,""),"")</f>
        <v/>
      </c>
      <c r="DM43" s="521">
        <f>IFERROR(IF(DC43='Classificação geral'!$F37,'Classificação geral'!$AJ37,""),"")</f>
        <v>0</v>
      </c>
      <c r="DN43" s="251" t="str">
        <f>IF($DC43='Classificação geral'!$F37,'Classificação geral'!$AK37,"")</f>
        <v/>
      </c>
      <c r="DO43" s="239" t="str">
        <f>IFERROR(RANK(DN43,DN:DN,0)+ COUNTIF(DN$12:DN42,DN43),"")</f>
        <v/>
      </c>
      <c r="DQ43" s="250" t="str">
        <f>IFERROR(IF(AND('Classificação geral'!$F37="mas",'Classificação geral'!$G37=3,'Classificação geral'!$E37="par"),'Classificação geral'!$B37,""),"")</f>
        <v/>
      </c>
      <c r="DR43" s="238">
        <f>IF($DQ43='Classificação geral'!$B37,'Classificação geral'!$C37,"")</f>
        <v>0</v>
      </c>
      <c r="DS43" s="238">
        <f>IF($DQ43='Classificação geral'!$B37,'Classificação geral'!$D37,"")</f>
        <v>0</v>
      </c>
      <c r="DT43" s="238">
        <f>IF($DQ43='Classificação geral'!$B37,'Classificação geral'!$E37,"")</f>
        <v>0</v>
      </c>
      <c r="DU43" s="238">
        <f>IF($DQ43='Classificação geral'!$B37,'Classificação geral'!$F37,"")</f>
        <v>0</v>
      </c>
      <c r="DV43" s="250">
        <f>IF($DU43='Classificação geral'!$F37,'Classificação geral'!$G37,"")</f>
        <v>0</v>
      </c>
      <c r="DW43" s="484">
        <f>IFERROR(IF(DU43='Classificação geral'!$F37,'Classificação geral'!$J37,""),"")</f>
        <v>0</v>
      </c>
      <c r="DX43" s="484">
        <f>IFERROR(IF(DU43='Classificação geral'!$F37,'Classificação geral'!$K37,""),"")</f>
        <v>0</v>
      </c>
      <c r="DY43" s="484">
        <f>IFERROR(IF(DU43='Classificação geral'!$F37,'Classificação geral'!$I37,""),"")</f>
        <v>0</v>
      </c>
      <c r="DZ43" s="484" t="str">
        <f>IFERROR(IF(DU43='Classificação geral'!$F37,'Classificação geral'!$EE37,""),"")</f>
        <v/>
      </c>
      <c r="EA43" s="484" t="str">
        <f>IFERROR(IF(DU43='Classificação geral'!$F37,'Classificação geral'!$EF37,""),"")</f>
        <v/>
      </c>
      <c r="EB43" s="484" t="str">
        <f>IFERROR(IF(DU43='Classificação geral'!$F37,'Classificação geral'!$EG37,""),"")</f>
        <v/>
      </c>
      <c r="EC43" s="484" t="str">
        <f>IFERROR(IF(DU43='Classificação geral'!$F37,'Classificação geral'!$EH37,""),"")</f>
        <v/>
      </c>
      <c r="ED43" s="484" t="str">
        <f>IFERROR(IF(DU43='Classificação geral'!$F37,'Classificação geral'!$EI37,""),"")</f>
        <v/>
      </c>
      <c r="EE43" s="521">
        <f>IFERROR(IF(DU43='Classificação geral'!$F37,'Classificação geral'!$AJ37,""),"")</f>
        <v>0</v>
      </c>
      <c r="EF43" s="250" t="str">
        <f>IF($DU43='Classificação geral'!$F37,'Classificação geral'!$AK37,"")</f>
        <v/>
      </c>
      <c r="EG43" s="239" t="str">
        <f>IFERROR(RANK(EF43,EF:EF,0)+ COUNTIF(EF$12:EF42,EF43),"")</f>
        <v/>
      </c>
      <c r="EI43" s="250" t="str">
        <f>IFERROR(IF(AND('Classificação geral'!$F37="fem",'Classificação geral'!$G37=3,'Classificação geral'!$E37="trio"),'Classificação geral'!$B37,""),"")</f>
        <v/>
      </c>
      <c r="EJ43" s="238">
        <f>IF(EI43='Classificação geral'!$B37,'Classificação geral'!$C37,"")</f>
        <v>0</v>
      </c>
      <c r="EK43" s="238">
        <f>IF(EI43='Classificação geral'!$B37,'Classificação geral'!$D37,"")</f>
        <v>0</v>
      </c>
      <c r="EL43" s="238">
        <f>IF(EI43='Classificação geral'!$B37,'Classificação geral'!$E37,"")</f>
        <v>0</v>
      </c>
      <c r="EM43" s="238">
        <f>IF(EI43='Classificação geral'!$B37,'Classificação geral'!$F37,"")</f>
        <v>0</v>
      </c>
      <c r="EN43" s="250">
        <f>IF(EM43='Classificação geral'!$F37,'Classificação geral'!$G37,"")</f>
        <v>0</v>
      </c>
      <c r="EO43" s="484">
        <f>IFERROR(IF(EM43='Classificação geral'!$F37,'Classificação geral'!$J37,""),"")</f>
        <v>0</v>
      </c>
      <c r="EP43" s="484">
        <f>IFERROR(IF(EM43='Classificação geral'!$F37,'Classificação geral'!$K37,""),"")</f>
        <v>0</v>
      </c>
      <c r="EQ43" s="484">
        <f>IFERROR(IF(EM43='Classificação geral'!$F37,'Classificação geral'!$I37,""),"")</f>
        <v>0</v>
      </c>
      <c r="ER43" s="484" t="str">
        <f>IFERROR(IF(EM43='Classificação geral'!$F37,'Classificação geral'!$EE37,""),"")</f>
        <v/>
      </c>
      <c r="ES43" s="484" t="str">
        <f>IFERROR(IF(EM43='Classificação geral'!$F37,'Classificação geral'!$EF37,""),"")</f>
        <v/>
      </c>
      <c r="ET43" s="484" t="str">
        <f>IFERROR(IF(EM43='Classificação geral'!$F37,'Classificação geral'!$EG37,""),"")</f>
        <v/>
      </c>
      <c r="EU43" s="484" t="str">
        <f>IFERROR(IF(EM43='Classificação geral'!$F37,'Classificação geral'!$EH37,""),"")</f>
        <v/>
      </c>
      <c r="EV43" s="484" t="str">
        <f>IFERROR(IF(EM43='Classificação geral'!$F37,'Classificação geral'!$EI37,""),"")</f>
        <v/>
      </c>
      <c r="EW43" s="521">
        <f>IFERROR(IF(EM43='Classificação geral'!$F37,'Classificação geral'!$AJ37,""),"")</f>
        <v>0</v>
      </c>
      <c r="EX43" s="250" t="str">
        <f>IF(EM43='Classificação geral'!$F37,'Classificação geral'!$AK37,"")</f>
        <v/>
      </c>
      <c r="EY43" s="239" t="str">
        <f>IFERROR(RANK(EX43,EX:EX,0)+ COUNTIF(EX$12:EX42,EX43),"")</f>
        <v/>
      </c>
      <c r="FA43" s="250" t="str">
        <f>IFERROR(IF(AND('Classificação geral'!$F37="mas",'Classificação geral'!$G37=3,'Classificação geral'!$E37="trio"),'Classificação geral'!$B37,""),"")</f>
        <v/>
      </c>
      <c r="FB43" s="238">
        <f>IF(FA43='Classificação geral'!$B37,'Classificação geral'!$C37,"")</f>
        <v>0</v>
      </c>
      <c r="FC43" s="238">
        <f>IF(FA43='Classificação geral'!$B37,'Classificação geral'!$D37,"")</f>
        <v>0</v>
      </c>
      <c r="FD43" s="238">
        <f>IF(FA43='Classificação geral'!$B37,'Classificação geral'!$E37,"")</f>
        <v>0</v>
      </c>
      <c r="FE43" s="238">
        <f>IF(FA43='Classificação geral'!$B37,'Classificação geral'!$F37,"")</f>
        <v>0</v>
      </c>
      <c r="FF43" s="250">
        <f>IF(FE43='Classificação geral'!$F37,'Classificação geral'!$G37,"")</f>
        <v>0</v>
      </c>
      <c r="FG43" s="484">
        <f>IFERROR(IF(FE43='Classificação geral'!$F37,'Classificação geral'!$J37,""),"")</f>
        <v>0</v>
      </c>
      <c r="FH43" s="484">
        <f>IFERROR(IF(FE43='Classificação geral'!$F37,'Classificação geral'!$K37,""),"")</f>
        <v>0</v>
      </c>
      <c r="FI43" s="484">
        <f>IFERROR(IF(FE43='Classificação geral'!$F37,'Classificação geral'!$I37,""),"")</f>
        <v>0</v>
      </c>
      <c r="FJ43" s="484" t="str">
        <f>IFERROR(IF(FE43='Classificação geral'!$F37,'Classificação geral'!$EE37,""),"")</f>
        <v/>
      </c>
      <c r="FK43" s="484" t="str">
        <f>IFERROR(IF(FE43='Classificação geral'!$F37,'Classificação geral'!$EF37,""),"")</f>
        <v/>
      </c>
      <c r="FL43" s="484" t="str">
        <f>IFERROR(IF(FE43='Classificação geral'!$F37,'Classificação geral'!$EG37,""),"")</f>
        <v/>
      </c>
      <c r="FM43" s="484" t="str">
        <f>IFERROR(IF(FE43='Classificação geral'!$F37,'Classificação geral'!$EH37,""),"")</f>
        <v/>
      </c>
      <c r="FN43" s="484" t="str">
        <f>IFERROR(IF(FE43='Classificação geral'!$F37,'Classificação geral'!$EI37,""),"")</f>
        <v/>
      </c>
      <c r="FO43" s="521">
        <f>IFERROR(IF(FE43='Classificação geral'!$F37,'Classificação geral'!$AJ37,""),"")</f>
        <v>0</v>
      </c>
      <c r="FP43" s="250" t="str">
        <f>IF(FE43='Classificação geral'!$F37,'Classificação geral'!$AK37,"")</f>
        <v/>
      </c>
      <c r="FQ43" s="239" t="str">
        <f>IFERROR(RANK(FP43,FP:FP,0)+ COUNTIF(FP$12:FP42,FP43),"")</f>
        <v/>
      </c>
      <c r="FS43" s="250" t="str">
        <f>IFERROR(IF(AND('Classificação geral'!$F37="misto",'Classificação geral'!$G37=3,'Classificação geral'!$E37="par"),'Classificação geral'!$B37,""),"")</f>
        <v/>
      </c>
      <c r="FT43" s="238">
        <f>IF(FS43='Classificação geral'!$B37,'Classificação geral'!$C37,"")</f>
        <v>0</v>
      </c>
      <c r="FU43" s="238">
        <f>IF(FS43='Classificação geral'!$B37,'Classificação geral'!$D37,"")</f>
        <v>0</v>
      </c>
      <c r="FV43" s="238">
        <f>IF(FS43='Classificação geral'!$B37,'Classificação geral'!$E37,"")</f>
        <v>0</v>
      </c>
      <c r="FW43" s="238">
        <f>IF(FS43='Classificação geral'!$B37,'Classificação geral'!$F37,"")</f>
        <v>0</v>
      </c>
      <c r="FX43" s="250">
        <f>IF(FW43='Classificação geral'!$F37,'Classificação geral'!$G37,"")</f>
        <v>0</v>
      </c>
      <c r="FY43" s="484">
        <f>IFERROR(IF(FW43='Classificação geral'!$F37,'Classificação geral'!$J37,""),"")</f>
        <v>0</v>
      </c>
      <c r="FZ43" s="484">
        <f>IFERROR(IF(FW43='Classificação geral'!$F37,'Classificação geral'!$K37,""),"")</f>
        <v>0</v>
      </c>
      <c r="GA43" s="484">
        <f>IFERROR(IF(FW43='Classificação geral'!$F37,'Classificação geral'!$I37,""),"")</f>
        <v>0</v>
      </c>
      <c r="GB43" s="484" t="str">
        <f>IFERROR(IF(FW43='Classificação geral'!$F37,'Classificação geral'!$EE37,""),"")</f>
        <v/>
      </c>
      <c r="GC43" s="484" t="str">
        <f>IFERROR(IF(FW43='Classificação geral'!$F37,'Classificação geral'!$EF37,""),"")</f>
        <v/>
      </c>
      <c r="GD43" s="484" t="str">
        <f>IFERROR(IF(FW43='Classificação geral'!$F37,'Classificação geral'!$EG37,""),"")</f>
        <v/>
      </c>
      <c r="GE43" s="484" t="str">
        <f>IFERROR(IF(FW43='Classificação geral'!$F37,'Classificação geral'!$EH37,""),"")</f>
        <v/>
      </c>
      <c r="GF43" s="484" t="str">
        <f>IFERROR(IF(FW43='Classificação geral'!$F37,'Classificação geral'!$EI37,""),"")</f>
        <v/>
      </c>
      <c r="GG43" s="521">
        <f>IFERROR(IF(FW43='Classificação geral'!$F37,'Classificação geral'!$AJ37,""),"")</f>
        <v>0</v>
      </c>
      <c r="GH43" s="250" t="str">
        <f>IF(FW43='Classificação geral'!$F37,'Classificação geral'!$AK37,"")</f>
        <v/>
      </c>
      <c r="GI43" s="239" t="str">
        <f>IFERROR(RANK(GH43,GH:GH,0)+ COUNTIF(GH$12:GH42,GH43),"")</f>
        <v/>
      </c>
    </row>
    <row r="44" spans="1:191" s="249" customFormat="1" ht="21.75" customHeight="1" x14ac:dyDescent="0.3">
      <c r="A44" s="241"/>
      <c r="B44" s="248" t="str">
        <f>IFERROR(INDEX($CY$14:$CY$105,MATCH($R44,$DO$14:$DO$105,0)),"")</f>
        <v/>
      </c>
      <c r="C44" s="243" t="str">
        <f>IFERROR(INDEX(CZ$14:CZ$105,MATCH($R44,$DO$14:$DO$105,0)),"")</f>
        <v/>
      </c>
      <c r="D44" s="244" t="str">
        <f>IFERROR(INDEX(DA$14:DA$105,MATCH($R44,$DO$14:$DO$105,0)),"")</f>
        <v/>
      </c>
      <c r="E44" s="244" t="str">
        <f>IFERROR(INDEX(DB$14:DB$105,MATCH($R44,$DO$14:$DO$105,0)),"")</f>
        <v/>
      </c>
      <c r="F44" s="244" t="str">
        <f>IFERROR(INDEX(DC$14:DC$105,MATCH($R44,$DO$14:$DO$105,0)),"")</f>
        <v/>
      </c>
      <c r="G44" s="244" t="str">
        <f>IFERROR(INDEX(DD$14:DD$105,MATCH($R44,$DO$14:$DO$105,0)),"")</f>
        <v/>
      </c>
      <c r="H44" s="497" t="str">
        <f>IFERROR(INDEX(DE$14:DE$105,MATCH($R44,DO$14:DO$105,0)),"")</f>
        <v/>
      </c>
      <c r="I44" s="497" t="str">
        <f>IFERROR(INDEX(DF$14:DF$105,MATCH($R44,DO$14:DO$105,0)),"")</f>
        <v/>
      </c>
      <c r="J44" s="497" t="str">
        <f>IFERROR(INDEX(DG$14:DG$105,MATCH($R44,DO$14:DO$105,0)),"")</f>
        <v/>
      </c>
      <c r="K44" s="498" t="str">
        <f>IFERROR(INDEX(DH$14:DH$105,MATCH($R44,DO$14:DO$105,0)),"")</f>
        <v/>
      </c>
      <c r="L44" s="498" t="str">
        <f>IFERROR(INDEX(DI$14:DI$105,MATCH($R44,DO$14:DO$105,0)),"")</f>
        <v/>
      </c>
      <c r="M44" s="498" t="str">
        <f>IFERROR(INDEX(DJ$14:DJ$105,MATCH($R44,DO$14:DO$105,0)),"")</f>
        <v/>
      </c>
      <c r="N44" s="498" t="str">
        <f>IFERROR(INDEX(DK$14:DK$105,MATCH($R44,DO$14:DO$105,0)),"")</f>
        <v/>
      </c>
      <c r="O44" s="498" t="str">
        <f>IFERROR(INDEX(DL$14:DL$105,MATCH($R44,DO$14:DO$105,0)),"")</f>
        <v/>
      </c>
      <c r="P44" s="499" t="str">
        <f>IFERROR(INDEX(DM$14:DM$105,MATCH($R44,DO$14:DO$105,0)),"")</f>
        <v/>
      </c>
      <c r="Q44" s="245" t="str">
        <f>IFERROR(INDEX(DN$14:DN$105,MATCH($R44,$DO$14:$DO$105,0)),"")</f>
        <v/>
      </c>
      <c r="R44" s="246">
        <v>31</v>
      </c>
      <c r="S44" s="247"/>
      <c r="T44" s="247"/>
      <c r="U44" s="248" t="str">
        <f>IFERROR(INDEX(DQ$14:DQ$105,MATCH($AK44,$EG$14:$EG$105,0)),"")</f>
        <v/>
      </c>
      <c r="V44" s="243" t="str">
        <f>IFERROR(INDEX(DR$14:DR$105,MATCH($AK44,$EG$14:$EG$105,0)),"")</f>
        <v/>
      </c>
      <c r="W44" s="244" t="str">
        <f>IFERROR(INDEX(DS$14:DS$105,MATCH($AK44,$EG$14:$EG$105,0)),"")</f>
        <v/>
      </c>
      <c r="X44" s="244" t="str">
        <f>IFERROR(INDEX(DT$14:DT$105,MATCH($AK44,$EG$14:$EG$105,0)),"")</f>
        <v/>
      </c>
      <c r="Y44" s="244" t="str">
        <f>IFERROR(INDEX(DU$14:DU$105,MATCH($AK44,$EG$14:$EG$105,0)),"")</f>
        <v/>
      </c>
      <c r="Z44" s="244" t="str">
        <f>IFERROR(INDEX(DV$14:DV$105,MATCH($AK44,$EG$14:$EG$105,0)),"")</f>
        <v/>
      </c>
      <c r="AA44" s="497" t="str">
        <f>IFERROR(INDEX(DW$14:DW$105,MATCH($R44,EG$14:EG$105,0)),"")</f>
        <v/>
      </c>
      <c r="AB44" s="497" t="str">
        <f>IFERROR(INDEX(DX$14:DX$105,MATCH($R44,EG$14:EG$105,0)),"")</f>
        <v/>
      </c>
      <c r="AC44" s="497" t="str">
        <f>IFERROR(INDEX(DY$14:DY$105,MATCH($R44,EG$14:EG$105,0)),"")</f>
        <v/>
      </c>
      <c r="AD44" s="498" t="str">
        <f>IFERROR(INDEX(DZ$14:DZ$105,MATCH($R44,EG$14:EG$105,0)),"")</f>
        <v/>
      </c>
      <c r="AE44" s="498" t="str">
        <f>IFERROR(INDEX(EA$14:EA$105,MATCH($R44,EG$14:EG$105,0)),"")</f>
        <v/>
      </c>
      <c r="AF44" s="498" t="str">
        <f>IFERROR(INDEX(EB$14:EB$105,MATCH($R44,EG$14:EG$105,0)),"")</f>
        <v/>
      </c>
      <c r="AG44" s="498" t="str">
        <f>IFERROR(INDEX(EC$14:EC$105,MATCH($R44,EG$14:EG$105,0)),"")</f>
        <v/>
      </c>
      <c r="AH44" s="498" t="str">
        <f>IFERROR(INDEX(ED$14:ED$105,MATCH($R44,EG$14:EG$105,0)),"")</f>
        <v/>
      </c>
      <c r="AI44" s="499" t="str">
        <f>IFERROR(INDEX(EE$14:EE$105,MATCH($R44,EG$14:EG$105,0)),"")</f>
        <v/>
      </c>
      <c r="AJ44" s="245" t="str">
        <f>IFERROR(INDEX(EF$14:EF$105,MATCH($AK44,$EG$14:$EG$105,0)),"")</f>
        <v/>
      </c>
      <c r="AK44" s="246">
        <v>31</v>
      </c>
      <c r="AN44" s="248" t="str">
        <f>IFERROR(INDEX(EI$14:EI$105,MATCH($BD44,$EY$14:$EY$105,0)),"")</f>
        <v/>
      </c>
      <c r="AO44" s="243" t="str">
        <f>IFERROR(INDEX(EJ$14:EJ$105,MATCH($BD44,$EY$14:$EY$105,0)),"")</f>
        <v/>
      </c>
      <c r="AP44" s="244" t="str">
        <f>IFERROR(INDEX(EK$14:EK$105,MATCH($BD44,$EY$14:$EY$105,0)),"")</f>
        <v/>
      </c>
      <c r="AQ44" s="244" t="str">
        <f>IFERROR(INDEX(EL$14:EL$105,MATCH($BD44,$EY$14:$EY$105,0)),"")</f>
        <v/>
      </c>
      <c r="AR44" s="244" t="str">
        <f>IFERROR(INDEX(EM$14:EM$105,MATCH($BD44,$EY$14:$EY$105,0)),"")</f>
        <v/>
      </c>
      <c r="AS44" s="244" t="str">
        <f>IFERROR(INDEX(EN$14:EN$105,MATCH($BD44,$EY$14:$EY$105,0)),"")</f>
        <v/>
      </c>
      <c r="AT44" s="497" t="str">
        <f>IFERROR(INDEX(EO$14:EO$105,MATCH($R44,EY$14:EY$105,0)),"")</f>
        <v/>
      </c>
      <c r="AU44" s="497" t="str">
        <f>IFERROR(INDEX(EP$14:EP$105,MATCH($R44,EY$14:EY$105,0)),"")</f>
        <v/>
      </c>
      <c r="AV44" s="497" t="str">
        <f>IFERROR(INDEX(EQ$14:EQ$105,MATCH($R44,EY$14:EY$105,0)),"")</f>
        <v/>
      </c>
      <c r="AW44" s="498" t="str">
        <f>IFERROR(INDEX(ER$14:ER$105,MATCH($R44,EY$14:EY$105,0)),"")</f>
        <v/>
      </c>
      <c r="AX44" s="498" t="str">
        <f>IFERROR(INDEX(ES$14:ES$105,MATCH($R44,EY$14:EY$105,0)),"")</f>
        <v/>
      </c>
      <c r="AY44" s="498" t="str">
        <f>IFERROR(INDEX(ET$14:ET$105,MATCH($R44,EY$14:EY$105,0)),"")</f>
        <v/>
      </c>
      <c r="AZ44" s="498" t="str">
        <f>IFERROR(INDEX(EU$14:EU$105,MATCH($R44,EY$14:EY$105,0)),"")</f>
        <v/>
      </c>
      <c r="BA44" s="498" t="str">
        <f>IFERROR(INDEX(EV$14:EV$105,MATCH($R44,EY$14:EY$105,0)),"")</f>
        <v/>
      </c>
      <c r="BB44" s="499" t="str">
        <f>IFERROR(INDEX(EW$14:EW$105,MATCH($R44,EY$14:EY$105,0)),"")</f>
        <v/>
      </c>
      <c r="BC44" s="245" t="str">
        <f>IFERROR(INDEX(EX$14:EX$105,MATCH($BD44,$EY$14:$EY$105,0)),"")</f>
        <v/>
      </c>
      <c r="BD44" s="246">
        <v>31</v>
      </c>
      <c r="BE44" s="247"/>
      <c r="BF44" s="247"/>
      <c r="BG44" s="248" t="str">
        <f>IFERROR(INDEX(FA$14:FA$105,MATCH($BW44,$FQ$14:$FQ$105,0)),"")</f>
        <v/>
      </c>
      <c r="BH44" s="243" t="str">
        <f>IFERROR(INDEX(FB$14:FB$105,MATCH($BW44,$FQ$14:$FQ$105,0)),"")</f>
        <v/>
      </c>
      <c r="BI44" s="244" t="str">
        <f>IFERROR(INDEX(FC$14:FC$105,MATCH($BW44,$FQ$14:$FQ$105,0)),"")</f>
        <v/>
      </c>
      <c r="BJ44" s="244" t="str">
        <f>IFERROR(INDEX(FD$14:FD$105,MATCH($BW44,$FQ$14:$FQ$105,0)),"")</f>
        <v/>
      </c>
      <c r="BK44" s="244" t="str">
        <f>IFERROR(INDEX(FE$14:FE$105,MATCH($BW44,$FQ$14:$FQ$105,0)),"")</f>
        <v/>
      </c>
      <c r="BL44" s="244" t="str">
        <f>IFERROR(INDEX(FF$14:FF$105,MATCH($BW44,$FQ$14:$FQ$105,0)),"")</f>
        <v/>
      </c>
      <c r="BM44" s="497" t="str">
        <f>IFERROR(INDEX(FG$14:FG$105,MATCH($R44,FQ$14:FQ$105,0)),"")</f>
        <v/>
      </c>
      <c r="BN44" s="497" t="str">
        <f>IFERROR(INDEX(FH$14:FH$105,MATCH($R44,FQ$14:FQ$105,0)),"")</f>
        <v/>
      </c>
      <c r="BO44" s="497" t="str">
        <f>IFERROR(INDEX(FI$14:FI$105,MATCH($R44,FQ$14:FQ$105,0)),"")</f>
        <v/>
      </c>
      <c r="BP44" s="498" t="str">
        <f>IFERROR(INDEX(FJ$14:FJ$105,MATCH($R44,FQ$14:FQ$105,0)),"")</f>
        <v/>
      </c>
      <c r="BQ44" s="498" t="str">
        <f>IFERROR(INDEX(FK$14:FK$105,MATCH($R44,FQ$14:FQ$105,0)),"")</f>
        <v/>
      </c>
      <c r="BR44" s="498" t="str">
        <f>IFERROR(INDEX(FL$14:FL$105,MATCH($R44,FQ$14:FQ$105,0)),"")</f>
        <v/>
      </c>
      <c r="BS44" s="498" t="str">
        <f>IFERROR(INDEX(FM$14:FM$105,MATCH($R44,FQ$14:FQ$105,0)),"")</f>
        <v/>
      </c>
      <c r="BT44" s="498" t="str">
        <f>IFERROR(INDEX(FN$14:FN$105,MATCH($R44,FQ$14:FQ$105,0)),"")</f>
        <v/>
      </c>
      <c r="BU44" s="499" t="str">
        <f>IFERROR(INDEX(FO$14:FO$105,MATCH($R44,FQ$14:FQ$105,0)),"")</f>
        <v/>
      </c>
      <c r="BV44" s="245" t="str">
        <f>IFERROR(INDEX(FP$14:FP$105,MATCH($BW44,$FQ$14:$FQ$105,0)),"")</f>
        <v/>
      </c>
      <c r="BW44" s="246">
        <v>31</v>
      </c>
      <c r="BY44" s="247"/>
      <c r="BZ44" s="248" t="str">
        <f>IFERROR(INDEX(FS$14:FS$105,MATCH($CO44,$GI$14:$GI$105,0)),"")</f>
        <v/>
      </c>
      <c r="CA44" s="243" t="str">
        <f>IFERROR(INDEX(FT$14:FT$105,MATCH($CO44,$GI$14:$GI$105,0)),"")</f>
        <v/>
      </c>
      <c r="CB44" s="244" t="str">
        <f>IFERROR(INDEX(FU$14:FU$105,MATCH($CO44,$GI$14:$GI$105,0)),"")</f>
        <v/>
      </c>
      <c r="CC44" s="244" t="str">
        <f>IFERROR(INDEX(FV$14:FV$105,MATCH($CO44,$GI$14:$GI$105,0)),"")</f>
        <v/>
      </c>
      <c r="CD44" s="244" t="str">
        <f>IFERROR(INDEX(FW$14:FW$105,MATCH($CO44,$GI$14:$GI$105,0)),"")</f>
        <v/>
      </c>
      <c r="CE44" s="244" t="str">
        <f>IFERROR(INDEX(FX$14:FX$105,MATCH($CO44,$GI$14:$GI$105,0)),"")</f>
        <v/>
      </c>
      <c r="CF44" s="497" t="str">
        <f t="shared" si="0"/>
        <v/>
      </c>
      <c r="CG44" s="497" t="str">
        <f t="shared" si="1"/>
        <v/>
      </c>
      <c r="CH44" s="497" t="str">
        <f t="shared" si="2"/>
        <v/>
      </c>
      <c r="CI44" s="498" t="str">
        <f t="shared" si="3"/>
        <v/>
      </c>
      <c r="CJ44" s="498" t="str">
        <f t="shared" si="4"/>
        <v/>
      </c>
      <c r="CK44" s="498" t="str">
        <f t="shared" si="5"/>
        <v/>
      </c>
      <c r="CL44" s="498" t="str">
        <f t="shared" si="6"/>
        <v/>
      </c>
      <c r="CM44" s="498" t="str">
        <f t="shared" si="7"/>
        <v/>
      </c>
      <c r="CN44" s="499" t="str">
        <f t="shared" si="8"/>
        <v/>
      </c>
      <c r="CO44" s="246">
        <v>31</v>
      </c>
      <c r="CP44" s="247"/>
      <c r="CQ44" s="247"/>
      <c r="CR44" s="247"/>
      <c r="CS44" s="247"/>
      <c r="CT44" s="247"/>
      <c r="CU44" s="247"/>
      <c r="CV44" s="247"/>
      <c r="CW44" s="247"/>
      <c r="CY44" s="250" t="str">
        <f>IFERROR(IF(AND('Classificação geral'!$F38="fem",'Classificação geral'!$G38=3,'Classificação geral'!$E38="par"),'Classificação geral'!$B38,""),"")</f>
        <v/>
      </c>
      <c r="CZ44" s="238">
        <f>IF($CY44='Classificação geral'!$B38,'Classificação geral'!$C38,"")</f>
        <v>0</v>
      </c>
      <c r="DA44" s="238">
        <f>IF($CY44='Classificação geral'!$B38,'Classificação geral'!$D38,"")</f>
        <v>0</v>
      </c>
      <c r="DB44" s="238">
        <f>IF($CY44='Classificação geral'!$B38,'Classificação geral'!$E38,"")</f>
        <v>0</v>
      </c>
      <c r="DC44" s="238">
        <f>IF($CY44='Classificação geral'!$B38,'Classificação geral'!$F38,"")</f>
        <v>0</v>
      </c>
      <c r="DD44" s="250">
        <f>IF($DC44='Classificação geral'!$F38,'Classificação geral'!$G38,"")</f>
        <v>0</v>
      </c>
      <c r="DE44" s="484">
        <f>IFERROR(IF(DC44='Classificação geral'!$F38,'Classificação geral'!$J38,""),"")</f>
        <v>0</v>
      </c>
      <c r="DF44" s="484">
        <f>IFERROR(IF(DC44='Classificação geral'!$F38,'Classificação geral'!$K38,""),"")</f>
        <v>0</v>
      </c>
      <c r="DG44" s="484">
        <f>IFERROR(IF(DC44='Classificação geral'!$F38,'Classificação geral'!$I38,""),"")</f>
        <v>0</v>
      </c>
      <c r="DH44" s="484" t="str">
        <f>IFERROR(IF(DC44='Classificação geral'!$F38,'Classificação geral'!$EE38,""),"")</f>
        <v/>
      </c>
      <c r="DI44" s="484" t="str">
        <f>IFERROR(IF(DC44='Classificação geral'!$F38,'Classificação geral'!$EF38,""),"")</f>
        <v/>
      </c>
      <c r="DJ44" s="484" t="str">
        <f>IFERROR(IF(DC44='Classificação geral'!$F38,'Classificação geral'!$EG38,""),"")</f>
        <v/>
      </c>
      <c r="DK44" s="484" t="str">
        <f>IFERROR(IF(DC44='Classificação geral'!$F38,'Classificação geral'!$EH38,""),"")</f>
        <v/>
      </c>
      <c r="DL44" s="484" t="str">
        <f>IFERROR(IF(DC44='Classificação geral'!$F38,'Classificação geral'!$EI38,""),"")</f>
        <v/>
      </c>
      <c r="DM44" s="521">
        <f>IFERROR(IF(DC44='Classificação geral'!$F38,'Classificação geral'!$AJ38,""),"")</f>
        <v>0</v>
      </c>
      <c r="DN44" s="251" t="str">
        <f>IF($DC44='Classificação geral'!$F38,'Classificação geral'!$AK38,"")</f>
        <v/>
      </c>
      <c r="DO44" s="239" t="str">
        <f>IFERROR(RANK(DN44,DN:DN,0)+ COUNTIF(DN$12:DN43,DN44),"")</f>
        <v/>
      </c>
      <c r="DQ44" s="250" t="str">
        <f>IFERROR(IF(AND('Classificação geral'!$F38="mas",'Classificação geral'!$G38=3,'Classificação geral'!$E38="par"),'Classificação geral'!$B38,""),"")</f>
        <v/>
      </c>
      <c r="DR44" s="238">
        <f>IF($DQ44='Classificação geral'!$B38,'Classificação geral'!$C38,"")</f>
        <v>0</v>
      </c>
      <c r="DS44" s="238">
        <f>IF($DQ44='Classificação geral'!$B38,'Classificação geral'!$D38,"")</f>
        <v>0</v>
      </c>
      <c r="DT44" s="238">
        <f>IF($DQ44='Classificação geral'!$B38,'Classificação geral'!$E38,"")</f>
        <v>0</v>
      </c>
      <c r="DU44" s="238">
        <f>IF($DQ44='Classificação geral'!$B38,'Classificação geral'!$F38,"")</f>
        <v>0</v>
      </c>
      <c r="DV44" s="250">
        <f>IF($DU44='Classificação geral'!$F38,'Classificação geral'!$G38,"")</f>
        <v>0</v>
      </c>
      <c r="DW44" s="484">
        <f>IFERROR(IF(DU44='Classificação geral'!$F38,'Classificação geral'!$J38,""),"")</f>
        <v>0</v>
      </c>
      <c r="DX44" s="484">
        <f>IFERROR(IF(DU44='Classificação geral'!$F38,'Classificação geral'!$K38,""),"")</f>
        <v>0</v>
      </c>
      <c r="DY44" s="484">
        <f>IFERROR(IF(DU44='Classificação geral'!$F38,'Classificação geral'!$I38,""),"")</f>
        <v>0</v>
      </c>
      <c r="DZ44" s="484" t="str">
        <f>IFERROR(IF(DU44='Classificação geral'!$F38,'Classificação geral'!$EE38,""),"")</f>
        <v/>
      </c>
      <c r="EA44" s="484" t="str">
        <f>IFERROR(IF(DU44='Classificação geral'!$F38,'Classificação geral'!$EF38,""),"")</f>
        <v/>
      </c>
      <c r="EB44" s="484" t="str">
        <f>IFERROR(IF(DU44='Classificação geral'!$F38,'Classificação geral'!$EG38,""),"")</f>
        <v/>
      </c>
      <c r="EC44" s="484" t="str">
        <f>IFERROR(IF(DU44='Classificação geral'!$F38,'Classificação geral'!$EH38,""),"")</f>
        <v/>
      </c>
      <c r="ED44" s="484" t="str">
        <f>IFERROR(IF(DU44='Classificação geral'!$F38,'Classificação geral'!$EI38,""),"")</f>
        <v/>
      </c>
      <c r="EE44" s="521">
        <f>IFERROR(IF(DU44='Classificação geral'!$F38,'Classificação geral'!$AJ38,""),"")</f>
        <v>0</v>
      </c>
      <c r="EF44" s="250" t="str">
        <f>IF($DU44='Classificação geral'!$F38,'Classificação geral'!$AK38,"")</f>
        <v/>
      </c>
      <c r="EG44" s="239" t="str">
        <f>IFERROR(RANK(EF44,EF:EF,0)+ COUNTIF(EF$12:EF43,EF44),"")</f>
        <v/>
      </c>
      <c r="EI44" s="250" t="str">
        <f>IFERROR(IF(AND('Classificação geral'!$F38="fem",'Classificação geral'!$G38=3,'Classificação geral'!$E38="trio"),'Classificação geral'!$B38,""),"")</f>
        <v/>
      </c>
      <c r="EJ44" s="238">
        <f>IF(EI44='Classificação geral'!$B38,'Classificação geral'!$C38,"")</f>
        <v>0</v>
      </c>
      <c r="EK44" s="238">
        <f>IF(EI44='Classificação geral'!$B38,'Classificação geral'!$D38,"")</f>
        <v>0</v>
      </c>
      <c r="EL44" s="238">
        <f>IF(EI44='Classificação geral'!$B38,'Classificação geral'!$E38,"")</f>
        <v>0</v>
      </c>
      <c r="EM44" s="238">
        <f>IF(EI44='Classificação geral'!$B38,'Classificação geral'!$F38,"")</f>
        <v>0</v>
      </c>
      <c r="EN44" s="250">
        <f>IF(EM44='Classificação geral'!$F38,'Classificação geral'!$G38,"")</f>
        <v>0</v>
      </c>
      <c r="EO44" s="484">
        <f>IFERROR(IF(EM44='Classificação geral'!$F38,'Classificação geral'!$J38,""),"")</f>
        <v>0</v>
      </c>
      <c r="EP44" s="484">
        <f>IFERROR(IF(EM44='Classificação geral'!$F38,'Classificação geral'!$K38,""),"")</f>
        <v>0</v>
      </c>
      <c r="EQ44" s="484">
        <f>IFERROR(IF(EM44='Classificação geral'!$F38,'Classificação geral'!$I38,""),"")</f>
        <v>0</v>
      </c>
      <c r="ER44" s="484" t="str">
        <f>IFERROR(IF(EM44='Classificação geral'!$F38,'Classificação geral'!$EE38,""),"")</f>
        <v/>
      </c>
      <c r="ES44" s="484" t="str">
        <f>IFERROR(IF(EM44='Classificação geral'!$F38,'Classificação geral'!$EF38,""),"")</f>
        <v/>
      </c>
      <c r="ET44" s="484" t="str">
        <f>IFERROR(IF(EM44='Classificação geral'!$F38,'Classificação geral'!$EG38,""),"")</f>
        <v/>
      </c>
      <c r="EU44" s="484" t="str">
        <f>IFERROR(IF(EM44='Classificação geral'!$F38,'Classificação geral'!$EH38,""),"")</f>
        <v/>
      </c>
      <c r="EV44" s="484" t="str">
        <f>IFERROR(IF(EM44='Classificação geral'!$F38,'Classificação geral'!$EI38,""),"")</f>
        <v/>
      </c>
      <c r="EW44" s="521">
        <f>IFERROR(IF(EM44='Classificação geral'!$F38,'Classificação geral'!$AJ38,""),"")</f>
        <v>0</v>
      </c>
      <c r="EX44" s="250" t="str">
        <f>IF(EM44='Classificação geral'!$F38,'Classificação geral'!$AK38,"")</f>
        <v/>
      </c>
      <c r="EY44" s="239" t="str">
        <f>IFERROR(RANK(EX44,EX:EX,0)+ COUNTIF(EX$12:EX43,EX44),"")</f>
        <v/>
      </c>
      <c r="FA44" s="250" t="str">
        <f>IFERROR(IF(AND('Classificação geral'!$F38="mas",'Classificação geral'!$G38=3,'Classificação geral'!$E38="trio"),'Classificação geral'!$B38,""),"")</f>
        <v/>
      </c>
      <c r="FB44" s="238">
        <f>IF(FA44='Classificação geral'!$B38,'Classificação geral'!$C38,"")</f>
        <v>0</v>
      </c>
      <c r="FC44" s="238">
        <f>IF(FA44='Classificação geral'!$B38,'Classificação geral'!$D38,"")</f>
        <v>0</v>
      </c>
      <c r="FD44" s="238">
        <f>IF(FA44='Classificação geral'!$B38,'Classificação geral'!$E38,"")</f>
        <v>0</v>
      </c>
      <c r="FE44" s="238">
        <f>IF(FA44='Classificação geral'!$B38,'Classificação geral'!$F38,"")</f>
        <v>0</v>
      </c>
      <c r="FF44" s="250">
        <f>IF(FE44='Classificação geral'!$F38,'Classificação geral'!$G38,"")</f>
        <v>0</v>
      </c>
      <c r="FG44" s="484">
        <f>IFERROR(IF(FE44='Classificação geral'!$F38,'Classificação geral'!$J38,""),"")</f>
        <v>0</v>
      </c>
      <c r="FH44" s="484">
        <f>IFERROR(IF(FE44='Classificação geral'!$F38,'Classificação geral'!$K38,""),"")</f>
        <v>0</v>
      </c>
      <c r="FI44" s="484">
        <f>IFERROR(IF(FE44='Classificação geral'!$F38,'Classificação geral'!$I38,""),"")</f>
        <v>0</v>
      </c>
      <c r="FJ44" s="484" t="str">
        <f>IFERROR(IF(FE44='Classificação geral'!$F38,'Classificação geral'!$EE38,""),"")</f>
        <v/>
      </c>
      <c r="FK44" s="484" t="str">
        <f>IFERROR(IF(FE44='Classificação geral'!$F38,'Classificação geral'!$EF38,""),"")</f>
        <v/>
      </c>
      <c r="FL44" s="484" t="str">
        <f>IFERROR(IF(FE44='Classificação geral'!$F38,'Classificação geral'!$EG38,""),"")</f>
        <v/>
      </c>
      <c r="FM44" s="484" t="str">
        <f>IFERROR(IF(FE44='Classificação geral'!$F38,'Classificação geral'!$EH38,""),"")</f>
        <v/>
      </c>
      <c r="FN44" s="484" t="str">
        <f>IFERROR(IF(FE44='Classificação geral'!$F38,'Classificação geral'!$EI38,""),"")</f>
        <v/>
      </c>
      <c r="FO44" s="521">
        <f>IFERROR(IF(FE44='Classificação geral'!$F38,'Classificação geral'!$AJ38,""),"")</f>
        <v>0</v>
      </c>
      <c r="FP44" s="250" t="str">
        <f>IF(FE44='Classificação geral'!$F38,'Classificação geral'!$AK38,"")</f>
        <v/>
      </c>
      <c r="FQ44" s="239" t="str">
        <f>IFERROR(RANK(FP44,FP:FP,0)+ COUNTIF(FP$12:FP43,FP44),"")</f>
        <v/>
      </c>
      <c r="FS44" s="250" t="str">
        <f>IFERROR(IF(AND('Classificação geral'!$F38="misto",'Classificação geral'!$G38=3,'Classificação geral'!$E38="par"),'Classificação geral'!$B38,""),"")</f>
        <v/>
      </c>
      <c r="FT44" s="238">
        <f>IF(FS44='Classificação geral'!$B38,'Classificação geral'!$C38,"")</f>
        <v>0</v>
      </c>
      <c r="FU44" s="238">
        <f>IF(FS44='Classificação geral'!$B38,'Classificação geral'!$D38,"")</f>
        <v>0</v>
      </c>
      <c r="FV44" s="238">
        <f>IF(FS44='Classificação geral'!$B38,'Classificação geral'!$E38,"")</f>
        <v>0</v>
      </c>
      <c r="FW44" s="238">
        <f>IF(FS44='Classificação geral'!$B38,'Classificação geral'!$F38,"")</f>
        <v>0</v>
      </c>
      <c r="FX44" s="250">
        <f>IF(FW44='Classificação geral'!$F38,'Classificação geral'!$G38,"")</f>
        <v>0</v>
      </c>
      <c r="FY44" s="484">
        <f>IFERROR(IF(FW44='Classificação geral'!$F38,'Classificação geral'!$J38,""),"")</f>
        <v>0</v>
      </c>
      <c r="FZ44" s="484">
        <f>IFERROR(IF(FW44='Classificação geral'!$F38,'Classificação geral'!$K38,""),"")</f>
        <v>0</v>
      </c>
      <c r="GA44" s="484">
        <f>IFERROR(IF(FW44='Classificação geral'!$F38,'Classificação geral'!$I38,""),"")</f>
        <v>0</v>
      </c>
      <c r="GB44" s="484" t="str">
        <f>IFERROR(IF(FW44='Classificação geral'!$F38,'Classificação geral'!$EE38,""),"")</f>
        <v/>
      </c>
      <c r="GC44" s="484" t="str">
        <f>IFERROR(IF(FW44='Classificação geral'!$F38,'Classificação geral'!$EF38,""),"")</f>
        <v/>
      </c>
      <c r="GD44" s="484" t="str">
        <f>IFERROR(IF(FW44='Classificação geral'!$F38,'Classificação geral'!$EG38,""),"")</f>
        <v/>
      </c>
      <c r="GE44" s="484" t="str">
        <f>IFERROR(IF(FW44='Classificação geral'!$F38,'Classificação geral'!$EH38,""),"")</f>
        <v/>
      </c>
      <c r="GF44" s="484" t="str">
        <f>IFERROR(IF(FW44='Classificação geral'!$F38,'Classificação geral'!$EI38,""),"")</f>
        <v/>
      </c>
      <c r="GG44" s="521">
        <f>IFERROR(IF(FW44='Classificação geral'!$F38,'Classificação geral'!$AJ38,""),"")</f>
        <v>0</v>
      </c>
      <c r="GH44" s="250" t="str">
        <f>IF(FW44='Classificação geral'!$F38,'Classificação geral'!$AK38,"")</f>
        <v/>
      </c>
      <c r="GI44" s="239" t="str">
        <f>IFERROR(RANK(GH44,GH:GH,0)+ COUNTIF(GH$12:GH43,GH44),"")</f>
        <v/>
      </c>
    </row>
    <row r="45" spans="1:191" s="249" customFormat="1" ht="21.75" customHeight="1" x14ac:dyDescent="0.3">
      <c r="A45" s="241"/>
      <c r="B45" s="248" t="str">
        <f>IFERROR(INDEX($CY$14:$CY$105,MATCH($R45,$DO$14:$DO$105,0)),"")</f>
        <v/>
      </c>
      <c r="C45" s="243" t="str">
        <f>IFERROR(INDEX(CZ$14:CZ$105,MATCH($R45,$DO$14:$DO$105,0)),"")</f>
        <v/>
      </c>
      <c r="D45" s="244" t="str">
        <f>IFERROR(INDEX(DA$14:DA$105,MATCH($R45,$DO$14:$DO$105,0)),"")</f>
        <v/>
      </c>
      <c r="E45" s="244" t="str">
        <f>IFERROR(INDEX(DB$14:DB$105,MATCH($R45,$DO$14:$DO$105,0)),"")</f>
        <v/>
      </c>
      <c r="F45" s="244" t="str">
        <f>IFERROR(INDEX(DC$14:DC$105,MATCH($R45,$DO$14:$DO$105,0)),"")</f>
        <v/>
      </c>
      <c r="G45" s="244" t="str">
        <f>IFERROR(INDEX(DD$14:DD$105,MATCH($R45,$DO$14:$DO$105,0)),"")</f>
        <v/>
      </c>
      <c r="H45" s="497" t="str">
        <f>IFERROR(INDEX(DE$14:DE$105,MATCH($R45,DO$14:DO$105,0)),"")</f>
        <v/>
      </c>
      <c r="I45" s="497" t="str">
        <f>IFERROR(INDEX(DF$14:DF$105,MATCH($R45,DO$14:DO$105,0)),"")</f>
        <v/>
      </c>
      <c r="J45" s="497" t="str">
        <f>IFERROR(INDEX(DG$14:DG$105,MATCH($R45,DO$14:DO$105,0)),"")</f>
        <v/>
      </c>
      <c r="K45" s="498" t="str">
        <f>IFERROR(INDEX(DH$14:DH$105,MATCH($R45,DO$14:DO$105,0)),"")</f>
        <v/>
      </c>
      <c r="L45" s="498" t="str">
        <f>IFERROR(INDEX(DI$14:DI$105,MATCH($R45,DO$14:DO$105,0)),"")</f>
        <v/>
      </c>
      <c r="M45" s="498" t="str">
        <f>IFERROR(INDEX(DJ$14:DJ$105,MATCH($R45,DO$14:DO$105,0)),"")</f>
        <v/>
      </c>
      <c r="N45" s="498" t="str">
        <f>IFERROR(INDEX(DK$14:DK$105,MATCH($R45,DO$14:DO$105,0)),"")</f>
        <v/>
      </c>
      <c r="O45" s="498" t="str">
        <f>IFERROR(INDEX(DL$14:DL$105,MATCH($R45,DO$14:DO$105,0)),"")</f>
        <v/>
      </c>
      <c r="P45" s="499" t="str">
        <f>IFERROR(INDEX(DM$14:DM$105,MATCH($R45,DO$14:DO$105,0)),"")</f>
        <v/>
      </c>
      <c r="Q45" s="245" t="str">
        <f>IFERROR(INDEX(DN$14:DN$105,MATCH($R45,$DO$14:$DO$105,0)),"")</f>
        <v/>
      </c>
      <c r="R45" s="246">
        <v>32</v>
      </c>
      <c r="S45" s="247"/>
      <c r="T45" s="247"/>
      <c r="U45" s="248" t="str">
        <f>IFERROR(INDEX(DQ$14:DQ$105,MATCH($AK45,$EG$14:$EG$105,0)),"")</f>
        <v/>
      </c>
      <c r="V45" s="243" t="str">
        <f>IFERROR(INDEX(DR$14:DR$105,MATCH($AK45,$EG$14:$EG$105,0)),"")</f>
        <v/>
      </c>
      <c r="W45" s="244" t="str">
        <f>IFERROR(INDEX(DS$14:DS$105,MATCH($AK45,$EG$14:$EG$105,0)),"")</f>
        <v/>
      </c>
      <c r="X45" s="244" t="str">
        <f>IFERROR(INDEX(DT$14:DT$105,MATCH($AK45,$EG$14:$EG$105,0)),"")</f>
        <v/>
      </c>
      <c r="Y45" s="244" t="str">
        <f>IFERROR(INDEX(DU$14:DU$105,MATCH($AK45,$EG$14:$EG$105,0)),"")</f>
        <v/>
      </c>
      <c r="Z45" s="244" t="str">
        <f>IFERROR(INDEX(DV$14:DV$105,MATCH($AK45,$EG$14:$EG$105,0)),"")</f>
        <v/>
      </c>
      <c r="AA45" s="497" t="str">
        <f>IFERROR(INDEX(DW$14:DW$105,MATCH($R45,EG$14:EG$105,0)),"")</f>
        <v/>
      </c>
      <c r="AB45" s="497" t="str">
        <f>IFERROR(INDEX(DX$14:DX$105,MATCH($R45,EG$14:EG$105,0)),"")</f>
        <v/>
      </c>
      <c r="AC45" s="497" t="str">
        <f>IFERROR(INDEX(DY$14:DY$105,MATCH($R45,EG$14:EG$105,0)),"")</f>
        <v/>
      </c>
      <c r="AD45" s="498" t="str">
        <f>IFERROR(INDEX(DZ$14:DZ$105,MATCH($R45,EG$14:EG$105,0)),"")</f>
        <v/>
      </c>
      <c r="AE45" s="498" t="str">
        <f>IFERROR(INDEX(EA$14:EA$105,MATCH($R45,EG$14:EG$105,0)),"")</f>
        <v/>
      </c>
      <c r="AF45" s="498" t="str">
        <f>IFERROR(INDEX(EB$14:EB$105,MATCH($R45,EG$14:EG$105,0)),"")</f>
        <v/>
      </c>
      <c r="AG45" s="498" t="str">
        <f>IFERROR(INDEX(EC$14:EC$105,MATCH($R45,EG$14:EG$105,0)),"")</f>
        <v/>
      </c>
      <c r="AH45" s="498" t="str">
        <f>IFERROR(INDEX(ED$14:ED$105,MATCH($R45,EG$14:EG$105,0)),"")</f>
        <v/>
      </c>
      <c r="AI45" s="499" t="str">
        <f>IFERROR(INDEX(EE$14:EE$105,MATCH($R45,EG$14:EG$105,0)),"")</f>
        <v/>
      </c>
      <c r="AJ45" s="245" t="str">
        <f>IFERROR(INDEX(EF$14:EF$105,MATCH($AK45,$EG$14:$EG$105,0)),"")</f>
        <v/>
      </c>
      <c r="AK45" s="246">
        <v>32</v>
      </c>
      <c r="AN45" s="248" t="str">
        <f>IFERROR(INDEX(EI$14:EI$105,MATCH($BD45,$EY$14:$EY$105,0)),"")</f>
        <v/>
      </c>
      <c r="AO45" s="243" t="str">
        <f>IFERROR(INDEX(EJ$14:EJ$105,MATCH($BD45,$EY$14:$EY$105,0)),"")</f>
        <v/>
      </c>
      <c r="AP45" s="244" t="str">
        <f>IFERROR(INDEX(EK$14:EK$105,MATCH($BD45,$EY$14:$EY$105,0)),"")</f>
        <v/>
      </c>
      <c r="AQ45" s="244" t="str">
        <f>IFERROR(INDEX(EL$14:EL$105,MATCH($BD45,$EY$14:$EY$105,0)),"")</f>
        <v/>
      </c>
      <c r="AR45" s="244" t="str">
        <f>IFERROR(INDEX(EM$14:EM$105,MATCH($BD45,$EY$14:$EY$105,0)),"")</f>
        <v/>
      </c>
      <c r="AS45" s="244" t="str">
        <f>IFERROR(INDEX(EN$14:EN$105,MATCH($BD45,$EY$14:$EY$105,0)),"")</f>
        <v/>
      </c>
      <c r="AT45" s="497" t="str">
        <f>IFERROR(INDEX(EO$14:EO$105,MATCH($R45,EY$14:EY$105,0)),"")</f>
        <v/>
      </c>
      <c r="AU45" s="497" t="str">
        <f>IFERROR(INDEX(EP$14:EP$105,MATCH($R45,EY$14:EY$105,0)),"")</f>
        <v/>
      </c>
      <c r="AV45" s="497" t="str">
        <f>IFERROR(INDEX(EQ$14:EQ$105,MATCH($R45,EY$14:EY$105,0)),"")</f>
        <v/>
      </c>
      <c r="AW45" s="498" t="str">
        <f>IFERROR(INDEX(ER$14:ER$105,MATCH($R45,EY$14:EY$105,0)),"")</f>
        <v/>
      </c>
      <c r="AX45" s="498" t="str">
        <f>IFERROR(INDEX(ES$14:ES$105,MATCH($R45,EY$14:EY$105,0)),"")</f>
        <v/>
      </c>
      <c r="AY45" s="498" t="str">
        <f>IFERROR(INDEX(ET$14:ET$105,MATCH($R45,EY$14:EY$105,0)),"")</f>
        <v/>
      </c>
      <c r="AZ45" s="498" t="str">
        <f>IFERROR(INDEX(EU$14:EU$105,MATCH($R45,EY$14:EY$105,0)),"")</f>
        <v/>
      </c>
      <c r="BA45" s="498" t="str">
        <f>IFERROR(INDEX(EV$14:EV$105,MATCH($R45,EY$14:EY$105,0)),"")</f>
        <v/>
      </c>
      <c r="BB45" s="499" t="str">
        <f>IFERROR(INDEX(EW$14:EW$105,MATCH($R45,EY$14:EY$105,0)),"")</f>
        <v/>
      </c>
      <c r="BC45" s="245" t="str">
        <f>IFERROR(INDEX(EX$14:EX$105,MATCH($BD45,$EY$14:$EY$105,0)),"")</f>
        <v/>
      </c>
      <c r="BD45" s="246">
        <v>32</v>
      </c>
      <c r="BE45" s="247"/>
      <c r="BF45" s="247"/>
      <c r="BG45" s="248" t="str">
        <f>IFERROR(INDEX(FA$14:FA$105,MATCH($BW45,$FQ$14:$FQ$105,0)),"")</f>
        <v/>
      </c>
      <c r="BH45" s="243" t="str">
        <f>IFERROR(INDEX(FB$14:FB$105,MATCH($BW45,$FQ$14:$FQ$105,0)),"")</f>
        <v/>
      </c>
      <c r="BI45" s="244" t="str">
        <f>IFERROR(INDEX(FC$14:FC$105,MATCH($BW45,$FQ$14:$FQ$105,0)),"")</f>
        <v/>
      </c>
      <c r="BJ45" s="244" t="str">
        <f>IFERROR(INDEX(FD$14:FD$105,MATCH($BW45,$FQ$14:$FQ$105,0)),"")</f>
        <v/>
      </c>
      <c r="BK45" s="244" t="str">
        <f>IFERROR(INDEX(FE$14:FE$105,MATCH($BW45,$FQ$14:$FQ$105,0)),"")</f>
        <v/>
      </c>
      <c r="BL45" s="244" t="str">
        <f>IFERROR(INDEX(FF$14:FF$105,MATCH($BW45,$FQ$14:$FQ$105,0)),"")</f>
        <v/>
      </c>
      <c r="BM45" s="497" t="str">
        <f>IFERROR(INDEX(FG$14:FG$105,MATCH($R45,FQ$14:FQ$105,0)),"")</f>
        <v/>
      </c>
      <c r="BN45" s="497" t="str">
        <f>IFERROR(INDEX(FH$14:FH$105,MATCH($R45,FQ$14:FQ$105,0)),"")</f>
        <v/>
      </c>
      <c r="BO45" s="497" t="str">
        <f>IFERROR(INDEX(FI$14:FI$105,MATCH($R45,FQ$14:FQ$105,0)),"")</f>
        <v/>
      </c>
      <c r="BP45" s="498" t="str">
        <f>IFERROR(INDEX(FJ$14:FJ$105,MATCH($R45,FQ$14:FQ$105,0)),"")</f>
        <v/>
      </c>
      <c r="BQ45" s="498" t="str">
        <f>IFERROR(INDEX(FK$14:FK$105,MATCH($R45,FQ$14:FQ$105,0)),"")</f>
        <v/>
      </c>
      <c r="BR45" s="498" t="str">
        <f>IFERROR(INDEX(FL$14:FL$105,MATCH($R45,FQ$14:FQ$105,0)),"")</f>
        <v/>
      </c>
      <c r="BS45" s="498" t="str">
        <f>IFERROR(INDEX(FM$14:FM$105,MATCH($R45,FQ$14:FQ$105,0)),"")</f>
        <v/>
      </c>
      <c r="BT45" s="498" t="str">
        <f>IFERROR(INDEX(FN$14:FN$105,MATCH($R45,FQ$14:FQ$105,0)),"")</f>
        <v/>
      </c>
      <c r="BU45" s="499" t="str">
        <f>IFERROR(INDEX(FO$14:FO$105,MATCH($R45,FQ$14:FQ$105,0)),"")</f>
        <v/>
      </c>
      <c r="BV45" s="245" t="str">
        <f>IFERROR(INDEX(FP$14:FP$105,MATCH($BW45,$FQ$14:$FQ$105,0)),"")</f>
        <v/>
      </c>
      <c r="BW45" s="246">
        <v>32</v>
      </c>
      <c r="BY45" s="247"/>
      <c r="BZ45" s="248" t="str">
        <f>IFERROR(INDEX(FS$14:FS$105,MATCH($CO45,$GI$14:$GI$105,0)),"")</f>
        <v/>
      </c>
      <c r="CA45" s="243" t="str">
        <f>IFERROR(INDEX(FT$14:FT$105,MATCH($CO45,$GI$14:$GI$105,0)),"")</f>
        <v/>
      </c>
      <c r="CB45" s="244" t="str">
        <f>IFERROR(INDEX(FU$14:FU$105,MATCH($CO45,$GI$14:$GI$105,0)),"")</f>
        <v/>
      </c>
      <c r="CC45" s="244" t="str">
        <f>IFERROR(INDEX(FV$14:FV$105,MATCH($CO45,$GI$14:$GI$105,0)),"")</f>
        <v/>
      </c>
      <c r="CD45" s="244" t="str">
        <f>IFERROR(INDEX(FW$14:FW$105,MATCH($CO45,$GI$14:$GI$105,0)),"")</f>
        <v/>
      </c>
      <c r="CE45" s="244" t="str">
        <f>IFERROR(INDEX(FX$14:FX$105,MATCH($CO45,$GI$14:$GI$105,0)),"")</f>
        <v/>
      </c>
      <c r="CF45" s="497" t="str">
        <f t="shared" si="0"/>
        <v/>
      </c>
      <c r="CG45" s="497" t="str">
        <f t="shared" si="1"/>
        <v/>
      </c>
      <c r="CH45" s="497" t="str">
        <f t="shared" si="2"/>
        <v/>
      </c>
      <c r="CI45" s="498" t="str">
        <f t="shared" si="3"/>
        <v/>
      </c>
      <c r="CJ45" s="498" t="str">
        <f t="shared" si="4"/>
        <v/>
      </c>
      <c r="CK45" s="498" t="str">
        <f t="shared" si="5"/>
        <v/>
      </c>
      <c r="CL45" s="498" t="str">
        <f t="shared" si="6"/>
        <v/>
      </c>
      <c r="CM45" s="498" t="str">
        <f t="shared" si="7"/>
        <v/>
      </c>
      <c r="CN45" s="499" t="str">
        <f t="shared" si="8"/>
        <v/>
      </c>
      <c r="CO45" s="246">
        <v>32</v>
      </c>
      <c r="CP45" s="247"/>
      <c r="CQ45" s="247"/>
      <c r="CR45" s="247"/>
      <c r="CS45" s="247"/>
      <c r="CT45" s="247"/>
      <c r="CU45" s="247"/>
      <c r="CV45" s="247"/>
      <c r="CW45" s="247"/>
      <c r="CY45" s="250" t="str">
        <f>IFERROR(IF(AND('Classificação geral'!$F39="fem",'Classificação geral'!$G39=3,'Classificação geral'!$E39="par"),'Classificação geral'!$B39,""),"")</f>
        <v/>
      </c>
      <c r="CZ45" s="238">
        <f>IF($CY45='Classificação geral'!$B39,'Classificação geral'!$C39,"")</f>
        <v>0</v>
      </c>
      <c r="DA45" s="238">
        <f>IF($CY45='Classificação geral'!$B39,'Classificação geral'!$D39,"")</f>
        <v>0</v>
      </c>
      <c r="DB45" s="238">
        <f>IF($CY45='Classificação geral'!$B39,'Classificação geral'!$E39,"")</f>
        <v>0</v>
      </c>
      <c r="DC45" s="238">
        <f>IF($CY45='Classificação geral'!$B39,'Classificação geral'!$F39,"")</f>
        <v>0</v>
      </c>
      <c r="DD45" s="250">
        <f>IF($DC45='Classificação geral'!$F39,'Classificação geral'!$G39,"")</f>
        <v>0</v>
      </c>
      <c r="DE45" s="484">
        <f>IFERROR(IF(DC45='Classificação geral'!$F39,'Classificação geral'!$J39,""),"")</f>
        <v>0</v>
      </c>
      <c r="DF45" s="484">
        <f>IFERROR(IF(DC45='Classificação geral'!$F39,'Classificação geral'!$K39,""),"")</f>
        <v>0</v>
      </c>
      <c r="DG45" s="484">
        <f>IFERROR(IF(DC45='Classificação geral'!$F39,'Classificação geral'!$I39,""),"")</f>
        <v>0</v>
      </c>
      <c r="DH45" s="484" t="str">
        <f>IFERROR(IF(DC45='Classificação geral'!$F39,'Classificação geral'!$EE39,""),"")</f>
        <v/>
      </c>
      <c r="DI45" s="484" t="str">
        <f>IFERROR(IF(DC45='Classificação geral'!$F39,'Classificação geral'!$EF39,""),"")</f>
        <v/>
      </c>
      <c r="DJ45" s="484" t="str">
        <f>IFERROR(IF(DC45='Classificação geral'!$F39,'Classificação geral'!$EG39,""),"")</f>
        <v/>
      </c>
      <c r="DK45" s="484" t="str">
        <f>IFERROR(IF(DC45='Classificação geral'!$F39,'Classificação geral'!$EH39,""),"")</f>
        <v/>
      </c>
      <c r="DL45" s="484" t="str">
        <f>IFERROR(IF(DC45='Classificação geral'!$F39,'Classificação geral'!$EI39,""),"")</f>
        <v/>
      </c>
      <c r="DM45" s="521">
        <f>IFERROR(IF(DC45='Classificação geral'!$F39,'Classificação geral'!$AJ39,""),"")</f>
        <v>0</v>
      </c>
      <c r="DN45" s="251" t="str">
        <f>IF($DC45='Classificação geral'!$F39,'Classificação geral'!$AK39,"")</f>
        <v/>
      </c>
      <c r="DO45" s="239" t="str">
        <f>IFERROR(RANK(DN45,DN:DN,0)+ COUNTIF(DN$12:DN44,DN45),"")</f>
        <v/>
      </c>
      <c r="DQ45" s="250" t="str">
        <f>IFERROR(IF(AND('Classificação geral'!$F39="mas",'Classificação geral'!$G39=3,'Classificação geral'!$E39="par"),'Classificação geral'!$B39,""),"")</f>
        <v/>
      </c>
      <c r="DR45" s="238">
        <f>IF($DQ45='Classificação geral'!$B39,'Classificação geral'!$C39,"")</f>
        <v>0</v>
      </c>
      <c r="DS45" s="238">
        <f>IF($DQ45='Classificação geral'!$B39,'Classificação geral'!$D39,"")</f>
        <v>0</v>
      </c>
      <c r="DT45" s="238">
        <f>IF($DQ45='Classificação geral'!$B39,'Classificação geral'!$E39,"")</f>
        <v>0</v>
      </c>
      <c r="DU45" s="238">
        <f>IF($DQ45='Classificação geral'!$B39,'Classificação geral'!$F39,"")</f>
        <v>0</v>
      </c>
      <c r="DV45" s="250">
        <f>IF($DU45='Classificação geral'!$F39,'Classificação geral'!$G39,"")</f>
        <v>0</v>
      </c>
      <c r="DW45" s="484">
        <f>IFERROR(IF(DU45='Classificação geral'!$F39,'Classificação geral'!$J39,""),"")</f>
        <v>0</v>
      </c>
      <c r="DX45" s="484">
        <f>IFERROR(IF(DU45='Classificação geral'!$F39,'Classificação geral'!$K39,""),"")</f>
        <v>0</v>
      </c>
      <c r="DY45" s="484">
        <f>IFERROR(IF(DU45='Classificação geral'!$F39,'Classificação geral'!$I39,""),"")</f>
        <v>0</v>
      </c>
      <c r="DZ45" s="484" t="str">
        <f>IFERROR(IF(DU45='Classificação geral'!$F39,'Classificação geral'!$EE39,""),"")</f>
        <v/>
      </c>
      <c r="EA45" s="484" t="str">
        <f>IFERROR(IF(DU45='Classificação geral'!$F39,'Classificação geral'!$EF39,""),"")</f>
        <v/>
      </c>
      <c r="EB45" s="484" t="str">
        <f>IFERROR(IF(DU45='Classificação geral'!$F39,'Classificação geral'!$EG39,""),"")</f>
        <v/>
      </c>
      <c r="EC45" s="484" t="str">
        <f>IFERROR(IF(DU45='Classificação geral'!$F39,'Classificação geral'!$EH39,""),"")</f>
        <v/>
      </c>
      <c r="ED45" s="484" t="str">
        <f>IFERROR(IF(DU45='Classificação geral'!$F39,'Classificação geral'!$EI39,""),"")</f>
        <v/>
      </c>
      <c r="EE45" s="521">
        <f>IFERROR(IF(DU45='Classificação geral'!$F39,'Classificação geral'!$AJ39,""),"")</f>
        <v>0</v>
      </c>
      <c r="EF45" s="250" t="str">
        <f>IF($DU45='Classificação geral'!$F39,'Classificação geral'!$AK39,"")</f>
        <v/>
      </c>
      <c r="EG45" s="239" t="str">
        <f>IFERROR(RANK(EF45,EF:EF,0)+ COUNTIF(EF$12:EF44,EF45),"")</f>
        <v/>
      </c>
      <c r="EI45" s="250" t="str">
        <f>IFERROR(IF(AND('Classificação geral'!$F39="fem",'Classificação geral'!$G39=3,'Classificação geral'!$E39="trio"),'Classificação geral'!$B39,""),"")</f>
        <v/>
      </c>
      <c r="EJ45" s="238">
        <f>IF(EI45='Classificação geral'!$B39,'Classificação geral'!$C39,"")</f>
        <v>0</v>
      </c>
      <c r="EK45" s="238">
        <f>IF(EI45='Classificação geral'!$B39,'Classificação geral'!$D39,"")</f>
        <v>0</v>
      </c>
      <c r="EL45" s="238">
        <f>IF(EI45='Classificação geral'!$B39,'Classificação geral'!$E39,"")</f>
        <v>0</v>
      </c>
      <c r="EM45" s="238">
        <f>IF(EI45='Classificação geral'!$B39,'Classificação geral'!$F39,"")</f>
        <v>0</v>
      </c>
      <c r="EN45" s="250">
        <f>IF(EM45='Classificação geral'!$F39,'Classificação geral'!$G39,"")</f>
        <v>0</v>
      </c>
      <c r="EO45" s="484">
        <f>IFERROR(IF(EM45='Classificação geral'!$F39,'Classificação geral'!$J39,""),"")</f>
        <v>0</v>
      </c>
      <c r="EP45" s="484">
        <f>IFERROR(IF(EM45='Classificação geral'!$F39,'Classificação geral'!$K39,""),"")</f>
        <v>0</v>
      </c>
      <c r="EQ45" s="484">
        <f>IFERROR(IF(EM45='Classificação geral'!$F39,'Classificação geral'!$I39,""),"")</f>
        <v>0</v>
      </c>
      <c r="ER45" s="484" t="str">
        <f>IFERROR(IF(EM45='Classificação geral'!$F39,'Classificação geral'!$EE39,""),"")</f>
        <v/>
      </c>
      <c r="ES45" s="484" t="str">
        <f>IFERROR(IF(EM45='Classificação geral'!$F39,'Classificação geral'!$EF39,""),"")</f>
        <v/>
      </c>
      <c r="ET45" s="484" t="str">
        <f>IFERROR(IF(EM45='Classificação geral'!$F39,'Classificação geral'!$EG39,""),"")</f>
        <v/>
      </c>
      <c r="EU45" s="484" t="str">
        <f>IFERROR(IF(EM45='Classificação geral'!$F39,'Classificação geral'!$EH39,""),"")</f>
        <v/>
      </c>
      <c r="EV45" s="484" t="str">
        <f>IFERROR(IF(EM45='Classificação geral'!$F39,'Classificação geral'!$EI39,""),"")</f>
        <v/>
      </c>
      <c r="EW45" s="521">
        <f>IFERROR(IF(EM45='Classificação geral'!$F39,'Classificação geral'!$AJ39,""),"")</f>
        <v>0</v>
      </c>
      <c r="EX45" s="250" t="str">
        <f>IF(EM45='Classificação geral'!$F39,'Classificação geral'!$AK39,"")</f>
        <v/>
      </c>
      <c r="EY45" s="239" t="str">
        <f>IFERROR(RANK(EX45,EX:EX,0)+ COUNTIF(EX$12:EX44,EX45),"")</f>
        <v/>
      </c>
      <c r="FA45" s="250" t="str">
        <f>IFERROR(IF(AND('Classificação geral'!$F39="mas",'Classificação geral'!$G39=3,'Classificação geral'!$E39="trio"),'Classificação geral'!$B39,""),"")</f>
        <v/>
      </c>
      <c r="FB45" s="238">
        <f>IF(FA45='Classificação geral'!$B39,'Classificação geral'!$C39,"")</f>
        <v>0</v>
      </c>
      <c r="FC45" s="238">
        <f>IF(FA45='Classificação geral'!$B39,'Classificação geral'!$D39,"")</f>
        <v>0</v>
      </c>
      <c r="FD45" s="238">
        <f>IF(FA45='Classificação geral'!$B39,'Classificação geral'!$E39,"")</f>
        <v>0</v>
      </c>
      <c r="FE45" s="238">
        <f>IF(FA45='Classificação geral'!$B39,'Classificação geral'!$F39,"")</f>
        <v>0</v>
      </c>
      <c r="FF45" s="250">
        <f>IF(FE45='Classificação geral'!$F39,'Classificação geral'!$G39,"")</f>
        <v>0</v>
      </c>
      <c r="FG45" s="484">
        <f>IFERROR(IF(FE45='Classificação geral'!$F39,'Classificação geral'!$J39,""),"")</f>
        <v>0</v>
      </c>
      <c r="FH45" s="484">
        <f>IFERROR(IF(FE45='Classificação geral'!$F39,'Classificação geral'!$K39,""),"")</f>
        <v>0</v>
      </c>
      <c r="FI45" s="484">
        <f>IFERROR(IF(FE45='Classificação geral'!$F39,'Classificação geral'!$I39,""),"")</f>
        <v>0</v>
      </c>
      <c r="FJ45" s="484" t="str">
        <f>IFERROR(IF(FE45='Classificação geral'!$F39,'Classificação geral'!$EE39,""),"")</f>
        <v/>
      </c>
      <c r="FK45" s="484" t="str">
        <f>IFERROR(IF(FE45='Classificação geral'!$F39,'Classificação geral'!$EF39,""),"")</f>
        <v/>
      </c>
      <c r="FL45" s="484" t="str">
        <f>IFERROR(IF(FE45='Classificação geral'!$F39,'Classificação geral'!$EG39,""),"")</f>
        <v/>
      </c>
      <c r="FM45" s="484" t="str">
        <f>IFERROR(IF(FE45='Classificação geral'!$F39,'Classificação geral'!$EH39,""),"")</f>
        <v/>
      </c>
      <c r="FN45" s="484" t="str">
        <f>IFERROR(IF(FE45='Classificação geral'!$F39,'Classificação geral'!$EI39,""),"")</f>
        <v/>
      </c>
      <c r="FO45" s="521">
        <f>IFERROR(IF(FE45='Classificação geral'!$F39,'Classificação geral'!$AJ39,""),"")</f>
        <v>0</v>
      </c>
      <c r="FP45" s="250" t="str">
        <f>IF(FE45='Classificação geral'!$F39,'Classificação geral'!$AK39,"")</f>
        <v/>
      </c>
      <c r="FQ45" s="239" t="str">
        <f>IFERROR(RANK(FP45,FP:FP,0)+ COUNTIF(FP$12:FP44,FP45),"")</f>
        <v/>
      </c>
      <c r="FS45" s="250" t="str">
        <f>IFERROR(IF(AND('Classificação geral'!$F39="misto",'Classificação geral'!$G39=3,'Classificação geral'!$E39="par"),'Classificação geral'!$B39,""),"")</f>
        <v/>
      </c>
      <c r="FT45" s="238">
        <f>IF(FS45='Classificação geral'!$B39,'Classificação geral'!$C39,"")</f>
        <v>0</v>
      </c>
      <c r="FU45" s="238">
        <f>IF(FS45='Classificação geral'!$B39,'Classificação geral'!$D39,"")</f>
        <v>0</v>
      </c>
      <c r="FV45" s="238">
        <f>IF(FS45='Classificação geral'!$B39,'Classificação geral'!$E39,"")</f>
        <v>0</v>
      </c>
      <c r="FW45" s="238">
        <f>IF(FS45='Classificação geral'!$B39,'Classificação geral'!$F39,"")</f>
        <v>0</v>
      </c>
      <c r="FX45" s="250">
        <f>IF(FW45='Classificação geral'!$F39,'Classificação geral'!$G39,"")</f>
        <v>0</v>
      </c>
      <c r="FY45" s="484">
        <f>IFERROR(IF(FW45='Classificação geral'!$F39,'Classificação geral'!$J39,""),"")</f>
        <v>0</v>
      </c>
      <c r="FZ45" s="484">
        <f>IFERROR(IF(FW45='Classificação geral'!$F39,'Classificação geral'!$K39,""),"")</f>
        <v>0</v>
      </c>
      <c r="GA45" s="484">
        <f>IFERROR(IF(FW45='Classificação geral'!$F39,'Classificação geral'!$I39,""),"")</f>
        <v>0</v>
      </c>
      <c r="GB45" s="484" t="str">
        <f>IFERROR(IF(FW45='Classificação geral'!$F39,'Classificação geral'!$EE39,""),"")</f>
        <v/>
      </c>
      <c r="GC45" s="484" t="str">
        <f>IFERROR(IF(FW45='Classificação geral'!$F39,'Classificação geral'!$EF39,""),"")</f>
        <v/>
      </c>
      <c r="GD45" s="484" t="str">
        <f>IFERROR(IF(FW45='Classificação geral'!$F39,'Classificação geral'!$EG39,""),"")</f>
        <v/>
      </c>
      <c r="GE45" s="484" t="str">
        <f>IFERROR(IF(FW45='Classificação geral'!$F39,'Classificação geral'!$EH39,""),"")</f>
        <v/>
      </c>
      <c r="GF45" s="484" t="str">
        <f>IFERROR(IF(FW45='Classificação geral'!$F39,'Classificação geral'!$EI39,""),"")</f>
        <v/>
      </c>
      <c r="GG45" s="521">
        <f>IFERROR(IF(FW45='Classificação geral'!$F39,'Classificação geral'!$AJ39,""),"")</f>
        <v>0</v>
      </c>
      <c r="GH45" s="250" t="str">
        <f>IF(FW45='Classificação geral'!$F39,'Classificação geral'!$AK39,"")</f>
        <v/>
      </c>
      <c r="GI45" s="239" t="str">
        <f>IFERROR(RANK(GH45,GH:GH,0)+ COUNTIF(GH$12:GH44,GH45),"")</f>
        <v/>
      </c>
    </row>
    <row r="46" spans="1:191" s="249" customFormat="1" ht="21.75" customHeight="1" x14ac:dyDescent="0.3">
      <c r="A46" s="241"/>
      <c r="B46" s="248" t="str">
        <f>IFERROR(INDEX($CY$14:$CY$105,MATCH($R46,$DO$14:$DO$105,0)),"")</f>
        <v/>
      </c>
      <c r="C46" s="243" t="str">
        <f>IFERROR(INDEX(CZ$14:CZ$105,MATCH($R46,$DO$14:$DO$105,0)),"")</f>
        <v/>
      </c>
      <c r="D46" s="244" t="str">
        <f>IFERROR(INDEX(DA$14:DA$105,MATCH($R46,$DO$14:$DO$105,0)),"")</f>
        <v/>
      </c>
      <c r="E46" s="244" t="str">
        <f>IFERROR(INDEX(DB$14:DB$105,MATCH($R46,$DO$14:$DO$105,0)),"")</f>
        <v/>
      </c>
      <c r="F46" s="244" t="str">
        <f>IFERROR(INDEX(DC$14:DC$105,MATCH($R46,$DO$14:$DO$105,0)),"")</f>
        <v/>
      </c>
      <c r="G46" s="244" t="str">
        <f>IFERROR(INDEX(DD$14:DD$105,MATCH($R46,$DO$14:$DO$105,0)),"")</f>
        <v/>
      </c>
      <c r="H46" s="497" t="str">
        <f>IFERROR(INDEX(DE$14:DE$105,MATCH($R46,DO$14:DO$105,0)),"")</f>
        <v/>
      </c>
      <c r="I46" s="497" t="str">
        <f>IFERROR(INDEX(DF$14:DF$105,MATCH($R46,DO$14:DO$105,0)),"")</f>
        <v/>
      </c>
      <c r="J46" s="497" t="str">
        <f>IFERROR(INDEX(DG$14:DG$105,MATCH($R46,DO$14:DO$105,0)),"")</f>
        <v/>
      </c>
      <c r="K46" s="498" t="str">
        <f>IFERROR(INDEX(DH$14:DH$105,MATCH($R46,DO$14:DO$105,0)),"")</f>
        <v/>
      </c>
      <c r="L46" s="498" t="str">
        <f>IFERROR(INDEX(DI$14:DI$105,MATCH($R46,DO$14:DO$105,0)),"")</f>
        <v/>
      </c>
      <c r="M46" s="498" t="str">
        <f>IFERROR(INDEX(DJ$14:DJ$105,MATCH($R46,DO$14:DO$105,0)),"")</f>
        <v/>
      </c>
      <c r="N46" s="498" t="str">
        <f>IFERROR(INDEX(DK$14:DK$105,MATCH($R46,DO$14:DO$105,0)),"")</f>
        <v/>
      </c>
      <c r="O46" s="498" t="str">
        <f>IFERROR(INDEX(DL$14:DL$105,MATCH($R46,DO$14:DO$105,0)),"")</f>
        <v/>
      </c>
      <c r="P46" s="499" t="str">
        <f>IFERROR(INDEX(DM$14:DM$105,MATCH($R46,DO$14:DO$105,0)),"")</f>
        <v/>
      </c>
      <c r="Q46" s="245" t="str">
        <f>IFERROR(INDEX(DN$14:DN$105,MATCH($R46,$DO$14:$DO$105,0)),"")</f>
        <v/>
      </c>
      <c r="R46" s="246">
        <v>33</v>
      </c>
      <c r="S46" s="247"/>
      <c r="T46" s="247"/>
      <c r="U46" s="248" t="str">
        <f>IFERROR(INDEX(DQ$14:DQ$105,MATCH($AK46,$EG$14:$EG$105,0)),"")</f>
        <v/>
      </c>
      <c r="V46" s="243" t="str">
        <f>IFERROR(INDEX(DR$14:DR$105,MATCH($AK46,$EG$14:$EG$105,0)),"")</f>
        <v/>
      </c>
      <c r="W46" s="244" t="str">
        <f>IFERROR(INDEX(DS$14:DS$105,MATCH($AK46,$EG$14:$EG$105,0)),"")</f>
        <v/>
      </c>
      <c r="X46" s="244" t="str">
        <f>IFERROR(INDEX(DT$14:DT$105,MATCH($AK46,$EG$14:$EG$105,0)),"")</f>
        <v/>
      </c>
      <c r="Y46" s="244" t="str">
        <f>IFERROR(INDEX(DU$14:DU$105,MATCH($AK46,$EG$14:$EG$105,0)),"")</f>
        <v/>
      </c>
      <c r="Z46" s="244" t="str">
        <f>IFERROR(INDEX(DV$14:DV$105,MATCH($AK46,$EG$14:$EG$105,0)),"")</f>
        <v/>
      </c>
      <c r="AA46" s="497" t="str">
        <f>IFERROR(INDEX(DW$14:DW$105,MATCH($R46,EG$14:EG$105,0)),"")</f>
        <v/>
      </c>
      <c r="AB46" s="497" t="str">
        <f>IFERROR(INDEX(DX$14:DX$105,MATCH($R46,EG$14:EG$105,0)),"")</f>
        <v/>
      </c>
      <c r="AC46" s="497" t="str">
        <f>IFERROR(INDEX(DY$14:DY$105,MATCH($R46,EG$14:EG$105,0)),"")</f>
        <v/>
      </c>
      <c r="AD46" s="498" t="str">
        <f>IFERROR(INDEX(DZ$14:DZ$105,MATCH($R46,EG$14:EG$105,0)),"")</f>
        <v/>
      </c>
      <c r="AE46" s="498" t="str">
        <f>IFERROR(INDEX(EA$14:EA$105,MATCH($R46,EG$14:EG$105,0)),"")</f>
        <v/>
      </c>
      <c r="AF46" s="498" t="str">
        <f>IFERROR(INDEX(EB$14:EB$105,MATCH($R46,EG$14:EG$105,0)),"")</f>
        <v/>
      </c>
      <c r="AG46" s="498" t="str">
        <f>IFERROR(INDEX(EC$14:EC$105,MATCH($R46,EG$14:EG$105,0)),"")</f>
        <v/>
      </c>
      <c r="AH46" s="498" t="str">
        <f>IFERROR(INDEX(ED$14:ED$105,MATCH($R46,EG$14:EG$105,0)),"")</f>
        <v/>
      </c>
      <c r="AI46" s="499" t="str">
        <f>IFERROR(INDEX(EE$14:EE$105,MATCH($R46,EG$14:EG$105,0)),"")</f>
        <v/>
      </c>
      <c r="AJ46" s="245" t="str">
        <f>IFERROR(INDEX(EF$14:EF$105,MATCH($AK46,$EG$14:$EG$105,0)),"")</f>
        <v/>
      </c>
      <c r="AK46" s="246">
        <v>33</v>
      </c>
      <c r="AN46" s="248" t="str">
        <f>IFERROR(INDEX(EI$14:EI$105,MATCH($BD46,$EY$14:$EY$105,0)),"")</f>
        <v/>
      </c>
      <c r="AO46" s="243" t="str">
        <f>IFERROR(INDEX(EJ$14:EJ$105,MATCH($BD46,$EY$14:$EY$105,0)),"")</f>
        <v/>
      </c>
      <c r="AP46" s="244" t="str">
        <f>IFERROR(INDEX(EK$14:EK$105,MATCH($BD46,$EY$14:$EY$105,0)),"")</f>
        <v/>
      </c>
      <c r="AQ46" s="244" t="str">
        <f>IFERROR(INDEX(EL$14:EL$105,MATCH($BD46,$EY$14:$EY$105,0)),"")</f>
        <v/>
      </c>
      <c r="AR46" s="244" t="str">
        <f>IFERROR(INDEX(EM$14:EM$105,MATCH($BD46,$EY$14:$EY$105,0)),"")</f>
        <v/>
      </c>
      <c r="AS46" s="244" t="str">
        <f>IFERROR(INDEX(EN$14:EN$105,MATCH($BD46,$EY$14:$EY$105,0)),"")</f>
        <v/>
      </c>
      <c r="AT46" s="497" t="str">
        <f>IFERROR(INDEX(EO$14:EO$105,MATCH($R46,EY$14:EY$105,0)),"")</f>
        <v/>
      </c>
      <c r="AU46" s="497" t="str">
        <f>IFERROR(INDEX(EP$14:EP$105,MATCH($R46,EY$14:EY$105,0)),"")</f>
        <v/>
      </c>
      <c r="AV46" s="497" t="str">
        <f>IFERROR(INDEX(EQ$14:EQ$105,MATCH($R46,EY$14:EY$105,0)),"")</f>
        <v/>
      </c>
      <c r="AW46" s="498" t="str">
        <f>IFERROR(INDEX(ER$14:ER$105,MATCH($R46,EY$14:EY$105,0)),"")</f>
        <v/>
      </c>
      <c r="AX46" s="498" t="str">
        <f>IFERROR(INDEX(ES$14:ES$105,MATCH($R46,EY$14:EY$105,0)),"")</f>
        <v/>
      </c>
      <c r="AY46" s="498" t="str">
        <f>IFERROR(INDEX(ET$14:ET$105,MATCH($R46,EY$14:EY$105,0)),"")</f>
        <v/>
      </c>
      <c r="AZ46" s="498" t="str">
        <f>IFERROR(INDEX(EU$14:EU$105,MATCH($R46,EY$14:EY$105,0)),"")</f>
        <v/>
      </c>
      <c r="BA46" s="498" t="str">
        <f>IFERROR(INDEX(EV$14:EV$105,MATCH($R46,EY$14:EY$105,0)),"")</f>
        <v/>
      </c>
      <c r="BB46" s="499" t="str">
        <f>IFERROR(INDEX(EW$14:EW$105,MATCH($R46,EY$14:EY$105,0)),"")</f>
        <v/>
      </c>
      <c r="BC46" s="245" t="str">
        <f>IFERROR(INDEX(EX$14:EX$105,MATCH($BD46,$EY$14:$EY$105,0)),"")</f>
        <v/>
      </c>
      <c r="BD46" s="246">
        <v>33</v>
      </c>
      <c r="BE46" s="247"/>
      <c r="BF46" s="247"/>
      <c r="BG46" s="248" t="str">
        <f>IFERROR(INDEX(FA$14:FA$105,MATCH($BW46,$FQ$14:$FQ$105,0)),"")</f>
        <v/>
      </c>
      <c r="BH46" s="243" t="str">
        <f>IFERROR(INDEX(FB$14:FB$105,MATCH($BW46,$FQ$14:$FQ$105,0)),"")</f>
        <v/>
      </c>
      <c r="BI46" s="244" t="str">
        <f>IFERROR(INDEX(FC$14:FC$105,MATCH($BW46,$FQ$14:$FQ$105,0)),"")</f>
        <v/>
      </c>
      <c r="BJ46" s="244" t="str">
        <f>IFERROR(INDEX(FD$14:FD$105,MATCH($BW46,$FQ$14:$FQ$105,0)),"")</f>
        <v/>
      </c>
      <c r="BK46" s="244" t="str">
        <f>IFERROR(INDEX(FE$14:FE$105,MATCH($BW46,$FQ$14:$FQ$105,0)),"")</f>
        <v/>
      </c>
      <c r="BL46" s="244" t="str">
        <f>IFERROR(INDEX(FF$14:FF$105,MATCH($BW46,$FQ$14:$FQ$105,0)),"")</f>
        <v/>
      </c>
      <c r="BM46" s="497" t="str">
        <f>IFERROR(INDEX(FG$14:FG$105,MATCH($R46,FQ$14:FQ$105,0)),"")</f>
        <v/>
      </c>
      <c r="BN46" s="497" t="str">
        <f>IFERROR(INDEX(FH$14:FH$105,MATCH($R46,FQ$14:FQ$105,0)),"")</f>
        <v/>
      </c>
      <c r="BO46" s="497" t="str">
        <f>IFERROR(INDEX(FI$14:FI$105,MATCH($R46,FQ$14:FQ$105,0)),"")</f>
        <v/>
      </c>
      <c r="BP46" s="498" t="str">
        <f>IFERROR(INDEX(FJ$14:FJ$105,MATCH($R46,FQ$14:FQ$105,0)),"")</f>
        <v/>
      </c>
      <c r="BQ46" s="498" t="str">
        <f>IFERROR(INDEX(FK$14:FK$105,MATCH($R46,FQ$14:FQ$105,0)),"")</f>
        <v/>
      </c>
      <c r="BR46" s="498" t="str">
        <f>IFERROR(INDEX(FL$14:FL$105,MATCH($R46,FQ$14:FQ$105,0)),"")</f>
        <v/>
      </c>
      <c r="BS46" s="498" t="str">
        <f>IFERROR(INDEX(FM$14:FM$105,MATCH($R46,FQ$14:FQ$105,0)),"")</f>
        <v/>
      </c>
      <c r="BT46" s="498" t="str">
        <f>IFERROR(INDEX(FN$14:FN$105,MATCH($R46,FQ$14:FQ$105,0)),"")</f>
        <v/>
      </c>
      <c r="BU46" s="499" t="str">
        <f>IFERROR(INDEX(FO$14:FO$105,MATCH($R46,FQ$14:FQ$105,0)),"")</f>
        <v/>
      </c>
      <c r="BV46" s="245" t="str">
        <f>IFERROR(INDEX(FP$14:FP$105,MATCH($BW46,$FQ$14:$FQ$105,0)),"")</f>
        <v/>
      </c>
      <c r="BW46" s="246">
        <v>33</v>
      </c>
      <c r="BY46" s="247"/>
      <c r="BZ46" s="248" t="str">
        <f>IFERROR(INDEX(FS$14:FS$105,MATCH($CO46,$GI$14:$GI$105,0)),"")</f>
        <v/>
      </c>
      <c r="CA46" s="243" t="str">
        <f>IFERROR(INDEX(FT$14:FT$105,MATCH($CO46,$GI$14:$GI$105,0)),"")</f>
        <v/>
      </c>
      <c r="CB46" s="244" t="str">
        <f>IFERROR(INDEX(FU$14:FU$105,MATCH($CO46,$GI$14:$GI$105,0)),"")</f>
        <v/>
      </c>
      <c r="CC46" s="244" t="str">
        <f>IFERROR(INDEX(FV$14:FV$105,MATCH($CO46,$GI$14:$GI$105,0)),"")</f>
        <v/>
      </c>
      <c r="CD46" s="244" t="str">
        <f>IFERROR(INDEX(FW$14:FW$105,MATCH($CO46,$GI$14:$GI$105,0)),"")</f>
        <v/>
      </c>
      <c r="CE46" s="244" t="str">
        <f>IFERROR(INDEX(FX$14:FX$105,MATCH($CO46,$GI$14:$GI$105,0)),"")</f>
        <v/>
      </c>
      <c r="CF46" s="497" t="str">
        <f t="shared" si="0"/>
        <v/>
      </c>
      <c r="CG46" s="497" t="str">
        <f t="shared" si="1"/>
        <v/>
      </c>
      <c r="CH46" s="497" t="str">
        <f t="shared" si="2"/>
        <v/>
      </c>
      <c r="CI46" s="498" t="str">
        <f t="shared" si="3"/>
        <v/>
      </c>
      <c r="CJ46" s="498" t="str">
        <f t="shared" si="4"/>
        <v/>
      </c>
      <c r="CK46" s="498" t="str">
        <f t="shared" si="5"/>
        <v/>
      </c>
      <c r="CL46" s="498" t="str">
        <f t="shared" si="6"/>
        <v/>
      </c>
      <c r="CM46" s="498" t="str">
        <f t="shared" si="7"/>
        <v/>
      </c>
      <c r="CN46" s="499" t="str">
        <f t="shared" si="8"/>
        <v/>
      </c>
      <c r="CO46" s="246">
        <v>33</v>
      </c>
      <c r="CP46" s="247"/>
      <c r="CQ46" s="247"/>
      <c r="CR46" s="247"/>
      <c r="CS46" s="247"/>
      <c r="CT46" s="247"/>
      <c r="CU46" s="247"/>
      <c r="CV46" s="247"/>
      <c r="CW46" s="247"/>
      <c r="CY46" s="250" t="str">
        <f>IFERROR(IF(AND('Classificação geral'!$F40="fem",'Classificação geral'!$G40=3,'Classificação geral'!$E40="par"),'Classificação geral'!$B40,""),"")</f>
        <v/>
      </c>
      <c r="CZ46" s="238">
        <f>IF($CY46='Classificação geral'!$B40,'Classificação geral'!$C40,"")</f>
        <v>0</v>
      </c>
      <c r="DA46" s="238">
        <f>IF($CY46='Classificação geral'!$B40,'Classificação geral'!$D40,"")</f>
        <v>0</v>
      </c>
      <c r="DB46" s="238">
        <f>IF($CY46='Classificação geral'!$B40,'Classificação geral'!$E40,"")</f>
        <v>0</v>
      </c>
      <c r="DC46" s="238">
        <f>IF($CY46='Classificação geral'!$B40,'Classificação geral'!$F40,"")</f>
        <v>0</v>
      </c>
      <c r="DD46" s="250">
        <f>IF($DC46='Classificação geral'!$F40,'Classificação geral'!$G40,"")</f>
        <v>0</v>
      </c>
      <c r="DE46" s="484">
        <f>IFERROR(IF(DC46='Classificação geral'!$F40,'Classificação geral'!$J40,""),"")</f>
        <v>0</v>
      </c>
      <c r="DF46" s="484">
        <f>IFERROR(IF(DC46='Classificação geral'!$F40,'Classificação geral'!$K40,""),"")</f>
        <v>0</v>
      </c>
      <c r="DG46" s="484">
        <f>IFERROR(IF(DC46='Classificação geral'!$F40,'Classificação geral'!$I40,""),"")</f>
        <v>0</v>
      </c>
      <c r="DH46" s="484" t="str">
        <f>IFERROR(IF(DC46='Classificação geral'!$F40,'Classificação geral'!$EE40,""),"")</f>
        <v/>
      </c>
      <c r="DI46" s="484" t="str">
        <f>IFERROR(IF(DC46='Classificação geral'!$F40,'Classificação geral'!$EF40,""),"")</f>
        <v/>
      </c>
      <c r="DJ46" s="484" t="str">
        <f>IFERROR(IF(DC46='Classificação geral'!$F40,'Classificação geral'!$EG40,""),"")</f>
        <v/>
      </c>
      <c r="DK46" s="484" t="str">
        <f>IFERROR(IF(DC46='Classificação geral'!$F40,'Classificação geral'!$EH40,""),"")</f>
        <v/>
      </c>
      <c r="DL46" s="484" t="str">
        <f>IFERROR(IF(DC46='Classificação geral'!$F40,'Classificação geral'!$EI40,""),"")</f>
        <v/>
      </c>
      <c r="DM46" s="521">
        <f>IFERROR(IF(DC46='Classificação geral'!$F40,'Classificação geral'!$AJ40,""),"")</f>
        <v>0</v>
      </c>
      <c r="DN46" s="251" t="str">
        <f>IF($DC46='Classificação geral'!$F40,'Classificação geral'!$AK40,"")</f>
        <v/>
      </c>
      <c r="DO46" s="239" t="str">
        <f>IFERROR(RANK(DN46,DN:DN,0)+ COUNTIF(DN$12:DN45,DN46),"")</f>
        <v/>
      </c>
      <c r="DQ46" s="250" t="str">
        <f>IFERROR(IF(AND('Classificação geral'!$F40="mas",'Classificação geral'!$G40=3,'Classificação geral'!$E40="par"),'Classificação geral'!$B40,""),"")</f>
        <v/>
      </c>
      <c r="DR46" s="238">
        <f>IF($DQ46='Classificação geral'!$B40,'Classificação geral'!$C40,"")</f>
        <v>0</v>
      </c>
      <c r="DS46" s="238">
        <f>IF($DQ46='Classificação geral'!$B40,'Classificação geral'!$D40,"")</f>
        <v>0</v>
      </c>
      <c r="DT46" s="238">
        <f>IF($DQ46='Classificação geral'!$B40,'Classificação geral'!$E40,"")</f>
        <v>0</v>
      </c>
      <c r="DU46" s="238">
        <f>IF($DQ46='Classificação geral'!$B40,'Classificação geral'!$F40,"")</f>
        <v>0</v>
      </c>
      <c r="DV46" s="250">
        <f>IF($DU46='Classificação geral'!$F40,'Classificação geral'!$G40,"")</f>
        <v>0</v>
      </c>
      <c r="DW46" s="484">
        <f>IFERROR(IF(DU46='Classificação geral'!$F40,'Classificação geral'!$J40,""),"")</f>
        <v>0</v>
      </c>
      <c r="DX46" s="484">
        <f>IFERROR(IF(DU46='Classificação geral'!$F40,'Classificação geral'!$K40,""),"")</f>
        <v>0</v>
      </c>
      <c r="DY46" s="484">
        <f>IFERROR(IF(DU46='Classificação geral'!$F40,'Classificação geral'!$I40,""),"")</f>
        <v>0</v>
      </c>
      <c r="DZ46" s="484" t="str">
        <f>IFERROR(IF(DU46='Classificação geral'!$F40,'Classificação geral'!$EE40,""),"")</f>
        <v/>
      </c>
      <c r="EA46" s="484" t="str">
        <f>IFERROR(IF(DU46='Classificação geral'!$F40,'Classificação geral'!$EF40,""),"")</f>
        <v/>
      </c>
      <c r="EB46" s="484" t="str">
        <f>IFERROR(IF(DU46='Classificação geral'!$F40,'Classificação geral'!$EG40,""),"")</f>
        <v/>
      </c>
      <c r="EC46" s="484" t="str">
        <f>IFERROR(IF(DU46='Classificação geral'!$F40,'Classificação geral'!$EH40,""),"")</f>
        <v/>
      </c>
      <c r="ED46" s="484" t="str">
        <f>IFERROR(IF(DU46='Classificação geral'!$F40,'Classificação geral'!$EI40,""),"")</f>
        <v/>
      </c>
      <c r="EE46" s="521">
        <f>IFERROR(IF(DU46='Classificação geral'!$F40,'Classificação geral'!$AJ40,""),"")</f>
        <v>0</v>
      </c>
      <c r="EF46" s="250" t="str">
        <f>IF($DU46='Classificação geral'!$F40,'Classificação geral'!$AK40,"")</f>
        <v/>
      </c>
      <c r="EG46" s="239" t="str">
        <f>IFERROR(RANK(EF46,EF:EF,0)+ COUNTIF(EF$12:EF45,EF46),"")</f>
        <v/>
      </c>
      <c r="EI46" s="250" t="str">
        <f>IFERROR(IF(AND('Classificação geral'!$F40="fem",'Classificação geral'!$G40=3,'Classificação geral'!$E40="trio"),'Classificação geral'!$B40,""),"")</f>
        <v/>
      </c>
      <c r="EJ46" s="238">
        <f>IF(EI46='Classificação geral'!$B40,'Classificação geral'!$C40,"")</f>
        <v>0</v>
      </c>
      <c r="EK46" s="238">
        <f>IF(EI46='Classificação geral'!$B40,'Classificação geral'!$D40,"")</f>
        <v>0</v>
      </c>
      <c r="EL46" s="238">
        <f>IF(EI46='Classificação geral'!$B40,'Classificação geral'!$E40,"")</f>
        <v>0</v>
      </c>
      <c r="EM46" s="238">
        <f>IF(EI46='Classificação geral'!$B40,'Classificação geral'!$F40,"")</f>
        <v>0</v>
      </c>
      <c r="EN46" s="250">
        <f>IF(EM46='Classificação geral'!$F40,'Classificação geral'!$G40,"")</f>
        <v>0</v>
      </c>
      <c r="EO46" s="484">
        <f>IFERROR(IF(EM46='Classificação geral'!$F40,'Classificação geral'!$J40,""),"")</f>
        <v>0</v>
      </c>
      <c r="EP46" s="484">
        <f>IFERROR(IF(EM46='Classificação geral'!$F40,'Classificação geral'!$K40,""),"")</f>
        <v>0</v>
      </c>
      <c r="EQ46" s="484">
        <f>IFERROR(IF(EM46='Classificação geral'!$F40,'Classificação geral'!$I40,""),"")</f>
        <v>0</v>
      </c>
      <c r="ER46" s="484" t="str">
        <f>IFERROR(IF(EM46='Classificação geral'!$F40,'Classificação geral'!$EE40,""),"")</f>
        <v/>
      </c>
      <c r="ES46" s="484" t="str">
        <f>IFERROR(IF(EM46='Classificação geral'!$F40,'Classificação geral'!$EF40,""),"")</f>
        <v/>
      </c>
      <c r="ET46" s="484" t="str">
        <f>IFERROR(IF(EM46='Classificação geral'!$F40,'Classificação geral'!$EG40,""),"")</f>
        <v/>
      </c>
      <c r="EU46" s="484" t="str">
        <f>IFERROR(IF(EM46='Classificação geral'!$F40,'Classificação geral'!$EH40,""),"")</f>
        <v/>
      </c>
      <c r="EV46" s="484" t="str">
        <f>IFERROR(IF(EM46='Classificação geral'!$F40,'Classificação geral'!$EI40,""),"")</f>
        <v/>
      </c>
      <c r="EW46" s="521">
        <f>IFERROR(IF(EM46='Classificação geral'!$F40,'Classificação geral'!$AJ40,""),"")</f>
        <v>0</v>
      </c>
      <c r="EX46" s="250" t="str">
        <f>IF(EM46='Classificação geral'!$F40,'Classificação geral'!$AK40,"")</f>
        <v/>
      </c>
      <c r="EY46" s="239" t="str">
        <f>IFERROR(RANK(EX46,EX:EX,0)+ COUNTIF(EX$12:EX45,EX46),"")</f>
        <v/>
      </c>
      <c r="FA46" s="250" t="str">
        <f>IFERROR(IF(AND('Classificação geral'!$F40="mas",'Classificação geral'!$G40=3,'Classificação geral'!$E40="trio"),'Classificação geral'!$B40,""),"")</f>
        <v/>
      </c>
      <c r="FB46" s="238">
        <f>IF(FA46='Classificação geral'!$B40,'Classificação geral'!$C40,"")</f>
        <v>0</v>
      </c>
      <c r="FC46" s="238">
        <f>IF(FA46='Classificação geral'!$B40,'Classificação geral'!$D40,"")</f>
        <v>0</v>
      </c>
      <c r="FD46" s="238">
        <f>IF(FA46='Classificação geral'!$B40,'Classificação geral'!$E40,"")</f>
        <v>0</v>
      </c>
      <c r="FE46" s="238">
        <f>IF(FA46='Classificação geral'!$B40,'Classificação geral'!$F40,"")</f>
        <v>0</v>
      </c>
      <c r="FF46" s="250">
        <f>IF(FE46='Classificação geral'!$F40,'Classificação geral'!$G40,"")</f>
        <v>0</v>
      </c>
      <c r="FG46" s="484">
        <f>IFERROR(IF(FE46='Classificação geral'!$F40,'Classificação geral'!$J40,""),"")</f>
        <v>0</v>
      </c>
      <c r="FH46" s="484">
        <f>IFERROR(IF(FE46='Classificação geral'!$F40,'Classificação geral'!$K40,""),"")</f>
        <v>0</v>
      </c>
      <c r="FI46" s="484">
        <f>IFERROR(IF(FE46='Classificação geral'!$F40,'Classificação geral'!$I40,""),"")</f>
        <v>0</v>
      </c>
      <c r="FJ46" s="484" t="str">
        <f>IFERROR(IF(FE46='Classificação geral'!$F40,'Classificação geral'!$EE40,""),"")</f>
        <v/>
      </c>
      <c r="FK46" s="484" t="str">
        <f>IFERROR(IF(FE46='Classificação geral'!$F40,'Classificação geral'!$EF40,""),"")</f>
        <v/>
      </c>
      <c r="FL46" s="484" t="str">
        <f>IFERROR(IF(FE46='Classificação geral'!$F40,'Classificação geral'!$EG40,""),"")</f>
        <v/>
      </c>
      <c r="FM46" s="484" t="str">
        <f>IFERROR(IF(FE46='Classificação geral'!$F40,'Classificação geral'!$EH40,""),"")</f>
        <v/>
      </c>
      <c r="FN46" s="484" t="str">
        <f>IFERROR(IF(FE46='Classificação geral'!$F40,'Classificação geral'!$EI40,""),"")</f>
        <v/>
      </c>
      <c r="FO46" s="521">
        <f>IFERROR(IF(FE46='Classificação geral'!$F40,'Classificação geral'!$AJ40,""),"")</f>
        <v>0</v>
      </c>
      <c r="FP46" s="250" t="str">
        <f>IF(FE46='Classificação geral'!$F40,'Classificação geral'!$AK40,"")</f>
        <v/>
      </c>
      <c r="FQ46" s="239" t="str">
        <f>IFERROR(RANK(FP46,FP:FP,0)+ COUNTIF(FP$12:FP45,FP46),"")</f>
        <v/>
      </c>
      <c r="FS46" s="250" t="str">
        <f>IFERROR(IF(AND('Classificação geral'!$F40="misto",'Classificação geral'!$G40=3,'Classificação geral'!$E40="par"),'Classificação geral'!$B40,""),"")</f>
        <v/>
      </c>
      <c r="FT46" s="238">
        <f>IF(FS46='Classificação geral'!$B40,'Classificação geral'!$C40,"")</f>
        <v>0</v>
      </c>
      <c r="FU46" s="238">
        <f>IF(FS46='Classificação geral'!$B40,'Classificação geral'!$D40,"")</f>
        <v>0</v>
      </c>
      <c r="FV46" s="238">
        <f>IF(FS46='Classificação geral'!$B40,'Classificação geral'!$E40,"")</f>
        <v>0</v>
      </c>
      <c r="FW46" s="238">
        <f>IF(FS46='Classificação geral'!$B40,'Classificação geral'!$F40,"")</f>
        <v>0</v>
      </c>
      <c r="FX46" s="250">
        <f>IF(FW46='Classificação geral'!$F40,'Classificação geral'!$G40,"")</f>
        <v>0</v>
      </c>
      <c r="FY46" s="484">
        <f>IFERROR(IF(FW46='Classificação geral'!$F40,'Classificação geral'!$J40,""),"")</f>
        <v>0</v>
      </c>
      <c r="FZ46" s="484">
        <f>IFERROR(IF(FW46='Classificação geral'!$F40,'Classificação geral'!$K40,""),"")</f>
        <v>0</v>
      </c>
      <c r="GA46" s="484">
        <f>IFERROR(IF(FW46='Classificação geral'!$F40,'Classificação geral'!$I40,""),"")</f>
        <v>0</v>
      </c>
      <c r="GB46" s="484" t="str">
        <f>IFERROR(IF(FW46='Classificação geral'!$F40,'Classificação geral'!$EE40,""),"")</f>
        <v/>
      </c>
      <c r="GC46" s="484" t="str">
        <f>IFERROR(IF(FW46='Classificação geral'!$F40,'Classificação geral'!$EF40,""),"")</f>
        <v/>
      </c>
      <c r="GD46" s="484" t="str">
        <f>IFERROR(IF(FW46='Classificação geral'!$F40,'Classificação geral'!$EG40,""),"")</f>
        <v/>
      </c>
      <c r="GE46" s="484" t="str">
        <f>IFERROR(IF(FW46='Classificação geral'!$F40,'Classificação geral'!$EH40,""),"")</f>
        <v/>
      </c>
      <c r="GF46" s="484" t="str">
        <f>IFERROR(IF(FW46='Classificação geral'!$F40,'Classificação geral'!$EI40,""),"")</f>
        <v/>
      </c>
      <c r="GG46" s="521">
        <f>IFERROR(IF(FW46='Classificação geral'!$F40,'Classificação geral'!$AJ40,""),"")</f>
        <v>0</v>
      </c>
      <c r="GH46" s="250" t="str">
        <f>IF(FW46='Classificação geral'!$F40,'Classificação geral'!$AK40,"")</f>
        <v/>
      </c>
      <c r="GI46" s="239" t="str">
        <f>IFERROR(RANK(GH46,GH:GH,0)+ COUNTIF(GH$12:GH45,GH46),"")</f>
        <v/>
      </c>
    </row>
    <row r="47" spans="1:191" s="249" customFormat="1" ht="21.75" customHeight="1" x14ac:dyDescent="0.3">
      <c r="A47" s="241"/>
      <c r="B47" s="248" t="str">
        <f>IFERROR(INDEX($CY$14:$CY$105,MATCH($R47,$DO$14:$DO$105,0)),"")</f>
        <v/>
      </c>
      <c r="C47" s="243" t="str">
        <f>IFERROR(INDEX(CZ$14:CZ$105,MATCH($R47,$DO$14:$DO$105,0)),"")</f>
        <v/>
      </c>
      <c r="D47" s="244" t="str">
        <f>IFERROR(INDEX(DA$14:DA$105,MATCH($R47,$DO$14:$DO$105,0)),"")</f>
        <v/>
      </c>
      <c r="E47" s="244" t="str">
        <f>IFERROR(INDEX(DB$14:DB$105,MATCH($R47,$DO$14:$DO$105,0)),"")</f>
        <v/>
      </c>
      <c r="F47" s="244" t="str">
        <f>IFERROR(INDEX(DC$14:DC$105,MATCH($R47,$DO$14:$DO$105,0)),"")</f>
        <v/>
      </c>
      <c r="G47" s="244" t="str">
        <f>IFERROR(INDEX(DD$14:DD$105,MATCH($R47,$DO$14:$DO$105,0)),"")</f>
        <v/>
      </c>
      <c r="H47" s="497" t="str">
        <f>IFERROR(INDEX(DE$14:DE$105,MATCH($R47,DO$14:DO$105,0)),"")</f>
        <v/>
      </c>
      <c r="I47" s="497" t="str">
        <f>IFERROR(INDEX(DF$14:DF$105,MATCH($R47,DO$14:DO$105,0)),"")</f>
        <v/>
      </c>
      <c r="J47" s="497" t="str">
        <f>IFERROR(INDEX(DG$14:DG$105,MATCH($R47,DO$14:DO$105,0)),"")</f>
        <v/>
      </c>
      <c r="K47" s="498" t="str">
        <f>IFERROR(INDEX(DH$14:DH$105,MATCH($R47,DO$14:DO$105,0)),"")</f>
        <v/>
      </c>
      <c r="L47" s="498" t="str">
        <f>IFERROR(INDEX(DI$14:DI$105,MATCH($R47,DO$14:DO$105,0)),"")</f>
        <v/>
      </c>
      <c r="M47" s="498" t="str">
        <f>IFERROR(INDEX(DJ$14:DJ$105,MATCH($R47,DO$14:DO$105,0)),"")</f>
        <v/>
      </c>
      <c r="N47" s="498" t="str">
        <f>IFERROR(INDEX(DK$14:DK$105,MATCH($R47,DO$14:DO$105,0)),"")</f>
        <v/>
      </c>
      <c r="O47" s="498" t="str">
        <f>IFERROR(INDEX(DL$14:DL$105,MATCH($R47,DO$14:DO$105,0)),"")</f>
        <v/>
      </c>
      <c r="P47" s="499" t="str">
        <f>IFERROR(INDEX(DM$14:DM$105,MATCH($R47,DO$14:DO$105,0)),"")</f>
        <v/>
      </c>
      <c r="Q47" s="245" t="str">
        <f>IFERROR(INDEX(DN$14:DN$105,MATCH($R47,$DO$14:$DO$105,0)),"")</f>
        <v/>
      </c>
      <c r="R47" s="246">
        <v>34</v>
      </c>
      <c r="S47" s="247"/>
      <c r="T47" s="247"/>
      <c r="U47" s="248" t="str">
        <f>IFERROR(INDEX(DQ$14:DQ$105,MATCH($AK47,$EG$14:$EG$105,0)),"")</f>
        <v/>
      </c>
      <c r="V47" s="243" t="str">
        <f>IFERROR(INDEX(DR$14:DR$105,MATCH($AK47,$EG$14:$EG$105,0)),"")</f>
        <v/>
      </c>
      <c r="W47" s="244" t="str">
        <f>IFERROR(INDEX(DS$14:DS$105,MATCH($AK47,$EG$14:$EG$105,0)),"")</f>
        <v/>
      </c>
      <c r="X47" s="244" t="str">
        <f>IFERROR(INDEX(DT$14:DT$105,MATCH($AK47,$EG$14:$EG$105,0)),"")</f>
        <v/>
      </c>
      <c r="Y47" s="244" t="str">
        <f>IFERROR(INDEX(DU$14:DU$105,MATCH($AK47,$EG$14:$EG$105,0)),"")</f>
        <v/>
      </c>
      <c r="Z47" s="244" t="str">
        <f>IFERROR(INDEX(DV$14:DV$105,MATCH($AK47,$EG$14:$EG$105,0)),"")</f>
        <v/>
      </c>
      <c r="AA47" s="497" t="str">
        <f>IFERROR(INDEX(DW$14:DW$105,MATCH($R47,EG$14:EG$105,0)),"")</f>
        <v/>
      </c>
      <c r="AB47" s="497" t="str">
        <f>IFERROR(INDEX(DX$14:DX$105,MATCH($R47,EG$14:EG$105,0)),"")</f>
        <v/>
      </c>
      <c r="AC47" s="497" t="str">
        <f>IFERROR(INDEX(DY$14:DY$105,MATCH($R47,EG$14:EG$105,0)),"")</f>
        <v/>
      </c>
      <c r="AD47" s="498" t="str">
        <f>IFERROR(INDEX(DZ$14:DZ$105,MATCH($R47,EG$14:EG$105,0)),"")</f>
        <v/>
      </c>
      <c r="AE47" s="498" t="str">
        <f>IFERROR(INDEX(EA$14:EA$105,MATCH($R47,EG$14:EG$105,0)),"")</f>
        <v/>
      </c>
      <c r="AF47" s="498" t="str">
        <f>IFERROR(INDEX(EB$14:EB$105,MATCH($R47,EG$14:EG$105,0)),"")</f>
        <v/>
      </c>
      <c r="AG47" s="498" t="str">
        <f>IFERROR(INDEX(EC$14:EC$105,MATCH($R47,EG$14:EG$105,0)),"")</f>
        <v/>
      </c>
      <c r="AH47" s="498" t="str">
        <f>IFERROR(INDEX(ED$14:ED$105,MATCH($R47,EG$14:EG$105,0)),"")</f>
        <v/>
      </c>
      <c r="AI47" s="499" t="str">
        <f>IFERROR(INDEX(EE$14:EE$105,MATCH($R47,EG$14:EG$105,0)),"")</f>
        <v/>
      </c>
      <c r="AJ47" s="245" t="str">
        <f>IFERROR(INDEX(EF$14:EF$105,MATCH($AK47,$EG$14:$EG$105,0)),"")</f>
        <v/>
      </c>
      <c r="AK47" s="246">
        <v>34</v>
      </c>
      <c r="AN47" s="248" t="str">
        <f>IFERROR(INDEX(EI$14:EI$105,MATCH($BD47,$EY$14:$EY$105,0)),"")</f>
        <v/>
      </c>
      <c r="AO47" s="243" t="str">
        <f>IFERROR(INDEX(EJ$14:EJ$105,MATCH($BD47,$EY$14:$EY$105,0)),"")</f>
        <v/>
      </c>
      <c r="AP47" s="244" t="str">
        <f>IFERROR(INDEX(EK$14:EK$105,MATCH($BD47,$EY$14:$EY$105,0)),"")</f>
        <v/>
      </c>
      <c r="AQ47" s="244" t="str">
        <f>IFERROR(INDEX(EL$14:EL$105,MATCH($BD47,$EY$14:$EY$105,0)),"")</f>
        <v/>
      </c>
      <c r="AR47" s="244" t="str">
        <f>IFERROR(INDEX(EM$14:EM$105,MATCH($BD47,$EY$14:$EY$105,0)),"")</f>
        <v/>
      </c>
      <c r="AS47" s="244" t="str">
        <f>IFERROR(INDEX(EN$14:EN$105,MATCH($BD47,$EY$14:$EY$105,0)),"")</f>
        <v/>
      </c>
      <c r="AT47" s="497" t="str">
        <f>IFERROR(INDEX(EO$14:EO$105,MATCH($R47,EY$14:EY$105,0)),"")</f>
        <v/>
      </c>
      <c r="AU47" s="497" t="str">
        <f>IFERROR(INDEX(EP$14:EP$105,MATCH($R47,EY$14:EY$105,0)),"")</f>
        <v/>
      </c>
      <c r="AV47" s="497" t="str">
        <f>IFERROR(INDEX(EQ$14:EQ$105,MATCH($R47,EY$14:EY$105,0)),"")</f>
        <v/>
      </c>
      <c r="AW47" s="498" t="str">
        <f>IFERROR(INDEX(ER$14:ER$105,MATCH($R47,EY$14:EY$105,0)),"")</f>
        <v/>
      </c>
      <c r="AX47" s="498" t="str">
        <f>IFERROR(INDEX(ES$14:ES$105,MATCH($R47,EY$14:EY$105,0)),"")</f>
        <v/>
      </c>
      <c r="AY47" s="498" t="str">
        <f>IFERROR(INDEX(ET$14:ET$105,MATCH($R47,EY$14:EY$105,0)),"")</f>
        <v/>
      </c>
      <c r="AZ47" s="498" t="str">
        <f>IFERROR(INDEX(EU$14:EU$105,MATCH($R47,EY$14:EY$105,0)),"")</f>
        <v/>
      </c>
      <c r="BA47" s="498" t="str">
        <f>IFERROR(INDEX(EV$14:EV$105,MATCH($R47,EY$14:EY$105,0)),"")</f>
        <v/>
      </c>
      <c r="BB47" s="499" t="str">
        <f>IFERROR(INDEX(EW$14:EW$105,MATCH($R47,EY$14:EY$105,0)),"")</f>
        <v/>
      </c>
      <c r="BC47" s="245" t="str">
        <f>IFERROR(INDEX(EX$14:EX$105,MATCH($BD47,$EY$14:$EY$105,0)),"")</f>
        <v/>
      </c>
      <c r="BD47" s="246">
        <v>34</v>
      </c>
      <c r="BE47" s="247"/>
      <c r="BF47" s="247"/>
      <c r="BG47" s="248" t="str">
        <f>IFERROR(INDEX(FA$14:FA$105,MATCH($BW47,$FQ$14:$FQ$105,0)),"")</f>
        <v/>
      </c>
      <c r="BH47" s="243" t="str">
        <f>IFERROR(INDEX(FB$14:FB$105,MATCH($BW47,$FQ$14:$FQ$105,0)),"")</f>
        <v/>
      </c>
      <c r="BI47" s="244" t="str">
        <f>IFERROR(INDEX(FC$14:FC$105,MATCH($BW47,$FQ$14:$FQ$105,0)),"")</f>
        <v/>
      </c>
      <c r="BJ47" s="244" t="str">
        <f>IFERROR(INDEX(FD$14:FD$105,MATCH($BW47,$FQ$14:$FQ$105,0)),"")</f>
        <v/>
      </c>
      <c r="BK47" s="244" t="str">
        <f>IFERROR(INDEX(FE$14:FE$105,MATCH($BW47,$FQ$14:$FQ$105,0)),"")</f>
        <v/>
      </c>
      <c r="BL47" s="244" t="str">
        <f>IFERROR(INDEX(FF$14:FF$105,MATCH($BW47,$FQ$14:$FQ$105,0)),"")</f>
        <v/>
      </c>
      <c r="BM47" s="497" t="str">
        <f>IFERROR(INDEX(FG$14:FG$105,MATCH($R47,FQ$14:FQ$105,0)),"")</f>
        <v/>
      </c>
      <c r="BN47" s="497" t="str">
        <f>IFERROR(INDEX(FH$14:FH$105,MATCH($R47,FQ$14:FQ$105,0)),"")</f>
        <v/>
      </c>
      <c r="BO47" s="497" t="str">
        <f>IFERROR(INDEX(FI$14:FI$105,MATCH($R47,FQ$14:FQ$105,0)),"")</f>
        <v/>
      </c>
      <c r="BP47" s="498" t="str">
        <f>IFERROR(INDEX(FJ$14:FJ$105,MATCH($R47,FQ$14:FQ$105,0)),"")</f>
        <v/>
      </c>
      <c r="BQ47" s="498" t="str">
        <f>IFERROR(INDEX(FK$14:FK$105,MATCH($R47,FQ$14:FQ$105,0)),"")</f>
        <v/>
      </c>
      <c r="BR47" s="498" t="str">
        <f>IFERROR(INDEX(FL$14:FL$105,MATCH($R47,FQ$14:FQ$105,0)),"")</f>
        <v/>
      </c>
      <c r="BS47" s="498" t="str">
        <f>IFERROR(INDEX(FM$14:FM$105,MATCH($R47,FQ$14:FQ$105,0)),"")</f>
        <v/>
      </c>
      <c r="BT47" s="498" t="str">
        <f>IFERROR(INDEX(FN$14:FN$105,MATCH($R47,FQ$14:FQ$105,0)),"")</f>
        <v/>
      </c>
      <c r="BU47" s="499" t="str">
        <f>IFERROR(INDEX(FO$14:FO$105,MATCH($R47,FQ$14:FQ$105,0)),"")</f>
        <v/>
      </c>
      <c r="BV47" s="245" t="str">
        <f>IFERROR(INDEX(FP$14:FP$105,MATCH($BW47,$FQ$14:$FQ$105,0)),"")</f>
        <v/>
      </c>
      <c r="BW47" s="246">
        <v>34</v>
      </c>
      <c r="BY47" s="247"/>
      <c r="BZ47" s="248" t="str">
        <f>IFERROR(INDEX(FS$14:FS$105,MATCH($CO47,$GI$14:$GI$105,0)),"")</f>
        <v/>
      </c>
      <c r="CA47" s="243" t="str">
        <f>IFERROR(INDEX(FT$14:FT$105,MATCH($CO47,$GI$14:$GI$105,0)),"")</f>
        <v/>
      </c>
      <c r="CB47" s="244" t="str">
        <f>IFERROR(INDEX(FU$14:FU$105,MATCH($CO47,$GI$14:$GI$105,0)),"")</f>
        <v/>
      </c>
      <c r="CC47" s="244" t="str">
        <f>IFERROR(INDEX(FV$14:FV$105,MATCH($CO47,$GI$14:$GI$105,0)),"")</f>
        <v/>
      </c>
      <c r="CD47" s="244" t="str">
        <f>IFERROR(INDEX(FW$14:FW$105,MATCH($CO47,$GI$14:$GI$105,0)),"")</f>
        <v/>
      </c>
      <c r="CE47" s="244" t="str">
        <f>IFERROR(INDEX(FX$14:FX$105,MATCH($CO47,$GI$14:$GI$105,0)),"")</f>
        <v/>
      </c>
      <c r="CF47" s="497" t="str">
        <f t="shared" si="0"/>
        <v/>
      </c>
      <c r="CG47" s="497" t="str">
        <f t="shared" si="1"/>
        <v/>
      </c>
      <c r="CH47" s="497" t="str">
        <f t="shared" si="2"/>
        <v/>
      </c>
      <c r="CI47" s="498" t="str">
        <f t="shared" si="3"/>
        <v/>
      </c>
      <c r="CJ47" s="498" t="str">
        <f t="shared" si="4"/>
        <v/>
      </c>
      <c r="CK47" s="498" t="str">
        <f t="shared" si="5"/>
        <v/>
      </c>
      <c r="CL47" s="498" t="str">
        <f t="shared" si="6"/>
        <v/>
      </c>
      <c r="CM47" s="498" t="str">
        <f t="shared" si="7"/>
        <v/>
      </c>
      <c r="CN47" s="499" t="str">
        <f t="shared" si="8"/>
        <v/>
      </c>
      <c r="CO47" s="246">
        <v>34</v>
      </c>
      <c r="CP47" s="247"/>
      <c r="CQ47" s="247"/>
      <c r="CR47" s="247"/>
      <c r="CS47" s="247"/>
      <c r="CT47" s="247"/>
      <c r="CU47" s="247"/>
      <c r="CV47" s="247"/>
      <c r="CW47" s="247"/>
      <c r="CY47" s="250" t="str">
        <f>IFERROR(IF(AND('Classificação geral'!$F41="fem",'Classificação geral'!$G41=3,'Classificação geral'!$E41="par"),'Classificação geral'!$B41,""),"")</f>
        <v/>
      </c>
      <c r="CZ47" s="238">
        <f>IF($CY47='Classificação geral'!$B41,'Classificação geral'!$C41,"")</f>
        <v>0</v>
      </c>
      <c r="DA47" s="238">
        <f>IF($CY47='Classificação geral'!$B41,'Classificação geral'!$D41,"")</f>
        <v>0</v>
      </c>
      <c r="DB47" s="238">
        <f>IF($CY47='Classificação geral'!$B41,'Classificação geral'!$E41,"")</f>
        <v>0</v>
      </c>
      <c r="DC47" s="238">
        <f>IF($CY47='Classificação geral'!$B41,'Classificação geral'!$F41,"")</f>
        <v>0</v>
      </c>
      <c r="DD47" s="250">
        <f>IF($DC47='Classificação geral'!$F41,'Classificação geral'!$G41,"")</f>
        <v>0</v>
      </c>
      <c r="DE47" s="484">
        <f>IFERROR(IF(DC47='Classificação geral'!$F41,'Classificação geral'!$J41,""),"")</f>
        <v>0</v>
      </c>
      <c r="DF47" s="484">
        <f>IFERROR(IF(DC47='Classificação geral'!$F41,'Classificação geral'!$K41,""),"")</f>
        <v>0</v>
      </c>
      <c r="DG47" s="484">
        <f>IFERROR(IF(DC47='Classificação geral'!$F41,'Classificação geral'!$I41,""),"")</f>
        <v>0</v>
      </c>
      <c r="DH47" s="484" t="str">
        <f>IFERROR(IF(DC47='Classificação geral'!$F41,'Classificação geral'!$EE41,""),"")</f>
        <v/>
      </c>
      <c r="DI47" s="484" t="str">
        <f>IFERROR(IF(DC47='Classificação geral'!$F41,'Classificação geral'!$EF41,""),"")</f>
        <v/>
      </c>
      <c r="DJ47" s="484" t="str">
        <f>IFERROR(IF(DC47='Classificação geral'!$F41,'Classificação geral'!$EG41,""),"")</f>
        <v/>
      </c>
      <c r="DK47" s="484" t="str">
        <f>IFERROR(IF(DC47='Classificação geral'!$F41,'Classificação geral'!$EH41,""),"")</f>
        <v/>
      </c>
      <c r="DL47" s="484" t="str">
        <f>IFERROR(IF(DC47='Classificação geral'!$F41,'Classificação geral'!$EI41,""),"")</f>
        <v/>
      </c>
      <c r="DM47" s="521">
        <f>IFERROR(IF(DC47='Classificação geral'!$F41,'Classificação geral'!$AJ41,""),"")</f>
        <v>0</v>
      </c>
      <c r="DN47" s="251" t="str">
        <f>IF($DC47='Classificação geral'!$F41,'Classificação geral'!$AK41,"")</f>
        <v/>
      </c>
      <c r="DO47" s="239" t="str">
        <f>IFERROR(RANK(DN47,DN:DN,0)+ COUNTIF(DN$12:DN46,DN47),"")</f>
        <v/>
      </c>
      <c r="DQ47" s="250" t="str">
        <f>IFERROR(IF(AND('Classificação geral'!$F41="mas",'Classificação geral'!$G41=3,'Classificação geral'!$E41="par"),'Classificação geral'!$B41,""),"")</f>
        <v/>
      </c>
      <c r="DR47" s="238">
        <f>IF($DQ47='Classificação geral'!$B41,'Classificação geral'!$C41,"")</f>
        <v>0</v>
      </c>
      <c r="DS47" s="238">
        <f>IF($DQ47='Classificação geral'!$B41,'Classificação geral'!$D41,"")</f>
        <v>0</v>
      </c>
      <c r="DT47" s="238">
        <f>IF($DQ47='Classificação geral'!$B41,'Classificação geral'!$E41,"")</f>
        <v>0</v>
      </c>
      <c r="DU47" s="238">
        <f>IF($DQ47='Classificação geral'!$B41,'Classificação geral'!$F41,"")</f>
        <v>0</v>
      </c>
      <c r="DV47" s="250">
        <f>IF($DU47='Classificação geral'!$F41,'Classificação geral'!$G41,"")</f>
        <v>0</v>
      </c>
      <c r="DW47" s="484">
        <f>IFERROR(IF(DU47='Classificação geral'!$F41,'Classificação geral'!$J41,""),"")</f>
        <v>0</v>
      </c>
      <c r="DX47" s="484">
        <f>IFERROR(IF(DU47='Classificação geral'!$F41,'Classificação geral'!$K41,""),"")</f>
        <v>0</v>
      </c>
      <c r="DY47" s="484">
        <f>IFERROR(IF(DU47='Classificação geral'!$F41,'Classificação geral'!$I41,""),"")</f>
        <v>0</v>
      </c>
      <c r="DZ47" s="484" t="str">
        <f>IFERROR(IF(DU47='Classificação geral'!$F41,'Classificação geral'!$EE41,""),"")</f>
        <v/>
      </c>
      <c r="EA47" s="484" t="str">
        <f>IFERROR(IF(DU47='Classificação geral'!$F41,'Classificação geral'!$EF41,""),"")</f>
        <v/>
      </c>
      <c r="EB47" s="484" t="str">
        <f>IFERROR(IF(DU47='Classificação geral'!$F41,'Classificação geral'!$EG41,""),"")</f>
        <v/>
      </c>
      <c r="EC47" s="484" t="str">
        <f>IFERROR(IF(DU47='Classificação geral'!$F41,'Classificação geral'!$EH41,""),"")</f>
        <v/>
      </c>
      <c r="ED47" s="484" t="str">
        <f>IFERROR(IF(DU47='Classificação geral'!$F41,'Classificação geral'!$EI41,""),"")</f>
        <v/>
      </c>
      <c r="EE47" s="521">
        <f>IFERROR(IF(DU47='Classificação geral'!$F41,'Classificação geral'!$AJ41,""),"")</f>
        <v>0</v>
      </c>
      <c r="EF47" s="250" t="str">
        <f>IF($DU47='Classificação geral'!$F41,'Classificação geral'!$AK41,"")</f>
        <v/>
      </c>
      <c r="EG47" s="239" t="str">
        <f>IFERROR(RANK(EF47,EF:EF,0)+ COUNTIF(EF$12:EF46,EF47),"")</f>
        <v/>
      </c>
      <c r="EI47" s="250" t="str">
        <f>IFERROR(IF(AND('Classificação geral'!$F41="fem",'Classificação geral'!$G41=3,'Classificação geral'!$E41="trio"),'Classificação geral'!$B41,""),"")</f>
        <v/>
      </c>
      <c r="EJ47" s="238">
        <f>IF(EI47='Classificação geral'!$B41,'Classificação geral'!$C41,"")</f>
        <v>0</v>
      </c>
      <c r="EK47" s="238">
        <f>IF(EI47='Classificação geral'!$B41,'Classificação geral'!$D41,"")</f>
        <v>0</v>
      </c>
      <c r="EL47" s="238">
        <f>IF(EI47='Classificação geral'!$B41,'Classificação geral'!$E41,"")</f>
        <v>0</v>
      </c>
      <c r="EM47" s="238">
        <f>IF(EI47='Classificação geral'!$B41,'Classificação geral'!$F41,"")</f>
        <v>0</v>
      </c>
      <c r="EN47" s="250">
        <f>IF(EM47='Classificação geral'!$F41,'Classificação geral'!$G41,"")</f>
        <v>0</v>
      </c>
      <c r="EO47" s="484">
        <f>IFERROR(IF(EM47='Classificação geral'!$F41,'Classificação geral'!$J41,""),"")</f>
        <v>0</v>
      </c>
      <c r="EP47" s="484">
        <f>IFERROR(IF(EM47='Classificação geral'!$F41,'Classificação geral'!$K41,""),"")</f>
        <v>0</v>
      </c>
      <c r="EQ47" s="484">
        <f>IFERROR(IF(EM47='Classificação geral'!$F41,'Classificação geral'!$I41,""),"")</f>
        <v>0</v>
      </c>
      <c r="ER47" s="484" t="str">
        <f>IFERROR(IF(EM47='Classificação geral'!$F41,'Classificação geral'!$EE41,""),"")</f>
        <v/>
      </c>
      <c r="ES47" s="484" t="str">
        <f>IFERROR(IF(EM47='Classificação geral'!$F41,'Classificação geral'!$EF41,""),"")</f>
        <v/>
      </c>
      <c r="ET47" s="484" t="str">
        <f>IFERROR(IF(EM47='Classificação geral'!$F41,'Classificação geral'!$EG41,""),"")</f>
        <v/>
      </c>
      <c r="EU47" s="484" t="str">
        <f>IFERROR(IF(EM47='Classificação geral'!$F41,'Classificação geral'!$EH41,""),"")</f>
        <v/>
      </c>
      <c r="EV47" s="484" t="str">
        <f>IFERROR(IF(EM47='Classificação geral'!$F41,'Classificação geral'!$EI41,""),"")</f>
        <v/>
      </c>
      <c r="EW47" s="521">
        <f>IFERROR(IF(EM47='Classificação geral'!$F41,'Classificação geral'!$AJ41,""),"")</f>
        <v>0</v>
      </c>
      <c r="EX47" s="250" t="str">
        <f>IF(EM47='Classificação geral'!$F41,'Classificação geral'!$AK41,"")</f>
        <v/>
      </c>
      <c r="EY47" s="239" t="str">
        <f>IFERROR(RANK(EX47,EX:EX,0)+ COUNTIF(EX$12:EX46,EX47),"")</f>
        <v/>
      </c>
      <c r="FA47" s="250" t="str">
        <f>IFERROR(IF(AND('Classificação geral'!$F41="mas",'Classificação geral'!$G41=3,'Classificação geral'!$E41="trio"),'Classificação geral'!$B41,""),"")</f>
        <v/>
      </c>
      <c r="FB47" s="238">
        <f>IF(FA47='Classificação geral'!$B41,'Classificação geral'!$C41,"")</f>
        <v>0</v>
      </c>
      <c r="FC47" s="238">
        <f>IF(FA47='Classificação geral'!$B41,'Classificação geral'!$D41,"")</f>
        <v>0</v>
      </c>
      <c r="FD47" s="238">
        <f>IF(FA47='Classificação geral'!$B41,'Classificação geral'!$E41,"")</f>
        <v>0</v>
      </c>
      <c r="FE47" s="238">
        <f>IF(FA47='Classificação geral'!$B41,'Classificação geral'!$F41,"")</f>
        <v>0</v>
      </c>
      <c r="FF47" s="250">
        <f>IF(FE47='Classificação geral'!$F41,'Classificação geral'!$G41,"")</f>
        <v>0</v>
      </c>
      <c r="FG47" s="484">
        <f>IFERROR(IF(FE47='Classificação geral'!$F41,'Classificação geral'!$J41,""),"")</f>
        <v>0</v>
      </c>
      <c r="FH47" s="484">
        <f>IFERROR(IF(FE47='Classificação geral'!$F41,'Classificação geral'!$K41,""),"")</f>
        <v>0</v>
      </c>
      <c r="FI47" s="484">
        <f>IFERROR(IF(FE47='Classificação geral'!$F41,'Classificação geral'!$I41,""),"")</f>
        <v>0</v>
      </c>
      <c r="FJ47" s="484" t="str">
        <f>IFERROR(IF(FE47='Classificação geral'!$F41,'Classificação geral'!$EE41,""),"")</f>
        <v/>
      </c>
      <c r="FK47" s="484" t="str">
        <f>IFERROR(IF(FE47='Classificação geral'!$F41,'Classificação geral'!$EF41,""),"")</f>
        <v/>
      </c>
      <c r="FL47" s="484" t="str">
        <f>IFERROR(IF(FE47='Classificação geral'!$F41,'Classificação geral'!$EG41,""),"")</f>
        <v/>
      </c>
      <c r="FM47" s="484" t="str">
        <f>IFERROR(IF(FE47='Classificação geral'!$F41,'Classificação geral'!$EH41,""),"")</f>
        <v/>
      </c>
      <c r="FN47" s="484" t="str">
        <f>IFERROR(IF(FE47='Classificação geral'!$F41,'Classificação geral'!$EI41,""),"")</f>
        <v/>
      </c>
      <c r="FO47" s="521">
        <f>IFERROR(IF(FE47='Classificação geral'!$F41,'Classificação geral'!$AJ41,""),"")</f>
        <v>0</v>
      </c>
      <c r="FP47" s="250" t="str">
        <f>IF(FE47='Classificação geral'!$F41,'Classificação geral'!$AK41,"")</f>
        <v/>
      </c>
      <c r="FQ47" s="239" t="str">
        <f>IFERROR(RANK(FP47,FP:FP,0)+ COUNTIF(FP$12:FP46,FP47),"")</f>
        <v/>
      </c>
      <c r="FS47" s="250" t="str">
        <f>IFERROR(IF(AND('Classificação geral'!$F41="misto",'Classificação geral'!$G41=3,'Classificação geral'!$E41="par"),'Classificação geral'!$B41,""),"")</f>
        <v/>
      </c>
      <c r="FT47" s="238">
        <f>IF(FS47='Classificação geral'!$B41,'Classificação geral'!$C41,"")</f>
        <v>0</v>
      </c>
      <c r="FU47" s="238">
        <f>IF(FS47='Classificação geral'!$B41,'Classificação geral'!$D41,"")</f>
        <v>0</v>
      </c>
      <c r="FV47" s="238">
        <f>IF(FS47='Classificação geral'!$B41,'Classificação geral'!$E41,"")</f>
        <v>0</v>
      </c>
      <c r="FW47" s="238">
        <f>IF(FS47='Classificação geral'!$B41,'Classificação geral'!$F41,"")</f>
        <v>0</v>
      </c>
      <c r="FX47" s="250">
        <f>IF(FW47='Classificação geral'!$F41,'Classificação geral'!$G41,"")</f>
        <v>0</v>
      </c>
      <c r="FY47" s="484">
        <f>IFERROR(IF(FW47='Classificação geral'!$F41,'Classificação geral'!$J41,""),"")</f>
        <v>0</v>
      </c>
      <c r="FZ47" s="484">
        <f>IFERROR(IF(FW47='Classificação geral'!$F41,'Classificação geral'!$K41,""),"")</f>
        <v>0</v>
      </c>
      <c r="GA47" s="484">
        <f>IFERROR(IF(FW47='Classificação geral'!$F41,'Classificação geral'!$I41,""),"")</f>
        <v>0</v>
      </c>
      <c r="GB47" s="484" t="str">
        <f>IFERROR(IF(FW47='Classificação geral'!$F41,'Classificação geral'!$EE41,""),"")</f>
        <v/>
      </c>
      <c r="GC47" s="484" t="str">
        <f>IFERROR(IF(FW47='Classificação geral'!$F41,'Classificação geral'!$EF41,""),"")</f>
        <v/>
      </c>
      <c r="GD47" s="484" t="str">
        <f>IFERROR(IF(FW47='Classificação geral'!$F41,'Classificação geral'!$EG41,""),"")</f>
        <v/>
      </c>
      <c r="GE47" s="484" t="str">
        <f>IFERROR(IF(FW47='Classificação geral'!$F41,'Classificação geral'!$EH41,""),"")</f>
        <v/>
      </c>
      <c r="GF47" s="484" t="str">
        <f>IFERROR(IF(FW47='Classificação geral'!$F41,'Classificação geral'!$EI41,""),"")</f>
        <v/>
      </c>
      <c r="GG47" s="521">
        <f>IFERROR(IF(FW47='Classificação geral'!$F41,'Classificação geral'!$AJ41,""),"")</f>
        <v>0</v>
      </c>
      <c r="GH47" s="250" t="str">
        <f>IF(FW47='Classificação geral'!$F41,'Classificação geral'!$AK41,"")</f>
        <v/>
      </c>
      <c r="GI47" s="239" t="str">
        <f>IFERROR(RANK(GH47,GH:GH,0)+ COUNTIF(GH$12:GH46,GH47),"")</f>
        <v/>
      </c>
    </row>
    <row r="48" spans="1:191" s="253" customFormat="1" ht="21.75" customHeight="1" x14ac:dyDescent="0.3">
      <c r="A48" s="252"/>
      <c r="B48" s="248" t="str">
        <f>IFERROR(INDEX($CY$14:$CY$105,MATCH($R48,$DO$14:$DO$105,0)),"")</f>
        <v/>
      </c>
      <c r="C48" s="243" t="str">
        <f>IFERROR(INDEX(CZ$14:CZ$105,MATCH($R48,$DO$14:$DO$105,0)),"")</f>
        <v/>
      </c>
      <c r="D48" s="244" t="str">
        <f>IFERROR(INDEX(DA$14:DA$105,MATCH($R48,$DO$14:$DO$105,0)),"")</f>
        <v/>
      </c>
      <c r="E48" s="244" t="str">
        <f>IFERROR(INDEX(DB$14:DB$105,MATCH($R48,$DO$14:$DO$105,0)),"")</f>
        <v/>
      </c>
      <c r="F48" s="244" t="str">
        <f>IFERROR(INDEX(DC$14:DC$105,MATCH($R48,$DO$14:$DO$105,0)),"")</f>
        <v/>
      </c>
      <c r="G48" s="244" t="str">
        <f>IFERROR(INDEX(DD$14:DD$105,MATCH($R48,$DO$14:$DO$105,0)),"")</f>
        <v/>
      </c>
      <c r="H48" s="497" t="str">
        <f>IFERROR(INDEX(DE$14:DE$105,MATCH($R48,DO$14:DO$105,0)),"")</f>
        <v/>
      </c>
      <c r="I48" s="497" t="str">
        <f>IFERROR(INDEX(DF$14:DF$105,MATCH($R48,DO$14:DO$105,0)),"")</f>
        <v/>
      </c>
      <c r="J48" s="497" t="str">
        <f>IFERROR(INDEX(DG$14:DG$105,MATCH($R48,DO$14:DO$105,0)),"")</f>
        <v/>
      </c>
      <c r="K48" s="498" t="str">
        <f>IFERROR(INDEX(DH$14:DH$105,MATCH($R48,DO$14:DO$105,0)),"")</f>
        <v/>
      </c>
      <c r="L48" s="498" t="str">
        <f>IFERROR(INDEX(DI$14:DI$105,MATCH($R48,DO$14:DO$105,0)),"")</f>
        <v/>
      </c>
      <c r="M48" s="498" t="str">
        <f>IFERROR(INDEX(DJ$14:DJ$105,MATCH($R48,DO$14:DO$105,0)),"")</f>
        <v/>
      </c>
      <c r="N48" s="498" t="str">
        <f>IFERROR(INDEX(DK$14:DK$105,MATCH($R48,DO$14:DO$105,0)),"")</f>
        <v/>
      </c>
      <c r="O48" s="498" t="str">
        <f>IFERROR(INDEX(DL$14:DL$105,MATCH($R48,DO$14:DO$105,0)),"")</f>
        <v/>
      </c>
      <c r="P48" s="499" t="str">
        <f>IFERROR(INDEX(DM$14:DM$105,MATCH($R48,DO$14:DO$105,0)),"")</f>
        <v/>
      </c>
      <c r="Q48" s="245" t="str">
        <f>IFERROR(INDEX(DN$14:DN$105,MATCH($R48,$DO$14:$DO$105,0)),"")</f>
        <v/>
      </c>
      <c r="R48" s="246">
        <v>35</v>
      </c>
      <c r="S48" s="247"/>
      <c r="T48" s="247"/>
      <c r="U48" s="248" t="str">
        <f>IFERROR(INDEX(DQ$14:DQ$105,MATCH($AK48,$EG$14:$EG$105,0)),"")</f>
        <v/>
      </c>
      <c r="V48" s="243" t="str">
        <f>IFERROR(INDEX(DR$14:DR$105,MATCH($AK48,$EG$14:$EG$105,0)),"")</f>
        <v/>
      </c>
      <c r="W48" s="244" t="str">
        <f>IFERROR(INDEX(DS$14:DS$105,MATCH($AK48,$EG$14:$EG$105,0)),"")</f>
        <v/>
      </c>
      <c r="X48" s="244" t="str">
        <f>IFERROR(INDEX(DT$14:DT$105,MATCH($AK48,$EG$14:$EG$105,0)),"")</f>
        <v/>
      </c>
      <c r="Y48" s="244" t="str">
        <f>IFERROR(INDEX(DU$14:DU$105,MATCH($AK48,$EG$14:$EG$105,0)),"")</f>
        <v/>
      </c>
      <c r="Z48" s="244" t="str">
        <f>IFERROR(INDEX(DV$14:DV$105,MATCH($AK48,$EG$14:$EG$105,0)),"")</f>
        <v/>
      </c>
      <c r="AA48" s="497" t="str">
        <f>IFERROR(INDEX(DW$14:DW$105,MATCH($R48,EG$14:EG$105,0)),"")</f>
        <v/>
      </c>
      <c r="AB48" s="497" t="str">
        <f>IFERROR(INDEX(DX$14:DX$105,MATCH($R48,EG$14:EG$105,0)),"")</f>
        <v/>
      </c>
      <c r="AC48" s="497" t="str">
        <f>IFERROR(INDEX(DY$14:DY$105,MATCH($R48,EG$14:EG$105,0)),"")</f>
        <v/>
      </c>
      <c r="AD48" s="498" t="str">
        <f>IFERROR(INDEX(DZ$14:DZ$105,MATCH($R48,EG$14:EG$105,0)),"")</f>
        <v/>
      </c>
      <c r="AE48" s="498" t="str">
        <f>IFERROR(INDEX(EA$14:EA$105,MATCH($R48,EG$14:EG$105,0)),"")</f>
        <v/>
      </c>
      <c r="AF48" s="498" t="str">
        <f>IFERROR(INDEX(EB$14:EB$105,MATCH($R48,EG$14:EG$105,0)),"")</f>
        <v/>
      </c>
      <c r="AG48" s="498" t="str">
        <f>IFERROR(INDEX(EC$14:EC$105,MATCH($R48,EG$14:EG$105,0)),"")</f>
        <v/>
      </c>
      <c r="AH48" s="498" t="str">
        <f>IFERROR(INDEX(ED$14:ED$105,MATCH($R48,EG$14:EG$105,0)),"")</f>
        <v/>
      </c>
      <c r="AI48" s="499" t="str">
        <f>IFERROR(INDEX(EE$14:EE$105,MATCH($R48,EG$14:EG$105,0)),"")</f>
        <v/>
      </c>
      <c r="AJ48" s="245" t="str">
        <f>IFERROR(INDEX(EF$14:EF$105,MATCH($AK48,$EG$14:$EG$105,0)),"")</f>
        <v/>
      </c>
      <c r="AK48" s="246">
        <v>35</v>
      </c>
      <c r="AN48" s="248" t="str">
        <f>IFERROR(INDEX(EI$14:EI$105,MATCH($BD48,$EY$14:$EY$105,0)),"")</f>
        <v/>
      </c>
      <c r="AO48" s="243" t="str">
        <f>IFERROR(INDEX(EJ$14:EJ$105,MATCH($BD48,$EY$14:$EY$105,0)),"")</f>
        <v/>
      </c>
      <c r="AP48" s="244" t="str">
        <f>IFERROR(INDEX(EK$14:EK$105,MATCH($BD48,$EY$14:$EY$105,0)),"")</f>
        <v/>
      </c>
      <c r="AQ48" s="244" t="str">
        <f>IFERROR(INDEX(EL$14:EL$105,MATCH($BD48,$EY$14:$EY$105,0)),"")</f>
        <v/>
      </c>
      <c r="AR48" s="244" t="str">
        <f>IFERROR(INDEX(EM$14:EM$105,MATCH($BD48,$EY$14:$EY$105,0)),"")</f>
        <v/>
      </c>
      <c r="AS48" s="244" t="str">
        <f>IFERROR(INDEX(EN$14:EN$105,MATCH($BD48,$EY$14:$EY$105,0)),"")</f>
        <v/>
      </c>
      <c r="AT48" s="497" t="str">
        <f>IFERROR(INDEX(EO$14:EO$105,MATCH($R48,EY$14:EY$105,0)),"")</f>
        <v/>
      </c>
      <c r="AU48" s="497" t="str">
        <f>IFERROR(INDEX(EP$14:EP$105,MATCH($R48,EY$14:EY$105,0)),"")</f>
        <v/>
      </c>
      <c r="AV48" s="497" t="str">
        <f>IFERROR(INDEX(EQ$14:EQ$105,MATCH($R48,EY$14:EY$105,0)),"")</f>
        <v/>
      </c>
      <c r="AW48" s="498" t="str">
        <f>IFERROR(INDEX(ER$14:ER$105,MATCH($R48,EY$14:EY$105,0)),"")</f>
        <v/>
      </c>
      <c r="AX48" s="498" t="str">
        <f>IFERROR(INDEX(ES$14:ES$105,MATCH($R48,EY$14:EY$105,0)),"")</f>
        <v/>
      </c>
      <c r="AY48" s="498" t="str">
        <f>IFERROR(INDEX(ET$14:ET$105,MATCH($R48,EY$14:EY$105,0)),"")</f>
        <v/>
      </c>
      <c r="AZ48" s="498" t="str">
        <f>IFERROR(INDEX(EU$14:EU$105,MATCH($R48,EY$14:EY$105,0)),"")</f>
        <v/>
      </c>
      <c r="BA48" s="498" t="str">
        <f>IFERROR(INDEX(EV$14:EV$105,MATCH($R48,EY$14:EY$105,0)),"")</f>
        <v/>
      </c>
      <c r="BB48" s="499" t="str">
        <f>IFERROR(INDEX(EW$14:EW$105,MATCH($R48,EY$14:EY$105,0)),"")</f>
        <v/>
      </c>
      <c r="BC48" s="245" t="str">
        <f>IFERROR(INDEX(EX$14:EX$105,MATCH($BD48,$EY$14:$EY$105,0)),"")</f>
        <v/>
      </c>
      <c r="BD48" s="246">
        <v>35</v>
      </c>
      <c r="BE48" s="247"/>
      <c r="BF48" s="247"/>
      <c r="BG48" s="248" t="str">
        <f>IFERROR(INDEX(FA$14:FA$105,MATCH($BW48,$FQ$14:$FQ$105,0)),"")</f>
        <v/>
      </c>
      <c r="BH48" s="243" t="str">
        <f>IFERROR(INDEX(FB$14:FB$105,MATCH($BW48,$FQ$14:$FQ$105,0)),"")</f>
        <v/>
      </c>
      <c r="BI48" s="244" t="str">
        <f>IFERROR(INDEX(FC$14:FC$105,MATCH($BW48,$FQ$14:$FQ$105,0)),"")</f>
        <v/>
      </c>
      <c r="BJ48" s="244" t="str">
        <f>IFERROR(INDEX(FD$14:FD$105,MATCH($BW48,$FQ$14:$FQ$105,0)),"")</f>
        <v/>
      </c>
      <c r="BK48" s="244" t="str">
        <f>IFERROR(INDEX(FE$14:FE$105,MATCH($BW48,$FQ$14:$FQ$105,0)),"")</f>
        <v/>
      </c>
      <c r="BL48" s="244" t="str">
        <f>IFERROR(INDEX(FF$14:FF$105,MATCH($BW48,$FQ$14:$FQ$105,0)),"")</f>
        <v/>
      </c>
      <c r="BM48" s="497" t="str">
        <f>IFERROR(INDEX(FG$14:FG$105,MATCH($R48,FQ$14:FQ$105,0)),"")</f>
        <v/>
      </c>
      <c r="BN48" s="497" t="str">
        <f>IFERROR(INDEX(FH$14:FH$105,MATCH($R48,FQ$14:FQ$105,0)),"")</f>
        <v/>
      </c>
      <c r="BO48" s="497" t="str">
        <f>IFERROR(INDEX(FI$14:FI$105,MATCH($R48,FQ$14:FQ$105,0)),"")</f>
        <v/>
      </c>
      <c r="BP48" s="498" t="str">
        <f>IFERROR(INDEX(FJ$14:FJ$105,MATCH($R48,FQ$14:FQ$105,0)),"")</f>
        <v/>
      </c>
      <c r="BQ48" s="498" t="str">
        <f>IFERROR(INDEX(FK$14:FK$105,MATCH($R48,FQ$14:FQ$105,0)),"")</f>
        <v/>
      </c>
      <c r="BR48" s="498" t="str">
        <f>IFERROR(INDEX(FL$14:FL$105,MATCH($R48,FQ$14:FQ$105,0)),"")</f>
        <v/>
      </c>
      <c r="BS48" s="498" t="str">
        <f>IFERROR(INDEX(FM$14:FM$105,MATCH($R48,FQ$14:FQ$105,0)),"")</f>
        <v/>
      </c>
      <c r="BT48" s="498" t="str">
        <f>IFERROR(INDEX(FN$14:FN$105,MATCH($R48,FQ$14:FQ$105,0)),"")</f>
        <v/>
      </c>
      <c r="BU48" s="499" t="str">
        <f>IFERROR(INDEX(FO$14:FO$105,MATCH($R48,FQ$14:FQ$105,0)),"")</f>
        <v/>
      </c>
      <c r="BV48" s="245" t="str">
        <f>IFERROR(INDEX(FP$14:FP$105,MATCH($BW48,$FQ$14:$FQ$105,0)),"")</f>
        <v/>
      </c>
      <c r="BW48" s="246">
        <v>35</v>
      </c>
      <c r="BY48" s="247"/>
      <c r="BZ48" s="248" t="str">
        <f>IFERROR(INDEX(FS$14:FS$105,MATCH($CO48,$GI$14:$GI$105,0)),"")</f>
        <v/>
      </c>
      <c r="CA48" s="243" t="str">
        <f>IFERROR(INDEX(FT$14:FT$105,MATCH($CO48,$GI$14:$GI$105,0)),"")</f>
        <v/>
      </c>
      <c r="CB48" s="244" t="str">
        <f>IFERROR(INDEX(FU$14:FU$105,MATCH($CO48,$GI$14:$GI$105,0)),"")</f>
        <v/>
      </c>
      <c r="CC48" s="244" t="str">
        <f>IFERROR(INDEX(FV$14:FV$105,MATCH($CO48,$GI$14:$GI$105,0)),"")</f>
        <v/>
      </c>
      <c r="CD48" s="244" t="str">
        <f>IFERROR(INDEX(FW$14:FW$105,MATCH($CO48,$GI$14:$GI$105,0)),"")</f>
        <v/>
      </c>
      <c r="CE48" s="244" t="str">
        <f>IFERROR(INDEX(FX$14:FX$105,MATCH($CO48,$GI$14:$GI$105,0)),"")</f>
        <v/>
      </c>
      <c r="CF48" s="497" t="str">
        <f t="shared" si="0"/>
        <v/>
      </c>
      <c r="CG48" s="497" t="str">
        <f t="shared" si="1"/>
        <v/>
      </c>
      <c r="CH48" s="497" t="str">
        <f t="shared" si="2"/>
        <v/>
      </c>
      <c r="CI48" s="498" t="str">
        <f t="shared" si="3"/>
        <v/>
      </c>
      <c r="CJ48" s="498" t="str">
        <f t="shared" si="4"/>
        <v/>
      </c>
      <c r="CK48" s="498" t="str">
        <f t="shared" si="5"/>
        <v/>
      </c>
      <c r="CL48" s="498" t="str">
        <f t="shared" si="6"/>
        <v/>
      </c>
      <c r="CM48" s="498" t="str">
        <f t="shared" si="7"/>
        <v/>
      </c>
      <c r="CN48" s="499" t="str">
        <f t="shared" si="8"/>
        <v/>
      </c>
      <c r="CO48" s="246">
        <v>35</v>
      </c>
      <c r="CP48" s="247"/>
      <c r="CQ48" s="247"/>
      <c r="CR48" s="247"/>
      <c r="CS48" s="247"/>
      <c r="CT48" s="247"/>
      <c r="CU48" s="247"/>
      <c r="CV48" s="247"/>
      <c r="CW48" s="247"/>
      <c r="CX48" s="249"/>
      <c r="CY48" s="250" t="str">
        <f>IFERROR(IF(AND('Classificação geral'!$F42="fem",'Classificação geral'!$G42=3,'Classificação geral'!$E42="par"),'Classificação geral'!$B42,""),"")</f>
        <v/>
      </c>
      <c r="CZ48" s="238">
        <f>IF($CY48='Classificação geral'!$B42,'Classificação geral'!$C42,"")</f>
        <v>0</v>
      </c>
      <c r="DA48" s="238">
        <f>IF($CY48='Classificação geral'!$B42,'Classificação geral'!$D42,"")</f>
        <v>0</v>
      </c>
      <c r="DB48" s="238">
        <f>IF($CY48='Classificação geral'!$B42,'Classificação geral'!$E42,"")</f>
        <v>0</v>
      </c>
      <c r="DC48" s="238">
        <f>IF($CY48='Classificação geral'!$B42,'Classificação geral'!$F42,"")</f>
        <v>0</v>
      </c>
      <c r="DD48" s="250">
        <f>IF($DC48='Classificação geral'!$F42,'Classificação geral'!$G42,"")</f>
        <v>0</v>
      </c>
      <c r="DE48" s="484">
        <f>IFERROR(IF(DC48='Classificação geral'!$F42,'Classificação geral'!$J42,""),"")</f>
        <v>0</v>
      </c>
      <c r="DF48" s="484">
        <f>IFERROR(IF(DC48='Classificação geral'!$F42,'Classificação geral'!$K42,""),"")</f>
        <v>0</v>
      </c>
      <c r="DG48" s="484">
        <f>IFERROR(IF(DC48='Classificação geral'!$F42,'Classificação geral'!$I42,""),"")</f>
        <v>0</v>
      </c>
      <c r="DH48" s="484" t="str">
        <f>IFERROR(IF(DC48='Classificação geral'!$F42,'Classificação geral'!$EE42,""),"")</f>
        <v/>
      </c>
      <c r="DI48" s="484" t="str">
        <f>IFERROR(IF(DC48='Classificação geral'!$F42,'Classificação geral'!$EF42,""),"")</f>
        <v/>
      </c>
      <c r="DJ48" s="484" t="str">
        <f>IFERROR(IF(DC48='Classificação geral'!$F42,'Classificação geral'!$EG42,""),"")</f>
        <v/>
      </c>
      <c r="DK48" s="484" t="str">
        <f>IFERROR(IF(DC48='Classificação geral'!$F42,'Classificação geral'!$EH42,""),"")</f>
        <v/>
      </c>
      <c r="DL48" s="484" t="str">
        <f>IFERROR(IF(DC48='Classificação geral'!$F42,'Classificação geral'!$EI42,""),"")</f>
        <v/>
      </c>
      <c r="DM48" s="521">
        <f>IFERROR(IF(DC48='Classificação geral'!$F42,'Classificação geral'!$AJ42,""),"")</f>
        <v>0</v>
      </c>
      <c r="DN48" s="251" t="str">
        <f>IF($DC48='Classificação geral'!$F42,'Classificação geral'!$AK42,"")</f>
        <v/>
      </c>
      <c r="DO48" s="239" t="str">
        <f>IFERROR(RANK(DN48,DN:DN,0)+ COUNTIF(DN$12:DN47,DN48),"")</f>
        <v/>
      </c>
      <c r="DP48" s="249"/>
      <c r="DQ48" s="250" t="str">
        <f>IFERROR(IF(AND('Classificação geral'!$F42="mas",'Classificação geral'!$G42=3,'Classificação geral'!$E42="par"),'Classificação geral'!$B42,""),"")</f>
        <v/>
      </c>
      <c r="DR48" s="238">
        <f>IF($DQ48='Classificação geral'!$B42,'Classificação geral'!$C42,"")</f>
        <v>0</v>
      </c>
      <c r="DS48" s="238">
        <f>IF($DQ48='Classificação geral'!$B42,'Classificação geral'!$D42,"")</f>
        <v>0</v>
      </c>
      <c r="DT48" s="238">
        <f>IF($DQ48='Classificação geral'!$B42,'Classificação geral'!$E42,"")</f>
        <v>0</v>
      </c>
      <c r="DU48" s="238">
        <f>IF($DQ48='Classificação geral'!$B42,'Classificação geral'!$F42,"")</f>
        <v>0</v>
      </c>
      <c r="DV48" s="250">
        <f>IF($DU48='Classificação geral'!$F42,'Classificação geral'!$G42,"")</f>
        <v>0</v>
      </c>
      <c r="DW48" s="484">
        <f>IFERROR(IF(DU48='Classificação geral'!$F42,'Classificação geral'!$J42,""),"")</f>
        <v>0</v>
      </c>
      <c r="DX48" s="484">
        <f>IFERROR(IF(DU48='Classificação geral'!$F42,'Classificação geral'!$K42,""),"")</f>
        <v>0</v>
      </c>
      <c r="DY48" s="484">
        <f>IFERROR(IF(DU48='Classificação geral'!$F42,'Classificação geral'!$I42,""),"")</f>
        <v>0</v>
      </c>
      <c r="DZ48" s="484" t="str">
        <f>IFERROR(IF(DU48='Classificação geral'!$F42,'Classificação geral'!$EE42,""),"")</f>
        <v/>
      </c>
      <c r="EA48" s="484" t="str">
        <f>IFERROR(IF(DU48='Classificação geral'!$F42,'Classificação geral'!$EF42,""),"")</f>
        <v/>
      </c>
      <c r="EB48" s="484" t="str">
        <f>IFERROR(IF(DU48='Classificação geral'!$F42,'Classificação geral'!$EG42,""),"")</f>
        <v/>
      </c>
      <c r="EC48" s="484" t="str">
        <f>IFERROR(IF(DU48='Classificação geral'!$F42,'Classificação geral'!$EH42,""),"")</f>
        <v/>
      </c>
      <c r="ED48" s="484" t="str">
        <f>IFERROR(IF(DU48='Classificação geral'!$F42,'Classificação geral'!$EI42,""),"")</f>
        <v/>
      </c>
      <c r="EE48" s="521">
        <f>IFERROR(IF(DU48='Classificação geral'!$F42,'Classificação geral'!$AJ42,""),"")</f>
        <v>0</v>
      </c>
      <c r="EF48" s="250" t="str">
        <f>IF($DU48='Classificação geral'!$F42,'Classificação geral'!$AK42,"")</f>
        <v/>
      </c>
      <c r="EG48" s="239" t="str">
        <f>IFERROR(RANK(EF48,EF:EF,0)+ COUNTIF(EF$12:EF47,EF48),"")</f>
        <v/>
      </c>
      <c r="EI48" s="250" t="str">
        <f>IFERROR(IF(AND('Classificação geral'!$F42="fem",'Classificação geral'!$G42=3,'Classificação geral'!$E42="trio"),'Classificação geral'!$B42,""),"")</f>
        <v/>
      </c>
      <c r="EJ48" s="238">
        <f>IF(EI48='Classificação geral'!$B42,'Classificação geral'!$C42,"")</f>
        <v>0</v>
      </c>
      <c r="EK48" s="238">
        <f>IF(EI48='Classificação geral'!$B42,'Classificação geral'!$D42,"")</f>
        <v>0</v>
      </c>
      <c r="EL48" s="238">
        <f>IF(EI48='Classificação geral'!$B42,'Classificação geral'!$E42,"")</f>
        <v>0</v>
      </c>
      <c r="EM48" s="238">
        <f>IF(EI48='Classificação geral'!$B42,'Classificação geral'!$F42,"")</f>
        <v>0</v>
      </c>
      <c r="EN48" s="250">
        <f>IF(EM48='Classificação geral'!$F42,'Classificação geral'!$G42,"")</f>
        <v>0</v>
      </c>
      <c r="EO48" s="484">
        <f>IFERROR(IF(EM48='Classificação geral'!$F42,'Classificação geral'!$J42,""),"")</f>
        <v>0</v>
      </c>
      <c r="EP48" s="484">
        <f>IFERROR(IF(EM48='Classificação geral'!$F42,'Classificação geral'!$K42,""),"")</f>
        <v>0</v>
      </c>
      <c r="EQ48" s="484">
        <f>IFERROR(IF(EM48='Classificação geral'!$F42,'Classificação geral'!$I42,""),"")</f>
        <v>0</v>
      </c>
      <c r="ER48" s="484" t="str">
        <f>IFERROR(IF(EM48='Classificação geral'!$F42,'Classificação geral'!$EE42,""),"")</f>
        <v/>
      </c>
      <c r="ES48" s="484" t="str">
        <f>IFERROR(IF(EM48='Classificação geral'!$F42,'Classificação geral'!$EF42,""),"")</f>
        <v/>
      </c>
      <c r="ET48" s="484" t="str">
        <f>IFERROR(IF(EM48='Classificação geral'!$F42,'Classificação geral'!$EG42,""),"")</f>
        <v/>
      </c>
      <c r="EU48" s="484" t="str">
        <f>IFERROR(IF(EM48='Classificação geral'!$F42,'Classificação geral'!$EH42,""),"")</f>
        <v/>
      </c>
      <c r="EV48" s="484" t="str">
        <f>IFERROR(IF(EM48='Classificação geral'!$F42,'Classificação geral'!$EI42,""),"")</f>
        <v/>
      </c>
      <c r="EW48" s="521">
        <f>IFERROR(IF(EM48='Classificação geral'!$F42,'Classificação geral'!$AJ42,""),"")</f>
        <v>0</v>
      </c>
      <c r="EX48" s="250" t="str">
        <f>IF(EM48='Classificação geral'!$F42,'Classificação geral'!$AK42,"")</f>
        <v/>
      </c>
      <c r="EY48" s="239" t="str">
        <f>IFERROR(RANK(EX48,EX:EX,0)+ COUNTIF(EX$12:EX47,EX48),"")</f>
        <v/>
      </c>
      <c r="FA48" s="250" t="str">
        <f>IFERROR(IF(AND('Classificação geral'!$F42="mas",'Classificação geral'!$G42=3,'Classificação geral'!$E42="trio"),'Classificação geral'!$B42,""),"")</f>
        <v/>
      </c>
      <c r="FB48" s="238">
        <f>IF(FA48='Classificação geral'!$B42,'Classificação geral'!$C42,"")</f>
        <v>0</v>
      </c>
      <c r="FC48" s="238">
        <f>IF(FA48='Classificação geral'!$B42,'Classificação geral'!$D42,"")</f>
        <v>0</v>
      </c>
      <c r="FD48" s="238">
        <f>IF(FA48='Classificação geral'!$B42,'Classificação geral'!$E42,"")</f>
        <v>0</v>
      </c>
      <c r="FE48" s="238">
        <f>IF(FA48='Classificação geral'!$B42,'Classificação geral'!$F42,"")</f>
        <v>0</v>
      </c>
      <c r="FF48" s="250">
        <f>IF(FE48='Classificação geral'!$F42,'Classificação geral'!$G42,"")</f>
        <v>0</v>
      </c>
      <c r="FG48" s="484">
        <f>IFERROR(IF(FE48='Classificação geral'!$F42,'Classificação geral'!$J42,""),"")</f>
        <v>0</v>
      </c>
      <c r="FH48" s="484">
        <f>IFERROR(IF(FE48='Classificação geral'!$F42,'Classificação geral'!$K42,""),"")</f>
        <v>0</v>
      </c>
      <c r="FI48" s="484">
        <f>IFERROR(IF(FE48='Classificação geral'!$F42,'Classificação geral'!$I42,""),"")</f>
        <v>0</v>
      </c>
      <c r="FJ48" s="484" t="str">
        <f>IFERROR(IF(FE48='Classificação geral'!$F42,'Classificação geral'!$EE42,""),"")</f>
        <v/>
      </c>
      <c r="FK48" s="484" t="str">
        <f>IFERROR(IF(FE48='Classificação geral'!$F42,'Classificação geral'!$EF42,""),"")</f>
        <v/>
      </c>
      <c r="FL48" s="484" t="str">
        <f>IFERROR(IF(FE48='Classificação geral'!$F42,'Classificação geral'!$EG42,""),"")</f>
        <v/>
      </c>
      <c r="FM48" s="484" t="str">
        <f>IFERROR(IF(FE48='Classificação geral'!$F42,'Classificação geral'!$EH42,""),"")</f>
        <v/>
      </c>
      <c r="FN48" s="484" t="str">
        <f>IFERROR(IF(FE48='Classificação geral'!$F42,'Classificação geral'!$EI42,""),"")</f>
        <v/>
      </c>
      <c r="FO48" s="521">
        <f>IFERROR(IF(FE48='Classificação geral'!$F42,'Classificação geral'!$AJ42,""),"")</f>
        <v>0</v>
      </c>
      <c r="FP48" s="250" t="str">
        <f>IF(FE48='Classificação geral'!$F42,'Classificação geral'!$AK42,"")</f>
        <v/>
      </c>
      <c r="FQ48" s="239" t="str">
        <f>IFERROR(RANK(FP48,FP:FP,0)+ COUNTIF(FP$12:FP47,FP48),"")</f>
        <v/>
      </c>
      <c r="FS48" s="250" t="str">
        <f>IFERROR(IF(AND('Classificação geral'!$F42="misto",'Classificação geral'!$G42=3,'Classificação geral'!$E42="par"),'Classificação geral'!$B42,""),"")</f>
        <v/>
      </c>
      <c r="FT48" s="238">
        <f>IF(FS48='Classificação geral'!$B42,'Classificação geral'!$C42,"")</f>
        <v>0</v>
      </c>
      <c r="FU48" s="238">
        <f>IF(FS48='Classificação geral'!$B42,'Classificação geral'!$D42,"")</f>
        <v>0</v>
      </c>
      <c r="FV48" s="238">
        <f>IF(FS48='Classificação geral'!$B42,'Classificação geral'!$E42,"")</f>
        <v>0</v>
      </c>
      <c r="FW48" s="238">
        <f>IF(FS48='Classificação geral'!$B42,'Classificação geral'!$F42,"")</f>
        <v>0</v>
      </c>
      <c r="FX48" s="250">
        <f>IF(FW48='Classificação geral'!$F42,'Classificação geral'!$G42,"")</f>
        <v>0</v>
      </c>
      <c r="FY48" s="484">
        <f>IFERROR(IF(FW48='Classificação geral'!$F42,'Classificação geral'!$J42,""),"")</f>
        <v>0</v>
      </c>
      <c r="FZ48" s="484">
        <f>IFERROR(IF(FW48='Classificação geral'!$F42,'Classificação geral'!$K42,""),"")</f>
        <v>0</v>
      </c>
      <c r="GA48" s="484">
        <f>IFERROR(IF(FW48='Classificação geral'!$F42,'Classificação geral'!$I42,""),"")</f>
        <v>0</v>
      </c>
      <c r="GB48" s="484" t="str">
        <f>IFERROR(IF(FW48='Classificação geral'!$F42,'Classificação geral'!$EE42,""),"")</f>
        <v/>
      </c>
      <c r="GC48" s="484" t="str">
        <f>IFERROR(IF(FW48='Classificação geral'!$F42,'Classificação geral'!$EF42,""),"")</f>
        <v/>
      </c>
      <c r="GD48" s="484" t="str">
        <f>IFERROR(IF(FW48='Classificação geral'!$F42,'Classificação geral'!$EG42,""),"")</f>
        <v/>
      </c>
      <c r="GE48" s="484" t="str">
        <f>IFERROR(IF(FW48='Classificação geral'!$F42,'Classificação geral'!$EH42,""),"")</f>
        <v/>
      </c>
      <c r="GF48" s="484" t="str">
        <f>IFERROR(IF(FW48='Classificação geral'!$F42,'Classificação geral'!$EI42,""),"")</f>
        <v/>
      </c>
      <c r="GG48" s="521">
        <f>IFERROR(IF(FW48='Classificação geral'!$F42,'Classificação geral'!$AJ42,""),"")</f>
        <v>0</v>
      </c>
      <c r="GH48" s="250" t="str">
        <f>IF(FW48='Classificação geral'!$F42,'Classificação geral'!$AK42,"")</f>
        <v/>
      </c>
      <c r="GI48" s="239" t="str">
        <f>IFERROR(RANK(GH48,GH:GH,0)+ COUNTIF(GH$12:GH47,GH48),"")</f>
        <v/>
      </c>
    </row>
    <row r="49" spans="1:191" s="249" customFormat="1" ht="21.75" customHeight="1" x14ac:dyDescent="0.3">
      <c r="A49" s="241"/>
      <c r="B49" s="248" t="str">
        <f>IFERROR(INDEX($CY$14:$CY$105,MATCH($R49,$DO$14:$DO$105,0)),"")</f>
        <v/>
      </c>
      <c r="C49" s="243" t="str">
        <f>IFERROR(INDEX(CZ$14:CZ$105,MATCH($R49,$DO$14:$DO$105,0)),"")</f>
        <v/>
      </c>
      <c r="D49" s="244" t="str">
        <f>IFERROR(INDEX(DA$14:DA$105,MATCH($R49,$DO$14:$DO$105,0)),"")</f>
        <v/>
      </c>
      <c r="E49" s="244" t="str">
        <f>IFERROR(INDEX(DB$14:DB$105,MATCH($R49,$DO$14:$DO$105,0)),"")</f>
        <v/>
      </c>
      <c r="F49" s="244" t="str">
        <f>IFERROR(INDEX(DC$14:DC$105,MATCH($R49,$DO$14:$DO$105,0)),"")</f>
        <v/>
      </c>
      <c r="G49" s="244" t="str">
        <f>IFERROR(INDEX(DD$14:DD$105,MATCH($R49,$DO$14:$DO$105,0)),"")</f>
        <v/>
      </c>
      <c r="H49" s="497" t="str">
        <f>IFERROR(INDEX(DE$14:DE$105,MATCH($R49,DO$14:DO$105,0)),"")</f>
        <v/>
      </c>
      <c r="I49" s="497" t="str">
        <f>IFERROR(INDEX(DF$14:DF$105,MATCH($R49,DO$14:DO$105,0)),"")</f>
        <v/>
      </c>
      <c r="J49" s="497" t="str">
        <f>IFERROR(INDEX(DG$14:DG$105,MATCH($R49,DO$14:DO$105,0)),"")</f>
        <v/>
      </c>
      <c r="K49" s="498" t="str">
        <f>IFERROR(INDEX(DH$14:DH$105,MATCH($R49,DO$14:DO$105,0)),"")</f>
        <v/>
      </c>
      <c r="L49" s="498" t="str">
        <f>IFERROR(INDEX(DI$14:DI$105,MATCH($R49,DO$14:DO$105,0)),"")</f>
        <v/>
      </c>
      <c r="M49" s="498" t="str">
        <f>IFERROR(INDEX(DJ$14:DJ$105,MATCH($R49,DO$14:DO$105,0)),"")</f>
        <v/>
      </c>
      <c r="N49" s="498" t="str">
        <f>IFERROR(INDEX(DK$14:DK$105,MATCH($R49,DO$14:DO$105,0)),"")</f>
        <v/>
      </c>
      <c r="O49" s="498" t="str">
        <f>IFERROR(INDEX(DL$14:DL$105,MATCH($R49,DO$14:DO$105,0)),"")</f>
        <v/>
      </c>
      <c r="P49" s="499" t="str">
        <f>IFERROR(INDEX(DM$14:DM$105,MATCH($R49,DO$14:DO$105,0)),"")</f>
        <v/>
      </c>
      <c r="Q49" s="245" t="str">
        <f>IFERROR(INDEX(DN$14:DN$105,MATCH($R49,$DO$14:$DO$105,0)),"")</f>
        <v/>
      </c>
      <c r="R49" s="246">
        <v>36</v>
      </c>
      <c r="S49" s="247"/>
      <c r="T49" s="247"/>
      <c r="U49" s="248" t="str">
        <f>IFERROR(INDEX(DQ$14:DQ$105,MATCH($AK49,$EG$14:$EG$105,0)),"")</f>
        <v/>
      </c>
      <c r="V49" s="243" t="str">
        <f>IFERROR(INDEX(DR$14:DR$105,MATCH($AK49,$EG$14:$EG$105,0)),"")</f>
        <v/>
      </c>
      <c r="W49" s="244" t="str">
        <f>IFERROR(INDEX(DS$14:DS$105,MATCH($AK49,$EG$14:$EG$105,0)),"")</f>
        <v/>
      </c>
      <c r="X49" s="244" t="str">
        <f>IFERROR(INDEX(DT$14:DT$105,MATCH($AK49,$EG$14:$EG$105,0)),"")</f>
        <v/>
      </c>
      <c r="Y49" s="244" t="str">
        <f>IFERROR(INDEX(DU$14:DU$105,MATCH($AK49,$EG$14:$EG$105,0)),"")</f>
        <v/>
      </c>
      <c r="Z49" s="244" t="str">
        <f>IFERROR(INDEX(DV$14:DV$105,MATCH($AK49,$EG$14:$EG$105,0)),"")</f>
        <v/>
      </c>
      <c r="AA49" s="497" t="str">
        <f>IFERROR(INDEX(DW$14:DW$105,MATCH($R49,EG$14:EG$105,0)),"")</f>
        <v/>
      </c>
      <c r="AB49" s="497" t="str">
        <f>IFERROR(INDEX(DX$14:DX$105,MATCH($R49,EG$14:EG$105,0)),"")</f>
        <v/>
      </c>
      <c r="AC49" s="497" t="str">
        <f>IFERROR(INDEX(DY$14:DY$105,MATCH($R49,EG$14:EG$105,0)),"")</f>
        <v/>
      </c>
      <c r="AD49" s="498" t="str">
        <f>IFERROR(INDEX(DZ$14:DZ$105,MATCH($R49,EG$14:EG$105,0)),"")</f>
        <v/>
      </c>
      <c r="AE49" s="498" t="str">
        <f>IFERROR(INDEX(EA$14:EA$105,MATCH($R49,EG$14:EG$105,0)),"")</f>
        <v/>
      </c>
      <c r="AF49" s="498" t="str">
        <f>IFERROR(INDEX(EB$14:EB$105,MATCH($R49,EG$14:EG$105,0)),"")</f>
        <v/>
      </c>
      <c r="AG49" s="498" t="str">
        <f>IFERROR(INDEX(EC$14:EC$105,MATCH($R49,EG$14:EG$105,0)),"")</f>
        <v/>
      </c>
      <c r="AH49" s="498" t="str">
        <f>IFERROR(INDEX(ED$14:ED$105,MATCH($R49,EG$14:EG$105,0)),"")</f>
        <v/>
      </c>
      <c r="AI49" s="499" t="str">
        <f>IFERROR(INDEX(EE$14:EE$105,MATCH($R49,EG$14:EG$105,0)),"")</f>
        <v/>
      </c>
      <c r="AJ49" s="245" t="str">
        <f>IFERROR(INDEX(EF$14:EF$105,MATCH($AK49,$EG$14:$EG$105,0)),"")</f>
        <v/>
      </c>
      <c r="AK49" s="246">
        <v>36</v>
      </c>
      <c r="AN49" s="248" t="str">
        <f>IFERROR(INDEX(EI$14:EI$105,MATCH($BD49,$EY$14:$EY$105,0)),"")</f>
        <v/>
      </c>
      <c r="AO49" s="243" t="str">
        <f>IFERROR(INDEX(EJ$14:EJ$105,MATCH($BD49,$EY$14:$EY$105,0)),"")</f>
        <v/>
      </c>
      <c r="AP49" s="244" t="str">
        <f>IFERROR(INDEX(EK$14:EK$105,MATCH($BD49,$EY$14:$EY$105,0)),"")</f>
        <v/>
      </c>
      <c r="AQ49" s="244" t="str">
        <f>IFERROR(INDEX(EL$14:EL$105,MATCH($BD49,$EY$14:$EY$105,0)),"")</f>
        <v/>
      </c>
      <c r="AR49" s="244" t="str">
        <f>IFERROR(INDEX(EM$14:EM$105,MATCH($BD49,$EY$14:$EY$105,0)),"")</f>
        <v/>
      </c>
      <c r="AS49" s="244" t="str">
        <f>IFERROR(INDEX(EN$14:EN$105,MATCH($BD49,$EY$14:$EY$105,0)),"")</f>
        <v/>
      </c>
      <c r="AT49" s="497" t="str">
        <f>IFERROR(INDEX(EO$14:EO$105,MATCH($R49,EY$14:EY$105,0)),"")</f>
        <v/>
      </c>
      <c r="AU49" s="497" t="str">
        <f>IFERROR(INDEX(EP$14:EP$105,MATCH($R49,EY$14:EY$105,0)),"")</f>
        <v/>
      </c>
      <c r="AV49" s="497" t="str">
        <f>IFERROR(INDEX(EQ$14:EQ$105,MATCH($R49,EY$14:EY$105,0)),"")</f>
        <v/>
      </c>
      <c r="AW49" s="498" t="str">
        <f>IFERROR(INDEX(ER$14:ER$105,MATCH($R49,EY$14:EY$105,0)),"")</f>
        <v/>
      </c>
      <c r="AX49" s="498" t="str">
        <f>IFERROR(INDEX(ES$14:ES$105,MATCH($R49,EY$14:EY$105,0)),"")</f>
        <v/>
      </c>
      <c r="AY49" s="498" t="str">
        <f>IFERROR(INDEX(ET$14:ET$105,MATCH($R49,EY$14:EY$105,0)),"")</f>
        <v/>
      </c>
      <c r="AZ49" s="498" t="str">
        <f>IFERROR(INDEX(EU$14:EU$105,MATCH($R49,EY$14:EY$105,0)),"")</f>
        <v/>
      </c>
      <c r="BA49" s="498" t="str">
        <f>IFERROR(INDEX(EV$14:EV$105,MATCH($R49,EY$14:EY$105,0)),"")</f>
        <v/>
      </c>
      <c r="BB49" s="499" t="str">
        <f>IFERROR(INDEX(EW$14:EW$105,MATCH($R49,EY$14:EY$105,0)),"")</f>
        <v/>
      </c>
      <c r="BC49" s="245" t="str">
        <f>IFERROR(INDEX(EX$14:EX$105,MATCH($BD49,$EY$14:$EY$105,0)),"")</f>
        <v/>
      </c>
      <c r="BD49" s="246">
        <v>36</v>
      </c>
      <c r="BE49" s="247"/>
      <c r="BF49" s="247"/>
      <c r="BG49" s="248" t="str">
        <f>IFERROR(INDEX(FA$14:FA$105,MATCH($BW49,$FQ$14:$FQ$105,0)),"")</f>
        <v/>
      </c>
      <c r="BH49" s="243" t="str">
        <f>IFERROR(INDEX(FB$14:FB$105,MATCH($BW49,$FQ$14:$FQ$105,0)),"")</f>
        <v/>
      </c>
      <c r="BI49" s="244" t="str">
        <f>IFERROR(INDEX(FC$14:FC$105,MATCH($BW49,$FQ$14:$FQ$105,0)),"")</f>
        <v/>
      </c>
      <c r="BJ49" s="244" t="str">
        <f>IFERROR(INDEX(FD$14:FD$105,MATCH($BW49,$FQ$14:$FQ$105,0)),"")</f>
        <v/>
      </c>
      <c r="BK49" s="244" t="str">
        <f>IFERROR(INDEX(FE$14:FE$105,MATCH($BW49,$FQ$14:$FQ$105,0)),"")</f>
        <v/>
      </c>
      <c r="BL49" s="244" t="str">
        <f>IFERROR(INDEX(FF$14:FF$105,MATCH($BW49,$FQ$14:$FQ$105,0)),"")</f>
        <v/>
      </c>
      <c r="BM49" s="497" t="str">
        <f>IFERROR(INDEX(FG$14:FG$105,MATCH($R49,FQ$14:FQ$105,0)),"")</f>
        <v/>
      </c>
      <c r="BN49" s="497" t="str">
        <f>IFERROR(INDEX(FH$14:FH$105,MATCH($R49,FQ$14:FQ$105,0)),"")</f>
        <v/>
      </c>
      <c r="BO49" s="497" t="str">
        <f>IFERROR(INDEX(FI$14:FI$105,MATCH($R49,FQ$14:FQ$105,0)),"")</f>
        <v/>
      </c>
      <c r="BP49" s="498" t="str">
        <f>IFERROR(INDEX(FJ$14:FJ$105,MATCH($R49,FQ$14:FQ$105,0)),"")</f>
        <v/>
      </c>
      <c r="BQ49" s="498" t="str">
        <f>IFERROR(INDEX(FK$14:FK$105,MATCH($R49,FQ$14:FQ$105,0)),"")</f>
        <v/>
      </c>
      <c r="BR49" s="498" t="str">
        <f>IFERROR(INDEX(FL$14:FL$105,MATCH($R49,FQ$14:FQ$105,0)),"")</f>
        <v/>
      </c>
      <c r="BS49" s="498" t="str">
        <f>IFERROR(INDEX(FM$14:FM$105,MATCH($R49,FQ$14:FQ$105,0)),"")</f>
        <v/>
      </c>
      <c r="BT49" s="498" t="str">
        <f>IFERROR(INDEX(FN$14:FN$105,MATCH($R49,FQ$14:FQ$105,0)),"")</f>
        <v/>
      </c>
      <c r="BU49" s="499" t="str">
        <f>IFERROR(INDEX(FO$14:FO$105,MATCH($R49,FQ$14:FQ$105,0)),"")</f>
        <v/>
      </c>
      <c r="BV49" s="245" t="str">
        <f>IFERROR(INDEX(FP$14:FP$105,MATCH($BW49,$FQ$14:$FQ$105,0)),"")</f>
        <v/>
      </c>
      <c r="BW49" s="246">
        <v>36</v>
      </c>
      <c r="BY49" s="247"/>
      <c r="BZ49" s="248" t="str">
        <f>IFERROR(INDEX(FS$14:FS$105,MATCH($CO49,$GI$14:$GI$105,0)),"")</f>
        <v/>
      </c>
      <c r="CA49" s="243" t="str">
        <f>IFERROR(INDEX(FT$14:FT$105,MATCH($CO49,$GI$14:$GI$105,0)),"")</f>
        <v/>
      </c>
      <c r="CB49" s="244" t="str">
        <f>IFERROR(INDEX(FU$14:FU$105,MATCH($CO49,$GI$14:$GI$105,0)),"")</f>
        <v/>
      </c>
      <c r="CC49" s="244" t="str">
        <f>IFERROR(INDEX(FV$14:FV$105,MATCH($CO49,$GI$14:$GI$105,0)),"")</f>
        <v/>
      </c>
      <c r="CD49" s="244" t="str">
        <f>IFERROR(INDEX(FW$14:FW$105,MATCH($CO49,$GI$14:$GI$105,0)),"")</f>
        <v/>
      </c>
      <c r="CE49" s="244" t="str">
        <f>IFERROR(INDEX(FX$14:FX$105,MATCH($CO49,$GI$14:$GI$105,0)),"")</f>
        <v/>
      </c>
      <c r="CF49" s="497" t="str">
        <f t="shared" si="0"/>
        <v/>
      </c>
      <c r="CG49" s="497" t="str">
        <f t="shared" si="1"/>
        <v/>
      </c>
      <c r="CH49" s="497" t="str">
        <f t="shared" si="2"/>
        <v/>
      </c>
      <c r="CI49" s="498" t="str">
        <f t="shared" si="3"/>
        <v/>
      </c>
      <c r="CJ49" s="498" t="str">
        <f t="shared" si="4"/>
        <v/>
      </c>
      <c r="CK49" s="498" t="str">
        <f t="shared" si="5"/>
        <v/>
      </c>
      <c r="CL49" s="498" t="str">
        <f t="shared" si="6"/>
        <v/>
      </c>
      <c r="CM49" s="498" t="str">
        <f t="shared" si="7"/>
        <v/>
      </c>
      <c r="CN49" s="499" t="str">
        <f t="shared" si="8"/>
        <v/>
      </c>
      <c r="CO49" s="246">
        <v>36</v>
      </c>
      <c r="CP49" s="247"/>
      <c r="CQ49" s="247"/>
      <c r="CR49" s="247"/>
      <c r="CS49" s="247"/>
      <c r="CT49" s="247"/>
      <c r="CU49" s="247"/>
      <c r="CV49" s="247"/>
      <c r="CW49" s="247"/>
      <c r="CY49" s="250" t="str">
        <f>IFERROR(IF(AND('Classificação geral'!$F43="fem",'Classificação geral'!$G43=3,'Classificação geral'!$E43="par"),'Classificação geral'!$B43,""),"")</f>
        <v/>
      </c>
      <c r="CZ49" s="238">
        <f>IF($CY49='Classificação geral'!$B43,'Classificação geral'!$C43,"")</f>
        <v>0</v>
      </c>
      <c r="DA49" s="238">
        <f>IF($CY49='Classificação geral'!$B43,'Classificação geral'!$D43,"")</f>
        <v>0</v>
      </c>
      <c r="DB49" s="238">
        <f>IF($CY49='Classificação geral'!$B43,'Classificação geral'!$E43,"")</f>
        <v>0</v>
      </c>
      <c r="DC49" s="238">
        <f>IF($CY49='Classificação geral'!$B43,'Classificação geral'!$F43,"")</f>
        <v>0</v>
      </c>
      <c r="DD49" s="250">
        <f>IF($DC49='Classificação geral'!$F43,'Classificação geral'!$G43,"")</f>
        <v>0</v>
      </c>
      <c r="DE49" s="484">
        <f>IFERROR(IF(DC49='Classificação geral'!$F43,'Classificação geral'!$J43,""),"")</f>
        <v>0</v>
      </c>
      <c r="DF49" s="484">
        <f>IFERROR(IF(DC49='Classificação geral'!$F43,'Classificação geral'!$K43,""),"")</f>
        <v>0</v>
      </c>
      <c r="DG49" s="484">
        <f>IFERROR(IF(DC49='Classificação geral'!$F43,'Classificação geral'!$I43,""),"")</f>
        <v>0</v>
      </c>
      <c r="DH49" s="484" t="str">
        <f>IFERROR(IF(DC49='Classificação geral'!$F43,'Classificação geral'!$EE43,""),"")</f>
        <v/>
      </c>
      <c r="DI49" s="484" t="str">
        <f>IFERROR(IF(DC49='Classificação geral'!$F43,'Classificação geral'!$EF43,""),"")</f>
        <v/>
      </c>
      <c r="DJ49" s="484" t="str">
        <f>IFERROR(IF(DC49='Classificação geral'!$F43,'Classificação geral'!$EG43,""),"")</f>
        <v/>
      </c>
      <c r="DK49" s="484" t="str">
        <f>IFERROR(IF(DC49='Classificação geral'!$F43,'Classificação geral'!$EH43,""),"")</f>
        <v/>
      </c>
      <c r="DL49" s="484" t="str">
        <f>IFERROR(IF(DC49='Classificação geral'!$F43,'Classificação geral'!$EI43,""),"")</f>
        <v/>
      </c>
      <c r="DM49" s="521">
        <f>IFERROR(IF(DC49='Classificação geral'!$F43,'Classificação geral'!$AJ43,""),"")</f>
        <v>0</v>
      </c>
      <c r="DN49" s="251" t="str">
        <f>IF($DC49='Classificação geral'!$F43,'Classificação geral'!$AK43,"")</f>
        <v/>
      </c>
      <c r="DO49" s="239" t="str">
        <f>IFERROR(RANK(DN49,DN:DN,0)+ COUNTIF(DN$12:DN48,DN49),"")</f>
        <v/>
      </c>
      <c r="DQ49" s="250" t="str">
        <f>IFERROR(IF(AND('Classificação geral'!$F43="mas",'Classificação geral'!$G43=3,'Classificação geral'!$E43="par"),'Classificação geral'!$B43,""),"")</f>
        <v/>
      </c>
      <c r="DR49" s="238">
        <f>IF($DQ49='Classificação geral'!$B43,'Classificação geral'!$C43,"")</f>
        <v>0</v>
      </c>
      <c r="DS49" s="238">
        <f>IF($DQ49='Classificação geral'!$B43,'Classificação geral'!$D43,"")</f>
        <v>0</v>
      </c>
      <c r="DT49" s="238">
        <f>IF($DQ49='Classificação geral'!$B43,'Classificação geral'!$E43,"")</f>
        <v>0</v>
      </c>
      <c r="DU49" s="238">
        <f>IF($DQ49='Classificação geral'!$B43,'Classificação geral'!$F43,"")</f>
        <v>0</v>
      </c>
      <c r="DV49" s="250">
        <f>IF($DU49='Classificação geral'!$F43,'Classificação geral'!$G43,"")</f>
        <v>0</v>
      </c>
      <c r="DW49" s="484">
        <f>IFERROR(IF(DU49='Classificação geral'!$F43,'Classificação geral'!$J43,""),"")</f>
        <v>0</v>
      </c>
      <c r="DX49" s="484">
        <f>IFERROR(IF(DU49='Classificação geral'!$F43,'Classificação geral'!$K43,""),"")</f>
        <v>0</v>
      </c>
      <c r="DY49" s="484">
        <f>IFERROR(IF(DU49='Classificação geral'!$F43,'Classificação geral'!$I43,""),"")</f>
        <v>0</v>
      </c>
      <c r="DZ49" s="484" t="str">
        <f>IFERROR(IF(DU49='Classificação geral'!$F43,'Classificação geral'!$EE43,""),"")</f>
        <v/>
      </c>
      <c r="EA49" s="484" t="str">
        <f>IFERROR(IF(DU49='Classificação geral'!$F43,'Classificação geral'!$EF43,""),"")</f>
        <v/>
      </c>
      <c r="EB49" s="484" t="str">
        <f>IFERROR(IF(DU49='Classificação geral'!$F43,'Classificação geral'!$EG43,""),"")</f>
        <v/>
      </c>
      <c r="EC49" s="484" t="str">
        <f>IFERROR(IF(DU49='Classificação geral'!$F43,'Classificação geral'!$EH43,""),"")</f>
        <v/>
      </c>
      <c r="ED49" s="484" t="str">
        <f>IFERROR(IF(DU49='Classificação geral'!$F43,'Classificação geral'!$EI43,""),"")</f>
        <v/>
      </c>
      <c r="EE49" s="521">
        <f>IFERROR(IF(DU49='Classificação geral'!$F43,'Classificação geral'!$AJ43,""),"")</f>
        <v>0</v>
      </c>
      <c r="EF49" s="250" t="str">
        <f>IF($DU49='Classificação geral'!$F43,'Classificação geral'!$AK43,"")</f>
        <v/>
      </c>
      <c r="EG49" s="239" t="str">
        <f>IFERROR(RANK(EF49,EF:EF,0)+ COUNTIF(EF$12:EF48,EF49),"")</f>
        <v/>
      </c>
      <c r="EI49" s="250" t="str">
        <f>IFERROR(IF(AND('Classificação geral'!$F43="fem",'Classificação geral'!$G43=3,'Classificação geral'!$E43="trio"),'Classificação geral'!$B43,""),"")</f>
        <v/>
      </c>
      <c r="EJ49" s="238">
        <f>IF(EI49='Classificação geral'!$B43,'Classificação geral'!$C43,"")</f>
        <v>0</v>
      </c>
      <c r="EK49" s="238">
        <f>IF(EI49='Classificação geral'!$B43,'Classificação geral'!$D43,"")</f>
        <v>0</v>
      </c>
      <c r="EL49" s="238">
        <f>IF(EI49='Classificação geral'!$B43,'Classificação geral'!$E43,"")</f>
        <v>0</v>
      </c>
      <c r="EM49" s="238">
        <f>IF(EI49='Classificação geral'!$B43,'Classificação geral'!$F43,"")</f>
        <v>0</v>
      </c>
      <c r="EN49" s="250">
        <f>IF(EM49='Classificação geral'!$F43,'Classificação geral'!$G43,"")</f>
        <v>0</v>
      </c>
      <c r="EO49" s="484">
        <f>IFERROR(IF(EM49='Classificação geral'!$F43,'Classificação geral'!$J43,""),"")</f>
        <v>0</v>
      </c>
      <c r="EP49" s="484">
        <f>IFERROR(IF(EM49='Classificação geral'!$F43,'Classificação geral'!$K43,""),"")</f>
        <v>0</v>
      </c>
      <c r="EQ49" s="484">
        <f>IFERROR(IF(EM49='Classificação geral'!$F43,'Classificação geral'!$I43,""),"")</f>
        <v>0</v>
      </c>
      <c r="ER49" s="484" t="str">
        <f>IFERROR(IF(EM49='Classificação geral'!$F43,'Classificação geral'!$EE43,""),"")</f>
        <v/>
      </c>
      <c r="ES49" s="484" t="str">
        <f>IFERROR(IF(EM49='Classificação geral'!$F43,'Classificação geral'!$EF43,""),"")</f>
        <v/>
      </c>
      <c r="ET49" s="484" t="str">
        <f>IFERROR(IF(EM49='Classificação geral'!$F43,'Classificação geral'!$EG43,""),"")</f>
        <v/>
      </c>
      <c r="EU49" s="484" t="str">
        <f>IFERROR(IF(EM49='Classificação geral'!$F43,'Classificação geral'!$EH43,""),"")</f>
        <v/>
      </c>
      <c r="EV49" s="484" t="str">
        <f>IFERROR(IF(EM49='Classificação geral'!$F43,'Classificação geral'!$EI43,""),"")</f>
        <v/>
      </c>
      <c r="EW49" s="521">
        <f>IFERROR(IF(EM49='Classificação geral'!$F43,'Classificação geral'!$AJ43,""),"")</f>
        <v>0</v>
      </c>
      <c r="EX49" s="250" t="str">
        <f>IF(EM49='Classificação geral'!$F43,'Classificação geral'!$AK43,"")</f>
        <v/>
      </c>
      <c r="EY49" s="239" t="str">
        <f>IFERROR(RANK(EX49,EX:EX,0)+ COUNTIF(EX$12:EX48,EX49),"")</f>
        <v/>
      </c>
      <c r="FA49" s="250" t="str">
        <f>IFERROR(IF(AND('Classificação geral'!$F43="mas",'Classificação geral'!$G43=3,'Classificação geral'!$E43="trio"),'Classificação geral'!$B43,""),"")</f>
        <v/>
      </c>
      <c r="FB49" s="238">
        <f>IF(FA49='Classificação geral'!$B43,'Classificação geral'!$C43,"")</f>
        <v>0</v>
      </c>
      <c r="FC49" s="238">
        <f>IF(FA49='Classificação geral'!$B43,'Classificação geral'!$D43,"")</f>
        <v>0</v>
      </c>
      <c r="FD49" s="238">
        <f>IF(FA49='Classificação geral'!$B43,'Classificação geral'!$E43,"")</f>
        <v>0</v>
      </c>
      <c r="FE49" s="238">
        <f>IF(FA49='Classificação geral'!$B43,'Classificação geral'!$F43,"")</f>
        <v>0</v>
      </c>
      <c r="FF49" s="250">
        <f>IF(FE49='Classificação geral'!$F43,'Classificação geral'!$G43,"")</f>
        <v>0</v>
      </c>
      <c r="FG49" s="484">
        <f>IFERROR(IF(FE49='Classificação geral'!$F43,'Classificação geral'!$J43,""),"")</f>
        <v>0</v>
      </c>
      <c r="FH49" s="484">
        <f>IFERROR(IF(FE49='Classificação geral'!$F43,'Classificação geral'!$K43,""),"")</f>
        <v>0</v>
      </c>
      <c r="FI49" s="484">
        <f>IFERROR(IF(FE49='Classificação geral'!$F43,'Classificação geral'!$I43,""),"")</f>
        <v>0</v>
      </c>
      <c r="FJ49" s="484" t="str">
        <f>IFERROR(IF(FE49='Classificação geral'!$F43,'Classificação geral'!$EE43,""),"")</f>
        <v/>
      </c>
      <c r="FK49" s="484" t="str">
        <f>IFERROR(IF(FE49='Classificação geral'!$F43,'Classificação geral'!$EF43,""),"")</f>
        <v/>
      </c>
      <c r="FL49" s="484" t="str">
        <f>IFERROR(IF(FE49='Classificação geral'!$F43,'Classificação geral'!$EG43,""),"")</f>
        <v/>
      </c>
      <c r="FM49" s="484" t="str">
        <f>IFERROR(IF(FE49='Classificação geral'!$F43,'Classificação geral'!$EH43,""),"")</f>
        <v/>
      </c>
      <c r="FN49" s="484" t="str">
        <f>IFERROR(IF(FE49='Classificação geral'!$F43,'Classificação geral'!$EI43,""),"")</f>
        <v/>
      </c>
      <c r="FO49" s="521">
        <f>IFERROR(IF(FE49='Classificação geral'!$F43,'Classificação geral'!$AJ43,""),"")</f>
        <v>0</v>
      </c>
      <c r="FP49" s="250" t="str">
        <f>IF(FE49='Classificação geral'!$F43,'Classificação geral'!$AK43,"")</f>
        <v/>
      </c>
      <c r="FQ49" s="239" t="str">
        <f>IFERROR(RANK(FP49,FP:FP,0)+ COUNTIF(FP$12:FP48,FP49),"")</f>
        <v/>
      </c>
      <c r="FS49" s="250" t="str">
        <f>IFERROR(IF(AND('Classificação geral'!$F43="misto",'Classificação geral'!$G43=3,'Classificação geral'!$E43="par"),'Classificação geral'!$B43,""),"")</f>
        <v/>
      </c>
      <c r="FT49" s="238">
        <f>IF(FS49='Classificação geral'!$B43,'Classificação geral'!$C43,"")</f>
        <v>0</v>
      </c>
      <c r="FU49" s="238">
        <f>IF(FS49='Classificação geral'!$B43,'Classificação geral'!$D43,"")</f>
        <v>0</v>
      </c>
      <c r="FV49" s="238">
        <f>IF(FS49='Classificação geral'!$B43,'Classificação geral'!$E43,"")</f>
        <v>0</v>
      </c>
      <c r="FW49" s="238">
        <f>IF(FS49='Classificação geral'!$B43,'Classificação geral'!$F43,"")</f>
        <v>0</v>
      </c>
      <c r="FX49" s="250">
        <f>IF(FW49='Classificação geral'!$F43,'Classificação geral'!$G43,"")</f>
        <v>0</v>
      </c>
      <c r="FY49" s="484">
        <f>IFERROR(IF(FW49='Classificação geral'!$F43,'Classificação geral'!$J43,""),"")</f>
        <v>0</v>
      </c>
      <c r="FZ49" s="484">
        <f>IFERROR(IF(FW49='Classificação geral'!$F43,'Classificação geral'!$K43,""),"")</f>
        <v>0</v>
      </c>
      <c r="GA49" s="484">
        <f>IFERROR(IF(FW49='Classificação geral'!$F43,'Classificação geral'!$I43,""),"")</f>
        <v>0</v>
      </c>
      <c r="GB49" s="484" t="str">
        <f>IFERROR(IF(FW49='Classificação geral'!$F43,'Classificação geral'!$EE43,""),"")</f>
        <v/>
      </c>
      <c r="GC49" s="484" t="str">
        <f>IFERROR(IF(FW49='Classificação geral'!$F43,'Classificação geral'!$EF43,""),"")</f>
        <v/>
      </c>
      <c r="GD49" s="484" t="str">
        <f>IFERROR(IF(FW49='Classificação geral'!$F43,'Classificação geral'!$EG43,""),"")</f>
        <v/>
      </c>
      <c r="GE49" s="484" t="str">
        <f>IFERROR(IF(FW49='Classificação geral'!$F43,'Classificação geral'!$EH43,""),"")</f>
        <v/>
      </c>
      <c r="GF49" s="484" t="str">
        <f>IFERROR(IF(FW49='Classificação geral'!$F43,'Classificação geral'!$EI43,""),"")</f>
        <v/>
      </c>
      <c r="GG49" s="521">
        <f>IFERROR(IF(FW49='Classificação geral'!$F43,'Classificação geral'!$AJ43,""),"")</f>
        <v>0</v>
      </c>
      <c r="GH49" s="250" t="str">
        <f>IF(FW49='Classificação geral'!$F43,'Classificação geral'!$AK43,"")</f>
        <v/>
      </c>
      <c r="GI49" s="239" t="str">
        <f>IFERROR(RANK(GH49,GH:GH,0)+ COUNTIF(GH$12:GH48,GH49),"")</f>
        <v/>
      </c>
    </row>
    <row r="50" spans="1:191" s="249" customFormat="1" ht="21.75" customHeight="1" x14ac:dyDescent="0.3">
      <c r="A50" s="241"/>
      <c r="B50" s="248" t="str">
        <f>IFERROR(INDEX($CY$14:$CY$105,MATCH($R50,$DO$14:$DO$105,0)),"")</f>
        <v/>
      </c>
      <c r="C50" s="243" t="str">
        <f>IFERROR(INDEX(CZ$14:CZ$105,MATCH($R50,$DO$14:$DO$105,0)),"")</f>
        <v/>
      </c>
      <c r="D50" s="244" t="str">
        <f>IFERROR(INDEX(DA$14:DA$105,MATCH($R50,$DO$14:$DO$105,0)),"")</f>
        <v/>
      </c>
      <c r="E50" s="244" t="str">
        <f>IFERROR(INDEX(DB$14:DB$105,MATCH($R50,$DO$14:$DO$105,0)),"")</f>
        <v/>
      </c>
      <c r="F50" s="244" t="str">
        <f>IFERROR(INDEX(DC$14:DC$105,MATCH($R50,$DO$14:$DO$105,0)),"")</f>
        <v/>
      </c>
      <c r="G50" s="244" t="str">
        <f>IFERROR(INDEX(DD$14:DD$105,MATCH($R50,$DO$14:$DO$105,0)),"")</f>
        <v/>
      </c>
      <c r="H50" s="497" t="str">
        <f>IFERROR(INDEX(DE$14:DE$105,MATCH($R50,DO$14:DO$105,0)),"")</f>
        <v/>
      </c>
      <c r="I50" s="497" t="str">
        <f>IFERROR(INDEX(DF$14:DF$105,MATCH($R50,DO$14:DO$105,0)),"")</f>
        <v/>
      </c>
      <c r="J50" s="497" t="str">
        <f>IFERROR(INDEX(DG$14:DG$105,MATCH($R50,DO$14:DO$105,0)),"")</f>
        <v/>
      </c>
      <c r="K50" s="498" t="str">
        <f>IFERROR(INDEX(DH$14:DH$105,MATCH($R50,DO$14:DO$105,0)),"")</f>
        <v/>
      </c>
      <c r="L50" s="498" t="str">
        <f>IFERROR(INDEX(DI$14:DI$105,MATCH($R50,DO$14:DO$105,0)),"")</f>
        <v/>
      </c>
      <c r="M50" s="498" t="str">
        <f>IFERROR(INDEX(DJ$14:DJ$105,MATCH($R50,DO$14:DO$105,0)),"")</f>
        <v/>
      </c>
      <c r="N50" s="498" t="str">
        <f>IFERROR(INDEX(DK$14:DK$105,MATCH($R50,DO$14:DO$105,0)),"")</f>
        <v/>
      </c>
      <c r="O50" s="498" t="str">
        <f>IFERROR(INDEX(DL$14:DL$105,MATCH($R50,DO$14:DO$105,0)),"")</f>
        <v/>
      </c>
      <c r="P50" s="499" t="str">
        <f>IFERROR(INDEX(DM$14:DM$105,MATCH($R50,DO$14:DO$105,0)),"")</f>
        <v/>
      </c>
      <c r="Q50" s="245" t="str">
        <f>IFERROR(INDEX(DN$14:DN$105,MATCH($R50,$DO$14:$DO$105,0)),"")</f>
        <v/>
      </c>
      <c r="R50" s="246">
        <v>37</v>
      </c>
      <c r="S50" s="247"/>
      <c r="T50" s="247"/>
      <c r="U50" s="248" t="str">
        <f>IFERROR(INDEX(DQ$14:DQ$105,MATCH($AK50,$EG$14:$EG$105,0)),"")</f>
        <v/>
      </c>
      <c r="V50" s="243" t="str">
        <f>IFERROR(INDEX(DR$14:DR$105,MATCH($AK50,$EG$14:$EG$105,0)),"")</f>
        <v/>
      </c>
      <c r="W50" s="244" t="str">
        <f>IFERROR(INDEX(DS$14:DS$105,MATCH($AK50,$EG$14:$EG$105,0)),"")</f>
        <v/>
      </c>
      <c r="X50" s="244" t="str">
        <f>IFERROR(INDEX(DT$14:DT$105,MATCH($AK50,$EG$14:$EG$105,0)),"")</f>
        <v/>
      </c>
      <c r="Y50" s="244" t="str">
        <f>IFERROR(INDEX(DU$14:DU$105,MATCH($AK50,$EG$14:$EG$105,0)),"")</f>
        <v/>
      </c>
      <c r="Z50" s="244" t="str">
        <f>IFERROR(INDEX(DV$14:DV$105,MATCH($AK50,$EG$14:$EG$105,0)),"")</f>
        <v/>
      </c>
      <c r="AA50" s="497" t="str">
        <f>IFERROR(INDEX(DW$14:DW$105,MATCH($R50,EG$14:EG$105,0)),"")</f>
        <v/>
      </c>
      <c r="AB50" s="497" t="str">
        <f>IFERROR(INDEX(DX$14:DX$105,MATCH($R50,EG$14:EG$105,0)),"")</f>
        <v/>
      </c>
      <c r="AC50" s="497" t="str">
        <f>IFERROR(INDEX(DY$14:DY$105,MATCH($R50,EG$14:EG$105,0)),"")</f>
        <v/>
      </c>
      <c r="AD50" s="498" t="str">
        <f>IFERROR(INDEX(DZ$14:DZ$105,MATCH($R50,EG$14:EG$105,0)),"")</f>
        <v/>
      </c>
      <c r="AE50" s="498" t="str">
        <f>IFERROR(INDEX(EA$14:EA$105,MATCH($R50,EG$14:EG$105,0)),"")</f>
        <v/>
      </c>
      <c r="AF50" s="498" t="str">
        <f>IFERROR(INDEX(EB$14:EB$105,MATCH($R50,EG$14:EG$105,0)),"")</f>
        <v/>
      </c>
      <c r="AG50" s="498" t="str">
        <f>IFERROR(INDEX(EC$14:EC$105,MATCH($R50,EG$14:EG$105,0)),"")</f>
        <v/>
      </c>
      <c r="AH50" s="498" t="str">
        <f>IFERROR(INDEX(ED$14:ED$105,MATCH($R50,EG$14:EG$105,0)),"")</f>
        <v/>
      </c>
      <c r="AI50" s="499" t="str">
        <f>IFERROR(INDEX(EE$14:EE$105,MATCH($R50,EG$14:EG$105,0)),"")</f>
        <v/>
      </c>
      <c r="AJ50" s="245" t="str">
        <f>IFERROR(INDEX(EF$14:EF$105,MATCH($AK50,$EG$14:$EG$105,0)),"")</f>
        <v/>
      </c>
      <c r="AK50" s="246">
        <v>37</v>
      </c>
      <c r="AN50" s="248" t="str">
        <f>IFERROR(INDEX(EI$14:EI$105,MATCH($BD50,$EY$14:$EY$105,0)),"")</f>
        <v/>
      </c>
      <c r="AO50" s="243" t="str">
        <f>IFERROR(INDEX(EJ$14:EJ$105,MATCH($BD50,$EY$14:$EY$105,0)),"")</f>
        <v/>
      </c>
      <c r="AP50" s="244" t="str">
        <f>IFERROR(INDEX(EK$14:EK$105,MATCH($BD50,$EY$14:$EY$105,0)),"")</f>
        <v/>
      </c>
      <c r="AQ50" s="244" t="str">
        <f>IFERROR(INDEX(EL$14:EL$105,MATCH($BD50,$EY$14:$EY$105,0)),"")</f>
        <v/>
      </c>
      <c r="AR50" s="244" t="str">
        <f>IFERROR(INDEX(EM$14:EM$105,MATCH($BD50,$EY$14:$EY$105,0)),"")</f>
        <v/>
      </c>
      <c r="AS50" s="244" t="str">
        <f>IFERROR(INDEX(EN$14:EN$105,MATCH($BD50,$EY$14:$EY$105,0)),"")</f>
        <v/>
      </c>
      <c r="AT50" s="497" t="str">
        <f>IFERROR(INDEX(EO$14:EO$105,MATCH($R50,EY$14:EY$105,0)),"")</f>
        <v/>
      </c>
      <c r="AU50" s="497" t="str">
        <f>IFERROR(INDEX(EP$14:EP$105,MATCH($R50,EY$14:EY$105,0)),"")</f>
        <v/>
      </c>
      <c r="AV50" s="497" t="str">
        <f>IFERROR(INDEX(EQ$14:EQ$105,MATCH($R50,EY$14:EY$105,0)),"")</f>
        <v/>
      </c>
      <c r="AW50" s="498" t="str">
        <f>IFERROR(INDEX(ER$14:ER$105,MATCH($R50,EY$14:EY$105,0)),"")</f>
        <v/>
      </c>
      <c r="AX50" s="498" t="str">
        <f>IFERROR(INDEX(ES$14:ES$105,MATCH($R50,EY$14:EY$105,0)),"")</f>
        <v/>
      </c>
      <c r="AY50" s="498" t="str">
        <f>IFERROR(INDEX(ET$14:ET$105,MATCH($R50,EY$14:EY$105,0)),"")</f>
        <v/>
      </c>
      <c r="AZ50" s="498" t="str">
        <f>IFERROR(INDEX(EU$14:EU$105,MATCH($R50,EY$14:EY$105,0)),"")</f>
        <v/>
      </c>
      <c r="BA50" s="498" t="str">
        <f>IFERROR(INDEX(EV$14:EV$105,MATCH($R50,EY$14:EY$105,0)),"")</f>
        <v/>
      </c>
      <c r="BB50" s="499" t="str">
        <f>IFERROR(INDEX(EW$14:EW$105,MATCH($R50,EY$14:EY$105,0)),"")</f>
        <v/>
      </c>
      <c r="BC50" s="245" t="str">
        <f>IFERROR(INDEX(EX$14:EX$105,MATCH($BD50,$EY$14:$EY$105,0)),"")</f>
        <v/>
      </c>
      <c r="BD50" s="246">
        <v>37</v>
      </c>
      <c r="BE50" s="247"/>
      <c r="BF50" s="247"/>
      <c r="BG50" s="248" t="str">
        <f>IFERROR(INDEX(FA$14:FA$105,MATCH($BW50,$FQ$14:$FQ$105,0)),"")</f>
        <v/>
      </c>
      <c r="BH50" s="243" t="str">
        <f>IFERROR(INDEX(FB$14:FB$105,MATCH($BW50,$FQ$14:$FQ$105,0)),"")</f>
        <v/>
      </c>
      <c r="BI50" s="244" t="str">
        <f>IFERROR(INDEX(FC$14:FC$105,MATCH($BW50,$FQ$14:$FQ$105,0)),"")</f>
        <v/>
      </c>
      <c r="BJ50" s="244" t="str">
        <f>IFERROR(INDEX(FD$14:FD$105,MATCH($BW50,$FQ$14:$FQ$105,0)),"")</f>
        <v/>
      </c>
      <c r="BK50" s="244" t="str">
        <f>IFERROR(INDEX(FE$14:FE$105,MATCH($BW50,$FQ$14:$FQ$105,0)),"")</f>
        <v/>
      </c>
      <c r="BL50" s="244" t="str">
        <f>IFERROR(INDEX(FF$14:FF$105,MATCH($BW50,$FQ$14:$FQ$105,0)),"")</f>
        <v/>
      </c>
      <c r="BM50" s="497" t="str">
        <f>IFERROR(INDEX(FG$14:FG$105,MATCH($R50,FQ$14:FQ$105,0)),"")</f>
        <v/>
      </c>
      <c r="BN50" s="497" t="str">
        <f>IFERROR(INDEX(FH$14:FH$105,MATCH($R50,FQ$14:FQ$105,0)),"")</f>
        <v/>
      </c>
      <c r="BO50" s="497" t="str">
        <f>IFERROR(INDEX(FI$14:FI$105,MATCH($R50,FQ$14:FQ$105,0)),"")</f>
        <v/>
      </c>
      <c r="BP50" s="498" t="str">
        <f>IFERROR(INDEX(FJ$14:FJ$105,MATCH($R50,FQ$14:FQ$105,0)),"")</f>
        <v/>
      </c>
      <c r="BQ50" s="498" t="str">
        <f>IFERROR(INDEX(FK$14:FK$105,MATCH($R50,FQ$14:FQ$105,0)),"")</f>
        <v/>
      </c>
      <c r="BR50" s="498" t="str">
        <f>IFERROR(INDEX(FL$14:FL$105,MATCH($R50,FQ$14:FQ$105,0)),"")</f>
        <v/>
      </c>
      <c r="BS50" s="498" t="str">
        <f>IFERROR(INDEX(FM$14:FM$105,MATCH($R50,FQ$14:FQ$105,0)),"")</f>
        <v/>
      </c>
      <c r="BT50" s="498" t="str">
        <f>IFERROR(INDEX(FN$14:FN$105,MATCH($R50,FQ$14:FQ$105,0)),"")</f>
        <v/>
      </c>
      <c r="BU50" s="499" t="str">
        <f>IFERROR(INDEX(FO$14:FO$105,MATCH($R50,FQ$14:FQ$105,0)),"")</f>
        <v/>
      </c>
      <c r="BV50" s="245" t="str">
        <f>IFERROR(INDEX(FP$14:FP$105,MATCH($BW50,$FQ$14:$FQ$105,0)),"")</f>
        <v/>
      </c>
      <c r="BW50" s="246">
        <v>37</v>
      </c>
      <c r="BY50" s="247"/>
      <c r="BZ50" s="248" t="str">
        <f>IFERROR(INDEX(FS$14:FS$105,MATCH($CO50,$GI$14:$GI$105,0)),"")</f>
        <v/>
      </c>
      <c r="CA50" s="243" t="str">
        <f>IFERROR(INDEX(FT$14:FT$105,MATCH($CO50,$GI$14:$GI$105,0)),"")</f>
        <v/>
      </c>
      <c r="CB50" s="244" t="str">
        <f>IFERROR(INDEX(FU$14:FU$105,MATCH($CO50,$GI$14:$GI$105,0)),"")</f>
        <v/>
      </c>
      <c r="CC50" s="244" t="str">
        <f>IFERROR(INDEX(FV$14:FV$105,MATCH($CO50,$GI$14:$GI$105,0)),"")</f>
        <v/>
      </c>
      <c r="CD50" s="244" t="str">
        <f>IFERROR(INDEX(FW$14:FW$105,MATCH($CO50,$GI$14:$GI$105,0)),"")</f>
        <v/>
      </c>
      <c r="CE50" s="244" t="str">
        <f>IFERROR(INDEX(FX$14:FX$105,MATCH($CO50,$GI$14:$GI$105,0)),"")</f>
        <v/>
      </c>
      <c r="CF50" s="497" t="str">
        <f t="shared" si="0"/>
        <v/>
      </c>
      <c r="CG50" s="497" t="str">
        <f t="shared" si="1"/>
        <v/>
      </c>
      <c r="CH50" s="497" t="str">
        <f t="shared" si="2"/>
        <v/>
      </c>
      <c r="CI50" s="498" t="str">
        <f t="shared" si="3"/>
        <v/>
      </c>
      <c r="CJ50" s="498" t="str">
        <f t="shared" si="4"/>
        <v/>
      </c>
      <c r="CK50" s="498" t="str">
        <f t="shared" si="5"/>
        <v/>
      </c>
      <c r="CL50" s="498" t="str">
        <f t="shared" si="6"/>
        <v/>
      </c>
      <c r="CM50" s="498" t="str">
        <f t="shared" si="7"/>
        <v/>
      </c>
      <c r="CN50" s="499" t="str">
        <f t="shared" si="8"/>
        <v/>
      </c>
      <c r="CO50" s="246">
        <v>37</v>
      </c>
      <c r="CP50" s="247"/>
      <c r="CQ50" s="247"/>
      <c r="CR50" s="247"/>
      <c r="CS50" s="247"/>
      <c r="CT50" s="247"/>
      <c r="CU50" s="247"/>
      <c r="CV50" s="247"/>
      <c r="CW50" s="247"/>
      <c r="CY50" s="250" t="str">
        <f>IFERROR(IF(AND('Classificação geral'!$F44="fem",'Classificação geral'!$G44=3,'Classificação geral'!$E44="par"),'Classificação geral'!$B44,""),"")</f>
        <v/>
      </c>
      <c r="CZ50" s="238">
        <f>IF($CY50='Classificação geral'!$B44,'Classificação geral'!$C44,"")</f>
        <v>0</v>
      </c>
      <c r="DA50" s="238">
        <f>IF($CY50='Classificação geral'!$B44,'Classificação geral'!$D44,"")</f>
        <v>0</v>
      </c>
      <c r="DB50" s="238">
        <f>IF($CY50='Classificação geral'!$B44,'Classificação geral'!$E44,"")</f>
        <v>0</v>
      </c>
      <c r="DC50" s="238">
        <f>IF($CY50='Classificação geral'!$B44,'Classificação geral'!$F44,"")</f>
        <v>0</v>
      </c>
      <c r="DD50" s="250">
        <f>IF($DC50='Classificação geral'!$F44,'Classificação geral'!$G44,"")</f>
        <v>0</v>
      </c>
      <c r="DE50" s="484">
        <f>IFERROR(IF(DC50='Classificação geral'!$F44,'Classificação geral'!$J44,""),"")</f>
        <v>0</v>
      </c>
      <c r="DF50" s="484">
        <f>IFERROR(IF(DC50='Classificação geral'!$F44,'Classificação geral'!$K44,""),"")</f>
        <v>0</v>
      </c>
      <c r="DG50" s="484">
        <f>IFERROR(IF(DC50='Classificação geral'!$F44,'Classificação geral'!$I44,""),"")</f>
        <v>0</v>
      </c>
      <c r="DH50" s="484" t="str">
        <f>IFERROR(IF(DC50='Classificação geral'!$F44,'Classificação geral'!$EE44,""),"")</f>
        <v/>
      </c>
      <c r="DI50" s="484" t="str">
        <f>IFERROR(IF(DC50='Classificação geral'!$F44,'Classificação geral'!$EF44,""),"")</f>
        <v/>
      </c>
      <c r="DJ50" s="484" t="str">
        <f>IFERROR(IF(DC50='Classificação geral'!$F44,'Classificação geral'!$EG44,""),"")</f>
        <v/>
      </c>
      <c r="DK50" s="484" t="str">
        <f>IFERROR(IF(DC50='Classificação geral'!$F44,'Classificação geral'!$EH44,""),"")</f>
        <v/>
      </c>
      <c r="DL50" s="484" t="str">
        <f>IFERROR(IF(DC50='Classificação geral'!$F44,'Classificação geral'!$EI44,""),"")</f>
        <v/>
      </c>
      <c r="DM50" s="521">
        <f>IFERROR(IF(DC50='Classificação geral'!$F44,'Classificação geral'!$AJ44,""),"")</f>
        <v>0</v>
      </c>
      <c r="DN50" s="251" t="str">
        <f>IF($DC50='Classificação geral'!$F44,'Classificação geral'!$AK44,"")</f>
        <v/>
      </c>
      <c r="DO50" s="239" t="str">
        <f>IFERROR(RANK(DN50,DN:DN,0)+ COUNTIF(DN$12:DN49,DN50),"")</f>
        <v/>
      </c>
      <c r="DQ50" s="250" t="str">
        <f>IFERROR(IF(AND('Classificação geral'!$F44="mas",'Classificação geral'!$G44=3,'Classificação geral'!$E44="par"),'Classificação geral'!$B44,""),"")</f>
        <v/>
      </c>
      <c r="DR50" s="238">
        <f>IF($DQ50='Classificação geral'!$B44,'Classificação geral'!$C44,"")</f>
        <v>0</v>
      </c>
      <c r="DS50" s="238">
        <f>IF($DQ50='Classificação geral'!$B44,'Classificação geral'!$D44,"")</f>
        <v>0</v>
      </c>
      <c r="DT50" s="238">
        <f>IF($DQ50='Classificação geral'!$B44,'Classificação geral'!$E44,"")</f>
        <v>0</v>
      </c>
      <c r="DU50" s="238">
        <f>IF($DQ50='Classificação geral'!$B44,'Classificação geral'!$F44,"")</f>
        <v>0</v>
      </c>
      <c r="DV50" s="250">
        <f>IF($DU50='Classificação geral'!$F44,'Classificação geral'!$G44,"")</f>
        <v>0</v>
      </c>
      <c r="DW50" s="484">
        <f>IFERROR(IF(DU50='Classificação geral'!$F44,'Classificação geral'!$J44,""),"")</f>
        <v>0</v>
      </c>
      <c r="DX50" s="484">
        <f>IFERROR(IF(DU50='Classificação geral'!$F44,'Classificação geral'!$K44,""),"")</f>
        <v>0</v>
      </c>
      <c r="DY50" s="484">
        <f>IFERROR(IF(DU50='Classificação geral'!$F44,'Classificação geral'!$I44,""),"")</f>
        <v>0</v>
      </c>
      <c r="DZ50" s="484" t="str">
        <f>IFERROR(IF(DU50='Classificação geral'!$F44,'Classificação geral'!$EE44,""),"")</f>
        <v/>
      </c>
      <c r="EA50" s="484" t="str">
        <f>IFERROR(IF(DU50='Classificação geral'!$F44,'Classificação geral'!$EF44,""),"")</f>
        <v/>
      </c>
      <c r="EB50" s="484" t="str">
        <f>IFERROR(IF(DU50='Classificação geral'!$F44,'Classificação geral'!$EG44,""),"")</f>
        <v/>
      </c>
      <c r="EC50" s="484" t="str">
        <f>IFERROR(IF(DU50='Classificação geral'!$F44,'Classificação geral'!$EH44,""),"")</f>
        <v/>
      </c>
      <c r="ED50" s="484" t="str">
        <f>IFERROR(IF(DU50='Classificação geral'!$F44,'Classificação geral'!$EI44,""),"")</f>
        <v/>
      </c>
      <c r="EE50" s="521">
        <f>IFERROR(IF(DU50='Classificação geral'!$F44,'Classificação geral'!$AJ44,""),"")</f>
        <v>0</v>
      </c>
      <c r="EF50" s="250" t="str">
        <f>IF($DU50='Classificação geral'!$F44,'Classificação geral'!$AK44,"")</f>
        <v/>
      </c>
      <c r="EG50" s="239" t="str">
        <f>IFERROR(RANK(EF50,EF:EF,0)+ COUNTIF(EF$12:EF49,EF50),"")</f>
        <v/>
      </c>
      <c r="EI50" s="250" t="str">
        <f>IFERROR(IF(AND('Classificação geral'!$F44="fem",'Classificação geral'!$G44=3,'Classificação geral'!$E44="trio"),'Classificação geral'!$B44,""),"")</f>
        <v/>
      </c>
      <c r="EJ50" s="238">
        <f>IF(EI50='Classificação geral'!$B44,'Classificação geral'!$C44,"")</f>
        <v>0</v>
      </c>
      <c r="EK50" s="238">
        <f>IF(EI50='Classificação geral'!$B44,'Classificação geral'!$D44,"")</f>
        <v>0</v>
      </c>
      <c r="EL50" s="238">
        <f>IF(EI50='Classificação geral'!$B44,'Classificação geral'!$E44,"")</f>
        <v>0</v>
      </c>
      <c r="EM50" s="238">
        <f>IF(EI50='Classificação geral'!$B44,'Classificação geral'!$F44,"")</f>
        <v>0</v>
      </c>
      <c r="EN50" s="250">
        <f>IF(EM50='Classificação geral'!$F44,'Classificação geral'!$G44,"")</f>
        <v>0</v>
      </c>
      <c r="EO50" s="484">
        <f>IFERROR(IF(EM50='Classificação geral'!$F44,'Classificação geral'!$J44,""),"")</f>
        <v>0</v>
      </c>
      <c r="EP50" s="484">
        <f>IFERROR(IF(EM50='Classificação geral'!$F44,'Classificação geral'!$K44,""),"")</f>
        <v>0</v>
      </c>
      <c r="EQ50" s="484">
        <f>IFERROR(IF(EM50='Classificação geral'!$F44,'Classificação geral'!$I44,""),"")</f>
        <v>0</v>
      </c>
      <c r="ER50" s="484" t="str">
        <f>IFERROR(IF(EM50='Classificação geral'!$F44,'Classificação geral'!$EE44,""),"")</f>
        <v/>
      </c>
      <c r="ES50" s="484" t="str">
        <f>IFERROR(IF(EM50='Classificação geral'!$F44,'Classificação geral'!$EF44,""),"")</f>
        <v/>
      </c>
      <c r="ET50" s="484" t="str">
        <f>IFERROR(IF(EM50='Classificação geral'!$F44,'Classificação geral'!$EG44,""),"")</f>
        <v/>
      </c>
      <c r="EU50" s="484" t="str">
        <f>IFERROR(IF(EM50='Classificação geral'!$F44,'Classificação geral'!$EH44,""),"")</f>
        <v/>
      </c>
      <c r="EV50" s="484" t="str">
        <f>IFERROR(IF(EM50='Classificação geral'!$F44,'Classificação geral'!$EI44,""),"")</f>
        <v/>
      </c>
      <c r="EW50" s="521">
        <f>IFERROR(IF(EM50='Classificação geral'!$F44,'Classificação geral'!$AJ44,""),"")</f>
        <v>0</v>
      </c>
      <c r="EX50" s="250" t="str">
        <f>IF(EM50='Classificação geral'!$F44,'Classificação geral'!$AK44,"")</f>
        <v/>
      </c>
      <c r="EY50" s="239" t="str">
        <f>IFERROR(RANK(EX50,EX:EX,0)+ COUNTIF(EX$12:EX49,EX50),"")</f>
        <v/>
      </c>
      <c r="FA50" s="250" t="str">
        <f>IFERROR(IF(AND('Classificação geral'!$F44="mas",'Classificação geral'!$G44=3,'Classificação geral'!$E44="trio"),'Classificação geral'!$B44,""),"")</f>
        <v/>
      </c>
      <c r="FB50" s="238">
        <f>IF(FA50='Classificação geral'!$B44,'Classificação geral'!$C44,"")</f>
        <v>0</v>
      </c>
      <c r="FC50" s="238">
        <f>IF(FA50='Classificação geral'!$B44,'Classificação geral'!$D44,"")</f>
        <v>0</v>
      </c>
      <c r="FD50" s="238">
        <f>IF(FA50='Classificação geral'!$B44,'Classificação geral'!$E44,"")</f>
        <v>0</v>
      </c>
      <c r="FE50" s="238">
        <f>IF(FA50='Classificação geral'!$B44,'Classificação geral'!$F44,"")</f>
        <v>0</v>
      </c>
      <c r="FF50" s="250">
        <f>IF(FE50='Classificação geral'!$F44,'Classificação geral'!$G44,"")</f>
        <v>0</v>
      </c>
      <c r="FG50" s="484">
        <f>IFERROR(IF(FE50='Classificação geral'!$F44,'Classificação geral'!$J44,""),"")</f>
        <v>0</v>
      </c>
      <c r="FH50" s="484">
        <f>IFERROR(IF(FE50='Classificação geral'!$F44,'Classificação geral'!$K44,""),"")</f>
        <v>0</v>
      </c>
      <c r="FI50" s="484">
        <f>IFERROR(IF(FE50='Classificação geral'!$F44,'Classificação geral'!$I44,""),"")</f>
        <v>0</v>
      </c>
      <c r="FJ50" s="484" t="str">
        <f>IFERROR(IF(FE50='Classificação geral'!$F44,'Classificação geral'!$EE44,""),"")</f>
        <v/>
      </c>
      <c r="FK50" s="484" t="str">
        <f>IFERROR(IF(FE50='Classificação geral'!$F44,'Classificação geral'!$EF44,""),"")</f>
        <v/>
      </c>
      <c r="FL50" s="484" t="str">
        <f>IFERROR(IF(FE50='Classificação geral'!$F44,'Classificação geral'!$EG44,""),"")</f>
        <v/>
      </c>
      <c r="FM50" s="484" t="str">
        <f>IFERROR(IF(FE50='Classificação geral'!$F44,'Classificação geral'!$EH44,""),"")</f>
        <v/>
      </c>
      <c r="FN50" s="484" t="str">
        <f>IFERROR(IF(FE50='Classificação geral'!$F44,'Classificação geral'!$EI44,""),"")</f>
        <v/>
      </c>
      <c r="FO50" s="521">
        <f>IFERROR(IF(FE50='Classificação geral'!$F44,'Classificação geral'!$AJ44,""),"")</f>
        <v>0</v>
      </c>
      <c r="FP50" s="250" t="str">
        <f>IF(FE50='Classificação geral'!$F44,'Classificação geral'!$AK44,"")</f>
        <v/>
      </c>
      <c r="FQ50" s="239" t="str">
        <f>IFERROR(RANK(FP50,FP:FP,0)+ COUNTIF(FP$12:FP49,FP50),"")</f>
        <v/>
      </c>
      <c r="FS50" s="250" t="str">
        <f>IFERROR(IF(AND('Classificação geral'!$F44="misto",'Classificação geral'!$G44=3,'Classificação geral'!$E44="par"),'Classificação geral'!$B44,""),"")</f>
        <v/>
      </c>
      <c r="FT50" s="238">
        <f>IF(FS50='Classificação geral'!$B44,'Classificação geral'!$C44,"")</f>
        <v>0</v>
      </c>
      <c r="FU50" s="238">
        <f>IF(FS50='Classificação geral'!$B44,'Classificação geral'!$D44,"")</f>
        <v>0</v>
      </c>
      <c r="FV50" s="238">
        <f>IF(FS50='Classificação geral'!$B44,'Classificação geral'!$E44,"")</f>
        <v>0</v>
      </c>
      <c r="FW50" s="238">
        <f>IF(FS50='Classificação geral'!$B44,'Classificação geral'!$F44,"")</f>
        <v>0</v>
      </c>
      <c r="FX50" s="250">
        <f>IF(FW50='Classificação geral'!$F44,'Classificação geral'!$G44,"")</f>
        <v>0</v>
      </c>
      <c r="FY50" s="484">
        <f>IFERROR(IF(FW50='Classificação geral'!$F44,'Classificação geral'!$J44,""),"")</f>
        <v>0</v>
      </c>
      <c r="FZ50" s="484">
        <f>IFERROR(IF(FW50='Classificação geral'!$F44,'Classificação geral'!$K44,""),"")</f>
        <v>0</v>
      </c>
      <c r="GA50" s="484">
        <f>IFERROR(IF(FW50='Classificação geral'!$F44,'Classificação geral'!$I44,""),"")</f>
        <v>0</v>
      </c>
      <c r="GB50" s="484" t="str">
        <f>IFERROR(IF(FW50='Classificação geral'!$F44,'Classificação geral'!$EE44,""),"")</f>
        <v/>
      </c>
      <c r="GC50" s="484" t="str">
        <f>IFERROR(IF(FW50='Classificação geral'!$F44,'Classificação geral'!$EF44,""),"")</f>
        <v/>
      </c>
      <c r="GD50" s="484" t="str">
        <f>IFERROR(IF(FW50='Classificação geral'!$F44,'Classificação geral'!$EG44,""),"")</f>
        <v/>
      </c>
      <c r="GE50" s="484" t="str">
        <f>IFERROR(IF(FW50='Classificação geral'!$F44,'Classificação geral'!$EH44,""),"")</f>
        <v/>
      </c>
      <c r="GF50" s="484" t="str">
        <f>IFERROR(IF(FW50='Classificação geral'!$F44,'Classificação geral'!$EI44,""),"")</f>
        <v/>
      </c>
      <c r="GG50" s="521">
        <f>IFERROR(IF(FW50='Classificação geral'!$F44,'Classificação geral'!$AJ44,""),"")</f>
        <v>0</v>
      </c>
      <c r="GH50" s="250" t="str">
        <f>IF(FW50='Classificação geral'!$F44,'Classificação geral'!$AK44,"")</f>
        <v/>
      </c>
      <c r="GI50" s="239" t="str">
        <f>IFERROR(RANK(GH50,GH:GH,0)+ COUNTIF(GH$12:GH49,GH50),"")</f>
        <v/>
      </c>
    </row>
    <row r="51" spans="1:191" s="249" customFormat="1" ht="21.75" customHeight="1" x14ac:dyDescent="0.3">
      <c r="A51" s="241"/>
      <c r="B51" s="248" t="str">
        <f>IFERROR(INDEX($CY$14:$CY$105,MATCH($R51,$DO$14:$DO$105,0)),"")</f>
        <v/>
      </c>
      <c r="C51" s="243" t="str">
        <f>IFERROR(INDEX(CZ$14:CZ$105,MATCH($R51,$DO$14:$DO$105,0)),"")</f>
        <v/>
      </c>
      <c r="D51" s="244" t="str">
        <f>IFERROR(INDEX(DA$14:DA$105,MATCH($R51,$DO$14:$DO$105,0)),"")</f>
        <v/>
      </c>
      <c r="E51" s="244" t="str">
        <f>IFERROR(INDEX(DB$14:DB$105,MATCH($R51,$DO$14:$DO$105,0)),"")</f>
        <v/>
      </c>
      <c r="F51" s="244" t="str">
        <f>IFERROR(INDEX(DC$14:DC$105,MATCH($R51,$DO$14:$DO$105,0)),"")</f>
        <v/>
      </c>
      <c r="G51" s="244" t="str">
        <f>IFERROR(INDEX(DD$14:DD$105,MATCH($R51,$DO$14:$DO$105,0)),"")</f>
        <v/>
      </c>
      <c r="H51" s="497" t="str">
        <f>IFERROR(INDEX(DE$14:DE$105,MATCH($R51,DO$14:DO$105,0)),"")</f>
        <v/>
      </c>
      <c r="I51" s="497" t="str">
        <f>IFERROR(INDEX(DF$14:DF$105,MATCH($R51,DO$14:DO$105,0)),"")</f>
        <v/>
      </c>
      <c r="J51" s="497" t="str">
        <f>IFERROR(INDEX(DG$14:DG$105,MATCH($R51,DO$14:DO$105,0)),"")</f>
        <v/>
      </c>
      <c r="K51" s="498" t="str">
        <f>IFERROR(INDEX(DH$14:DH$105,MATCH($R51,DO$14:DO$105,0)),"")</f>
        <v/>
      </c>
      <c r="L51" s="498" t="str">
        <f>IFERROR(INDEX(DI$14:DI$105,MATCH($R51,DO$14:DO$105,0)),"")</f>
        <v/>
      </c>
      <c r="M51" s="498" t="str">
        <f>IFERROR(INDEX(DJ$14:DJ$105,MATCH($R51,DO$14:DO$105,0)),"")</f>
        <v/>
      </c>
      <c r="N51" s="498" t="str">
        <f>IFERROR(INDEX(DK$14:DK$105,MATCH($R51,DO$14:DO$105,0)),"")</f>
        <v/>
      </c>
      <c r="O51" s="498" t="str">
        <f>IFERROR(INDEX(DL$14:DL$105,MATCH($R51,DO$14:DO$105,0)),"")</f>
        <v/>
      </c>
      <c r="P51" s="499" t="str">
        <f>IFERROR(INDEX(DM$14:DM$105,MATCH($R51,DO$14:DO$105,0)),"")</f>
        <v/>
      </c>
      <c r="Q51" s="245" t="str">
        <f>IFERROR(INDEX(DN$14:DN$105,MATCH($R51,$DO$14:$DO$105,0)),"")</f>
        <v/>
      </c>
      <c r="R51" s="246">
        <v>38</v>
      </c>
      <c r="S51" s="247"/>
      <c r="T51" s="247"/>
      <c r="U51" s="248" t="str">
        <f>IFERROR(INDEX(DQ$14:DQ$105,MATCH($AK51,$EG$14:$EG$105,0)),"")</f>
        <v/>
      </c>
      <c r="V51" s="243" t="str">
        <f>IFERROR(INDEX(DR$14:DR$105,MATCH($AK51,$EG$14:$EG$105,0)),"")</f>
        <v/>
      </c>
      <c r="W51" s="244" t="str">
        <f>IFERROR(INDEX(DS$14:DS$105,MATCH($AK51,$EG$14:$EG$105,0)),"")</f>
        <v/>
      </c>
      <c r="X51" s="244" t="str">
        <f>IFERROR(INDEX(DT$14:DT$105,MATCH($AK51,$EG$14:$EG$105,0)),"")</f>
        <v/>
      </c>
      <c r="Y51" s="244" t="str">
        <f>IFERROR(INDEX(DU$14:DU$105,MATCH($AK51,$EG$14:$EG$105,0)),"")</f>
        <v/>
      </c>
      <c r="Z51" s="244" t="str">
        <f>IFERROR(INDEX(DV$14:DV$105,MATCH($AK51,$EG$14:$EG$105,0)),"")</f>
        <v/>
      </c>
      <c r="AA51" s="497" t="str">
        <f>IFERROR(INDEX(DW$14:DW$105,MATCH($R51,EG$14:EG$105,0)),"")</f>
        <v/>
      </c>
      <c r="AB51" s="497" t="str">
        <f>IFERROR(INDEX(DX$14:DX$105,MATCH($R51,EG$14:EG$105,0)),"")</f>
        <v/>
      </c>
      <c r="AC51" s="497" t="str">
        <f>IFERROR(INDEX(DY$14:DY$105,MATCH($R51,EG$14:EG$105,0)),"")</f>
        <v/>
      </c>
      <c r="AD51" s="498" t="str">
        <f>IFERROR(INDEX(DZ$14:DZ$105,MATCH($R51,EG$14:EG$105,0)),"")</f>
        <v/>
      </c>
      <c r="AE51" s="498" t="str">
        <f>IFERROR(INDEX(EA$14:EA$105,MATCH($R51,EG$14:EG$105,0)),"")</f>
        <v/>
      </c>
      <c r="AF51" s="498" t="str">
        <f>IFERROR(INDEX(EB$14:EB$105,MATCH($R51,EG$14:EG$105,0)),"")</f>
        <v/>
      </c>
      <c r="AG51" s="498" t="str">
        <f>IFERROR(INDEX(EC$14:EC$105,MATCH($R51,EG$14:EG$105,0)),"")</f>
        <v/>
      </c>
      <c r="AH51" s="498" t="str">
        <f>IFERROR(INDEX(ED$14:ED$105,MATCH($R51,EG$14:EG$105,0)),"")</f>
        <v/>
      </c>
      <c r="AI51" s="499" t="str">
        <f>IFERROR(INDEX(EE$14:EE$105,MATCH($R51,EG$14:EG$105,0)),"")</f>
        <v/>
      </c>
      <c r="AJ51" s="245" t="str">
        <f>IFERROR(INDEX(EF$14:EF$105,MATCH($AK51,$EG$14:$EG$105,0)),"")</f>
        <v/>
      </c>
      <c r="AK51" s="246">
        <v>38</v>
      </c>
      <c r="AN51" s="248" t="str">
        <f>IFERROR(INDEX(EI$14:EI$105,MATCH($BD51,$EY$14:$EY$105,0)),"")</f>
        <v/>
      </c>
      <c r="AO51" s="243" t="str">
        <f>IFERROR(INDEX(EJ$14:EJ$105,MATCH($BD51,$EY$14:$EY$105,0)),"")</f>
        <v/>
      </c>
      <c r="AP51" s="244" t="str">
        <f>IFERROR(INDEX(EK$14:EK$105,MATCH($BD51,$EY$14:$EY$105,0)),"")</f>
        <v/>
      </c>
      <c r="AQ51" s="244" t="str">
        <f>IFERROR(INDEX(EL$14:EL$105,MATCH($BD51,$EY$14:$EY$105,0)),"")</f>
        <v/>
      </c>
      <c r="AR51" s="244" t="str">
        <f>IFERROR(INDEX(EM$14:EM$105,MATCH($BD51,$EY$14:$EY$105,0)),"")</f>
        <v/>
      </c>
      <c r="AS51" s="244" t="str">
        <f>IFERROR(INDEX(EN$14:EN$105,MATCH($BD51,$EY$14:$EY$105,0)),"")</f>
        <v/>
      </c>
      <c r="AT51" s="497" t="str">
        <f>IFERROR(INDEX(EO$14:EO$105,MATCH($R51,EY$14:EY$105,0)),"")</f>
        <v/>
      </c>
      <c r="AU51" s="497" t="str">
        <f>IFERROR(INDEX(EP$14:EP$105,MATCH($R51,EY$14:EY$105,0)),"")</f>
        <v/>
      </c>
      <c r="AV51" s="497" t="str">
        <f>IFERROR(INDEX(EQ$14:EQ$105,MATCH($R51,EY$14:EY$105,0)),"")</f>
        <v/>
      </c>
      <c r="AW51" s="498" t="str">
        <f>IFERROR(INDEX(ER$14:ER$105,MATCH($R51,EY$14:EY$105,0)),"")</f>
        <v/>
      </c>
      <c r="AX51" s="498" t="str">
        <f>IFERROR(INDEX(ES$14:ES$105,MATCH($R51,EY$14:EY$105,0)),"")</f>
        <v/>
      </c>
      <c r="AY51" s="498" t="str">
        <f>IFERROR(INDEX(ET$14:ET$105,MATCH($R51,EY$14:EY$105,0)),"")</f>
        <v/>
      </c>
      <c r="AZ51" s="498" t="str">
        <f>IFERROR(INDEX(EU$14:EU$105,MATCH($R51,EY$14:EY$105,0)),"")</f>
        <v/>
      </c>
      <c r="BA51" s="498" t="str">
        <f>IFERROR(INDEX(EV$14:EV$105,MATCH($R51,EY$14:EY$105,0)),"")</f>
        <v/>
      </c>
      <c r="BB51" s="499" t="str">
        <f>IFERROR(INDEX(EW$14:EW$105,MATCH($R51,EY$14:EY$105,0)),"")</f>
        <v/>
      </c>
      <c r="BC51" s="245" t="str">
        <f>IFERROR(INDEX(EX$14:EX$105,MATCH($BD51,$EY$14:$EY$105,0)),"")</f>
        <v/>
      </c>
      <c r="BD51" s="246">
        <v>38</v>
      </c>
      <c r="BE51" s="247"/>
      <c r="BF51" s="247"/>
      <c r="BG51" s="248" t="str">
        <f>IFERROR(INDEX(FA$14:FA$105,MATCH($BW51,$FQ$14:$FQ$105,0)),"")</f>
        <v/>
      </c>
      <c r="BH51" s="243" t="str">
        <f>IFERROR(INDEX(FB$14:FB$105,MATCH($BW51,$FQ$14:$FQ$105,0)),"")</f>
        <v/>
      </c>
      <c r="BI51" s="244" t="str">
        <f>IFERROR(INDEX(FC$14:FC$105,MATCH($BW51,$FQ$14:$FQ$105,0)),"")</f>
        <v/>
      </c>
      <c r="BJ51" s="244" t="str">
        <f>IFERROR(INDEX(FD$14:FD$105,MATCH($BW51,$FQ$14:$FQ$105,0)),"")</f>
        <v/>
      </c>
      <c r="BK51" s="244" t="str">
        <f>IFERROR(INDEX(FE$14:FE$105,MATCH($BW51,$FQ$14:$FQ$105,0)),"")</f>
        <v/>
      </c>
      <c r="BL51" s="244" t="str">
        <f>IFERROR(INDEX(FF$14:FF$105,MATCH($BW51,$FQ$14:$FQ$105,0)),"")</f>
        <v/>
      </c>
      <c r="BM51" s="497" t="str">
        <f>IFERROR(INDEX(FG$14:FG$105,MATCH($R51,FQ$14:FQ$105,0)),"")</f>
        <v/>
      </c>
      <c r="BN51" s="497" t="str">
        <f>IFERROR(INDEX(FH$14:FH$105,MATCH($R51,FQ$14:FQ$105,0)),"")</f>
        <v/>
      </c>
      <c r="BO51" s="497" t="str">
        <f>IFERROR(INDEX(FI$14:FI$105,MATCH($R51,FQ$14:FQ$105,0)),"")</f>
        <v/>
      </c>
      <c r="BP51" s="498" t="str">
        <f>IFERROR(INDEX(FJ$14:FJ$105,MATCH($R51,FQ$14:FQ$105,0)),"")</f>
        <v/>
      </c>
      <c r="BQ51" s="498" t="str">
        <f>IFERROR(INDEX(FK$14:FK$105,MATCH($R51,FQ$14:FQ$105,0)),"")</f>
        <v/>
      </c>
      <c r="BR51" s="498" t="str">
        <f>IFERROR(INDEX(FL$14:FL$105,MATCH($R51,FQ$14:FQ$105,0)),"")</f>
        <v/>
      </c>
      <c r="BS51" s="498" t="str">
        <f>IFERROR(INDEX(FM$14:FM$105,MATCH($R51,FQ$14:FQ$105,0)),"")</f>
        <v/>
      </c>
      <c r="BT51" s="498" t="str">
        <f>IFERROR(INDEX(FN$14:FN$105,MATCH($R51,FQ$14:FQ$105,0)),"")</f>
        <v/>
      </c>
      <c r="BU51" s="499" t="str">
        <f>IFERROR(INDEX(FO$14:FO$105,MATCH($R51,FQ$14:FQ$105,0)),"")</f>
        <v/>
      </c>
      <c r="BV51" s="245" t="str">
        <f>IFERROR(INDEX(FP$14:FP$105,MATCH($BW51,$FQ$14:$FQ$105,0)),"")</f>
        <v/>
      </c>
      <c r="BW51" s="246">
        <v>38</v>
      </c>
      <c r="BY51" s="247"/>
      <c r="BZ51" s="248" t="str">
        <f>IFERROR(INDEX(FS$14:FS$105,MATCH($CO51,$GI$14:$GI$105,0)),"")</f>
        <v/>
      </c>
      <c r="CA51" s="243" t="str">
        <f>IFERROR(INDEX(FT$14:FT$105,MATCH($CO51,$GI$14:$GI$105,0)),"")</f>
        <v/>
      </c>
      <c r="CB51" s="244" t="str">
        <f>IFERROR(INDEX(FU$14:FU$105,MATCH($CO51,$GI$14:$GI$105,0)),"")</f>
        <v/>
      </c>
      <c r="CC51" s="244" t="str">
        <f>IFERROR(INDEX(FV$14:FV$105,MATCH($CO51,$GI$14:$GI$105,0)),"")</f>
        <v/>
      </c>
      <c r="CD51" s="244" t="str">
        <f>IFERROR(INDEX(FW$14:FW$105,MATCH($CO51,$GI$14:$GI$105,0)),"")</f>
        <v/>
      </c>
      <c r="CE51" s="244" t="str">
        <f>IFERROR(INDEX(FX$14:FX$105,MATCH($CO51,$GI$14:$GI$105,0)),"")</f>
        <v/>
      </c>
      <c r="CF51" s="497" t="str">
        <f t="shared" si="0"/>
        <v/>
      </c>
      <c r="CG51" s="497" t="str">
        <f t="shared" si="1"/>
        <v/>
      </c>
      <c r="CH51" s="497" t="str">
        <f t="shared" si="2"/>
        <v/>
      </c>
      <c r="CI51" s="498" t="str">
        <f t="shared" si="3"/>
        <v/>
      </c>
      <c r="CJ51" s="498" t="str">
        <f t="shared" si="4"/>
        <v/>
      </c>
      <c r="CK51" s="498" t="str">
        <f t="shared" si="5"/>
        <v/>
      </c>
      <c r="CL51" s="498" t="str">
        <f t="shared" si="6"/>
        <v/>
      </c>
      <c r="CM51" s="498" t="str">
        <f t="shared" si="7"/>
        <v/>
      </c>
      <c r="CN51" s="499" t="str">
        <f t="shared" si="8"/>
        <v/>
      </c>
      <c r="CO51" s="246">
        <v>38</v>
      </c>
      <c r="CP51" s="247"/>
      <c r="CQ51" s="247"/>
      <c r="CR51" s="247"/>
      <c r="CS51" s="247"/>
      <c r="CT51" s="247"/>
      <c r="CU51" s="247"/>
      <c r="CV51" s="247"/>
      <c r="CW51" s="247"/>
      <c r="CY51" s="250" t="str">
        <f>IFERROR(IF(AND('Classificação geral'!$F45="fem",'Classificação geral'!$G45=3,'Classificação geral'!$E45="par"),'Classificação geral'!$B45,""),"")</f>
        <v/>
      </c>
      <c r="CZ51" s="238">
        <f>IF($CY51='Classificação geral'!$B45,'Classificação geral'!$C45,"")</f>
        <v>0</v>
      </c>
      <c r="DA51" s="238">
        <f>IF($CY51='Classificação geral'!$B45,'Classificação geral'!$D45,"")</f>
        <v>0</v>
      </c>
      <c r="DB51" s="238">
        <f>IF($CY51='Classificação geral'!$B45,'Classificação geral'!$E45,"")</f>
        <v>0</v>
      </c>
      <c r="DC51" s="238">
        <f>IF($CY51='Classificação geral'!$B45,'Classificação geral'!$F45,"")</f>
        <v>0</v>
      </c>
      <c r="DD51" s="250">
        <f>IF($DC51='Classificação geral'!$F45,'Classificação geral'!$G45,"")</f>
        <v>0</v>
      </c>
      <c r="DE51" s="484">
        <f>IFERROR(IF(DC51='Classificação geral'!$F45,'Classificação geral'!$J45,""),"")</f>
        <v>0</v>
      </c>
      <c r="DF51" s="484">
        <f>IFERROR(IF(DC51='Classificação geral'!$F45,'Classificação geral'!$K45,""),"")</f>
        <v>0</v>
      </c>
      <c r="DG51" s="484">
        <f>IFERROR(IF(DC51='Classificação geral'!$F45,'Classificação geral'!$I45,""),"")</f>
        <v>0</v>
      </c>
      <c r="DH51" s="484" t="str">
        <f>IFERROR(IF(DC51='Classificação geral'!$F45,'Classificação geral'!$EE45,""),"")</f>
        <v/>
      </c>
      <c r="DI51" s="484" t="str">
        <f>IFERROR(IF(DC51='Classificação geral'!$F45,'Classificação geral'!$EF45,""),"")</f>
        <v/>
      </c>
      <c r="DJ51" s="484" t="str">
        <f>IFERROR(IF(DC51='Classificação geral'!$F45,'Classificação geral'!$EG45,""),"")</f>
        <v/>
      </c>
      <c r="DK51" s="484" t="str">
        <f>IFERROR(IF(DC51='Classificação geral'!$F45,'Classificação geral'!$EH45,""),"")</f>
        <v/>
      </c>
      <c r="DL51" s="484" t="str">
        <f>IFERROR(IF(DC51='Classificação geral'!$F45,'Classificação geral'!$EI45,""),"")</f>
        <v/>
      </c>
      <c r="DM51" s="521">
        <f>IFERROR(IF(DC51='Classificação geral'!$F45,'Classificação geral'!$AJ45,""),"")</f>
        <v>0</v>
      </c>
      <c r="DN51" s="251" t="str">
        <f>IF($DC51='Classificação geral'!$F45,'Classificação geral'!$AK45,"")</f>
        <v/>
      </c>
      <c r="DO51" s="239" t="str">
        <f>IFERROR(RANK(DN51,DN:DN,0)+ COUNTIF(DN$12:DN50,DN51),"")</f>
        <v/>
      </c>
      <c r="DQ51" s="250" t="str">
        <f>IFERROR(IF(AND('Classificação geral'!$F45="mas",'Classificação geral'!$G45=3,'Classificação geral'!$E45="par"),'Classificação geral'!$B45,""),"")</f>
        <v/>
      </c>
      <c r="DR51" s="238">
        <f>IF($DQ51='Classificação geral'!$B45,'Classificação geral'!$C45,"")</f>
        <v>0</v>
      </c>
      <c r="DS51" s="238">
        <f>IF($DQ51='Classificação geral'!$B45,'Classificação geral'!$D45,"")</f>
        <v>0</v>
      </c>
      <c r="DT51" s="238">
        <f>IF($DQ51='Classificação geral'!$B45,'Classificação geral'!$E45,"")</f>
        <v>0</v>
      </c>
      <c r="DU51" s="238">
        <f>IF($DQ51='Classificação geral'!$B45,'Classificação geral'!$F45,"")</f>
        <v>0</v>
      </c>
      <c r="DV51" s="250">
        <f>IF($DU51='Classificação geral'!$F45,'Classificação geral'!$G45,"")</f>
        <v>0</v>
      </c>
      <c r="DW51" s="484">
        <f>IFERROR(IF(DU51='Classificação geral'!$F45,'Classificação geral'!$J45,""),"")</f>
        <v>0</v>
      </c>
      <c r="DX51" s="484">
        <f>IFERROR(IF(DU51='Classificação geral'!$F45,'Classificação geral'!$K45,""),"")</f>
        <v>0</v>
      </c>
      <c r="DY51" s="484">
        <f>IFERROR(IF(DU51='Classificação geral'!$F45,'Classificação geral'!$I45,""),"")</f>
        <v>0</v>
      </c>
      <c r="DZ51" s="484" t="str">
        <f>IFERROR(IF(DU51='Classificação geral'!$F45,'Classificação geral'!$EE45,""),"")</f>
        <v/>
      </c>
      <c r="EA51" s="484" t="str">
        <f>IFERROR(IF(DU51='Classificação geral'!$F45,'Classificação geral'!$EF45,""),"")</f>
        <v/>
      </c>
      <c r="EB51" s="484" t="str">
        <f>IFERROR(IF(DU51='Classificação geral'!$F45,'Classificação geral'!$EG45,""),"")</f>
        <v/>
      </c>
      <c r="EC51" s="484" t="str">
        <f>IFERROR(IF(DU51='Classificação geral'!$F45,'Classificação geral'!$EH45,""),"")</f>
        <v/>
      </c>
      <c r="ED51" s="484" t="str">
        <f>IFERROR(IF(DU51='Classificação geral'!$F45,'Classificação geral'!$EI45,""),"")</f>
        <v/>
      </c>
      <c r="EE51" s="521">
        <f>IFERROR(IF(DU51='Classificação geral'!$F45,'Classificação geral'!$AJ45,""),"")</f>
        <v>0</v>
      </c>
      <c r="EF51" s="250" t="str">
        <f>IF($DU51='Classificação geral'!$F45,'Classificação geral'!$AK45,"")</f>
        <v/>
      </c>
      <c r="EG51" s="239" t="str">
        <f>IFERROR(RANK(EF51,EF:EF,0)+ COUNTIF(EF$12:EF50,EF51),"")</f>
        <v/>
      </c>
      <c r="EI51" s="250" t="str">
        <f>IFERROR(IF(AND('Classificação geral'!$F45="fem",'Classificação geral'!$G45=3,'Classificação geral'!$E45="trio"),'Classificação geral'!$B45,""),"")</f>
        <v/>
      </c>
      <c r="EJ51" s="238">
        <f>IF(EI51='Classificação geral'!$B45,'Classificação geral'!$C45,"")</f>
        <v>0</v>
      </c>
      <c r="EK51" s="238">
        <f>IF(EI51='Classificação geral'!$B45,'Classificação geral'!$D45,"")</f>
        <v>0</v>
      </c>
      <c r="EL51" s="238">
        <f>IF(EI51='Classificação geral'!$B45,'Classificação geral'!$E45,"")</f>
        <v>0</v>
      </c>
      <c r="EM51" s="238">
        <f>IF(EI51='Classificação geral'!$B45,'Classificação geral'!$F45,"")</f>
        <v>0</v>
      </c>
      <c r="EN51" s="250">
        <f>IF(EM51='Classificação geral'!$F45,'Classificação geral'!$G45,"")</f>
        <v>0</v>
      </c>
      <c r="EO51" s="484">
        <f>IFERROR(IF(EM51='Classificação geral'!$F45,'Classificação geral'!$J45,""),"")</f>
        <v>0</v>
      </c>
      <c r="EP51" s="484">
        <f>IFERROR(IF(EM51='Classificação geral'!$F45,'Classificação geral'!$K45,""),"")</f>
        <v>0</v>
      </c>
      <c r="EQ51" s="484">
        <f>IFERROR(IF(EM51='Classificação geral'!$F45,'Classificação geral'!$I45,""),"")</f>
        <v>0</v>
      </c>
      <c r="ER51" s="484" t="str">
        <f>IFERROR(IF(EM51='Classificação geral'!$F45,'Classificação geral'!$EE45,""),"")</f>
        <v/>
      </c>
      <c r="ES51" s="484" t="str">
        <f>IFERROR(IF(EM51='Classificação geral'!$F45,'Classificação geral'!$EF45,""),"")</f>
        <v/>
      </c>
      <c r="ET51" s="484" t="str">
        <f>IFERROR(IF(EM51='Classificação geral'!$F45,'Classificação geral'!$EG45,""),"")</f>
        <v/>
      </c>
      <c r="EU51" s="484" t="str">
        <f>IFERROR(IF(EM51='Classificação geral'!$F45,'Classificação geral'!$EH45,""),"")</f>
        <v/>
      </c>
      <c r="EV51" s="484" t="str">
        <f>IFERROR(IF(EM51='Classificação geral'!$F45,'Classificação geral'!$EI45,""),"")</f>
        <v/>
      </c>
      <c r="EW51" s="521">
        <f>IFERROR(IF(EM51='Classificação geral'!$F45,'Classificação geral'!$AJ45,""),"")</f>
        <v>0</v>
      </c>
      <c r="EX51" s="250" t="str">
        <f>IF(EM51='Classificação geral'!$F45,'Classificação geral'!$AK45,"")</f>
        <v/>
      </c>
      <c r="EY51" s="239" t="str">
        <f>IFERROR(RANK(EX51,EX:EX,0)+ COUNTIF(EX$12:EX50,EX51),"")</f>
        <v/>
      </c>
      <c r="FA51" s="250" t="str">
        <f>IFERROR(IF(AND('Classificação geral'!$F45="mas",'Classificação geral'!$G45=3,'Classificação geral'!$E45="trio"),'Classificação geral'!$B45,""),"")</f>
        <v/>
      </c>
      <c r="FB51" s="238">
        <f>IF(FA51='Classificação geral'!$B45,'Classificação geral'!$C45,"")</f>
        <v>0</v>
      </c>
      <c r="FC51" s="238">
        <f>IF(FA51='Classificação geral'!$B45,'Classificação geral'!$D45,"")</f>
        <v>0</v>
      </c>
      <c r="FD51" s="238">
        <f>IF(FA51='Classificação geral'!$B45,'Classificação geral'!$E45,"")</f>
        <v>0</v>
      </c>
      <c r="FE51" s="238">
        <f>IF(FA51='Classificação geral'!$B45,'Classificação geral'!$F45,"")</f>
        <v>0</v>
      </c>
      <c r="FF51" s="250">
        <f>IF(FE51='Classificação geral'!$F45,'Classificação geral'!$G45,"")</f>
        <v>0</v>
      </c>
      <c r="FG51" s="484">
        <f>IFERROR(IF(FE51='Classificação geral'!$F45,'Classificação geral'!$J45,""),"")</f>
        <v>0</v>
      </c>
      <c r="FH51" s="484">
        <f>IFERROR(IF(FE51='Classificação geral'!$F45,'Classificação geral'!$K45,""),"")</f>
        <v>0</v>
      </c>
      <c r="FI51" s="484">
        <f>IFERROR(IF(FE51='Classificação geral'!$F45,'Classificação geral'!$I45,""),"")</f>
        <v>0</v>
      </c>
      <c r="FJ51" s="484" t="str">
        <f>IFERROR(IF(FE51='Classificação geral'!$F45,'Classificação geral'!$EE45,""),"")</f>
        <v/>
      </c>
      <c r="FK51" s="484" t="str">
        <f>IFERROR(IF(FE51='Classificação geral'!$F45,'Classificação geral'!$EF45,""),"")</f>
        <v/>
      </c>
      <c r="FL51" s="484" t="str">
        <f>IFERROR(IF(FE51='Classificação geral'!$F45,'Classificação geral'!$EG45,""),"")</f>
        <v/>
      </c>
      <c r="FM51" s="484" t="str">
        <f>IFERROR(IF(FE51='Classificação geral'!$F45,'Classificação geral'!$EH45,""),"")</f>
        <v/>
      </c>
      <c r="FN51" s="484" t="str">
        <f>IFERROR(IF(FE51='Classificação geral'!$F45,'Classificação geral'!$EI45,""),"")</f>
        <v/>
      </c>
      <c r="FO51" s="521">
        <f>IFERROR(IF(FE51='Classificação geral'!$F45,'Classificação geral'!$AJ45,""),"")</f>
        <v>0</v>
      </c>
      <c r="FP51" s="250" t="str">
        <f>IF(FE51='Classificação geral'!$F45,'Classificação geral'!$AK45,"")</f>
        <v/>
      </c>
      <c r="FQ51" s="239" t="str">
        <f>IFERROR(RANK(FP51,FP:FP,0)+ COUNTIF(FP$12:FP50,FP51),"")</f>
        <v/>
      </c>
      <c r="FS51" s="250" t="str">
        <f>IFERROR(IF(AND('Classificação geral'!$F45="misto",'Classificação geral'!$G45=3,'Classificação geral'!$E45="par"),'Classificação geral'!$B45,""),"")</f>
        <v/>
      </c>
      <c r="FT51" s="238">
        <f>IF(FS51='Classificação geral'!$B45,'Classificação geral'!$C45,"")</f>
        <v>0</v>
      </c>
      <c r="FU51" s="238">
        <f>IF(FS51='Classificação geral'!$B45,'Classificação geral'!$D45,"")</f>
        <v>0</v>
      </c>
      <c r="FV51" s="238">
        <f>IF(FS51='Classificação geral'!$B45,'Classificação geral'!$E45,"")</f>
        <v>0</v>
      </c>
      <c r="FW51" s="238">
        <f>IF(FS51='Classificação geral'!$B45,'Classificação geral'!$F45,"")</f>
        <v>0</v>
      </c>
      <c r="FX51" s="250">
        <f>IF(FW51='Classificação geral'!$F45,'Classificação geral'!$G45,"")</f>
        <v>0</v>
      </c>
      <c r="FY51" s="484">
        <f>IFERROR(IF(FW51='Classificação geral'!$F45,'Classificação geral'!$J45,""),"")</f>
        <v>0</v>
      </c>
      <c r="FZ51" s="484">
        <f>IFERROR(IF(FW51='Classificação geral'!$F45,'Classificação geral'!$K45,""),"")</f>
        <v>0</v>
      </c>
      <c r="GA51" s="484">
        <f>IFERROR(IF(FW51='Classificação geral'!$F45,'Classificação geral'!$I45,""),"")</f>
        <v>0</v>
      </c>
      <c r="GB51" s="484" t="str">
        <f>IFERROR(IF(FW51='Classificação geral'!$F45,'Classificação geral'!$EE45,""),"")</f>
        <v/>
      </c>
      <c r="GC51" s="484" t="str">
        <f>IFERROR(IF(FW51='Classificação geral'!$F45,'Classificação geral'!$EF45,""),"")</f>
        <v/>
      </c>
      <c r="GD51" s="484" t="str">
        <f>IFERROR(IF(FW51='Classificação geral'!$F45,'Classificação geral'!$EG45,""),"")</f>
        <v/>
      </c>
      <c r="GE51" s="484" t="str">
        <f>IFERROR(IF(FW51='Classificação geral'!$F45,'Classificação geral'!$EH45,""),"")</f>
        <v/>
      </c>
      <c r="GF51" s="484" t="str">
        <f>IFERROR(IF(FW51='Classificação geral'!$F45,'Classificação geral'!$EI45,""),"")</f>
        <v/>
      </c>
      <c r="GG51" s="521">
        <f>IFERROR(IF(FW51='Classificação geral'!$F45,'Classificação geral'!$AJ45,""),"")</f>
        <v>0</v>
      </c>
      <c r="GH51" s="250" t="str">
        <f>IF(FW51='Classificação geral'!$F45,'Classificação geral'!$AK45,"")</f>
        <v/>
      </c>
      <c r="GI51" s="239" t="str">
        <f>IFERROR(RANK(GH51,GH:GH,0)+ COUNTIF(GH$12:GH50,GH51),"")</f>
        <v/>
      </c>
    </row>
    <row r="52" spans="1:191" s="249" customFormat="1" ht="21.75" customHeight="1" x14ac:dyDescent="0.3">
      <c r="A52" s="241"/>
      <c r="B52" s="248" t="str">
        <f>IFERROR(INDEX($CY$14:$CY$105,MATCH($R52,$DO$14:$DO$105,0)),"")</f>
        <v/>
      </c>
      <c r="C52" s="243" t="str">
        <f>IFERROR(INDEX(CZ$14:CZ$105,MATCH($R52,$DO$14:$DO$105,0)),"")</f>
        <v/>
      </c>
      <c r="D52" s="244" t="str">
        <f>IFERROR(INDEX(DA$14:DA$105,MATCH($R52,$DO$14:$DO$105,0)),"")</f>
        <v/>
      </c>
      <c r="E52" s="244" t="str">
        <f>IFERROR(INDEX(DB$14:DB$105,MATCH($R52,$DO$14:$DO$105,0)),"")</f>
        <v/>
      </c>
      <c r="F52" s="244" t="str">
        <f>IFERROR(INDEX(DC$14:DC$105,MATCH($R52,$DO$14:$DO$105,0)),"")</f>
        <v/>
      </c>
      <c r="G52" s="244" t="str">
        <f>IFERROR(INDEX(DD$14:DD$105,MATCH($R52,$DO$14:$DO$105,0)),"")</f>
        <v/>
      </c>
      <c r="H52" s="497" t="str">
        <f>IFERROR(INDEX(DE$14:DE$105,MATCH($R52,DO$14:DO$105,0)),"")</f>
        <v/>
      </c>
      <c r="I52" s="497" t="str">
        <f>IFERROR(INDEX(DF$14:DF$105,MATCH($R52,DO$14:DO$105,0)),"")</f>
        <v/>
      </c>
      <c r="J52" s="497" t="str">
        <f>IFERROR(INDEX(DG$14:DG$105,MATCH($R52,DO$14:DO$105,0)),"")</f>
        <v/>
      </c>
      <c r="K52" s="498" t="str">
        <f>IFERROR(INDEX(DH$14:DH$105,MATCH($R52,DO$14:DO$105,0)),"")</f>
        <v/>
      </c>
      <c r="L52" s="498" t="str">
        <f>IFERROR(INDEX(DI$14:DI$105,MATCH($R52,DO$14:DO$105,0)),"")</f>
        <v/>
      </c>
      <c r="M52" s="498" t="str">
        <f>IFERROR(INDEX(DJ$14:DJ$105,MATCH($R52,DO$14:DO$105,0)),"")</f>
        <v/>
      </c>
      <c r="N52" s="498" t="str">
        <f>IFERROR(INDEX(DK$14:DK$105,MATCH($R52,DO$14:DO$105,0)),"")</f>
        <v/>
      </c>
      <c r="O52" s="498" t="str">
        <f>IFERROR(INDEX(DL$14:DL$105,MATCH($R52,DO$14:DO$105,0)),"")</f>
        <v/>
      </c>
      <c r="P52" s="499" t="str">
        <f>IFERROR(INDEX(DM$14:DM$105,MATCH($R52,DO$14:DO$105,0)),"")</f>
        <v/>
      </c>
      <c r="Q52" s="245" t="str">
        <f>IFERROR(INDEX(DN$14:DN$105,MATCH($R52,$DO$14:$DO$105,0)),"")</f>
        <v/>
      </c>
      <c r="R52" s="246">
        <v>39</v>
      </c>
      <c r="S52" s="247"/>
      <c r="T52" s="247"/>
      <c r="U52" s="248" t="str">
        <f>IFERROR(INDEX(DQ$14:DQ$105,MATCH($AK52,$EG$14:$EG$105,0)),"")</f>
        <v/>
      </c>
      <c r="V52" s="243" t="str">
        <f>IFERROR(INDEX(DR$14:DR$105,MATCH($AK52,$EG$14:$EG$105,0)),"")</f>
        <v/>
      </c>
      <c r="W52" s="244" t="str">
        <f>IFERROR(INDEX(DS$14:DS$105,MATCH($AK52,$EG$14:$EG$105,0)),"")</f>
        <v/>
      </c>
      <c r="X52" s="244" t="str">
        <f>IFERROR(INDEX(DT$14:DT$105,MATCH($AK52,$EG$14:$EG$105,0)),"")</f>
        <v/>
      </c>
      <c r="Y52" s="244" t="str">
        <f>IFERROR(INDEX(DU$14:DU$105,MATCH($AK52,$EG$14:$EG$105,0)),"")</f>
        <v/>
      </c>
      <c r="Z52" s="244" t="str">
        <f>IFERROR(INDEX(DV$14:DV$105,MATCH($AK52,$EG$14:$EG$105,0)),"")</f>
        <v/>
      </c>
      <c r="AA52" s="497" t="str">
        <f>IFERROR(INDEX(DW$14:DW$105,MATCH($R52,EG$14:EG$105,0)),"")</f>
        <v/>
      </c>
      <c r="AB52" s="497" t="str">
        <f>IFERROR(INDEX(DX$14:DX$105,MATCH($R52,EG$14:EG$105,0)),"")</f>
        <v/>
      </c>
      <c r="AC52" s="497" t="str">
        <f>IFERROR(INDEX(DY$14:DY$105,MATCH($R52,EG$14:EG$105,0)),"")</f>
        <v/>
      </c>
      <c r="AD52" s="498" t="str">
        <f>IFERROR(INDEX(DZ$14:DZ$105,MATCH($R52,EG$14:EG$105,0)),"")</f>
        <v/>
      </c>
      <c r="AE52" s="498" t="str">
        <f>IFERROR(INDEX(EA$14:EA$105,MATCH($R52,EG$14:EG$105,0)),"")</f>
        <v/>
      </c>
      <c r="AF52" s="498" t="str">
        <f>IFERROR(INDEX(EB$14:EB$105,MATCH($R52,EG$14:EG$105,0)),"")</f>
        <v/>
      </c>
      <c r="AG52" s="498" t="str">
        <f>IFERROR(INDEX(EC$14:EC$105,MATCH($R52,EG$14:EG$105,0)),"")</f>
        <v/>
      </c>
      <c r="AH52" s="498" t="str">
        <f>IFERROR(INDEX(ED$14:ED$105,MATCH($R52,EG$14:EG$105,0)),"")</f>
        <v/>
      </c>
      <c r="AI52" s="499" t="str">
        <f>IFERROR(INDEX(EE$14:EE$105,MATCH($R52,EG$14:EG$105,0)),"")</f>
        <v/>
      </c>
      <c r="AJ52" s="245" t="str">
        <f>IFERROR(INDEX(EF$14:EF$105,MATCH($AK52,$EG$14:$EG$105,0)),"")</f>
        <v/>
      </c>
      <c r="AK52" s="246">
        <v>39</v>
      </c>
      <c r="AN52" s="248" t="str">
        <f>IFERROR(INDEX(EI$14:EI$105,MATCH($BD52,$EY$14:$EY$105,0)),"")</f>
        <v/>
      </c>
      <c r="AO52" s="243" t="str">
        <f>IFERROR(INDEX(EJ$14:EJ$105,MATCH($BD52,$EY$14:$EY$105,0)),"")</f>
        <v/>
      </c>
      <c r="AP52" s="244" t="str">
        <f>IFERROR(INDEX(EK$14:EK$105,MATCH($BD52,$EY$14:$EY$105,0)),"")</f>
        <v/>
      </c>
      <c r="AQ52" s="244" t="str">
        <f>IFERROR(INDEX(EL$14:EL$105,MATCH($BD52,$EY$14:$EY$105,0)),"")</f>
        <v/>
      </c>
      <c r="AR52" s="244" t="str">
        <f>IFERROR(INDEX(EM$14:EM$105,MATCH($BD52,$EY$14:$EY$105,0)),"")</f>
        <v/>
      </c>
      <c r="AS52" s="244" t="str">
        <f>IFERROR(INDEX(EN$14:EN$105,MATCH($BD52,$EY$14:$EY$105,0)),"")</f>
        <v/>
      </c>
      <c r="AT52" s="497" t="str">
        <f>IFERROR(INDEX(EO$14:EO$105,MATCH($R52,EY$14:EY$105,0)),"")</f>
        <v/>
      </c>
      <c r="AU52" s="497" t="str">
        <f>IFERROR(INDEX(EP$14:EP$105,MATCH($R52,EY$14:EY$105,0)),"")</f>
        <v/>
      </c>
      <c r="AV52" s="497" t="str">
        <f>IFERROR(INDEX(EQ$14:EQ$105,MATCH($R52,EY$14:EY$105,0)),"")</f>
        <v/>
      </c>
      <c r="AW52" s="498" t="str">
        <f>IFERROR(INDEX(ER$14:ER$105,MATCH($R52,EY$14:EY$105,0)),"")</f>
        <v/>
      </c>
      <c r="AX52" s="498" t="str">
        <f>IFERROR(INDEX(ES$14:ES$105,MATCH($R52,EY$14:EY$105,0)),"")</f>
        <v/>
      </c>
      <c r="AY52" s="498" t="str">
        <f>IFERROR(INDEX(ET$14:ET$105,MATCH($R52,EY$14:EY$105,0)),"")</f>
        <v/>
      </c>
      <c r="AZ52" s="498" t="str">
        <f>IFERROR(INDEX(EU$14:EU$105,MATCH($R52,EY$14:EY$105,0)),"")</f>
        <v/>
      </c>
      <c r="BA52" s="498" t="str">
        <f>IFERROR(INDEX(EV$14:EV$105,MATCH($R52,EY$14:EY$105,0)),"")</f>
        <v/>
      </c>
      <c r="BB52" s="499" t="str">
        <f>IFERROR(INDEX(EW$14:EW$105,MATCH($R52,EY$14:EY$105,0)),"")</f>
        <v/>
      </c>
      <c r="BC52" s="245" t="str">
        <f>IFERROR(INDEX(EX$14:EX$105,MATCH($BD52,$EY$14:$EY$105,0)),"")</f>
        <v/>
      </c>
      <c r="BD52" s="246">
        <v>39</v>
      </c>
      <c r="BE52" s="247"/>
      <c r="BF52" s="247"/>
      <c r="BG52" s="248" t="str">
        <f>IFERROR(INDEX(FA$14:FA$105,MATCH($BW52,$FQ$14:$FQ$105,0)),"")</f>
        <v/>
      </c>
      <c r="BH52" s="243" t="str">
        <f>IFERROR(INDEX(FB$14:FB$105,MATCH($BW52,$FQ$14:$FQ$105,0)),"")</f>
        <v/>
      </c>
      <c r="BI52" s="244" t="str">
        <f>IFERROR(INDEX(FC$14:FC$105,MATCH($BW52,$FQ$14:$FQ$105,0)),"")</f>
        <v/>
      </c>
      <c r="BJ52" s="244" t="str">
        <f>IFERROR(INDEX(FD$14:FD$105,MATCH($BW52,$FQ$14:$FQ$105,0)),"")</f>
        <v/>
      </c>
      <c r="BK52" s="244" t="str">
        <f>IFERROR(INDEX(FE$14:FE$105,MATCH($BW52,$FQ$14:$FQ$105,0)),"")</f>
        <v/>
      </c>
      <c r="BL52" s="244" t="str">
        <f>IFERROR(INDEX(FF$14:FF$105,MATCH($BW52,$FQ$14:$FQ$105,0)),"")</f>
        <v/>
      </c>
      <c r="BM52" s="497" t="str">
        <f>IFERROR(INDEX(FG$14:FG$105,MATCH($R52,FQ$14:FQ$105,0)),"")</f>
        <v/>
      </c>
      <c r="BN52" s="497" t="str">
        <f>IFERROR(INDEX(FH$14:FH$105,MATCH($R52,FQ$14:FQ$105,0)),"")</f>
        <v/>
      </c>
      <c r="BO52" s="497" t="str">
        <f>IFERROR(INDEX(FI$14:FI$105,MATCH($R52,FQ$14:FQ$105,0)),"")</f>
        <v/>
      </c>
      <c r="BP52" s="498" t="str">
        <f>IFERROR(INDEX(FJ$14:FJ$105,MATCH($R52,FQ$14:FQ$105,0)),"")</f>
        <v/>
      </c>
      <c r="BQ52" s="498" t="str">
        <f>IFERROR(INDEX(FK$14:FK$105,MATCH($R52,FQ$14:FQ$105,0)),"")</f>
        <v/>
      </c>
      <c r="BR52" s="498" t="str">
        <f>IFERROR(INDEX(FL$14:FL$105,MATCH($R52,FQ$14:FQ$105,0)),"")</f>
        <v/>
      </c>
      <c r="BS52" s="498" t="str">
        <f>IFERROR(INDEX(FM$14:FM$105,MATCH($R52,FQ$14:FQ$105,0)),"")</f>
        <v/>
      </c>
      <c r="BT52" s="498" t="str">
        <f>IFERROR(INDEX(FN$14:FN$105,MATCH($R52,FQ$14:FQ$105,0)),"")</f>
        <v/>
      </c>
      <c r="BU52" s="499" t="str">
        <f>IFERROR(INDEX(FO$14:FO$105,MATCH($R52,FQ$14:FQ$105,0)),"")</f>
        <v/>
      </c>
      <c r="BV52" s="245" t="str">
        <f>IFERROR(INDEX(FP$14:FP$105,MATCH($BW52,$FQ$14:$FQ$105,0)),"")</f>
        <v/>
      </c>
      <c r="BW52" s="246">
        <v>39</v>
      </c>
      <c r="BY52" s="247"/>
      <c r="BZ52" s="248" t="str">
        <f>IFERROR(INDEX(FS$14:FS$105,MATCH($CO52,$GI$14:$GI$105,0)),"")</f>
        <v/>
      </c>
      <c r="CA52" s="243" t="str">
        <f>IFERROR(INDEX(FT$14:FT$105,MATCH($CO52,$GI$14:$GI$105,0)),"")</f>
        <v/>
      </c>
      <c r="CB52" s="244" t="str">
        <f>IFERROR(INDEX(FU$14:FU$105,MATCH($CO52,$GI$14:$GI$105,0)),"")</f>
        <v/>
      </c>
      <c r="CC52" s="244" t="str">
        <f>IFERROR(INDEX(FV$14:FV$105,MATCH($CO52,$GI$14:$GI$105,0)),"")</f>
        <v/>
      </c>
      <c r="CD52" s="244" t="str">
        <f>IFERROR(INDEX(FW$14:FW$105,MATCH($CO52,$GI$14:$GI$105,0)),"")</f>
        <v/>
      </c>
      <c r="CE52" s="244" t="str">
        <f>IFERROR(INDEX(FX$14:FX$105,MATCH($CO52,$GI$14:$GI$105,0)),"")</f>
        <v/>
      </c>
      <c r="CF52" s="497" t="str">
        <f t="shared" si="0"/>
        <v/>
      </c>
      <c r="CG52" s="497" t="str">
        <f t="shared" si="1"/>
        <v/>
      </c>
      <c r="CH52" s="497" t="str">
        <f t="shared" si="2"/>
        <v/>
      </c>
      <c r="CI52" s="498" t="str">
        <f t="shared" si="3"/>
        <v/>
      </c>
      <c r="CJ52" s="498" t="str">
        <f t="shared" si="4"/>
        <v/>
      </c>
      <c r="CK52" s="498" t="str">
        <f t="shared" si="5"/>
        <v/>
      </c>
      <c r="CL52" s="498" t="str">
        <f t="shared" si="6"/>
        <v/>
      </c>
      <c r="CM52" s="498" t="str">
        <f t="shared" si="7"/>
        <v/>
      </c>
      <c r="CN52" s="499" t="str">
        <f t="shared" si="8"/>
        <v/>
      </c>
      <c r="CO52" s="246">
        <v>39</v>
      </c>
      <c r="CP52" s="247"/>
      <c r="CQ52" s="247"/>
      <c r="CR52" s="247"/>
      <c r="CS52" s="247"/>
      <c r="CT52" s="247"/>
      <c r="CU52" s="247"/>
      <c r="CV52" s="247"/>
      <c r="CW52" s="247"/>
      <c r="CY52" s="250" t="str">
        <f>IFERROR(IF(AND('Classificação geral'!$F46="fem",'Classificação geral'!$G46=3,'Classificação geral'!$E46="par"),'Classificação geral'!$B46,""),"")</f>
        <v/>
      </c>
      <c r="CZ52" s="238">
        <f>IF($CY52='Classificação geral'!$B46,'Classificação geral'!$C46,"")</f>
        <v>0</v>
      </c>
      <c r="DA52" s="238">
        <f>IF($CY52='Classificação geral'!$B46,'Classificação geral'!$D46,"")</f>
        <v>0</v>
      </c>
      <c r="DB52" s="238">
        <f>IF($CY52='Classificação geral'!$B46,'Classificação geral'!$E46,"")</f>
        <v>0</v>
      </c>
      <c r="DC52" s="238">
        <f>IF($CY52='Classificação geral'!$B46,'Classificação geral'!$F46,"")</f>
        <v>0</v>
      </c>
      <c r="DD52" s="250">
        <f>IF($DC52='Classificação geral'!$F46,'Classificação geral'!$G46,"")</f>
        <v>0</v>
      </c>
      <c r="DE52" s="484">
        <f>IFERROR(IF(DC52='Classificação geral'!$F46,'Classificação geral'!$J46,""),"")</f>
        <v>0</v>
      </c>
      <c r="DF52" s="484">
        <f>IFERROR(IF(DC52='Classificação geral'!$F46,'Classificação geral'!$K46,""),"")</f>
        <v>0</v>
      </c>
      <c r="DG52" s="484">
        <f>IFERROR(IF(DC52='Classificação geral'!$F46,'Classificação geral'!$I46,""),"")</f>
        <v>0</v>
      </c>
      <c r="DH52" s="484" t="str">
        <f>IFERROR(IF(DC52='Classificação geral'!$F46,'Classificação geral'!$EE46,""),"")</f>
        <v/>
      </c>
      <c r="DI52" s="484" t="str">
        <f>IFERROR(IF(DC52='Classificação geral'!$F46,'Classificação geral'!$EF46,""),"")</f>
        <v/>
      </c>
      <c r="DJ52" s="484" t="str">
        <f>IFERROR(IF(DC52='Classificação geral'!$F46,'Classificação geral'!$EG46,""),"")</f>
        <v/>
      </c>
      <c r="DK52" s="484" t="str">
        <f>IFERROR(IF(DC52='Classificação geral'!$F46,'Classificação geral'!$EH46,""),"")</f>
        <v/>
      </c>
      <c r="DL52" s="484" t="str">
        <f>IFERROR(IF(DC52='Classificação geral'!$F46,'Classificação geral'!$EI46,""),"")</f>
        <v/>
      </c>
      <c r="DM52" s="521">
        <f>IFERROR(IF(DC52='Classificação geral'!$F46,'Classificação geral'!$AJ46,""),"")</f>
        <v>0</v>
      </c>
      <c r="DN52" s="251" t="str">
        <f>IF($DC52='Classificação geral'!$F46,'Classificação geral'!$AK46,"")</f>
        <v/>
      </c>
      <c r="DO52" s="239" t="str">
        <f>IFERROR(RANK(DN52,DN:DN,0)+ COUNTIF(DN$12:DN51,DN52),"")</f>
        <v/>
      </c>
      <c r="DQ52" s="250" t="str">
        <f>IFERROR(IF(AND('Classificação geral'!$F46="mas",'Classificação geral'!$G46=3,'Classificação geral'!$E46="par"),'Classificação geral'!$B46,""),"")</f>
        <v/>
      </c>
      <c r="DR52" s="238">
        <f>IF($DQ52='Classificação geral'!$B46,'Classificação geral'!$C46,"")</f>
        <v>0</v>
      </c>
      <c r="DS52" s="238">
        <f>IF($DQ52='Classificação geral'!$B46,'Classificação geral'!$D46,"")</f>
        <v>0</v>
      </c>
      <c r="DT52" s="238">
        <f>IF($DQ52='Classificação geral'!$B46,'Classificação geral'!$E46,"")</f>
        <v>0</v>
      </c>
      <c r="DU52" s="238">
        <f>IF($DQ52='Classificação geral'!$B46,'Classificação geral'!$F46,"")</f>
        <v>0</v>
      </c>
      <c r="DV52" s="250">
        <f>IF($DU52='Classificação geral'!$F46,'Classificação geral'!$G46,"")</f>
        <v>0</v>
      </c>
      <c r="DW52" s="484">
        <f>IFERROR(IF(DU52='Classificação geral'!$F46,'Classificação geral'!$J46,""),"")</f>
        <v>0</v>
      </c>
      <c r="DX52" s="484">
        <f>IFERROR(IF(DU52='Classificação geral'!$F46,'Classificação geral'!$K46,""),"")</f>
        <v>0</v>
      </c>
      <c r="DY52" s="484">
        <f>IFERROR(IF(DU52='Classificação geral'!$F46,'Classificação geral'!$I46,""),"")</f>
        <v>0</v>
      </c>
      <c r="DZ52" s="484" t="str">
        <f>IFERROR(IF(DU52='Classificação geral'!$F46,'Classificação geral'!$EE46,""),"")</f>
        <v/>
      </c>
      <c r="EA52" s="484" t="str">
        <f>IFERROR(IF(DU52='Classificação geral'!$F46,'Classificação geral'!$EF46,""),"")</f>
        <v/>
      </c>
      <c r="EB52" s="484" t="str">
        <f>IFERROR(IF(DU52='Classificação geral'!$F46,'Classificação geral'!$EG46,""),"")</f>
        <v/>
      </c>
      <c r="EC52" s="484" t="str">
        <f>IFERROR(IF(DU52='Classificação geral'!$F46,'Classificação geral'!$EH46,""),"")</f>
        <v/>
      </c>
      <c r="ED52" s="484" t="str">
        <f>IFERROR(IF(DU52='Classificação geral'!$F46,'Classificação geral'!$EI46,""),"")</f>
        <v/>
      </c>
      <c r="EE52" s="521">
        <f>IFERROR(IF(DU52='Classificação geral'!$F46,'Classificação geral'!$AJ46,""),"")</f>
        <v>0</v>
      </c>
      <c r="EF52" s="250" t="str">
        <f>IF($DU52='Classificação geral'!$F46,'Classificação geral'!$AK46,"")</f>
        <v/>
      </c>
      <c r="EG52" s="239" t="str">
        <f>IFERROR(RANK(EF52,EF:EF,0)+ COUNTIF(EF$12:EF51,EF52),"")</f>
        <v/>
      </c>
      <c r="EI52" s="250" t="str">
        <f>IFERROR(IF(AND('Classificação geral'!$F46="fem",'Classificação geral'!$G46=3,'Classificação geral'!$E46="trio"),'Classificação geral'!$B46,""),"")</f>
        <v/>
      </c>
      <c r="EJ52" s="238">
        <f>IF(EI52='Classificação geral'!$B46,'Classificação geral'!$C46,"")</f>
        <v>0</v>
      </c>
      <c r="EK52" s="238">
        <f>IF(EI52='Classificação geral'!$B46,'Classificação geral'!$D46,"")</f>
        <v>0</v>
      </c>
      <c r="EL52" s="238">
        <f>IF(EI52='Classificação geral'!$B46,'Classificação geral'!$E46,"")</f>
        <v>0</v>
      </c>
      <c r="EM52" s="238">
        <f>IF(EI52='Classificação geral'!$B46,'Classificação geral'!$F46,"")</f>
        <v>0</v>
      </c>
      <c r="EN52" s="250">
        <f>IF(EM52='Classificação geral'!$F46,'Classificação geral'!$G46,"")</f>
        <v>0</v>
      </c>
      <c r="EO52" s="484">
        <f>IFERROR(IF(EM52='Classificação geral'!$F46,'Classificação geral'!$J46,""),"")</f>
        <v>0</v>
      </c>
      <c r="EP52" s="484">
        <f>IFERROR(IF(EM52='Classificação geral'!$F46,'Classificação geral'!$K46,""),"")</f>
        <v>0</v>
      </c>
      <c r="EQ52" s="484">
        <f>IFERROR(IF(EM52='Classificação geral'!$F46,'Classificação geral'!$I46,""),"")</f>
        <v>0</v>
      </c>
      <c r="ER52" s="484" t="str">
        <f>IFERROR(IF(EM52='Classificação geral'!$F46,'Classificação geral'!$EE46,""),"")</f>
        <v/>
      </c>
      <c r="ES52" s="484" t="str">
        <f>IFERROR(IF(EM52='Classificação geral'!$F46,'Classificação geral'!$EF46,""),"")</f>
        <v/>
      </c>
      <c r="ET52" s="484" t="str">
        <f>IFERROR(IF(EM52='Classificação geral'!$F46,'Classificação geral'!$EG46,""),"")</f>
        <v/>
      </c>
      <c r="EU52" s="484" t="str">
        <f>IFERROR(IF(EM52='Classificação geral'!$F46,'Classificação geral'!$EH46,""),"")</f>
        <v/>
      </c>
      <c r="EV52" s="484" t="str">
        <f>IFERROR(IF(EM52='Classificação geral'!$F46,'Classificação geral'!$EI46,""),"")</f>
        <v/>
      </c>
      <c r="EW52" s="521">
        <f>IFERROR(IF(EM52='Classificação geral'!$F46,'Classificação geral'!$AJ46,""),"")</f>
        <v>0</v>
      </c>
      <c r="EX52" s="250" t="str">
        <f>IF(EM52='Classificação geral'!$F46,'Classificação geral'!$AK46,"")</f>
        <v/>
      </c>
      <c r="EY52" s="239" t="str">
        <f>IFERROR(RANK(EX52,EX:EX,0)+ COUNTIF(EX$12:EX51,EX52),"")</f>
        <v/>
      </c>
      <c r="FA52" s="250" t="str">
        <f>IFERROR(IF(AND('Classificação geral'!$F46="mas",'Classificação geral'!$G46=3,'Classificação geral'!$E46="trio"),'Classificação geral'!$B46,""),"")</f>
        <v/>
      </c>
      <c r="FB52" s="238">
        <f>IF(FA52='Classificação geral'!$B46,'Classificação geral'!$C46,"")</f>
        <v>0</v>
      </c>
      <c r="FC52" s="238">
        <f>IF(FA52='Classificação geral'!$B46,'Classificação geral'!$D46,"")</f>
        <v>0</v>
      </c>
      <c r="FD52" s="238">
        <f>IF(FA52='Classificação geral'!$B46,'Classificação geral'!$E46,"")</f>
        <v>0</v>
      </c>
      <c r="FE52" s="238">
        <f>IF(FA52='Classificação geral'!$B46,'Classificação geral'!$F46,"")</f>
        <v>0</v>
      </c>
      <c r="FF52" s="250">
        <f>IF(FE52='Classificação geral'!$F46,'Classificação geral'!$G46,"")</f>
        <v>0</v>
      </c>
      <c r="FG52" s="484">
        <f>IFERROR(IF(FE52='Classificação geral'!$F46,'Classificação geral'!$J46,""),"")</f>
        <v>0</v>
      </c>
      <c r="FH52" s="484">
        <f>IFERROR(IF(FE52='Classificação geral'!$F46,'Classificação geral'!$K46,""),"")</f>
        <v>0</v>
      </c>
      <c r="FI52" s="484">
        <f>IFERROR(IF(FE52='Classificação geral'!$F46,'Classificação geral'!$I46,""),"")</f>
        <v>0</v>
      </c>
      <c r="FJ52" s="484" t="str">
        <f>IFERROR(IF(FE52='Classificação geral'!$F46,'Classificação geral'!$EE46,""),"")</f>
        <v/>
      </c>
      <c r="FK52" s="484" t="str">
        <f>IFERROR(IF(FE52='Classificação geral'!$F46,'Classificação geral'!$EF46,""),"")</f>
        <v/>
      </c>
      <c r="FL52" s="484" t="str">
        <f>IFERROR(IF(FE52='Classificação geral'!$F46,'Classificação geral'!$EG46,""),"")</f>
        <v/>
      </c>
      <c r="FM52" s="484" t="str">
        <f>IFERROR(IF(FE52='Classificação geral'!$F46,'Classificação geral'!$EH46,""),"")</f>
        <v/>
      </c>
      <c r="FN52" s="484" t="str">
        <f>IFERROR(IF(FE52='Classificação geral'!$F46,'Classificação geral'!$EI46,""),"")</f>
        <v/>
      </c>
      <c r="FO52" s="521">
        <f>IFERROR(IF(FE52='Classificação geral'!$F46,'Classificação geral'!$AJ46,""),"")</f>
        <v>0</v>
      </c>
      <c r="FP52" s="250" t="str">
        <f>IF(FE52='Classificação geral'!$F46,'Classificação geral'!$AK46,"")</f>
        <v/>
      </c>
      <c r="FQ52" s="239" t="str">
        <f>IFERROR(RANK(FP52,FP:FP,0)+ COUNTIF(FP$12:FP51,FP52),"")</f>
        <v/>
      </c>
      <c r="FS52" s="250" t="str">
        <f>IFERROR(IF(AND('Classificação geral'!$F46="misto",'Classificação geral'!$G46=3,'Classificação geral'!$E46="par"),'Classificação geral'!$B46,""),"")</f>
        <v/>
      </c>
      <c r="FT52" s="238">
        <f>IF(FS52='Classificação geral'!$B46,'Classificação geral'!$C46,"")</f>
        <v>0</v>
      </c>
      <c r="FU52" s="238">
        <f>IF(FS52='Classificação geral'!$B46,'Classificação geral'!$D46,"")</f>
        <v>0</v>
      </c>
      <c r="FV52" s="238">
        <f>IF(FS52='Classificação geral'!$B46,'Classificação geral'!$E46,"")</f>
        <v>0</v>
      </c>
      <c r="FW52" s="238">
        <f>IF(FS52='Classificação geral'!$B46,'Classificação geral'!$F46,"")</f>
        <v>0</v>
      </c>
      <c r="FX52" s="250">
        <f>IF(FW52='Classificação geral'!$F46,'Classificação geral'!$G46,"")</f>
        <v>0</v>
      </c>
      <c r="FY52" s="484">
        <f>IFERROR(IF(FW52='Classificação geral'!$F46,'Classificação geral'!$J46,""),"")</f>
        <v>0</v>
      </c>
      <c r="FZ52" s="484">
        <f>IFERROR(IF(FW52='Classificação geral'!$F46,'Classificação geral'!$K46,""),"")</f>
        <v>0</v>
      </c>
      <c r="GA52" s="484">
        <f>IFERROR(IF(FW52='Classificação geral'!$F46,'Classificação geral'!$I46,""),"")</f>
        <v>0</v>
      </c>
      <c r="GB52" s="484" t="str">
        <f>IFERROR(IF(FW52='Classificação geral'!$F46,'Classificação geral'!$EE46,""),"")</f>
        <v/>
      </c>
      <c r="GC52" s="484" t="str">
        <f>IFERROR(IF(FW52='Classificação geral'!$F46,'Classificação geral'!$EF46,""),"")</f>
        <v/>
      </c>
      <c r="GD52" s="484" t="str">
        <f>IFERROR(IF(FW52='Classificação geral'!$F46,'Classificação geral'!$EG46,""),"")</f>
        <v/>
      </c>
      <c r="GE52" s="484" t="str">
        <f>IFERROR(IF(FW52='Classificação geral'!$F46,'Classificação geral'!$EH46,""),"")</f>
        <v/>
      </c>
      <c r="GF52" s="484" t="str">
        <f>IFERROR(IF(FW52='Classificação geral'!$F46,'Classificação geral'!$EI46,""),"")</f>
        <v/>
      </c>
      <c r="GG52" s="521">
        <f>IFERROR(IF(FW52='Classificação geral'!$F46,'Classificação geral'!$AJ46,""),"")</f>
        <v>0</v>
      </c>
      <c r="GH52" s="250" t="str">
        <f>IF(FW52='Classificação geral'!$F46,'Classificação geral'!$AK46,"")</f>
        <v/>
      </c>
      <c r="GI52" s="239" t="str">
        <f>IFERROR(RANK(GH52,GH:GH,0)+ COUNTIF(GH$12:GH51,GH52),"")</f>
        <v/>
      </c>
    </row>
    <row r="53" spans="1:191" s="249" customFormat="1" ht="21.75" customHeight="1" x14ac:dyDescent="0.3">
      <c r="A53" s="241"/>
      <c r="B53" s="248" t="str">
        <f>IFERROR(INDEX($CY$14:$CY$105,MATCH($R53,$DO$14:$DO$105,0)),"")</f>
        <v/>
      </c>
      <c r="C53" s="243" t="str">
        <f>IFERROR(INDEX(CZ$14:CZ$105,MATCH($R53,$DO$14:$DO$105,0)),"")</f>
        <v/>
      </c>
      <c r="D53" s="244" t="str">
        <f>IFERROR(INDEX(DA$14:DA$105,MATCH($R53,$DO$14:$DO$105,0)),"")</f>
        <v/>
      </c>
      <c r="E53" s="244" t="str">
        <f>IFERROR(INDEX(DB$14:DB$105,MATCH($R53,$DO$14:$DO$105,0)),"")</f>
        <v/>
      </c>
      <c r="F53" s="244" t="str">
        <f>IFERROR(INDEX(DC$14:DC$105,MATCH($R53,$DO$14:$DO$105,0)),"")</f>
        <v/>
      </c>
      <c r="G53" s="244" t="str">
        <f>IFERROR(INDEX(DD$14:DD$105,MATCH($R53,$DO$14:$DO$105,0)),"")</f>
        <v/>
      </c>
      <c r="H53" s="497" t="str">
        <f>IFERROR(INDEX(DE$14:DE$105,MATCH($R53,DO$14:DO$105,0)),"")</f>
        <v/>
      </c>
      <c r="I53" s="497" t="str">
        <f>IFERROR(INDEX(DF$14:DF$105,MATCH($R53,DO$14:DO$105,0)),"")</f>
        <v/>
      </c>
      <c r="J53" s="497" t="str">
        <f>IFERROR(INDEX(DG$14:DG$105,MATCH($R53,DO$14:DO$105,0)),"")</f>
        <v/>
      </c>
      <c r="K53" s="498" t="str">
        <f>IFERROR(INDEX(DH$14:DH$105,MATCH($R53,DO$14:DO$105,0)),"")</f>
        <v/>
      </c>
      <c r="L53" s="498" t="str">
        <f>IFERROR(INDEX(DI$14:DI$105,MATCH($R53,DO$14:DO$105,0)),"")</f>
        <v/>
      </c>
      <c r="M53" s="498" t="str">
        <f>IFERROR(INDEX(DJ$14:DJ$105,MATCH($R53,DO$14:DO$105,0)),"")</f>
        <v/>
      </c>
      <c r="N53" s="498" t="str">
        <f>IFERROR(INDEX(DK$14:DK$105,MATCH($R53,DO$14:DO$105,0)),"")</f>
        <v/>
      </c>
      <c r="O53" s="498" t="str">
        <f>IFERROR(INDEX(DL$14:DL$105,MATCH($R53,DO$14:DO$105,0)),"")</f>
        <v/>
      </c>
      <c r="P53" s="499" t="str">
        <f>IFERROR(INDEX(DM$14:DM$105,MATCH($R53,DO$14:DO$105,0)),"")</f>
        <v/>
      </c>
      <c r="Q53" s="245" t="str">
        <f>IFERROR(INDEX(DN$14:DN$105,MATCH($R53,$DO$14:$DO$105,0)),"")</f>
        <v/>
      </c>
      <c r="R53" s="246">
        <v>40</v>
      </c>
      <c r="S53" s="247"/>
      <c r="T53" s="247"/>
      <c r="U53" s="248" t="str">
        <f>IFERROR(INDEX(DQ$14:DQ$105,MATCH($AK53,$EG$14:$EG$105,0)),"")</f>
        <v/>
      </c>
      <c r="V53" s="243" t="str">
        <f>IFERROR(INDEX(DR$14:DR$105,MATCH($AK53,$EG$14:$EG$105,0)),"")</f>
        <v/>
      </c>
      <c r="W53" s="244" t="str">
        <f>IFERROR(INDEX(DS$14:DS$105,MATCH($AK53,$EG$14:$EG$105,0)),"")</f>
        <v/>
      </c>
      <c r="X53" s="244" t="str">
        <f>IFERROR(INDEX(DT$14:DT$105,MATCH($AK53,$EG$14:$EG$105,0)),"")</f>
        <v/>
      </c>
      <c r="Y53" s="244" t="str">
        <f>IFERROR(INDEX(DU$14:DU$105,MATCH($AK53,$EG$14:$EG$105,0)),"")</f>
        <v/>
      </c>
      <c r="Z53" s="244" t="str">
        <f>IFERROR(INDEX(DV$14:DV$105,MATCH($AK53,$EG$14:$EG$105,0)),"")</f>
        <v/>
      </c>
      <c r="AA53" s="497" t="str">
        <f>IFERROR(INDEX(DW$14:DW$105,MATCH($R53,EG$14:EG$105,0)),"")</f>
        <v/>
      </c>
      <c r="AB53" s="497" t="str">
        <f>IFERROR(INDEX(DX$14:DX$105,MATCH($R53,EG$14:EG$105,0)),"")</f>
        <v/>
      </c>
      <c r="AC53" s="497" t="str">
        <f>IFERROR(INDEX(DY$14:DY$105,MATCH($R53,EG$14:EG$105,0)),"")</f>
        <v/>
      </c>
      <c r="AD53" s="498" t="str">
        <f>IFERROR(INDEX(DZ$14:DZ$105,MATCH($R53,EG$14:EG$105,0)),"")</f>
        <v/>
      </c>
      <c r="AE53" s="498" t="str">
        <f>IFERROR(INDEX(EA$14:EA$105,MATCH($R53,EG$14:EG$105,0)),"")</f>
        <v/>
      </c>
      <c r="AF53" s="498" t="str">
        <f>IFERROR(INDEX(EB$14:EB$105,MATCH($R53,EG$14:EG$105,0)),"")</f>
        <v/>
      </c>
      <c r="AG53" s="498" t="str">
        <f>IFERROR(INDEX(EC$14:EC$105,MATCH($R53,EG$14:EG$105,0)),"")</f>
        <v/>
      </c>
      <c r="AH53" s="498" t="str">
        <f>IFERROR(INDEX(ED$14:ED$105,MATCH($R53,EG$14:EG$105,0)),"")</f>
        <v/>
      </c>
      <c r="AI53" s="499" t="str">
        <f>IFERROR(INDEX(EE$14:EE$105,MATCH($R53,EG$14:EG$105,0)),"")</f>
        <v/>
      </c>
      <c r="AJ53" s="245" t="str">
        <f>IFERROR(INDEX(EF$14:EF$105,MATCH($AK53,$EG$14:$EG$105,0)),"")</f>
        <v/>
      </c>
      <c r="AK53" s="246">
        <v>40</v>
      </c>
      <c r="AN53" s="248" t="str">
        <f>IFERROR(INDEX(EI$14:EI$105,MATCH($BD53,$EY$14:$EY$105,0)),"")</f>
        <v/>
      </c>
      <c r="AO53" s="243" t="str">
        <f>IFERROR(INDEX(EJ$14:EJ$105,MATCH($BD53,$EY$14:$EY$105,0)),"")</f>
        <v/>
      </c>
      <c r="AP53" s="244" t="str">
        <f>IFERROR(INDEX(EK$14:EK$105,MATCH($BD53,$EY$14:$EY$105,0)),"")</f>
        <v/>
      </c>
      <c r="AQ53" s="244" t="str">
        <f>IFERROR(INDEX(EL$14:EL$105,MATCH($BD53,$EY$14:$EY$105,0)),"")</f>
        <v/>
      </c>
      <c r="AR53" s="244" t="str">
        <f>IFERROR(INDEX(EM$14:EM$105,MATCH($BD53,$EY$14:$EY$105,0)),"")</f>
        <v/>
      </c>
      <c r="AS53" s="244" t="str">
        <f>IFERROR(INDEX(EN$14:EN$105,MATCH($BD53,$EY$14:$EY$105,0)),"")</f>
        <v/>
      </c>
      <c r="AT53" s="497" t="str">
        <f>IFERROR(INDEX(EO$14:EO$105,MATCH($R53,EY$14:EY$105,0)),"")</f>
        <v/>
      </c>
      <c r="AU53" s="497" t="str">
        <f>IFERROR(INDEX(EP$14:EP$105,MATCH($R53,EY$14:EY$105,0)),"")</f>
        <v/>
      </c>
      <c r="AV53" s="497" t="str">
        <f>IFERROR(INDEX(EQ$14:EQ$105,MATCH($R53,EY$14:EY$105,0)),"")</f>
        <v/>
      </c>
      <c r="AW53" s="498" t="str">
        <f>IFERROR(INDEX(ER$14:ER$105,MATCH($R53,EY$14:EY$105,0)),"")</f>
        <v/>
      </c>
      <c r="AX53" s="498" t="str">
        <f>IFERROR(INDEX(ES$14:ES$105,MATCH($R53,EY$14:EY$105,0)),"")</f>
        <v/>
      </c>
      <c r="AY53" s="498" t="str">
        <f>IFERROR(INDEX(ET$14:ET$105,MATCH($R53,EY$14:EY$105,0)),"")</f>
        <v/>
      </c>
      <c r="AZ53" s="498" t="str">
        <f>IFERROR(INDEX(EU$14:EU$105,MATCH($R53,EY$14:EY$105,0)),"")</f>
        <v/>
      </c>
      <c r="BA53" s="498" t="str">
        <f>IFERROR(INDEX(EV$14:EV$105,MATCH($R53,EY$14:EY$105,0)),"")</f>
        <v/>
      </c>
      <c r="BB53" s="499" t="str">
        <f>IFERROR(INDEX(EW$14:EW$105,MATCH($R53,EY$14:EY$105,0)),"")</f>
        <v/>
      </c>
      <c r="BC53" s="245" t="str">
        <f>IFERROR(INDEX(EX$14:EX$105,MATCH($BD53,$EY$14:$EY$105,0)),"")</f>
        <v/>
      </c>
      <c r="BD53" s="246">
        <v>40</v>
      </c>
      <c r="BE53" s="247"/>
      <c r="BF53" s="247"/>
      <c r="BG53" s="248" t="str">
        <f>IFERROR(INDEX(FA$14:FA$105,MATCH($BW53,$FQ$14:$FQ$105,0)),"")</f>
        <v/>
      </c>
      <c r="BH53" s="243" t="str">
        <f>IFERROR(INDEX(FB$14:FB$105,MATCH($BW53,$FQ$14:$FQ$105,0)),"")</f>
        <v/>
      </c>
      <c r="BI53" s="244" t="str">
        <f>IFERROR(INDEX(FC$14:FC$105,MATCH($BW53,$FQ$14:$FQ$105,0)),"")</f>
        <v/>
      </c>
      <c r="BJ53" s="244" t="str">
        <f>IFERROR(INDEX(FD$14:FD$105,MATCH($BW53,$FQ$14:$FQ$105,0)),"")</f>
        <v/>
      </c>
      <c r="BK53" s="244" t="str">
        <f>IFERROR(INDEX(FE$14:FE$105,MATCH($BW53,$FQ$14:$FQ$105,0)),"")</f>
        <v/>
      </c>
      <c r="BL53" s="244" t="str">
        <f>IFERROR(INDEX(FF$14:FF$105,MATCH($BW53,$FQ$14:$FQ$105,0)),"")</f>
        <v/>
      </c>
      <c r="BM53" s="497" t="str">
        <f>IFERROR(INDEX(FG$14:FG$105,MATCH($R53,FQ$14:FQ$105,0)),"")</f>
        <v/>
      </c>
      <c r="BN53" s="497" t="str">
        <f>IFERROR(INDEX(FH$14:FH$105,MATCH($R53,FQ$14:FQ$105,0)),"")</f>
        <v/>
      </c>
      <c r="BO53" s="497" t="str">
        <f>IFERROR(INDEX(FI$14:FI$105,MATCH($R53,FQ$14:FQ$105,0)),"")</f>
        <v/>
      </c>
      <c r="BP53" s="498" t="str">
        <f>IFERROR(INDEX(FJ$14:FJ$105,MATCH($R53,FQ$14:FQ$105,0)),"")</f>
        <v/>
      </c>
      <c r="BQ53" s="498" t="str">
        <f>IFERROR(INDEX(FK$14:FK$105,MATCH($R53,FQ$14:FQ$105,0)),"")</f>
        <v/>
      </c>
      <c r="BR53" s="498" t="str">
        <f>IFERROR(INDEX(FL$14:FL$105,MATCH($R53,FQ$14:FQ$105,0)),"")</f>
        <v/>
      </c>
      <c r="BS53" s="498" t="str">
        <f>IFERROR(INDEX(FM$14:FM$105,MATCH($R53,FQ$14:FQ$105,0)),"")</f>
        <v/>
      </c>
      <c r="BT53" s="498" t="str">
        <f>IFERROR(INDEX(FN$14:FN$105,MATCH($R53,FQ$14:FQ$105,0)),"")</f>
        <v/>
      </c>
      <c r="BU53" s="499" t="str">
        <f>IFERROR(INDEX(FO$14:FO$105,MATCH($R53,FQ$14:FQ$105,0)),"")</f>
        <v/>
      </c>
      <c r="BV53" s="245" t="str">
        <f>IFERROR(INDEX(FP$14:FP$105,MATCH($BW53,$FQ$14:$FQ$105,0)),"")</f>
        <v/>
      </c>
      <c r="BW53" s="246">
        <v>40</v>
      </c>
      <c r="BY53" s="247"/>
      <c r="BZ53" s="248" t="str">
        <f>IFERROR(INDEX(FS$14:FS$105,MATCH($CO53,$GI$14:$GI$105,0)),"")</f>
        <v/>
      </c>
      <c r="CA53" s="243" t="str">
        <f>IFERROR(INDEX(FT$14:FT$105,MATCH($CO53,$GI$14:$GI$105,0)),"")</f>
        <v/>
      </c>
      <c r="CB53" s="244" t="str">
        <f>IFERROR(INDEX(FU$14:FU$105,MATCH($CO53,$GI$14:$GI$105,0)),"")</f>
        <v/>
      </c>
      <c r="CC53" s="244" t="str">
        <f>IFERROR(INDEX(FV$14:FV$105,MATCH($CO53,$GI$14:$GI$105,0)),"")</f>
        <v/>
      </c>
      <c r="CD53" s="244" t="str">
        <f>IFERROR(INDEX(FW$14:FW$105,MATCH($CO53,$GI$14:$GI$105,0)),"")</f>
        <v/>
      </c>
      <c r="CE53" s="244" t="str">
        <f>IFERROR(INDEX(FX$14:FX$105,MATCH($CO53,$GI$14:$GI$105,0)),"")</f>
        <v/>
      </c>
      <c r="CF53" s="497" t="str">
        <f t="shared" si="0"/>
        <v/>
      </c>
      <c r="CG53" s="497" t="str">
        <f t="shared" si="1"/>
        <v/>
      </c>
      <c r="CH53" s="497" t="str">
        <f t="shared" si="2"/>
        <v/>
      </c>
      <c r="CI53" s="498" t="str">
        <f t="shared" si="3"/>
        <v/>
      </c>
      <c r="CJ53" s="498" t="str">
        <f t="shared" si="4"/>
        <v/>
      </c>
      <c r="CK53" s="498" t="str">
        <f t="shared" si="5"/>
        <v/>
      </c>
      <c r="CL53" s="498" t="str">
        <f t="shared" si="6"/>
        <v/>
      </c>
      <c r="CM53" s="498" t="str">
        <f t="shared" si="7"/>
        <v/>
      </c>
      <c r="CN53" s="499" t="str">
        <f t="shared" si="8"/>
        <v/>
      </c>
      <c r="CO53" s="246">
        <v>40</v>
      </c>
      <c r="CP53" s="247"/>
      <c r="CQ53" s="247"/>
      <c r="CR53" s="247"/>
      <c r="CS53" s="247"/>
      <c r="CT53" s="247"/>
      <c r="CU53" s="247"/>
      <c r="CV53" s="247"/>
      <c r="CW53" s="247"/>
      <c r="CY53" s="250" t="str">
        <f>IFERROR(IF(AND('Classificação geral'!$F47="fem",'Classificação geral'!$G47=3,'Classificação geral'!$E47="par"),'Classificação geral'!$B47,""),"")</f>
        <v/>
      </c>
      <c r="CZ53" s="238">
        <f>IF($CY53='Classificação geral'!$B47,'Classificação geral'!$C47,"")</f>
        <v>0</v>
      </c>
      <c r="DA53" s="238">
        <f>IF($CY53='Classificação geral'!$B47,'Classificação geral'!$D47,"")</f>
        <v>0</v>
      </c>
      <c r="DB53" s="238">
        <f>IF($CY53='Classificação geral'!$B47,'Classificação geral'!$E47,"")</f>
        <v>0</v>
      </c>
      <c r="DC53" s="238">
        <f>IF($CY53='Classificação geral'!$B47,'Classificação geral'!$F47,"")</f>
        <v>0</v>
      </c>
      <c r="DD53" s="250">
        <f>IF($DC53='Classificação geral'!$F47,'Classificação geral'!$G47,"")</f>
        <v>0</v>
      </c>
      <c r="DE53" s="484">
        <f>IFERROR(IF(DC53='Classificação geral'!$F47,'Classificação geral'!$J47,""),"")</f>
        <v>0</v>
      </c>
      <c r="DF53" s="484">
        <f>IFERROR(IF(DC53='Classificação geral'!$F47,'Classificação geral'!$K47,""),"")</f>
        <v>0</v>
      </c>
      <c r="DG53" s="484">
        <f>IFERROR(IF(DC53='Classificação geral'!$F47,'Classificação geral'!$I47,""),"")</f>
        <v>0</v>
      </c>
      <c r="DH53" s="484" t="str">
        <f>IFERROR(IF(DC53='Classificação geral'!$F47,'Classificação geral'!$EE47,""),"")</f>
        <v/>
      </c>
      <c r="DI53" s="484" t="str">
        <f>IFERROR(IF(DC53='Classificação geral'!$F47,'Classificação geral'!$EF47,""),"")</f>
        <v/>
      </c>
      <c r="DJ53" s="484" t="str">
        <f>IFERROR(IF(DC53='Classificação geral'!$F47,'Classificação geral'!$EG47,""),"")</f>
        <v/>
      </c>
      <c r="DK53" s="484" t="str">
        <f>IFERROR(IF(DC53='Classificação geral'!$F47,'Classificação geral'!$EH47,""),"")</f>
        <v/>
      </c>
      <c r="DL53" s="484" t="str">
        <f>IFERROR(IF(DC53='Classificação geral'!$F47,'Classificação geral'!$EI47,""),"")</f>
        <v/>
      </c>
      <c r="DM53" s="521">
        <f>IFERROR(IF(DC53='Classificação geral'!$F47,'Classificação geral'!$AJ47,""),"")</f>
        <v>0</v>
      </c>
      <c r="DN53" s="251" t="str">
        <f>IF($DC53='Classificação geral'!$F47,'Classificação geral'!$AK47,"")</f>
        <v/>
      </c>
      <c r="DO53" s="239" t="str">
        <f>IFERROR(RANK(DN53,DN:DN,0)+ COUNTIF(DN$12:DN52,DN53),"")</f>
        <v/>
      </c>
      <c r="DQ53" s="250" t="str">
        <f>IFERROR(IF(AND('Classificação geral'!$F47="mas",'Classificação geral'!$G47=3,'Classificação geral'!$E47="par"),'Classificação geral'!$B47,""),"")</f>
        <v/>
      </c>
      <c r="DR53" s="238">
        <f>IF($DQ53='Classificação geral'!$B47,'Classificação geral'!$C47,"")</f>
        <v>0</v>
      </c>
      <c r="DS53" s="238">
        <f>IF($DQ53='Classificação geral'!$B47,'Classificação geral'!$D47,"")</f>
        <v>0</v>
      </c>
      <c r="DT53" s="238">
        <f>IF($DQ53='Classificação geral'!$B47,'Classificação geral'!$E47,"")</f>
        <v>0</v>
      </c>
      <c r="DU53" s="238">
        <f>IF($DQ53='Classificação geral'!$B47,'Classificação geral'!$F47,"")</f>
        <v>0</v>
      </c>
      <c r="DV53" s="250">
        <f>IF($DU53='Classificação geral'!$F47,'Classificação geral'!$G47,"")</f>
        <v>0</v>
      </c>
      <c r="DW53" s="484">
        <f>IFERROR(IF(DU53='Classificação geral'!$F47,'Classificação geral'!$J47,""),"")</f>
        <v>0</v>
      </c>
      <c r="DX53" s="484">
        <f>IFERROR(IF(DU53='Classificação geral'!$F47,'Classificação geral'!$K47,""),"")</f>
        <v>0</v>
      </c>
      <c r="DY53" s="484">
        <f>IFERROR(IF(DU53='Classificação geral'!$F47,'Classificação geral'!$I47,""),"")</f>
        <v>0</v>
      </c>
      <c r="DZ53" s="484" t="str">
        <f>IFERROR(IF(DU53='Classificação geral'!$F47,'Classificação geral'!$EE47,""),"")</f>
        <v/>
      </c>
      <c r="EA53" s="484" t="str">
        <f>IFERROR(IF(DU53='Classificação geral'!$F47,'Classificação geral'!$EF47,""),"")</f>
        <v/>
      </c>
      <c r="EB53" s="484" t="str">
        <f>IFERROR(IF(DU53='Classificação geral'!$F47,'Classificação geral'!$EG47,""),"")</f>
        <v/>
      </c>
      <c r="EC53" s="484" t="str">
        <f>IFERROR(IF(DU53='Classificação geral'!$F47,'Classificação geral'!$EH47,""),"")</f>
        <v/>
      </c>
      <c r="ED53" s="484" t="str">
        <f>IFERROR(IF(DU53='Classificação geral'!$F47,'Classificação geral'!$EI47,""),"")</f>
        <v/>
      </c>
      <c r="EE53" s="521">
        <f>IFERROR(IF(DU53='Classificação geral'!$F47,'Classificação geral'!$AJ47,""),"")</f>
        <v>0</v>
      </c>
      <c r="EF53" s="250" t="str">
        <f>IF($DU53='Classificação geral'!$F47,'Classificação geral'!$AK47,"")</f>
        <v/>
      </c>
      <c r="EG53" s="239" t="str">
        <f>IFERROR(RANK(EF53,EF:EF,0)+ COUNTIF(EF$12:EF52,EF53),"")</f>
        <v/>
      </c>
      <c r="EI53" s="250" t="str">
        <f>IFERROR(IF(AND('Classificação geral'!$F47="fem",'Classificação geral'!$G47=3,'Classificação geral'!$E47="trio"),'Classificação geral'!$B47,""),"")</f>
        <v/>
      </c>
      <c r="EJ53" s="238">
        <f>IF(EI53='Classificação geral'!$B47,'Classificação geral'!$C47,"")</f>
        <v>0</v>
      </c>
      <c r="EK53" s="238">
        <f>IF(EI53='Classificação geral'!$B47,'Classificação geral'!$D47,"")</f>
        <v>0</v>
      </c>
      <c r="EL53" s="238">
        <f>IF(EI53='Classificação geral'!$B47,'Classificação geral'!$E47,"")</f>
        <v>0</v>
      </c>
      <c r="EM53" s="238">
        <f>IF(EI53='Classificação geral'!$B47,'Classificação geral'!$F47,"")</f>
        <v>0</v>
      </c>
      <c r="EN53" s="250">
        <f>IF(EM53='Classificação geral'!$F47,'Classificação geral'!$G47,"")</f>
        <v>0</v>
      </c>
      <c r="EO53" s="484">
        <f>IFERROR(IF(EM53='Classificação geral'!$F47,'Classificação geral'!$J47,""),"")</f>
        <v>0</v>
      </c>
      <c r="EP53" s="484">
        <f>IFERROR(IF(EM53='Classificação geral'!$F47,'Classificação geral'!$K47,""),"")</f>
        <v>0</v>
      </c>
      <c r="EQ53" s="484">
        <f>IFERROR(IF(EM53='Classificação geral'!$F47,'Classificação geral'!$I47,""),"")</f>
        <v>0</v>
      </c>
      <c r="ER53" s="484" t="str">
        <f>IFERROR(IF(EM53='Classificação geral'!$F47,'Classificação geral'!$EE47,""),"")</f>
        <v/>
      </c>
      <c r="ES53" s="484" t="str">
        <f>IFERROR(IF(EM53='Classificação geral'!$F47,'Classificação geral'!$EF47,""),"")</f>
        <v/>
      </c>
      <c r="ET53" s="484" t="str">
        <f>IFERROR(IF(EM53='Classificação geral'!$F47,'Classificação geral'!$EG47,""),"")</f>
        <v/>
      </c>
      <c r="EU53" s="484" t="str">
        <f>IFERROR(IF(EM53='Classificação geral'!$F47,'Classificação geral'!$EH47,""),"")</f>
        <v/>
      </c>
      <c r="EV53" s="484" t="str">
        <f>IFERROR(IF(EM53='Classificação geral'!$F47,'Classificação geral'!$EI47,""),"")</f>
        <v/>
      </c>
      <c r="EW53" s="521">
        <f>IFERROR(IF(EM53='Classificação geral'!$F47,'Classificação geral'!$AJ47,""),"")</f>
        <v>0</v>
      </c>
      <c r="EX53" s="250" t="str">
        <f>IF(EM53='Classificação geral'!$F47,'Classificação geral'!$AK47,"")</f>
        <v/>
      </c>
      <c r="EY53" s="239" t="str">
        <f>IFERROR(RANK(EX53,EX:EX,0)+ COUNTIF(EX$12:EX52,EX53),"")</f>
        <v/>
      </c>
      <c r="FA53" s="250" t="str">
        <f>IFERROR(IF(AND('Classificação geral'!$F47="mas",'Classificação geral'!$G47=3,'Classificação geral'!$E47="trio"),'Classificação geral'!$B47,""),"")</f>
        <v/>
      </c>
      <c r="FB53" s="238">
        <f>IF(FA53='Classificação geral'!$B47,'Classificação geral'!$C47,"")</f>
        <v>0</v>
      </c>
      <c r="FC53" s="238">
        <f>IF(FA53='Classificação geral'!$B47,'Classificação geral'!$D47,"")</f>
        <v>0</v>
      </c>
      <c r="FD53" s="238">
        <f>IF(FA53='Classificação geral'!$B47,'Classificação geral'!$E47,"")</f>
        <v>0</v>
      </c>
      <c r="FE53" s="238">
        <f>IF(FA53='Classificação geral'!$B47,'Classificação geral'!$F47,"")</f>
        <v>0</v>
      </c>
      <c r="FF53" s="250">
        <f>IF(FE53='Classificação geral'!$F47,'Classificação geral'!$G47,"")</f>
        <v>0</v>
      </c>
      <c r="FG53" s="484">
        <f>IFERROR(IF(FE53='Classificação geral'!$F47,'Classificação geral'!$J47,""),"")</f>
        <v>0</v>
      </c>
      <c r="FH53" s="484">
        <f>IFERROR(IF(FE53='Classificação geral'!$F47,'Classificação geral'!$K47,""),"")</f>
        <v>0</v>
      </c>
      <c r="FI53" s="484">
        <f>IFERROR(IF(FE53='Classificação geral'!$F47,'Classificação geral'!$I47,""),"")</f>
        <v>0</v>
      </c>
      <c r="FJ53" s="484" t="str">
        <f>IFERROR(IF(FE53='Classificação geral'!$F47,'Classificação geral'!$EE47,""),"")</f>
        <v/>
      </c>
      <c r="FK53" s="484" t="str">
        <f>IFERROR(IF(FE53='Classificação geral'!$F47,'Classificação geral'!$EF47,""),"")</f>
        <v/>
      </c>
      <c r="FL53" s="484" t="str">
        <f>IFERROR(IF(FE53='Classificação geral'!$F47,'Classificação geral'!$EG47,""),"")</f>
        <v/>
      </c>
      <c r="FM53" s="484" t="str">
        <f>IFERROR(IF(FE53='Classificação geral'!$F47,'Classificação geral'!$EH47,""),"")</f>
        <v/>
      </c>
      <c r="FN53" s="484" t="str">
        <f>IFERROR(IF(FE53='Classificação geral'!$F47,'Classificação geral'!$EI47,""),"")</f>
        <v/>
      </c>
      <c r="FO53" s="521">
        <f>IFERROR(IF(FE53='Classificação geral'!$F47,'Classificação geral'!$AJ47,""),"")</f>
        <v>0</v>
      </c>
      <c r="FP53" s="250" t="str">
        <f>IF(FE53='Classificação geral'!$F47,'Classificação geral'!$AK47,"")</f>
        <v/>
      </c>
      <c r="FQ53" s="239" t="str">
        <f>IFERROR(RANK(FP53,FP:FP,0)+ COUNTIF(FP$12:FP52,FP53),"")</f>
        <v/>
      </c>
      <c r="FS53" s="250" t="str">
        <f>IFERROR(IF(AND('Classificação geral'!$F47="misto",'Classificação geral'!$G47=3,'Classificação geral'!$E47="par"),'Classificação geral'!$B47,""),"")</f>
        <v/>
      </c>
      <c r="FT53" s="238">
        <f>IF(FS53='Classificação geral'!$B47,'Classificação geral'!$C47,"")</f>
        <v>0</v>
      </c>
      <c r="FU53" s="238">
        <f>IF(FS53='Classificação geral'!$B47,'Classificação geral'!$D47,"")</f>
        <v>0</v>
      </c>
      <c r="FV53" s="238">
        <f>IF(FS53='Classificação geral'!$B47,'Classificação geral'!$E47,"")</f>
        <v>0</v>
      </c>
      <c r="FW53" s="238">
        <f>IF(FS53='Classificação geral'!$B47,'Classificação geral'!$F47,"")</f>
        <v>0</v>
      </c>
      <c r="FX53" s="250">
        <f>IF(FW53='Classificação geral'!$F47,'Classificação geral'!$G47,"")</f>
        <v>0</v>
      </c>
      <c r="FY53" s="484">
        <f>IFERROR(IF(FW53='Classificação geral'!$F47,'Classificação geral'!$J47,""),"")</f>
        <v>0</v>
      </c>
      <c r="FZ53" s="484">
        <f>IFERROR(IF(FW53='Classificação geral'!$F47,'Classificação geral'!$K47,""),"")</f>
        <v>0</v>
      </c>
      <c r="GA53" s="484">
        <f>IFERROR(IF(FW53='Classificação geral'!$F47,'Classificação geral'!$I47,""),"")</f>
        <v>0</v>
      </c>
      <c r="GB53" s="484" t="str">
        <f>IFERROR(IF(FW53='Classificação geral'!$F47,'Classificação geral'!$EE47,""),"")</f>
        <v/>
      </c>
      <c r="GC53" s="484" t="str">
        <f>IFERROR(IF(FW53='Classificação geral'!$F47,'Classificação geral'!$EF47,""),"")</f>
        <v/>
      </c>
      <c r="GD53" s="484" t="str">
        <f>IFERROR(IF(FW53='Classificação geral'!$F47,'Classificação geral'!$EG47,""),"")</f>
        <v/>
      </c>
      <c r="GE53" s="484" t="str">
        <f>IFERROR(IF(FW53='Classificação geral'!$F47,'Classificação geral'!$EH47,""),"")</f>
        <v/>
      </c>
      <c r="GF53" s="484" t="str">
        <f>IFERROR(IF(FW53='Classificação geral'!$F47,'Classificação geral'!$EI47,""),"")</f>
        <v/>
      </c>
      <c r="GG53" s="521">
        <f>IFERROR(IF(FW53='Classificação geral'!$F47,'Classificação geral'!$AJ47,""),"")</f>
        <v>0</v>
      </c>
      <c r="GH53" s="250" t="str">
        <f>IF(FW53='Classificação geral'!$F47,'Classificação geral'!$AK47,"")</f>
        <v/>
      </c>
      <c r="GI53" s="239" t="str">
        <f>IFERROR(RANK(GH53,GH:GH,0)+ COUNTIF(GH$12:GH52,GH53),"")</f>
        <v/>
      </c>
    </row>
    <row r="54" spans="1:191" s="249" customFormat="1" ht="21.75" customHeight="1" x14ac:dyDescent="0.3">
      <c r="A54" s="241"/>
      <c r="B54" s="248" t="str">
        <f>IFERROR(INDEX($CY$14:$CY$105,MATCH($R54,$DO$14:$DO$105,0)),"")</f>
        <v/>
      </c>
      <c r="C54" s="243" t="str">
        <f>IFERROR(INDEX(CZ$14:CZ$105,MATCH($R54,$DO$14:$DO$105,0)),"")</f>
        <v/>
      </c>
      <c r="D54" s="244" t="str">
        <f>IFERROR(INDEX(DA$14:DA$105,MATCH($R54,$DO$14:$DO$105,0)),"")</f>
        <v/>
      </c>
      <c r="E54" s="244" t="str">
        <f>IFERROR(INDEX(DB$14:DB$105,MATCH($R54,$DO$14:$DO$105,0)),"")</f>
        <v/>
      </c>
      <c r="F54" s="244" t="str">
        <f>IFERROR(INDEX(DC$14:DC$105,MATCH($R54,$DO$14:$DO$105,0)),"")</f>
        <v/>
      </c>
      <c r="G54" s="244" t="str">
        <f>IFERROR(INDEX(DD$14:DD$105,MATCH($R54,$DO$14:$DO$105,0)),"")</f>
        <v/>
      </c>
      <c r="H54" s="497" t="str">
        <f>IFERROR(INDEX(DE$14:DE$105,MATCH($R54,DO$14:DO$105,0)),"")</f>
        <v/>
      </c>
      <c r="I54" s="497" t="str">
        <f>IFERROR(INDEX(DF$14:DF$105,MATCH($R54,DO$14:DO$105,0)),"")</f>
        <v/>
      </c>
      <c r="J54" s="497" t="str">
        <f>IFERROR(INDEX(DG$14:DG$105,MATCH($R54,DO$14:DO$105,0)),"")</f>
        <v/>
      </c>
      <c r="K54" s="498" t="str">
        <f>IFERROR(INDEX(DH$14:DH$105,MATCH($R54,DO$14:DO$105,0)),"")</f>
        <v/>
      </c>
      <c r="L54" s="498" t="str">
        <f>IFERROR(INDEX(DI$14:DI$105,MATCH($R54,DO$14:DO$105,0)),"")</f>
        <v/>
      </c>
      <c r="M54" s="498" t="str">
        <f>IFERROR(INDEX(DJ$14:DJ$105,MATCH($R54,DO$14:DO$105,0)),"")</f>
        <v/>
      </c>
      <c r="N54" s="498" t="str">
        <f>IFERROR(INDEX(DK$14:DK$105,MATCH($R54,DO$14:DO$105,0)),"")</f>
        <v/>
      </c>
      <c r="O54" s="498" t="str">
        <f>IFERROR(INDEX(DL$14:DL$105,MATCH($R54,DO$14:DO$105,0)),"")</f>
        <v/>
      </c>
      <c r="P54" s="499" t="str">
        <f>IFERROR(INDEX(DM$14:DM$105,MATCH($R54,DO$14:DO$105,0)),"")</f>
        <v/>
      </c>
      <c r="Q54" s="245" t="str">
        <f>IFERROR(INDEX(DN$14:DN$105,MATCH($R54,$DO$14:$DO$105,0)),"")</f>
        <v/>
      </c>
      <c r="R54" s="246">
        <v>41</v>
      </c>
      <c r="S54" s="247"/>
      <c r="T54" s="247"/>
      <c r="U54" s="248" t="str">
        <f>IFERROR(INDEX(DQ$14:DQ$105,MATCH($AK54,$EG$14:$EG$105,0)),"")</f>
        <v/>
      </c>
      <c r="V54" s="243" t="str">
        <f>IFERROR(INDEX(DR$14:DR$105,MATCH($AK54,$EG$14:$EG$105,0)),"")</f>
        <v/>
      </c>
      <c r="W54" s="244" t="str">
        <f>IFERROR(INDEX(DS$14:DS$105,MATCH($AK54,$EG$14:$EG$105,0)),"")</f>
        <v/>
      </c>
      <c r="X54" s="244" t="str">
        <f>IFERROR(INDEX(DT$14:DT$105,MATCH($AK54,$EG$14:$EG$105,0)),"")</f>
        <v/>
      </c>
      <c r="Y54" s="244" t="str">
        <f>IFERROR(INDEX(DU$14:DU$105,MATCH($AK54,$EG$14:$EG$105,0)),"")</f>
        <v/>
      </c>
      <c r="Z54" s="244" t="str">
        <f>IFERROR(INDEX(DV$14:DV$105,MATCH($AK54,$EG$14:$EG$105,0)),"")</f>
        <v/>
      </c>
      <c r="AA54" s="497" t="str">
        <f>IFERROR(INDEX(DW$14:DW$105,MATCH($R54,EG$14:EG$105,0)),"")</f>
        <v/>
      </c>
      <c r="AB54" s="497" t="str">
        <f>IFERROR(INDEX(DX$14:DX$105,MATCH($R54,EG$14:EG$105,0)),"")</f>
        <v/>
      </c>
      <c r="AC54" s="497" t="str">
        <f>IFERROR(INDEX(DY$14:DY$105,MATCH($R54,EG$14:EG$105,0)),"")</f>
        <v/>
      </c>
      <c r="AD54" s="498" t="str">
        <f>IFERROR(INDEX(DZ$14:DZ$105,MATCH($R54,EG$14:EG$105,0)),"")</f>
        <v/>
      </c>
      <c r="AE54" s="498" t="str">
        <f>IFERROR(INDEX(EA$14:EA$105,MATCH($R54,EG$14:EG$105,0)),"")</f>
        <v/>
      </c>
      <c r="AF54" s="498" t="str">
        <f>IFERROR(INDEX(EB$14:EB$105,MATCH($R54,EG$14:EG$105,0)),"")</f>
        <v/>
      </c>
      <c r="AG54" s="498" t="str">
        <f>IFERROR(INDEX(EC$14:EC$105,MATCH($R54,EG$14:EG$105,0)),"")</f>
        <v/>
      </c>
      <c r="AH54" s="498" t="str">
        <f>IFERROR(INDEX(ED$14:ED$105,MATCH($R54,EG$14:EG$105,0)),"")</f>
        <v/>
      </c>
      <c r="AI54" s="499" t="str">
        <f>IFERROR(INDEX(EE$14:EE$105,MATCH($R54,EG$14:EG$105,0)),"")</f>
        <v/>
      </c>
      <c r="AJ54" s="245" t="str">
        <f>IFERROR(INDEX(EF$14:EF$105,MATCH($AK54,$EG$14:$EG$105,0)),"")</f>
        <v/>
      </c>
      <c r="AK54" s="246">
        <v>41</v>
      </c>
      <c r="AN54" s="248" t="str">
        <f>IFERROR(INDEX(EI$14:EI$105,MATCH($BD54,$EY$14:$EY$105,0)),"")</f>
        <v/>
      </c>
      <c r="AO54" s="243" t="str">
        <f>IFERROR(INDEX(EJ$14:EJ$105,MATCH($BD54,$EY$14:$EY$105,0)),"")</f>
        <v/>
      </c>
      <c r="AP54" s="244" t="str">
        <f>IFERROR(INDEX(EK$14:EK$105,MATCH($BD54,$EY$14:$EY$105,0)),"")</f>
        <v/>
      </c>
      <c r="AQ54" s="244" t="str">
        <f>IFERROR(INDEX(EL$14:EL$105,MATCH($BD54,$EY$14:$EY$105,0)),"")</f>
        <v/>
      </c>
      <c r="AR54" s="244" t="str">
        <f>IFERROR(INDEX(EM$14:EM$105,MATCH($BD54,$EY$14:$EY$105,0)),"")</f>
        <v/>
      </c>
      <c r="AS54" s="244" t="str">
        <f>IFERROR(INDEX(EN$14:EN$105,MATCH($BD54,$EY$14:$EY$105,0)),"")</f>
        <v/>
      </c>
      <c r="AT54" s="497" t="str">
        <f>IFERROR(INDEX(EO$14:EO$105,MATCH($R54,EY$14:EY$105,0)),"")</f>
        <v/>
      </c>
      <c r="AU54" s="497" t="str">
        <f>IFERROR(INDEX(EP$14:EP$105,MATCH($R54,EY$14:EY$105,0)),"")</f>
        <v/>
      </c>
      <c r="AV54" s="497" t="str">
        <f>IFERROR(INDEX(EQ$14:EQ$105,MATCH($R54,EY$14:EY$105,0)),"")</f>
        <v/>
      </c>
      <c r="AW54" s="498" t="str">
        <f>IFERROR(INDEX(ER$14:ER$105,MATCH($R54,EY$14:EY$105,0)),"")</f>
        <v/>
      </c>
      <c r="AX54" s="498" t="str">
        <f>IFERROR(INDEX(ES$14:ES$105,MATCH($R54,EY$14:EY$105,0)),"")</f>
        <v/>
      </c>
      <c r="AY54" s="498" t="str">
        <f>IFERROR(INDEX(ET$14:ET$105,MATCH($R54,EY$14:EY$105,0)),"")</f>
        <v/>
      </c>
      <c r="AZ54" s="498" t="str">
        <f>IFERROR(INDEX(EU$14:EU$105,MATCH($R54,EY$14:EY$105,0)),"")</f>
        <v/>
      </c>
      <c r="BA54" s="498" t="str">
        <f>IFERROR(INDEX(EV$14:EV$105,MATCH($R54,EY$14:EY$105,0)),"")</f>
        <v/>
      </c>
      <c r="BB54" s="499" t="str">
        <f>IFERROR(INDEX(EW$14:EW$105,MATCH($R54,EY$14:EY$105,0)),"")</f>
        <v/>
      </c>
      <c r="BC54" s="245" t="str">
        <f>IFERROR(INDEX(EX$14:EX$105,MATCH($BD54,$EY$14:$EY$105,0)),"")</f>
        <v/>
      </c>
      <c r="BD54" s="246">
        <v>41</v>
      </c>
      <c r="BE54" s="247"/>
      <c r="BF54" s="247"/>
      <c r="BG54" s="248" t="str">
        <f>IFERROR(INDEX(FA$14:FA$105,MATCH($BW54,$FQ$14:$FQ$105,0)),"")</f>
        <v/>
      </c>
      <c r="BH54" s="243" t="str">
        <f>IFERROR(INDEX(FB$14:FB$105,MATCH($BW54,$FQ$14:$FQ$105,0)),"")</f>
        <v/>
      </c>
      <c r="BI54" s="244" t="str">
        <f>IFERROR(INDEX(FC$14:FC$105,MATCH($BW54,$FQ$14:$FQ$105,0)),"")</f>
        <v/>
      </c>
      <c r="BJ54" s="244" t="str">
        <f>IFERROR(INDEX(FD$14:FD$105,MATCH($BW54,$FQ$14:$FQ$105,0)),"")</f>
        <v/>
      </c>
      <c r="BK54" s="244" t="str">
        <f>IFERROR(INDEX(FE$14:FE$105,MATCH($BW54,$FQ$14:$FQ$105,0)),"")</f>
        <v/>
      </c>
      <c r="BL54" s="244" t="str">
        <f>IFERROR(INDEX(FF$14:FF$105,MATCH($BW54,$FQ$14:$FQ$105,0)),"")</f>
        <v/>
      </c>
      <c r="BM54" s="497" t="str">
        <f>IFERROR(INDEX(FG$14:FG$105,MATCH($R54,FQ$14:FQ$105,0)),"")</f>
        <v/>
      </c>
      <c r="BN54" s="497" t="str">
        <f>IFERROR(INDEX(FH$14:FH$105,MATCH($R54,FQ$14:FQ$105,0)),"")</f>
        <v/>
      </c>
      <c r="BO54" s="497" t="str">
        <f>IFERROR(INDEX(FI$14:FI$105,MATCH($R54,FQ$14:FQ$105,0)),"")</f>
        <v/>
      </c>
      <c r="BP54" s="498" t="str">
        <f>IFERROR(INDEX(FJ$14:FJ$105,MATCH($R54,FQ$14:FQ$105,0)),"")</f>
        <v/>
      </c>
      <c r="BQ54" s="498" t="str">
        <f>IFERROR(INDEX(FK$14:FK$105,MATCH($R54,FQ$14:FQ$105,0)),"")</f>
        <v/>
      </c>
      <c r="BR54" s="498" t="str">
        <f>IFERROR(INDEX(FL$14:FL$105,MATCH($R54,FQ$14:FQ$105,0)),"")</f>
        <v/>
      </c>
      <c r="BS54" s="498" t="str">
        <f>IFERROR(INDEX(FM$14:FM$105,MATCH($R54,FQ$14:FQ$105,0)),"")</f>
        <v/>
      </c>
      <c r="BT54" s="498" t="str">
        <f>IFERROR(INDEX(FN$14:FN$105,MATCH($R54,FQ$14:FQ$105,0)),"")</f>
        <v/>
      </c>
      <c r="BU54" s="499" t="str">
        <f>IFERROR(INDEX(FO$14:FO$105,MATCH($R54,FQ$14:FQ$105,0)),"")</f>
        <v/>
      </c>
      <c r="BV54" s="245" t="str">
        <f>IFERROR(INDEX(FP$14:FP$105,MATCH($BW54,$FQ$14:$FQ$105,0)),"")</f>
        <v/>
      </c>
      <c r="BW54" s="246">
        <v>41</v>
      </c>
      <c r="BY54" s="247"/>
      <c r="BZ54" s="248" t="str">
        <f>IFERROR(INDEX(FS$14:FS$105,MATCH($CO54,$GI$14:$GI$105,0)),"")</f>
        <v/>
      </c>
      <c r="CA54" s="243" t="str">
        <f>IFERROR(INDEX(FT$14:FT$105,MATCH($CO54,$GI$14:$GI$105,0)),"")</f>
        <v/>
      </c>
      <c r="CB54" s="244" t="str">
        <f>IFERROR(INDEX(FU$14:FU$105,MATCH($CO54,$GI$14:$GI$105,0)),"")</f>
        <v/>
      </c>
      <c r="CC54" s="244" t="str">
        <f>IFERROR(INDEX(FV$14:FV$105,MATCH($CO54,$GI$14:$GI$105,0)),"")</f>
        <v/>
      </c>
      <c r="CD54" s="244" t="str">
        <f>IFERROR(INDEX(FW$14:FW$105,MATCH($CO54,$GI$14:$GI$105,0)),"")</f>
        <v/>
      </c>
      <c r="CE54" s="244" t="str">
        <f>IFERROR(INDEX(FX$14:FX$105,MATCH($CO54,$GI$14:$GI$105,0)),"")</f>
        <v/>
      </c>
      <c r="CF54" s="497" t="str">
        <f t="shared" si="0"/>
        <v/>
      </c>
      <c r="CG54" s="497" t="str">
        <f t="shared" si="1"/>
        <v/>
      </c>
      <c r="CH54" s="497" t="str">
        <f t="shared" si="2"/>
        <v/>
      </c>
      <c r="CI54" s="498" t="str">
        <f t="shared" si="3"/>
        <v/>
      </c>
      <c r="CJ54" s="498" t="str">
        <f t="shared" si="4"/>
        <v/>
      </c>
      <c r="CK54" s="498" t="str">
        <f t="shared" si="5"/>
        <v/>
      </c>
      <c r="CL54" s="498" t="str">
        <f t="shared" si="6"/>
        <v/>
      </c>
      <c r="CM54" s="498" t="str">
        <f t="shared" si="7"/>
        <v/>
      </c>
      <c r="CN54" s="499" t="str">
        <f t="shared" si="8"/>
        <v/>
      </c>
      <c r="CO54" s="246">
        <v>41</v>
      </c>
      <c r="CP54" s="247"/>
      <c r="CQ54" s="247"/>
      <c r="CR54" s="247"/>
      <c r="CS54" s="247"/>
      <c r="CT54" s="247"/>
      <c r="CU54" s="247"/>
      <c r="CV54" s="247"/>
      <c r="CW54" s="247"/>
      <c r="CY54" s="250" t="str">
        <f>IFERROR(IF(AND('Classificação geral'!$F48="fem",'Classificação geral'!$G48=3,'Classificação geral'!$E48="par"),'Classificação geral'!$B48,""),"")</f>
        <v/>
      </c>
      <c r="CZ54" s="238">
        <f>IF($CY54='Classificação geral'!$B48,'Classificação geral'!$C48,"")</f>
        <v>0</v>
      </c>
      <c r="DA54" s="238">
        <f>IF($CY54='Classificação geral'!$B48,'Classificação geral'!$D48,"")</f>
        <v>0</v>
      </c>
      <c r="DB54" s="238">
        <f>IF($CY54='Classificação geral'!$B48,'Classificação geral'!$E48,"")</f>
        <v>0</v>
      </c>
      <c r="DC54" s="238">
        <f>IF($CY54='Classificação geral'!$B48,'Classificação geral'!$F48,"")</f>
        <v>0</v>
      </c>
      <c r="DD54" s="250">
        <f>IF($DC54='Classificação geral'!$F48,'Classificação geral'!$G48,"")</f>
        <v>0</v>
      </c>
      <c r="DE54" s="484">
        <f>IFERROR(IF(DC54='Classificação geral'!$F48,'Classificação geral'!$J48,""),"")</f>
        <v>0</v>
      </c>
      <c r="DF54" s="484">
        <f>IFERROR(IF(DC54='Classificação geral'!$F48,'Classificação geral'!$K48,""),"")</f>
        <v>0</v>
      </c>
      <c r="DG54" s="484">
        <f>IFERROR(IF(DC54='Classificação geral'!$F48,'Classificação geral'!$I48,""),"")</f>
        <v>0</v>
      </c>
      <c r="DH54" s="484" t="str">
        <f>IFERROR(IF(DC54='Classificação geral'!$F48,'Classificação geral'!$EE48,""),"")</f>
        <v/>
      </c>
      <c r="DI54" s="484" t="str">
        <f>IFERROR(IF(DC54='Classificação geral'!$F48,'Classificação geral'!$EF48,""),"")</f>
        <v/>
      </c>
      <c r="DJ54" s="484" t="str">
        <f>IFERROR(IF(DC54='Classificação geral'!$F48,'Classificação geral'!$EG48,""),"")</f>
        <v/>
      </c>
      <c r="DK54" s="484" t="str">
        <f>IFERROR(IF(DC54='Classificação geral'!$F48,'Classificação geral'!$EH48,""),"")</f>
        <v/>
      </c>
      <c r="DL54" s="484" t="str">
        <f>IFERROR(IF(DC54='Classificação geral'!$F48,'Classificação geral'!$EI48,""),"")</f>
        <v/>
      </c>
      <c r="DM54" s="521">
        <f>IFERROR(IF(DC54='Classificação geral'!$F48,'Classificação geral'!$AJ48,""),"")</f>
        <v>0</v>
      </c>
      <c r="DN54" s="251" t="str">
        <f>IF($DC54='Classificação geral'!$F48,'Classificação geral'!$AK48,"")</f>
        <v/>
      </c>
      <c r="DO54" s="239" t="str">
        <f>IFERROR(RANK(DN54,DN:DN,0)+ COUNTIF(DN$12:DN53,DN54),"")</f>
        <v/>
      </c>
      <c r="DQ54" s="250" t="str">
        <f>IFERROR(IF(AND('Classificação geral'!$F48="mas",'Classificação geral'!$G48=3,'Classificação geral'!$E48="par"),'Classificação geral'!$B48,""),"")</f>
        <v/>
      </c>
      <c r="DR54" s="238">
        <f>IF($DQ54='Classificação geral'!$B48,'Classificação geral'!$C48,"")</f>
        <v>0</v>
      </c>
      <c r="DS54" s="238">
        <f>IF($DQ54='Classificação geral'!$B48,'Classificação geral'!$D48,"")</f>
        <v>0</v>
      </c>
      <c r="DT54" s="238">
        <f>IF($DQ54='Classificação geral'!$B48,'Classificação geral'!$E48,"")</f>
        <v>0</v>
      </c>
      <c r="DU54" s="238">
        <f>IF($DQ54='Classificação geral'!$B48,'Classificação geral'!$F48,"")</f>
        <v>0</v>
      </c>
      <c r="DV54" s="250">
        <f>IF($DU54='Classificação geral'!$F48,'Classificação geral'!$G48,"")</f>
        <v>0</v>
      </c>
      <c r="DW54" s="484">
        <f>IFERROR(IF(DU54='Classificação geral'!$F48,'Classificação geral'!$J48,""),"")</f>
        <v>0</v>
      </c>
      <c r="DX54" s="484">
        <f>IFERROR(IF(DU54='Classificação geral'!$F48,'Classificação geral'!$K48,""),"")</f>
        <v>0</v>
      </c>
      <c r="DY54" s="484">
        <f>IFERROR(IF(DU54='Classificação geral'!$F48,'Classificação geral'!$I48,""),"")</f>
        <v>0</v>
      </c>
      <c r="DZ54" s="484" t="str">
        <f>IFERROR(IF(DU54='Classificação geral'!$F48,'Classificação geral'!$EE48,""),"")</f>
        <v/>
      </c>
      <c r="EA54" s="484" t="str">
        <f>IFERROR(IF(DU54='Classificação geral'!$F48,'Classificação geral'!$EF48,""),"")</f>
        <v/>
      </c>
      <c r="EB54" s="484" t="str">
        <f>IFERROR(IF(DU54='Classificação geral'!$F48,'Classificação geral'!$EG48,""),"")</f>
        <v/>
      </c>
      <c r="EC54" s="484" t="str">
        <f>IFERROR(IF(DU54='Classificação geral'!$F48,'Classificação geral'!$EH48,""),"")</f>
        <v/>
      </c>
      <c r="ED54" s="484" t="str">
        <f>IFERROR(IF(DU54='Classificação geral'!$F48,'Classificação geral'!$EI48,""),"")</f>
        <v/>
      </c>
      <c r="EE54" s="521">
        <f>IFERROR(IF(DU54='Classificação geral'!$F48,'Classificação geral'!$AJ48,""),"")</f>
        <v>0</v>
      </c>
      <c r="EF54" s="250" t="str">
        <f>IF($DU54='Classificação geral'!$F48,'Classificação geral'!$AK48,"")</f>
        <v/>
      </c>
      <c r="EG54" s="239" t="str">
        <f>IFERROR(RANK(EF54,EF:EF,0)+ COUNTIF(EF$12:EF53,EF54),"")</f>
        <v/>
      </c>
      <c r="EI54" s="250" t="str">
        <f>IFERROR(IF(AND('Classificação geral'!$F48="fem",'Classificação geral'!$G48=3,'Classificação geral'!$E48="trio"),'Classificação geral'!$B48,""),"")</f>
        <v/>
      </c>
      <c r="EJ54" s="238">
        <f>IF(EI54='Classificação geral'!$B48,'Classificação geral'!$C48,"")</f>
        <v>0</v>
      </c>
      <c r="EK54" s="238">
        <f>IF(EI54='Classificação geral'!$B48,'Classificação geral'!$D48,"")</f>
        <v>0</v>
      </c>
      <c r="EL54" s="238">
        <f>IF(EI54='Classificação geral'!$B48,'Classificação geral'!$E48,"")</f>
        <v>0</v>
      </c>
      <c r="EM54" s="238">
        <f>IF(EI54='Classificação geral'!$B48,'Classificação geral'!$F48,"")</f>
        <v>0</v>
      </c>
      <c r="EN54" s="250">
        <f>IF(EM54='Classificação geral'!$F48,'Classificação geral'!$G48,"")</f>
        <v>0</v>
      </c>
      <c r="EO54" s="484">
        <f>IFERROR(IF(EM54='Classificação geral'!$F48,'Classificação geral'!$J48,""),"")</f>
        <v>0</v>
      </c>
      <c r="EP54" s="484">
        <f>IFERROR(IF(EM54='Classificação geral'!$F48,'Classificação geral'!$K48,""),"")</f>
        <v>0</v>
      </c>
      <c r="EQ54" s="484">
        <f>IFERROR(IF(EM54='Classificação geral'!$F48,'Classificação geral'!$I48,""),"")</f>
        <v>0</v>
      </c>
      <c r="ER54" s="484" t="str">
        <f>IFERROR(IF(EM54='Classificação geral'!$F48,'Classificação geral'!$EE48,""),"")</f>
        <v/>
      </c>
      <c r="ES54" s="484" t="str">
        <f>IFERROR(IF(EM54='Classificação geral'!$F48,'Classificação geral'!$EF48,""),"")</f>
        <v/>
      </c>
      <c r="ET54" s="484" t="str">
        <f>IFERROR(IF(EM54='Classificação geral'!$F48,'Classificação geral'!$EG48,""),"")</f>
        <v/>
      </c>
      <c r="EU54" s="484" t="str">
        <f>IFERROR(IF(EM54='Classificação geral'!$F48,'Classificação geral'!$EH48,""),"")</f>
        <v/>
      </c>
      <c r="EV54" s="484" t="str">
        <f>IFERROR(IF(EM54='Classificação geral'!$F48,'Classificação geral'!$EI48,""),"")</f>
        <v/>
      </c>
      <c r="EW54" s="521">
        <f>IFERROR(IF(EM54='Classificação geral'!$F48,'Classificação geral'!$AJ48,""),"")</f>
        <v>0</v>
      </c>
      <c r="EX54" s="250" t="str">
        <f>IF(EM54='Classificação geral'!$F48,'Classificação geral'!$AK48,"")</f>
        <v/>
      </c>
      <c r="EY54" s="239" t="str">
        <f>IFERROR(RANK(EX54,EX:EX,0)+ COUNTIF(EX$12:EX53,EX54),"")</f>
        <v/>
      </c>
      <c r="FA54" s="250" t="str">
        <f>IFERROR(IF(AND('Classificação geral'!$F48="mas",'Classificação geral'!$G48=3,'Classificação geral'!$E48="trio"),'Classificação geral'!$B48,""),"")</f>
        <v/>
      </c>
      <c r="FB54" s="238">
        <f>IF(FA54='Classificação geral'!$B48,'Classificação geral'!$C48,"")</f>
        <v>0</v>
      </c>
      <c r="FC54" s="238">
        <f>IF(FA54='Classificação geral'!$B48,'Classificação geral'!$D48,"")</f>
        <v>0</v>
      </c>
      <c r="FD54" s="238">
        <f>IF(FA54='Classificação geral'!$B48,'Classificação geral'!$E48,"")</f>
        <v>0</v>
      </c>
      <c r="FE54" s="238">
        <f>IF(FA54='Classificação geral'!$B48,'Classificação geral'!$F48,"")</f>
        <v>0</v>
      </c>
      <c r="FF54" s="250">
        <f>IF(FE54='Classificação geral'!$F48,'Classificação geral'!$G48,"")</f>
        <v>0</v>
      </c>
      <c r="FG54" s="484">
        <f>IFERROR(IF(FE54='Classificação geral'!$F48,'Classificação geral'!$J48,""),"")</f>
        <v>0</v>
      </c>
      <c r="FH54" s="484">
        <f>IFERROR(IF(FE54='Classificação geral'!$F48,'Classificação geral'!$K48,""),"")</f>
        <v>0</v>
      </c>
      <c r="FI54" s="484">
        <f>IFERROR(IF(FE54='Classificação geral'!$F48,'Classificação geral'!$I48,""),"")</f>
        <v>0</v>
      </c>
      <c r="FJ54" s="484" t="str">
        <f>IFERROR(IF(FE54='Classificação geral'!$F48,'Classificação geral'!$EE48,""),"")</f>
        <v/>
      </c>
      <c r="FK54" s="484" t="str">
        <f>IFERROR(IF(FE54='Classificação geral'!$F48,'Classificação geral'!$EF48,""),"")</f>
        <v/>
      </c>
      <c r="FL54" s="484" t="str">
        <f>IFERROR(IF(FE54='Classificação geral'!$F48,'Classificação geral'!$EG48,""),"")</f>
        <v/>
      </c>
      <c r="FM54" s="484" t="str">
        <f>IFERROR(IF(FE54='Classificação geral'!$F48,'Classificação geral'!$EH48,""),"")</f>
        <v/>
      </c>
      <c r="FN54" s="484" t="str">
        <f>IFERROR(IF(FE54='Classificação geral'!$F48,'Classificação geral'!$EI48,""),"")</f>
        <v/>
      </c>
      <c r="FO54" s="521">
        <f>IFERROR(IF(FE54='Classificação geral'!$F48,'Classificação geral'!$AJ48,""),"")</f>
        <v>0</v>
      </c>
      <c r="FP54" s="250" t="str">
        <f>IF(FE54='Classificação geral'!$F48,'Classificação geral'!$AK48,"")</f>
        <v/>
      </c>
      <c r="FQ54" s="239" t="str">
        <f>IFERROR(RANK(FP54,FP:FP,0)+ COUNTIF(FP$12:FP53,FP54),"")</f>
        <v/>
      </c>
      <c r="FS54" s="250" t="str">
        <f>IFERROR(IF(AND('Classificação geral'!$F48="misto",'Classificação geral'!$G48=3,'Classificação geral'!$E48="par"),'Classificação geral'!$B48,""),"")</f>
        <v/>
      </c>
      <c r="FT54" s="238">
        <f>IF(FS54='Classificação geral'!$B48,'Classificação geral'!$C48,"")</f>
        <v>0</v>
      </c>
      <c r="FU54" s="238">
        <f>IF(FS54='Classificação geral'!$B48,'Classificação geral'!$D48,"")</f>
        <v>0</v>
      </c>
      <c r="FV54" s="238">
        <f>IF(FS54='Classificação geral'!$B48,'Classificação geral'!$E48,"")</f>
        <v>0</v>
      </c>
      <c r="FW54" s="238">
        <f>IF(FS54='Classificação geral'!$B48,'Classificação geral'!$F48,"")</f>
        <v>0</v>
      </c>
      <c r="FX54" s="250">
        <f>IF(FW54='Classificação geral'!$F48,'Classificação geral'!$G48,"")</f>
        <v>0</v>
      </c>
      <c r="FY54" s="484">
        <f>IFERROR(IF(FW54='Classificação geral'!$F48,'Classificação geral'!$J48,""),"")</f>
        <v>0</v>
      </c>
      <c r="FZ54" s="484">
        <f>IFERROR(IF(FW54='Classificação geral'!$F48,'Classificação geral'!$K48,""),"")</f>
        <v>0</v>
      </c>
      <c r="GA54" s="484">
        <f>IFERROR(IF(FW54='Classificação geral'!$F48,'Classificação geral'!$I48,""),"")</f>
        <v>0</v>
      </c>
      <c r="GB54" s="484" t="str">
        <f>IFERROR(IF(FW54='Classificação geral'!$F48,'Classificação geral'!$EE48,""),"")</f>
        <v/>
      </c>
      <c r="GC54" s="484" t="str">
        <f>IFERROR(IF(FW54='Classificação geral'!$F48,'Classificação geral'!$EF48,""),"")</f>
        <v/>
      </c>
      <c r="GD54" s="484" t="str">
        <f>IFERROR(IF(FW54='Classificação geral'!$F48,'Classificação geral'!$EG48,""),"")</f>
        <v/>
      </c>
      <c r="GE54" s="484" t="str">
        <f>IFERROR(IF(FW54='Classificação geral'!$F48,'Classificação geral'!$EH48,""),"")</f>
        <v/>
      </c>
      <c r="GF54" s="484" t="str">
        <f>IFERROR(IF(FW54='Classificação geral'!$F48,'Classificação geral'!$EI48,""),"")</f>
        <v/>
      </c>
      <c r="GG54" s="521">
        <f>IFERROR(IF(FW54='Classificação geral'!$F48,'Classificação geral'!$AJ48,""),"")</f>
        <v>0</v>
      </c>
      <c r="GH54" s="250" t="str">
        <f>IF(FW54='Classificação geral'!$F48,'Classificação geral'!$AK48,"")</f>
        <v/>
      </c>
      <c r="GI54" s="239" t="str">
        <f>IFERROR(RANK(GH54,GH:GH,0)+ COUNTIF(GH$12:GH53,GH54),"")</f>
        <v/>
      </c>
    </row>
    <row r="55" spans="1:191" s="249" customFormat="1" ht="21.75" customHeight="1" x14ac:dyDescent="0.3">
      <c r="A55" s="241"/>
      <c r="B55" s="248" t="str">
        <f>IFERROR(INDEX($CY$14:$CY$105,MATCH($R55,$DO$14:$DO$105,0)),"")</f>
        <v/>
      </c>
      <c r="C55" s="243" t="str">
        <f>IFERROR(INDEX(CZ$14:CZ$105,MATCH($R55,$DO$14:$DO$105,0)),"")</f>
        <v/>
      </c>
      <c r="D55" s="244" t="str">
        <f>IFERROR(INDEX(DA$14:DA$105,MATCH($R55,$DO$14:$DO$105,0)),"")</f>
        <v/>
      </c>
      <c r="E55" s="244" t="str">
        <f>IFERROR(INDEX(DB$14:DB$105,MATCH($R55,$DO$14:$DO$105,0)),"")</f>
        <v/>
      </c>
      <c r="F55" s="244" t="str">
        <f>IFERROR(INDEX(DC$14:DC$105,MATCH($R55,$DO$14:$DO$105,0)),"")</f>
        <v/>
      </c>
      <c r="G55" s="244" t="str">
        <f>IFERROR(INDEX(DD$14:DD$105,MATCH($R55,$DO$14:$DO$105,0)),"")</f>
        <v/>
      </c>
      <c r="H55" s="497" t="str">
        <f>IFERROR(INDEX(DE$14:DE$105,MATCH($R55,DO$14:DO$105,0)),"")</f>
        <v/>
      </c>
      <c r="I55" s="497" t="str">
        <f>IFERROR(INDEX(DF$14:DF$105,MATCH($R55,DO$14:DO$105,0)),"")</f>
        <v/>
      </c>
      <c r="J55" s="497" t="str">
        <f>IFERROR(INDEX(DG$14:DG$105,MATCH($R55,DO$14:DO$105,0)),"")</f>
        <v/>
      </c>
      <c r="K55" s="498" t="str">
        <f>IFERROR(INDEX(DH$14:DH$105,MATCH($R55,DO$14:DO$105,0)),"")</f>
        <v/>
      </c>
      <c r="L55" s="498" t="str">
        <f>IFERROR(INDEX(DI$14:DI$105,MATCH($R55,DO$14:DO$105,0)),"")</f>
        <v/>
      </c>
      <c r="M55" s="498" t="str">
        <f>IFERROR(INDEX(DJ$14:DJ$105,MATCH($R55,DO$14:DO$105,0)),"")</f>
        <v/>
      </c>
      <c r="N55" s="498" t="str">
        <f>IFERROR(INDEX(DK$14:DK$105,MATCH($R55,DO$14:DO$105,0)),"")</f>
        <v/>
      </c>
      <c r="O55" s="498" t="str">
        <f>IFERROR(INDEX(DL$14:DL$105,MATCH($R55,DO$14:DO$105,0)),"")</f>
        <v/>
      </c>
      <c r="P55" s="499" t="str">
        <f>IFERROR(INDEX(DM$14:DM$105,MATCH($R55,DO$14:DO$105,0)),"")</f>
        <v/>
      </c>
      <c r="Q55" s="245" t="str">
        <f>IFERROR(INDEX(DN$14:DN$105,MATCH($R55,$DO$14:$DO$105,0)),"")</f>
        <v/>
      </c>
      <c r="R55" s="246">
        <v>42</v>
      </c>
      <c r="S55" s="247"/>
      <c r="T55" s="247"/>
      <c r="U55" s="248" t="str">
        <f>IFERROR(INDEX(DQ$14:DQ$105,MATCH($AK55,$EG$14:$EG$105,0)),"")</f>
        <v/>
      </c>
      <c r="V55" s="243" t="str">
        <f>IFERROR(INDEX(DR$14:DR$105,MATCH($AK55,$EG$14:$EG$105,0)),"")</f>
        <v/>
      </c>
      <c r="W55" s="244" t="str">
        <f>IFERROR(INDEX(DS$14:DS$105,MATCH($AK55,$EG$14:$EG$105,0)),"")</f>
        <v/>
      </c>
      <c r="X55" s="244" t="str">
        <f>IFERROR(INDEX(DT$14:DT$105,MATCH($AK55,$EG$14:$EG$105,0)),"")</f>
        <v/>
      </c>
      <c r="Y55" s="244" t="str">
        <f>IFERROR(INDEX(DU$14:DU$105,MATCH($AK55,$EG$14:$EG$105,0)),"")</f>
        <v/>
      </c>
      <c r="Z55" s="244" t="str">
        <f>IFERROR(INDEX(DV$14:DV$105,MATCH($AK55,$EG$14:$EG$105,0)),"")</f>
        <v/>
      </c>
      <c r="AA55" s="497" t="str">
        <f>IFERROR(INDEX(DW$14:DW$105,MATCH($R55,EG$14:EG$105,0)),"")</f>
        <v/>
      </c>
      <c r="AB55" s="497" t="str">
        <f>IFERROR(INDEX(DX$14:DX$105,MATCH($R55,EG$14:EG$105,0)),"")</f>
        <v/>
      </c>
      <c r="AC55" s="497" t="str">
        <f>IFERROR(INDEX(DY$14:DY$105,MATCH($R55,EG$14:EG$105,0)),"")</f>
        <v/>
      </c>
      <c r="AD55" s="498" t="str">
        <f>IFERROR(INDEX(DZ$14:DZ$105,MATCH($R55,EG$14:EG$105,0)),"")</f>
        <v/>
      </c>
      <c r="AE55" s="498" t="str">
        <f>IFERROR(INDEX(EA$14:EA$105,MATCH($R55,EG$14:EG$105,0)),"")</f>
        <v/>
      </c>
      <c r="AF55" s="498" t="str">
        <f>IFERROR(INDEX(EB$14:EB$105,MATCH($R55,EG$14:EG$105,0)),"")</f>
        <v/>
      </c>
      <c r="AG55" s="498" t="str">
        <f>IFERROR(INDEX(EC$14:EC$105,MATCH($R55,EG$14:EG$105,0)),"")</f>
        <v/>
      </c>
      <c r="AH55" s="498" t="str">
        <f>IFERROR(INDEX(ED$14:ED$105,MATCH($R55,EG$14:EG$105,0)),"")</f>
        <v/>
      </c>
      <c r="AI55" s="499" t="str">
        <f>IFERROR(INDEX(EE$14:EE$105,MATCH($R55,EG$14:EG$105,0)),"")</f>
        <v/>
      </c>
      <c r="AJ55" s="245" t="str">
        <f>IFERROR(INDEX(EF$14:EF$105,MATCH($AK55,$EG$14:$EG$105,0)),"")</f>
        <v/>
      </c>
      <c r="AK55" s="246">
        <v>42</v>
      </c>
      <c r="AN55" s="248" t="str">
        <f>IFERROR(INDEX(EI$14:EI$105,MATCH($BD55,$EY$14:$EY$105,0)),"")</f>
        <v/>
      </c>
      <c r="AO55" s="243" t="str">
        <f>IFERROR(INDEX(EJ$14:EJ$105,MATCH($BD55,$EY$14:$EY$105,0)),"")</f>
        <v/>
      </c>
      <c r="AP55" s="244" t="str">
        <f>IFERROR(INDEX(EK$14:EK$105,MATCH($BD55,$EY$14:$EY$105,0)),"")</f>
        <v/>
      </c>
      <c r="AQ55" s="244" t="str">
        <f>IFERROR(INDEX(EL$14:EL$105,MATCH($BD55,$EY$14:$EY$105,0)),"")</f>
        <v/>
      </c>
      <c r="AR55" s="244" t="str">
        <f>IFERROR(INDEX(EM$14:EM$105,MATCH($BD55,$EY$14:$EY$105,0)),"")</f>
        <v/>
      </c>
      <c r="AS55" s="244" t="str">
        <f>IFERROR(INDEX(EN$14:EN$105,MATCH($BD55,$EY$14:$EY$105,0)),"")</f>
        <v/>
      </c>
      <c r="AT55" s="497" t="str">
        <f>IFERROR(INDEX(EO$14:EO$105,MATCH($R55,EY$14:EY$105,0)),"")</f>
        <v/>
      </c>
      <c r="AU55" s="497" t="str">
        <f>IFERROR(INDEX(EP$14:EP$105,MATCH($R55,EY$14:EY$105,0)),"")</f>
        <v/>
      </c>
      <c r="AV55" s="497" t="str">
        <f>IFERROR(INDEX(EQ$14:EQ$105,MATCH($R55,EY$14:EY$105,0)),"")</f>
        <v/>
      </c>
      <c r="AW55" s="498" t="str">
        <f>IFERROR(INDEX(ER$14:ER$105,MATCH($R55,EY$14:EY$105,0)),"")</f>
        <v/>
      </c>
      <c r="AX55" s="498" t="str">
        <f>IFERROR(INDEX(ES$14:ES$105,MATCH($R55,EY$14:EY$105,0)),"")</f>
        <v/>
      </c>
      <c r="AY55" s="498" t="str">
        <f>IFERROR(INDEX(ET$14:ET$105,MATCH($R55,EY$14:EY$105,0)),"")</f>
        <v/>
      </c>
      <c r="AZ55" s="498" t="str">
        <f>IFERROR(INDEX(EU$14:EU$105,MATCH($R55,EY$14:EY$105,0)),"")</f>
        <v/>
      </c>
      <c r="BA55" s="498" t="str">
        <f>IFERROR(INDEX(EV$14:EV$105,MATCH($R55,EY$14:EY$105,0)),"")</f>
        <v/>
      </c>
      <c r="BB55" s="499" t="str">
        <f>IFERROR(INDEX(EW$14:EW$105,MATCH($R55,EY$14:EY$105,0)),"")</f>
        <v/>
      </c>
      <c r="BC55" s="245" t="str">
        <f>IFERROR(INDEX(EX$14:EX$105,MATCH($BD55,$EY$14:$EY$105,0)),"")</f>
        <v/>
      </c>
      <c r="BD55" s="246">
        <v>42</v>
      </c>
      <c r="BE55" s="247"/>
      <c r="BF55" s="247"/>
      <c r="BG55" s="248" t="str">
        <f>IFERROR(INDEX(FA$14:FA$105,MATCH($BW55,$FQ$14:$FQ$105,0)),"")</f>
        <v/>
      </c>
      <c r="BH55" s="243" t="str">
        <f>IFERROR(INDEX(FB$14:FB$105,MATCH($BW55,$FQ$14:$FQ$105,0)),"")</f>
        <v/>
      </c>
      <c r="BI55" s="244" t="str">
        <f>IFERROR(INDEX(FC$14:FC$105,MATCH($BW55,$FQ$14:$FQ$105,0)),"")</f>
        <v/>
      </c>
      <c r="BJ55" s="244" t="str">
        <f>IFERROR(INDEX(FD$14:FD$105,MATCH($BW55,$FQ$14:$FQ$105,0)),"")</f>
        <v/>
      </c>
      <c r="BK55" s="244" t="str">
        <f>IFERROR(INDEX(FE$14:FE$105,MATCH($BW55,$FQ$14:$FQ$105,0)),"")</f>
        <v/>
      </c>
      <c r="BL55" s="244" t="str">
        <f>IFERROR(INDEX(FF$14:FF$105,MATCH($BW55,$FQ$14:$FQ$105,0)),"")</f>
        <v/>
      </c>
      <c r="BM55" s="497" t="str">
        <f>IFERROR(INDEX(FG$14:FG$105,MATCH($R55,FQ$14:FQ$105,0)),"")</f>
        <v/>
      </c>
      <c r="BN55" s="497" t="str">
        <f>IFERROR(INDEX(FH$14:FH$105,MATCH($R55,FQ$14:FQ$105,0)),"")</f>
        <v/>
      </c>
      <c r="BO55" s="497" t="str">
        <f>IFERROR(INDEX(FI$14:FI$105,MATCH($R55,FQ$14:FQ$105,0)),"")</f>
        <v/>
      </c>
      <c r="BP55" s="498" t="str">
        <f>IFERROR(INDEX(FJ$14:FJ$105,MATCH($R55,FQ$14:FQ$105,0)),"")</f>
        <v/>
      </c>
      <c r="BQ55" s="498" t="str">
        <f>IFERROR(INDEX(FK$14:FK$105,MATCH($R55,FQ$14:FQ$105,0)),"")</f>
        <v/>
      </c>
      <c r="BR55" s="498" t="str">
        <f>IFERROR(INDEX(FL$14:FL$105,MATCH($R55,FQ$14:FQ$105,0)),"")</f>
        <v/>
      </c>
      <c r="BS55" s="498" t="str">
        <f>IFERROR(INDEX(FM$14:FM$105,MATCH($R55,FQ$14:FQ$105,0)),"")</f>
        <v/>
      </c>
      <c r="BT55" s="498" t="str">
        <f>IFERROR(INDEX(FN$14:FN$105,MATCH($R55,FQ$14:FQ$105,0)),"")</f>
        <v/>
      </c>
      <c r="BU55" s="499" t="str">
        <f>IFERROR(INDEX(FO$14:FO$105,MATCH($R55,FQ$14:FQ$105,0)),"")</f>
        <v/>
      </c>
      <c r="BV55" s="245" t="str">
        <f>IFERROR(INDEX(FP$14:FP$105,MATCH($BW55,$FQ$14:$FQ$105,0)),"")</f>
        <v/>
      </c>
      <c r="BW55" s="246">
        <v>42</v>
      </c>
      <c r="BY55" s="247"/>
      <c r="BZ55" s="248" t="str">
        <f>IFERROR(INDEX(FS$14:FS$105,MATCH($CO55,$GI$14:$GI$105,0)),"")</f>
        <v/>
      </c>
      <c r="CA55" s="243" t="str">
        <f>IFERROR(INDEX(FT$14:FT$105,MATCH($CO55,$GI$14:$GI$105,0)),"")</f>
        <v/>
      </c>
      <c r="CB55" s="244" t="str">
        <f>IFERROR(INDEX(FU$14:FU$105,MATCH($CO55,$GI$14:$GI$105,0)),"")</f>
        <v/>
      </c>
      <c r="CC55" s="244" t="str">
        <f>IFERROR(INDEX(FV$14:FV$105,MATCH($CO55,$GI$14:$GI$105,0)),"")</f>
        <v/>
      </c>
      <c r="CD55" s="244" t="str">
        <f>IFERROR(INDEX(FW$14:FW$105,MATCH($CO55,$GI$14:$GI$105,0)),"")</f>
        <v/>
      </c>
      <c r="CE55" s="244" t="str">
        <f>IFERROR(INDEX(FX$14:FX$105,MATCH($CO55,$GI$14:$GI$105,0)),"")</f>
        <v/>
      </c>
      <c r="CF55" s="497" t="str">
        <f t="shared" si="0"/>
        <v/>
      </c>
      <c r="CG55" s="497" t="str">
        <f t="shared" si="1"/>
        <v/>
      </c>
      <c r="CH55" s="497" t="str">
        <f t="shared" si="2"/>
        <v/>
      </c>
      <c r="CI55" s="498" t="str">
        <f t="shared" si="3"/>
        <v/>
      </c>
      <c r="CJ55" s="498" t="str">
        <f t="shared" si="4"/>
        <v/>
      </c>
      <c r="CK55" s="498" t="str">
        <f t="shared" si="5"/>
        <v/>
      </c>
      <c r="CL55" s="498" t="str">
        <f t="shared" si="6"/>
        <v/>
      </c>
      <c r="CM55" s="498" t="str">
        <f t="shared" si="7"/>
        <v/>
      </c>
      <c r="CN55" s="499" t="str">
        <f t="shared" si="8"/>
        <v/>
      </c>
      <c r="CO55" s="246">
        <v>42</v>
      </c>
      <c r="CP55" s="247"/>
      <c r="CQ55" s="247"/>
      <c r="CR55" s="247"/>
      <c r="CS55" s="247"/>
      <c r="CT55" s="247"/>
      <c r="CU55" s="247"/>
      <c r="CV55" s="247"/>
      <c r="CW55" s="247"/>
      <c r="CY55" s="250" t="str">
        <f>IFERROR(IF(AND('Classificação geral'!$F49="fem",'Classificação geral'!$G49=3,'Classificação geral'!$E49="par"),'Classificação geral'!$B49,""),"")</f>
        <v/>
      </c>
      <c r="CZ55" s="238">
        <f>IF($CY55='Classificação geral'!$B49,'Classificação geral'!$C49,"")</f>
        <v>0</v>
      </c>
      <c r="DA55" s="238">
        <f>IF($CY55='Classificação geral'!$B49,'Classificação geral'!$D49,"")</f>
        <v>0</v>
      </c>
      <c r="DB55" s="238">
        <f>IF($CY55='Classificação geral'!$B49,'Classificação geral'!$E49,"")</f>
        <v>0</v>
      </c>
      <c r="DC55" s="238">
        <f>IF($CY55='Classificação geral'!$B49,'Classificação geral'!$F49,"")</f>
        <v>0</v>
      </c>
      <c r="DD55" s="250">
        <f>IF($DC55='Classificação geral'!$F49,'Classificação geral'!$G49,"")</f>
        <v>0</v>
      </c>
      <c r="DE55" s="484">
        <f>IFERROR(IF(DC55='Classificação geral'!$F49,'Classificação geral'!$J49,""),"")</f>
        <v>0</v>
      </c>
      <c r="DF55" s="484">
        <f>IFERROR(IF(DC55='Classificação geral'!$F49,'Classificação geral'!$K49,""),"")</f>
        <v>0</v>
      </c>
      <c r="DG55" s="484">
        <f>IFERROR(IF(DC55='Classificação geral'!$F49,'Classificação geral'!$I49,""),"")</f>
        <v>0</v>
      </c>
      <c r="DH55" s="484" t="str">
        <f>IFERROR(IF(DC55='Classificação geral'!$F49,'Classificação geral'!$EE49,""),"")</f>
        <v/>
      </c>
      <c r="DI55" s="484" t="str">
        <f>IFERROR(IF(DC55='Classificação geral'!$F49,'Classificação geral'!$EF49,""),"")</f>
        <v/>
      </c>
      <c r="DJ55" s="484" t="str">
        <f>IFERROR(IF(DC55='Classificação geral'!$F49,'Classificação geral'!$EG49,""),"")</f>
        <v/>
      </c>
      <c r="DK55" s="484" t="str">
        <f>IFERROR(IF(DC55='Classificação geral'!$F49,'Classificação geral'!$EH49,""),"")</f>
        <v/>
      </c>
      <c r="DL55" s="484" t="str">
        <f>IFERROR(IF(DC55='Classificação geral'!$F49,'Classificação geral'!$EI49,""),"")</f>
        <v/>
      </c>
      <c r="DM55" s="521">
        <f>IFERROR(IF(DC55='Classificação geral'!$F49,'Classificação geral'!$AJ49,""),"")</f>
        <v>0</v>
      </c>
      <c r="DN55" s="251" t="str">
        <f>IF($DC55='Classificação geral'!$F49,'Classificação geral'!$AK49,"")</f>
        <v/>
      </c>
      <c r="DO55" s="239" t="str">
        <f>IFERROR(RANK(DN55,DN:DN,0)+ COUNTIF(DN$12:DN54,DN55),"")</f>
        <v/>
      </c>
      <c r="DQ55" s="250" t="str">
        <f>IFERROR(IF(AND('Classificação geral'!$F49="mas",'Classificação geral'!$G49=3,'Classificação geral'!$E49="par"),'Classificação geral'!$B49,""),"")</f>
        <v/>
      </c>
      <c r="DR55" s="238">
        <f>IF($DQ55='Classificação geral'!$B49,'Classificação geral'!$C49,"")</f>
        <v>0</v>
      </c>
      <c r="DS55" s="238">
        <f>IF($DQ55='Classificação geral'!$B49,'Classificação geral'!$D49,"")</f>
        <v>0</v>
      </c>
      <c r="DT55" s="238">
        <f>IF($DQ55='Classificação geral'!$B49,'Classificação geral'!$E49,"")</f>
        <v>0</v>
      </c>
      <c r="DU55" s="238">
        <f>IF($DQ55='Classificação geral'!$B49,'Classificação geral'!$F49,"")</f>
        <v>0</v>
      </c>
      <c r="DV55" s="250">
        <f>IF($DU55='Classificação geral'!$F49,'Classificação geral'!$G49,"")</f>
        <v>0</v>
      </c>
      <c r="DW55" s="484">
        <f>IFERROR(IF(DU55='Classificação geral'!$F49,'Classificação geral'!$J49,""),"")</f>
        <v>0</v>
      </c>
      <c r="DX55" s="484">
        <f>IFERROR(IF(DU55='Classificação geral'!$F49,'Classificação geral'!$K49,""),"")</f>
        <v>0</v>
      </c>
      <c r="DY55" s="484">
        <f>IFERROR(IF(DU55='Classificação geral'!$F49,'Classificação geral'!$I49,""),"")</f>
        <v>0</v>
      </c>
      <c r="DZ55" s="484" t="str">
        <f>IFERROR(IF(DU55='Classificação geral'!$F49,'Classificação geral'!$EE49,""),"")</f>
        <v/>
      </c>
      <c r="EA55" s="484" t="str">
        <f>IFERROR(IF(DU55='Classificação geral'!$F49,'Classificação geral'!$EF49,""),"")</f>
        <v/>
      </c>
      <c r="EB55" s="484" t="str">
        <f>IFERROR(IF(DU55='Classificação geral'!$F49,'Classificação geral'!$EG49,""),"")</f>
        <v/>
      </c>
      <c r="EC55" s="484" t="str">
        <f>IFERROR(IF(DU55='Classificação geral'!$F49,'Classificação geral'!$EH49,""),"")</f>
        <v/>
      </c>
      <c r="ED55" s="484" t="str">
        <f>IFERROR(IF(DU55='Classificação geral'!$F49,'Classificação geral'!$EI49,""),"")</f>
        <v/>
      </c>
      <c r="EE55" s="521">
        <f>IFERROR(IF(DU55='Classificação geral'!$F49,'Classificação geral'!$AJ49,""),"")</f>
        <v>0</v>
      </c>
      <c r="EF55" s="250" t="str">
        <f>IF($DU55='Classificação geral'!$F49,'Classificação geral'!$AK49,"")</f>
        <v/>
      </c>
      <c r="EG55" s="239" t="str">
        <f>IFERROR(RANK(EF55,EF:EF,0)+ COUNTIF(EF$12:EF54,EF55),"")</f>
        <v/>
      </c>
      <c r="EI55" s="250" t="str">
        <f>IFERROR(IF(AND('Classificação geral'!$F49="fem",'Classificação geral'!$G49=3,'Classificação geral'!$E49="trio"),'Classificação geral'!$B49,""),"")</f>
        <v/>
      </c>
      <c r="EJ55" s="238">
        <f>IF(EI55='Classificação geral'!$B49,'Classificação geral'!$C49,"")</f>
        <v>0</v>
      </c>
      <c r="EK55" s="238">
        <f>IF(EI55='Classificação geral'!$B49,'Classificação geral'!$D49,"")</f>
        <v>0</v>
      </c>
      <c r="EL55" s="238">
        <f>IF(EI55='Classificação geral'!$B49,'Classificação geral'!$E49,"")</f>
        <v>0</v>
      </c>
      <c r="EM55" s="238">
        <f>IF(EI55='Classificação geral'!$B49,'Classificação geral'!$F49,"")</f>
        <v>0</v>
      </c>
      <c r="EN55" s="250">
        <f>IF(EM55='Classificação geral'!$F49,'Classificação geral'!$G49,"")</f>
        <v>0</v>
      </c>
      <c r="EO55" s="484">
        <f>IFERROR(IF(EM55='Classificação geral'!$F49,'Classificação geral'!$J49,""),"")</f>
        <v>0</v>
      </c>
      <c r="EP55" s="484">
        <f>IFERROR(IF(EM55='Classificação geral'!$F49,'Classificação geral'!$K49,""),"")</f>
        <v>0</v>
      </c>
      <c r="EQ55" s="484">
        <f>IFERROR(IF(EM55='Classificação geral'!$F49,'Classificação geral'!$I49,""),"")</f>
        <v>0</v>
      </c>
      <c r="ER55" s="484" t="str">
        <f>IFERROR(IF(EM55='Classificação geral'!$F49,'Classificação geral'!$EE49,""),"")</f>
        <v/>
      </c>
      <c r="ES55" s="484" t="str">
        <f>IFERROR(IF(EM55='Classificação geral'!$F49,'Classificação geral'!$EF49,""),"")</f>
        <v/>
      </c>
      <c r="ET55" s="484" t="str">
        <f>IFERROR(IF(EM55='Classificação geral'!$F49,'Classificação geral'!$EG49,""),"")</f>
        <v/>
      </c>
      <c r="EU55" s="484" t="str">
        <f>IFERROR(IF(EM55='Classificação geral'!$F49,'Classificação geral'!$EH49,""),"")</f>
        <v/>
      </c>
      <c r="EV55" s="484" t="str">
        <f>IFERROR(IF(EM55='Classificação geral'!$F49,'Classificação geral'!$EI49,""),"")</f>
        <v/>
      </c>
      <c r="EW55" s="521">
        <f>IFERROR(IF(EM55='Classificação geral'!$F49,'Classificação geral'!$AJ49,""),"")</f>
        <v>0</v>
      </c>
      <c r="EX55" s="250" t="str">
        <f>IF(EM55='Classificação geral'!$F49,'Classificação geral'!$AK49,"")</f>
        <v/>
      </c>
      <c r="EY55" s="239" t="str">
        <f>IFERROR(RANK(EX55,EX:EX,0)+ COUNTIF(EX$12:EX54,EX55),"")</f>
        <v/>
      </c>
      <c r="FA55" s="250" t="str">
        <f>IFERROR(IF(AND('Classificação geral'!$F49="mas",'Classificação geral'!$G49=3,'Classificação geral'!$E49="trio"),'Classificação geral'!$B49,""),"")</f>
        <v/>
      </c>
      <c r="FB55" s="238">
        <f>IF(FA55='Classificação geral'!$B49,'Classificação geral'!$C49,"")</f>
        <v>0</v>
      </c>
      <c r="FC55" s="238">
        <f>IF(FA55='Classificação geral'!$B49,'Classificação geral'!$D49,"")</f>
        <v>0</v>
      </c>
      <c r="FD55" s="238">
        <f>IF(FA55='Classificação geral'!$B49,'Classificação geral'!$E49,"")</f>
        <v>0</v>
      </c>
      <c r="FE55" s="238">
        <f>IF(FA55='Classificação geral'!$B49,'Classificação geral'!$F49,"")</f>
        <v>0</v>
      </c>
      <c r="FF55" s="250">
        <f>IF(FE55='Classificação geral'!$F49,'Classificação geral'!$G49,"")</f>
        <v>0</v>
      </c>
      <c r="FG55" s="484">
        <f>IFERROR(IF(FE55='Classificação geral'!$F49,'Classificação geral'!$J49,""),"")</f>
        <v>0</v>
      </c>
      <c r="FH55" s="484">
        <f>IFERROR(IF(FE55='Classificação geral'!$F49,'Classificação geral'!$K49,""),"")</f>
        <v>0</v>
      </c>
      <c r="FI55" s="484">
        <f>IFERROR(IF(FE55='Classificação geral'!$F49,'Classificação geral'!$I49,""),"")</f>
        <v>0</v>
      </c>
      <c r="FJ55" s="484" t="str">
        <f>IFERROR(IF(FE55='Classificação geral'!$F49,'Classificação geral'!$EE49,""),"")</f>
        <v/>
      </c>
      <c r="FK55" s="484" t="str">
        <f>IFERROR(IF(FE55='Classificação geral'!$F49,'Classificação geral'!$EF49,""),"")</f>
        <v/>
      </c>
      <c r="FL55" s="484" t="str">
        <f>IFERROR(IF(FE55='Classificação geral'!$F49,'Classificação geral'!$EG49,""),"")</f>
        <v/>
      </c>
      <c r="FM55" s="484" t="str">
        <f>IFERROR(IF(FE55='Classificação geral'!$F49,'Classificação geral'!$EH49,""),"")</f>
        <v/>
      </c>
      <c r="FN55" s="484" t="str">
        <f>IFERROR(IF(FE55='Classificação geral'!$F49,'Classificação geral'!$EI49,""),"")</f>
        <v/>
      </c>
      <c r="FO55" s="521">
        <f>IFERROR(IF(FE55='Classificação geral'!$F49,'Classificação geral'!$AJ49,""),"")</f>
        <v>0</v>
      </c>
      <c r="FP55" s="250" t="str">
        <f>IF(FE55='Classificação geral'!$F49,'Classificação geral'!$AK49,"")</f>
        <v/>
      </c>
      <c r="FQ55" s="239" t="str">
        <f>IFERROR(RANK(FP55,FP:FP,0)+ COUNTIF(FP$12:FP54,FP55),"")</f>
        <v/>
      </c>
      <c r="FS55" s="250" t="str">
        <f>IFERROR(IF(AND('Classificação geral'!$F49="misto",'Classificação geral'!$G49=3,'Classificação geral'!$E49="par"),'Classificação geral'!$B49,""),"")</f>
        <v/>
      </c>
      <c r="FT55" s="238">
        <f>IF(FS55='Classificação geral'!$B49,'Classificação geral'!$C49,"")</f>
        <v>0</v>
      </c>
      <c r="FU55" s="238">
        <f>IF(FS55='Classificação geral'!$B49,'Classificação geral'!$D49,"")</f>
        <v>0</v>
      </c>
      <c r="FV55" s="238">
        <f>IF(FS55='Classificação geral'!$B49,'Classificação geral'!$E49,"")</f>
        <v>0</v>
      </c>
      <c r="FW55" s="238">
        <f>IF(FS55='Classificação geral'!$B49,'Classificação geral'!$F49,"")</f>
        <v>0</v>
      </c>
      <c r="FX55" s="250">
        <f>IF(FW55='Classificação geral'!$F49,'Classificação geral'!$G49,"")</f>
        <v>0</v>
      </c>
      <c r="FY55" s="484">
        <f>IFERROR(IF(FW55='Classificação geral'!$F49,'Classificação geral'!$J49,""),"")</f>
        <v>0</v>
      </c>
      <c r="FZ55" s="484">
        <f>IFERROR(IF(FW55='Classificação geral'!$F49,'Classificação geral'!$K49,""),"")</f>
        <v>0</v>
      </c>
      <c r="GA55" s="484">
        <f>IFERROR(IF(FW55='Classificação geral'!$F49,'Classificação geral'!$I49,""),"")</f>
        <v>0</v>
      </c>
      <c r="GB55" s="484" t="str">
        <f>IFERROR(IF(FW55='Classificação geral'!$F49,'Classificação geral'!$EE49,""),"")</f>
        <v/>
      </c>
      <c r="GC55" s="484" t="str">
        <f>IFERROR(IF(FW55='Classificação geral'!$F49,'Classificação geral'!$EF49,""),"")</f>
        <v/>
      </c>
      <c r="GD55" s="484" t="str">
        <f>IFERROR(IF(FW55='Classificação geral'!$F49,'Classificação geral'!$EG49,""),"")</f>
        <v/>
      </c>
      <c r="GE55" s="484" t="str">
        <f>IFERROR(IF(FW55='Classificação geral'!$F49,'Classificação geral'!$EH49,""),"")</f>
        <v/>
      </c>
      <c r="GF55" s="484" t="str">
        <f>IFERROR(IF(FW55='Classificação geral'!$F49,'Classificação geral'!$EI49,""),"")</f>
        <v/>
      </c>
      <c r="GG55" s="521">
        <f>IFERROR(IF(FW55='Classificação geral'!$F49,'Classificação geral'!$AJ49,""),"")</f>
        <v>0</v>
      </c>
      <c r="GH55" s="250" t="str">
        <f>IF(FW55='Classificação geral'!$F49,'Classificação geral'!$AK49,"")</f>
        <v/>
      </c>
      <c r="GI55" s="239" t="str">
        <f>IFERROR(RANK(GH55,GH:GH,0)+ COUNTIF(GH$12:GH54,GH55),"")</f>
        <v/>
      </c>
    </row>
    <row r="56" spans="1:191" s="249" customFormat="1" ht="21.75" customHeight="1" x14ac:dyDescent="0.3">
      <c r="A56" s="241"/>
      <c r="B56" s="254" t="str">
        <f>IFERROR(INDEX($CY$14:$CY$105,MATCH($R56,$DO$14:$DO$105,0)),"")</f>
        <v/>
      </c>
      <c r="C56" s="255" t="str">
        <f>IFERROR(INDEX(CZ$14:CZ$105,MATCH($R56,$DO$14:$DO$105,0)),"")</f>
        <v/>
      </c>
      <c r="D56" s="256" t="str">
        <f>IFERROR(INDEX(DA$14:DA$105,MATCH($R56,$DO$14:$DO$105,0)),"")</f>
        <v/>
      </c>
      <c r="E56" s="256" t="str">
        <f>IFERROR(INDEX(DB$14:DB$105,MATCH($R56,$DO$14:$DO$105,0)),"")</f>
        <v/>
      </c>
      <c r="F56" s="256" t="str">
        <f>IFERROR(INDEX(DC$14:DC$105,MATCH($R56,$DO$14:$DO$105,0)),"")</f>
        <v/>
      </c>
      <c r="G56" s="256" t="str">
        <f>IFERROR(INDEX(DD$14:DD$105,MATCH($R56,$DO$14:$DO$105,0)),"")</f>
        <v/>
      </c>
      <c r="H56" s="497" t="str">
        <f>IFERROR(INDEX(DE$14:DE$105,MATCH($R56,DO$14:DO$105,0)),"")</f>
        <v/>
      </c>
      <c r="I56" s="497" t="str">
        <f>IFERROR(INDEX(DF$14:DF$105,MATCH($R56,DO$14:DO$105,0)),"")</f>
        <v/>
      </c>
      <c r="J56" s="497" t="str">
        <f>IFERROR(INDEX(DG$14:DG$105,MATCH($R56,DO$14:DO$105,0)),"")</f>
        <v/>
      </c>
      <c r="K56" s="498" t="str">
        <f>IFERROR(INDEX(DH$14:DH$105,MATCH($R56,DO$14:DO$105,0)),"")</f>
        <v/>
      </c>
      <c r="L56" s="498" t="str">
        <f>IFERROR(INDEX(DI$14:DI$105,MATCH($R56,DO$14:DO$105,0)),"")</f>
        <v/>
      </c>
      <c r="M56" s="498" t="str">
        <f>IFERROR(INDEX(DJ$14:DJ$105,MATCH($R56,DO$14:DO$105,0)),"")</f>
        <v/>
      </c>
      <c r="N56" s="498" t="str">
        <f>IFERROR(INDEX(DK$14:DK$105,MATCH($R56,DO$14:DO$105,0)),"")</f>
        <v/>
      </c>
      <c r="O56" s="498" t="str">
        <f>IFERROR(INDEX(DL$14:DL$105,MATCH($R56,DO$14:DO$105,0)),"")</f>
        <v/>
      </c>
      <c r="P56" s="499" t="str">
        <f>IFERROR(INDEX(DM$14:DM$105,MATCH($R56,DO$14:DO$105,0)),"")</f>
        <v/>
      </c>
      <c r="Q56" s="257" t="str">
        <f>IFERROR(INDEX(DN$14:DN$105,MATCH($R56,$DO$14:$DO$105,0)),"")</f>
        <v/>
      </c>
      <c r="R56" s="246">
        <v>43</v>
      </c>
      <c r="S56" s="247"/>
      <c r="T56" s="247"/>
      <c r="U56" s="254" t="str">
        <f>IFERROR(INDEX(DQ$14:DQ$105,MATCH($AK56,$EG$14:$EG$105,0)),"")</f>
        <v/>
      </c>
      <c r="V56" s="255" t="str">
        <f>IFERROR(INDEX(DR$14:DR$105,MATCH($AK56,$EG$14:$EG$105,0)),"")</f>
        <v/>
      </c>
      <c r="W56" s="256" t="str">
        <f>IFERROR(INDEX(DS$14:DS$105,MATCH($AK56,$EG$14:$EG$105,0)),"")</f>
        <v/>
      </c>
      <c r="X56" s="256" t="str">
        <f>IFERROR(INDEX(DT$14:DT$105,MATCH($AK56,$EG$14:$EG$105,0)),"")</f>
        <v/>
      </c>
      <c r="Y56" s="256" t="str">
        <f>IFERROR(INDEX(DU$14:DU$105,MATCH($AK56,$EG$14:$EG$105,0)),"")</f>
        <v/>
      </c>
      <c r="Z56" s="256" t="str">
        <f>IFERROR(INDEX(DV$14:DV$105,MATCH($AK56,$EG$14:$EG$105,0)),"")</f>
        <v/>
      </c>
      <c r="AA56" s="497" t="str">
        <f>IFERROR(INDEX(DW$14:DW$105,MATCH($R56,EG$14:EG$105,0)),"")</f>
        <v/>
      </c>
      <c r="AB56" s="497" t="str">
        <f>IFERROR(INDEX(DX$14:DX$105,MATCH($R56,EG$14:EG$105,0)),"")</f>
        <v/>
      </c>
      <c r="AC56" s="497" t="str">
        <f>IFERROR(INDEX(DY$14:DY$105,MATCH($R56,EG$14:EG$105,0)),"")</f>
        <v/>
      </c>
      <c r="AD56" s="498" t="str">
        <f>IFERROR(INDEX(DZ$14:DZ$105,MATCH($R56,EG$14:EG$105,0)),"")</f>
        <v/>
      </c>
      <c r="AE56" s="498" t="str">
        <f>IFERROR(INDEX(EA$14:EA$105,MATCH($R56,EG$14:EG$105,0)),"")</f>
        <v/>
      </c>
      <c r="AF56" s="498" t="str">
        <f>IFERROR(INDEX(EB$14:EB$105,MATCH($R56,EG$14:EG$105,0)),"")</f>
        <v/>
      </c>
      <c r="AG56" s="498" t="str">
        <f>IFERROR(INDEX(EC$14:EC$105,MATCH($R56,EG$14:EG$105,0)),"")</f>
        <v/>
      </c>
      <c r="AH56" s="498" t="str">
        <f>IFERROR(INDEX(ED$14:ED$105,MATCH($R56,EG$14:EG$105,0)),"")</f>
        <v/>
      </c>
      <c r="AI56" s="499" t="str">
        <f>IFERROR(INDEX(EE$14:EE$105,MATCH($R56,EG$14:EG$105,0)),"")</f>
        <v/>
      </c>
      <c r="AJ56" s="257" t="str">
        <f>IFERROR(INDEX(EF$14:EF$105,MATCH($AK56,$EG$14:$EG$105,0)),"")</f>
        <v/>
      </c>
      <c r="AK56" s="246">
        <v>43</v>
      </c>
      <c r="AN56" s="254" t="str">
        <f>IFERROR(INDEX(EI$14:EI$105,MATCH($BD56,$EY$14:$EY$105,0)),"")</f>
        <v/>
      </c>
      <c r="AO56" s="255" t="str">
        <f>IFERROR(INDEX(EJ$14:EJ$105,MATCH($BD56,$EY$14:$EY$105,0)),"")</f>
        <v/>
      </c>
      <c r="AP56" s="256" t="str">
        <f>IFERROR(INDEX(EK$14:EK$105,MATCH($BD56,$EY$14:$EY$105,0)),"")</f>
        <v/>
      </c>
      <c r="AQ56" s="256" t="str">
        <f>IFERROR(INDEX(EL$14:EL$105,MATCH($BD56,$EY$14:$EY$105,0)),"")</f>
        <v/>
      </c>
      <c r="AR56" s="256" t="str">
        <f>IFERROR(INDEX(EM$14:EM$105,MATCH($BD56,$EY$14:$EY$105,0)),"")</f>
        <v/>
      </c>
      <c r="AS56" s="256" t="str">
        <f>IFERROR(INDEX(EN$14:EN$105,MATCH($BD56,$EY$14:$EY$105,0)),"")</f>
        <v/>
      </c>
      <c r="AT56" s="497" t="str">
        <f>IFERROR(INDEX(EO$14:EO$105,MATCH($R56,EY$14:EY$105,0)),"")</f>
        <v/>
      </c>
      <c r="AU56" s="497" t="str">
        <f>IFERROR(INDEX(EP$14:EP$105,MATCH($R56,EY$14:EY$105,0)),"")</f>
        <v/>
      </c>
      <c r="AV56" s="497" t="str">
        <f>IFERROR(INDEX(EQ$14:EQ$105,MATCH($R56,EY$14:EY$105,0)),"")</f>
        <v/>
      </c>
      <c r="AW56" s="498" t="str">
        <f>IFERROR(INDEX(ER$14:ER$105,MATCH($R56,EY$14:EY$105,0)),"")</f>
        <v/>
      </c>
      <c r="AX56" s="498" t="str">
        <f>IFERROR(INDEX(ES$14:ES$105,MATCH($R56,EY$14:EY$105,0)),"")</f>
        <v/>
      </c>
      <c r="AY56" s="498" t="str">
        <f>IFERROR(INDEX(ET$14:ET$105,MATCH($R56,EY$14:EY$105,0)),"")</f>
        <v/>
      </c>
      <c r="AZ56" s="498" t="str">
        <f>IFERROR(INDEX(EU$14:EU$105,MATCH($R56,EY$14:EY$105,0)),"")</f>
        <v/>
      </c>
      <c r="BA56" s="498" t="str">
        <f>IFERROR(INDEX(EV$14:EV$105,MATCH($R56,EY$14:EY$105,0)),"")</f>
        <v/>
      </c>
      <c r="BB56" s="499" t="str">
        <f>IFERROR(INDEX(EW$14:EW$105,MATCH($R56,EY$14:EY$105,0)),"")</f>
        <v/>
      </c>
      <c r="BC56" s="245" t="str">
        <f>IFERROR(INDEX(EX$14:EX$105,MATCH($BD56,$EY$14:$EY$105,0)),"")</f>
        <v/>
      </c>
      <c r="BD56" s="246">
        <v>43</v>
      </c>
      <c r="BE56" s="247"/>
      <c r="BF56" s="247"/>
      <c r="BG56" s="254" t="str">
        <f>IFERROR(INDEX(FA$14:FA$105,MATCH($BW56,$FQ$14:$FQ$105,0)),"")</f>
        <v/>
      </c>
      <c r="BH56" s="255" t="str">
        <f>IFERROR(INDEX(FB$14:FB$105,MATCH($BW56,$FQ$14:$FQ$105,0)),"")</f>
        <v/>
      </c>
      <c r="BI56" s="256" t="str">
        <f>IFERROR(INDEX(FC$14:FC$105,MATCH($BW56,$FQ$14:$FQ$105,0)),"")</f>
        <v/>
      </c>
      <c r="BJ56" s="256" t="str">
        <f>IFERROR(INDEX(FD$14:FD$105,MATCH($BW56,$FQ$14:$FQ$105,0)),"")</f>
        <v/>
      </c>
      <c r="BK56" s="256" t="str">
        <f>IFERROR(INDEX(FE$14:FE$105,MATCH($BW56,$FQ$14:$FQ$105,0)),"")</f>
        <v/>
      </c>
      <c r="BL56" s="256" t="str">
        <f>IFERROR(INDEX(FF$14:FF$105,MATCH($BW56,$FQ$14:$FQ$105,0)),"")</f>
        <v/>
      </c>
      <c r="BM56" s="497" t="str">
        <f>IFERROR(INDEX(FG$14:FG$105,MATCH($R56,FQ$14:FQ$105,0)),"")</f>
        <v/>
      </c>
      <c r="BN56" s="497" t="str">
        <f>IFERROR(INDEX(FH$14:FH$105,MATCH($R56,FQ$14:FQ$105,0)),"")</f>
        <v/>
      </c>
      <c r="BO56" s="497" t="str">
        <f>IFERROR(INDEX(FI$14:FI$105,MATCH($R56,FQ$14:FQ$105,0)),"")</f>
        <v/>
      </c>
      <c r="BP56" s="498" t="str">
        <f>IFERROR(INDEX(FJ$14:FJ$105,MATCH($R56,FQ$14:FQ$105,0)),"")</f>
        <v/>
      </c>
      <c r="BQ56" s="498" t="str">
        <f>IFERROR(INDEX(FK$14:FK$105,MATCH($R56,FQ$14:FQ$105,0)),"")</f>
        <v/>
      </c>
      <c r="BR56" s="498" t="str">
        <f>IFERROR(INDEX(FL$14:FL$105,MATCH($R56,FQ$14:FQ$105,0)),"")</f>
        <v/>
      </c>
      <c r="BS56" s="498" t="str">
        <f>IFERROR(INDEX(FM$14:FM$105,MATCH($R56,FQ$14:FQ$105,0)),"")</f>
        <v/>
      </c>
      <c r="BT56" s="498" t="str">
        <f>IFERROR(INDEX(FN$14:FN$105,MATCH($R56,FQ$14:FQ$105,0)),"")</f>
        <v/>
      </c>
      <c r="BU56" s="499" t="str">
        <f>IFERROR(INDEX(FO$14:FO$105,MATCH($R56,FQ$14:FQ$105,0)),"")</f>
        <v/>
      </c>
      <c r="BV56" s="257" t="str">
        <f>IFERROR(INDEX(FP$14:FP$105,MATCH($BW56,$FQ$14:$FQ$105,0)),"")</f>
        <v/>
      </c>
      <c r="BW56" s="246">
        <v>43</v>
      </c>
      <c r="BY56" s="247"/>
      <c r="BZ56" s="254" t="str">
        <f>IFERROR(INDEX(FS$14:FS$105,MATCH($CO56,$GI$14:$GI$105,0)),"")</f>
        <v/>
      </c>
      <c r="CA56" s="255" t="str">
        <f>IFERROR(INDEX(FT$14:FT$105,MATCH($CO56,$GI$14:$GI$105,0)),"")</f>
        <v/>
      </c>
      <c r="CB56" s="256" t="str">
        <f>IFERROR(INDEX(FU$14:FU$105,MATCH($CO56,$GI$14:$GI$105,0)),"")</f>
        <v/>
      </c>
      <c r="CC56" s="256" t="str">
        <f>IFERROR(INDEX(FV$14:FV$105,MATCH($CO56,$GI$14:$GI$105,0)),"")</f>
        <v/>
      </c>
      <c r="CD56" s="256" t="str">
        <f>IFERROR(INDEX(FW$14:FW$105,MATCH($CO56,$GI$14:$GI$105,0)),"")</f>
        <v/>
      </c>
      <c r="CE56" s="256" t="str">
        <f>IFERROR(INDEX(FX$14:FX$105,MATCH($CO56,$GI$14:$GI$105,0)),"")</f>
        <v/>
      </c>
      <c r="CF56" s="497" t="str">
        <f t="shared" si="0"/>
        <v/>
      </c>
      <c r="CG56" s="497" t="str">
        <f t="shared" si="1"/>
        <v/>
      </c>
      <c r="CH56" s="497" t="str">
        <f t="shared" si="2"/>
        <v/>
      </c>
      <c r="CI56" s="498" t="str">
        <f t="shared" si="3"/>
        <v/>
      </c>
      <c r="CJ56" s="498" t="str">
        <f t="shared" si="4"/>
        <v/>
      </c>
      <c r="CK56" s="498" t="str">
        <f t="shared" si="5"/>
        <v/>
      </c>
      <c r="CL56" s="498" t="str">
        <f t="shared" si="6"/>
        <v/>
      </c>
      <c r="CM56" s="498" t="str">
        <f t="shared" si="7"/>
        <v/>
      </c>
      <c r="CN56" s="499" t="str">
        <f t="shared" si="8"/>
        <v/>
      </c>
      <c r="CO56" s="246">
        <v>43</v>
      </c>
      <c r="CP56" s="247"/>
      <c r="CQ56" s="247"/>
      <c r="CR56" s="247"/>
      <c r="CS56" s="247"/>
      <c r="CT56" s="247"/>
      <c r="CU56" s="247"/>
      <c r="CV56" s="247"/>
      <c r="CW56" s="247"/>
      <c r="CY56" s="250" t="str">
        <f>IFERROR(IF(AND('Classificação geral'!$F50="fem",'Classificação geral'!$G50=3,'Classificação geral'!$E50="par"),'Classificação geral'!$B50,""),"")</f>
        <v/>
      </c>
      <c r="CZ56" s="238">
        <f>IF($CY56='Classificação geral'!$B50,'Classificação geral'!$C50,"")</f>
        <v>0</v>
      </c>
      <c r="DA56" s="238">
        <f>IF($CY56='Classificação geral'!$B50,'Classificação geral'!$D50,"")</f>
        <v>0</v>
      </c>
      <c r="DB56" s="238">
        <f>IF($CY56='Classificação geral'!$B50,'Classificação geral'!$E50,"")</f>
        <v>0</v>
      </c>
      <c r="DC56" s="238">
        <f>IF($CY56='Classificação geral'!$B50,'Classificação geral'!$F50,"")</f>
        <v>0</v>
      </c>
      <c r="DD56" s="250">
        <f>IF($DC56='Classificação geral'!$F50,'Classificação geral'!$G50,"")</f>
        <v>0</v>
      </c>
      <c r="DE56" s="484">
        <f>IFERROR(IF(DC56='Classificação geral'!$F50,'Classificação geral'!$J50,""),"")</f>
        <v>0</v>
      </c>
      <c r="DF56" s="484">
        <f>IFERROR(IF(DC56='Classificação geral'!$F50,'Classificação geral'!$K50,""),"")</f>
        <v>0</v>
      </c>
      <c r="DG56" s="484">
        <f>IFERROR(IF(DC56='Classificação geral'!$F50,'Classificação geral'!$I50,""),"")</f>
        <v>0</v>
      </c>
      <c r="DH56" s="484" t="str">
        <f>IFERROR(IF(DC56='Classificação geral'!$F50,'Classificação geral'!$EE50,""),"")</f>
        <v/>
      </c>
      <c r="DI56" s="484" t="str">
        <f>IFERROR(IF(DC56='Classificação geral'!$F50,'Classificação geral'!$EF50,""),"")</f>
        <v/>
      </c>
      <c r="DJ56" s="484" t="str">
        <f>IFERROR(IF(DC56='Classificação geral'!$F50,'Classificação geral'!$EG50,""),"")</f>
        <v/>
      </c>
      <c r="DK56" s="484" t="str">
        <f>IFERROR(IF(DC56='Classificação geral'!$F50,'Classificação geral'!$EH50,""),"")</f>
        <v/>
      </c>
      <c r="DL56" s="484" t="str">
        <f>IFERROR(IF(DC56='Classificação geral'!$F50,'Classificação geral'!$EI50,""),"")</f>
        <v/>
      </c>
      <c r="DM56" s="521">
        <f>IFERROR(IF(DC56='Classificação geral'!$F50,'Classificação geral'!$AJ50,""),"")</f>
        <v>0</v>
      </c>
      <c r="DN56" s="251" t="str">
        <f>IF($DC56='Classificação geral'!$F50,'Classificação geral'!$AK50,"")</f>
        <v/>
      </c>
      <c r="DO56" s="239" t="str">
        <f>IFERROR(RANK(DN56,DN:DN,0)+ COUNTIF(DN$12:DN55,DN56),"")</f>
        <v/>
      </c>
      <c r="DQ56" s="258" t="str">
        <f>IFERROR(IF(AND('Classificação geral'!$F50="mas",'Classificação geral'!$G50=3,'Classificação geral'!$E50="par"),'Classificação geral'!$B50,""),"")</f>
        <v/>
      </c>
      <c r="DR56" s="259">
        <f>IF($DQ56='Classificação geral'!$B50,'Classificação geral'!$C50,"")</f>
        <v>0</v>
      </c>
      <c r="DS56" s="259">
        <f>IF($DQ56='Classificação geral'!$B50,'Classificação geral'!$D50,"")</f>
        <v>0</v>
      </c>
      <c r="DT56" s="259">
        <f>IF($DQ56='Classificação geral'!$B50,'Classificação geral'!$E50,"")</f>
        <v>0</v>
      </c>
      <c r="DU56" s="259">
        <f>IF($DQ56='Classificação geral'!$B50,'Classificação geral'!$F50,"")</f>
        <v>0</v>
      </c>
      <c r="DV56" s="258">
        <f>IF($DU56='Classificação geral'!$F50,'Classificação geral'!$G50,"")</f>
        <v>0</v>
      </c>
      <c r="DW56" s="484">
        <f>IFERROR(IF(DU56='Classificação geral'!$F50,'Classificação geral'!$J50,""),"")</f>
        <v>0</v>
      </c>
      <c r="DX56" s="484">
        <f>IFERROR(IF(DU56='Classificação geral'!$F50,'Classificação geral'!$K50,""),"")</f>
        <v>0</v>
      </c>
      <c r="DY56" s="484">
        <f>IFERROR(IF(DU56='Classificação geral'!$F50,'Classificação geral'!$I50,""),"")</f>
        <v>0</v>
      </c>
      <c r="DZ56" s="484" t="str">
        <f>IFERROR(IF(DU56='Classificação geral'!$F50,'Classificação geral'!$EE50,""),"")</f>
        <v/>
      </c>
      <c r="EA56" s="484" t="str">
        <f>IFERROR(IF(DU56='Classificação geral'!$F50,'Classificação geral'!$EF50,""),"")</f>
        <v/>
      </c>
      <c r="EB56" s="484" t="str">
        <f>IFERROR(IF(DU56='Classificação geral'!$F50,'Classificação geral'!$EG50,""),"")</f>
        <v/>
      </c>
      <c r="EC56" s="484" t="str">
        <f>IFERROR(IF(DU56='Classificação geral'!$F50,'Classificação geral'!$EH50,""),"")</f>
        <v/>
      </c>
      <c r="ED56" s="484" t="str">
        <f>IFERROR(IF(DU56='Classificação geral'!$F50,'Classificação geral'!$EI50,""),"")</f>
        <v/>
      </c>
      <c r="EE56" s="521">
        <f>IFERROR(IF(DU56='Classificação geral'!$F50,'Classificação geral'!$AJ50,""),"")</f>
        <v>0</v>
      </c>
      <c r="EF56" s="258" t="str">
        <f>IF($DU56='Classificação geral'!$F50,'Classificação geral'!$AK50,"")</f>
        <v/>
      </c>
      <c r="EG56" s="239" t="str">
        <f>IFERROR(RANK(EF56,EF:EF,0)+ COUNTIF(EF$12:EF55,EF56),"")</f>
        <v/>
      </c>
      <c r="EI56" s="258" t="str">
        <f>IFERROR(IF(AND('Classificação geral'!$F50="fem",'Classificação geral'!$G50=3,'Classificação geral'!$E50="trio"),'Classificação geral'!$B50,""),"")</f>
        <v/>
      </c>
      <c r="EJ56" s="259">
        <f>IF(EI56='Classificação geral'!$B50,'Classificação geral'!$C50,"")</f>
        <v>0</v>
      </c>
      <c r="EK56" s="259">
        <f>IF(EI56='Classificação geral'!$B50,'Classificação geral'!$D50,"")</f>
        <v>0</v>
      </c>
      <c r="EL56" s="259">
        <f>IF(EI56='Classificação geral'!$B50,'Classificação geral'!$E50,"")</f>
        <v>0</v>
      </c>
      <c r="EM56" s="259">
        <f>IF(EI56='Classificação geral'!$B50,'Classificação geral'!$F50,"")</f>
        <v>0</v>
      </c>
      <c r="EN56" s="258">
        <f>IF(EM56='Classificação geral'!$F50,'Classificação geral'!$G50,"")</f>
        <v>0</v>
      </c>
      <c r="EO56" s="484">
        <f>IFERROR(IF(EM56='Classificação geral'!$F50,'Classificação geral'!$J50,""),"")</f>
        <v>0</v>
      </c>
      <c r="EP56" s="484">
        <f>IFERROR(IF(EM56='Classificação geral'!$F50,'Classificação geral'!$K50,""),"")</f>
        <v>0</v>
      </c>
      <c r="EQ56" s="484">
        <f>IFERROR(IF(EM56='Classificação geral'!$F50,'Classificação geral'!$I50,""),"")</f>
        <v>0</v>
      </c>
      <c r="ER56" s="484" t="str">
        <f>IFERROR(IF(EM56='Classificação geral'!$F50,'Classificação geral'!$EE50,""),"")</f>
        <v/>
      </c>
      <c r="ES56" s="484" t="str">
        <f>IFERROR(IF(EM56='Classificação geral'!$F50,'Classificação geral'!$EF50,""),"")</f>
        <v/>
      </c>
      <c r="ET56" s="484" t="str">
        <f>IFERROR(IF(EM56='Classificação geral'!$F50,'Classificação geral'!$EG50,""),"")</f>
        <v/>
      </c>
      <c r="EU56" s="484" t="str">
        <f>IFERROR(IF(EM56='Classificação geral'!$F50,'Classificação geral'!$EH50,""),"")</f>
        <v/>
      </c>
      <c r="EV56" s="484" t="str">
        <f>IFERROR(IF(EM56='Classificação geral'!$F50,'Classificação geral'!$EI50,""),"")</f>
        <v/>
      </c>
      <c r="EW56" s="521">
        <f>IFERROR(IF(EM56='Classificação geral'!$F50,'Classificação geral'!$AJ50,""),"")</f>
        <v>0</v>
      </c>
      <c r="EX56" s="258" t="str">
        <f>IF(EM56='Classificação geral'!$F50,'Classificação geral'!$AK50,"")</f>
        <v/>
      </c>
      <c r="EY56" s="239" t="str">
        <f>IFERROR(RANK(EX56,EX:EX,0)+ COUNTIF(EX$12:EX55,EX56),"")</f>
        <v/>
      </c>
      <c r="FA56" s="258" t="str">
        <f>IFERROR(IF(AND('Classificação geral'!$F50="mas",'Classificação geral'!$G50=3,'Classificação geral'!$E50="trio"),'Classificação geral'!$B50,""),"")</f>
        <v/>
      </c>
      <c r="FB56" s="259">
        <f>IF(FA56='Classificação geral'!$B50,'Classificação geral'!$C50,"")</f>
        <v>0</v>
      </c>
      <c r="FC56" s="259">
        <f>IF(FA56='Classificação geral'!$B50,'Classificação geral'!$D50,"")</f>
        <v>0</v>
      </c>
      <c r="FD56" s="259">
        <f>IF(FA56='Classificação geral'!$B50,'Classificação geral'!$E50,"")</f>
        <v>0</v>
      </c>
      <c r="FE56" s="259">
        <f>IF(FA56='Classificação geral'!$B50,'Classificação geral'!$F50,"")</f>
        <v>0</v>
      </c>
      <c r="FF56" s="258">
        <f>IF(FE56='Classificação geral'!$F50,'Classificação geral'!$G50,"")</f>
        <v>0</v>
      </c>
      <c r="FG56" s="484">
        <f>IFERROR(IF(FE56='Classificação geral'!$F50,'Classificação geral'!$J50,""),"")</f>
        <v>0</v>
      </c>
      <c r="FH56" s="484">
        <f>IFERROR(IF(FE56='Classificação geral'!$F50,'Classificação geral'!$K50,""),"")</f>
        <v>0</v>
      </c>
      <c r="FI56" s="484">
        <f>IFERROR(IF(FE56='Classificação geral'!$F50,'Classificação geral'!$I50,""),"")</f>
        <v>0</v>
      </c>
      <c r="FJ56" s="484" t="str">
        <f>IFERROR(IF(FE56='Classificação geral'!$F50,'Classificação geral'!$EE50,""),"")</f>
        <v/>
      </c>
      <c r="FK56" s="484" t="str">
        <f>IFERROR(IF(FE56='Classificação geral'!$F50,'Classificação geral'!$EF50,""),"")</f>
        <v/>
      </c>
      <c r="FL56" s="484" t="str">
        <f>IFERROR(IF(FE56='Classificação geral'!$F50,'Classificação geral'!$EG50,""),"")</f>
        <v/>
      </c>
      <c r="FM56" s="484" t="str">
        <f>IFERROR(IF(FE56='Classificação geral'!$F50,'Classificação geral'!$EH50,""),"")</f>
        <v/>
      </c>
      <c r="FN56" s="484" t="str">
        <f>IFERROR(IF(FE56='Classificação geral'!$F50,'Classificação geral'!$EI50,""),"")</f>
        <v/>
      </c>
      <c r="FO56" s="521">
        <f>IFERROR(IF(FE56='Classificação geral'!$F50,'Classificação geral'!$AJ50,""),"")</f>
        <v>0</v>
      </c>
      <c r="FP56" s="258" t="str">
        <f>IF(FE56='Classificação geral'!$F50,'Classificação geral'!$AK50,"")</f>
        <v/>
      </c>
      <c r="FQ56" s="239" t="str">
        <f>IFERROR(RANK(FP56,FP:FP,0)+ COUNTIF(FP$12:FP55,FP56),"")</f>
        <v/>
      </c>
      <c r="FS56" s="258" t="str">
        <f>IFERROR(IF(AND('Classificação geral'!$F50="misto",'Classificação geral'!$G50=3,'Classificação geral'!$E50="par"),'Classificação geral'!$B50,""),"")</f>
        <v/>
      </c>
      <c r="FT56" s="259">
        <f>IF(FS56='Classificação geral'!$B50,'Classificação geral'!$C50,"")</f>
        <v>0</v>
      </c>
      <c r="FU56" s="259">
        <f>IF(FS56='Classificação geral'!$B50,'Classificação geral'!$D50,"")</f>
        <v>0</v>
      </c>
      <c r="FV56" s="259">
        <f>IF(FS56='Classificação geral'!$B50,'Classificação geral'!$E50,"")</f>
        <v>0</v>
      </c>
      <c r="FW56" s="259">
        <f>IF(FS56='Classificação geral'!$B50,'Classificação geral'!$F50,"")</f>
        <v>0</v>
      </c>
      <c r="FX56" s="258">
        <f>IF(FW56='Classificação geral'!$F50,'Classificação geral'!$G50,"")</f>
        <v>0</v>
      </c>
      <c r="FY56" s="484">
        <f>IFERROR(IF(FW56='Classificação geral'!$F50,'Classificação geral'!$J50,""),"")</f>
        <v>0</v>
      </c>
      <c r="FZ56" s="484">
        <f>IFERROR(IF(FW56='Classificação geral'!$F50,'Classificação geral'!$K50,""),"")</f>
        <v>0</v>
      </c>
      <c r="GA56" s="484">
        <f>IFERROR(IF(FW56='Classificação geral'!$F50,'Classificação geral'!$I50,""),"")</f>
        <v>0</v>
      </c>
      <c r="GB56" s="484" t="str">
        <f>IFERROR(IF(FW56='Classificação geral'!$F50,'Classificação geral'!$EE50,""),"")</f>
        <v/>
      </c>
      <c r="GC56" s="484" t="str">
        <f>IFERROR(IF(FW56='Classificação geral'!$F50,'Classificação geral'!$EF50,""),"")</f>
        <v/>
      </c>
      <c r="GD56" s="484" t="str">
        <f>IFERROR(IF(FW56='Classificação geral'!$F50,'Classificação geral'!$EG50,""),"")</f>
        <v/>
      </c>
      <c r="GE56" s="484" t="str">
        <f>IFERROR(IF(FW56='Classificação geral'!$F50,'Classificação geral'!$EH50,""),"")</f>
        <v/>
      </c>
      <c r="GF56" s="484" t="str">
        <f>IFERROR(IF(FW56='Classificação geral'!$F50,'Classificação geral'!$EI50,""),"")</f>
        <v/>
      </c>
      <c r="GG56" s="521">
        <f>IFERROR(IF(FW56='Classificação geral'!$F50,'Classificação geral'!$AJ50,""),"")</f>
        <v>0</v>
      </c>
      <c r="GH56" s="258" t="str">
        <f>IF(FW56='Classificação geral'!$F50,'Classificação geral'!$AK50,"")</f>
        <v/>
      </c>
      <c r="GI56" s="239" t="str">
        <f>IFERROR(RANK(GH56,GH:GH,0)+ COUNTIF(GH$12:GH55,GH56),"")</f>
        <v/>
      </c>
    </row>
    <row r="57" spans="1:191" s="249" customFormat="1" ht="21.75" customHeight="1" x14ac:dyDescent="0.3">
      <c r="A57" s="241"/>
      <c r="B57" s="254" t="str">
        <f>IFERROR(INDEX($CY$14:$CY$105,MATCH($R57,$DO$14:$DO$105,0)),"")</f>
        <v/>
      </c>
      <c r="C57" s="255" t="str">
        <f>IFERROR(INDEX(CZ$14:CZ$105,MATCH($R57,$DO$14:$DO$105,0)),"")</f>
        <v/>
      </c>
      <c r="D57" s="256" t="str">
        <f>IFERROR(INDEX(DA$14:DA$105,MATCH($R57,$DO$14:$DO$105,0)),"")</f>
        <v/>
      </c>
      <c r="E57" s="256" t="str">
        <f>IFERROR(INDEX(DB$14:DB$105,MATCH($R57,$DO$14:$DO$105,0)),"")</f>
        <v/>
      </c>
      <c r="F57" s="256" t="str">
        <f>IFERROR(INDEX(DC$14:DC$105,MATCH($R57,$DO$14:$DO$105,0)),"")</f>
        <v/>
      </c>
      <c r="G57" s="256" t="str">
        <f>IFERROR(INDEX(DD$14:DD$105,MATCH($R57,$DO$14:$DO$105,0)),"")</f>
        <v/>
      </c>
      <c r="H57" s="497" t="str">
        <f>IFERROR(INDEX(DE$14:DE$105,MATCH($R57,DO$14:DO$105,0)),"")</f>
        <v/>
      </c>
      <c r="I57" s="497" t="str">
        <f>IFERROR(INDEX(DF$14:DF$105,MATCH($R57,DO$14:DO$105,0)),"")</f>
        <v/>
      </c>
      <c r="J57" s="497" t="str">
        <f>IFERROR(INDEX(DG$14:DG$105,MATCH($R57,DO$14:DO$105,0)),"")</f>
        <v/>
      </c>
      <c r="K57" s="498" t="str">
        <f>IFERROR(INDEX(DH$14:DH$105,MATCH($R57,DO$14:DO$105,0)),"")</f>
        <v/>
      </c>
      <c r="L57" s="498" t="str">
        <f>IFERROR(INDEX(DI$14:DI$105,MATCH($R57,DO$14:DO$105,0)),"")</f>
        <v/>
      </c>
      <c r="M57" s="498" t="str">
        <f>IFERROR(INDEX(DJ$14:DJ$105,MATCH($R57,DO$14:DO$105,0)),"")</f>
        <v/>
      </c>
      <c r="N57" s="498" t="str">
        <f>IFERROR(INDEX(DK$14:DK$105,MATCH($R57,DO$14:DO$105,0)),"")</f>
        <v/>
      </c>
      <c r="O57" s="498" t="str">
        <f>IFERROR(INDEX(DL$14:DL$105,MATCH($R57,DO$14:DO$105,0)),"")</f>
        <v/>
      </c>
      <c r="P57" s="499" t="str">
        <f>IFERROR(INDEX(DM$14:DM$105,MATCH($R57,DO$14:DO$105,0)),"")</f>
        <v/>
      </c>
      <c r="Q57" s="257" t="str">
        <f>IFERROR(INDEX(DN$14:DN$105,MATCH($R57,$DO$14:$DO$105,0)),"")</f>
        <v/>
      </c>
      <c r="R57" s="246">
        <v>44</v>
      </c>
      <c r="S57" s="247"/>
      <c r="T57" s="247"/>
      <c r="U57" s="254" t="str">
        <f>IFERROR(INDEX(DQ$14:DQ$105,MATCH($AK57,$EG$14:$EG$105,0)),"")</f>
        <v/>
      </c>
      <c r="V57" s="255" t="str">
        <f>IFERROR(INDEX(DR$14:DR$105,MATCH($AK57,$EG$14:$EG$105,0)),"")</f>
        <v/>
      </c>
      <c r="W57" s="256" t="str">
        <f>IFERROR(INDEX(DS$14:DS$105,MATCH($AK57,$EG$14:$EG$105,0)),"")</f>
        <v/>
      </c>
      <c r="X57" s="256" t="str">
        <f>IFERROR(INDEX(DT$14:DT$105,MATCH($AK57,$EG$14:$EG$105,0)),"")</f>
        <v/>
      </c>
      <c r="Y57" s="256" t="str">
        <f>IFERROR(INDEX(DU$14:DU$105,MATCH($AK57,$EG$14:$EG$105,0)),"")</f>
        <v/>
      </c>
      <c r="Z57" s="256" t="str">
        <f>IFERROR(INDEX(DV$14:DV$105,MATCH($AK57,$EG$14:$EG$105,0)),"")</f>
        <v/>
      </c>
      <c r="AA57" s="497" t="str">
        <f>IFERROR(INDEX(DW$14:DW$105,MATCH($R57,EG$14:EG$105,0)),"")</f>
        <v/>
      </c>
      <c r="AB57" s="497" t="str">
        <f>IFERROR(INDEX(DX$14:DX$105,MATCH($R57,EG$14:EG$105,0)),"")</f>
        <v/>
      </c>
      <c r="AC57" s="497" t="str">
        <f>IFERROR(INDEX(DY$14:DY$105,MATCH($R57,EG$14:EG$105,0)),"")</f>
        <v/>
      </c>
      <c r="AD57" s="498" t="str">
        <f>IFERROR(INDEX(DZ$14:DZ$105,MATCH($R57,EG$14:EG$105,0)),"")</f>
        <v/>
      </c>
      <c r="AE57" s="498" t="str">
        <f>IFERROR(INDEX(EA$14:EA$105,MATCH($R57,EG$14:EG$105,0)),"")</f>
        <v/>
      </c>
      <c r="AF57" s="498" t="str">
        <f>IFERROR(INDEX(EB$14:EB$105,MATCH($R57,EG$14:EG$105,0)),"")</f>
        <v/>
      </c>
      <c r="AG57" s="498" t="str">
        <f>IFERROR(INDEX(EC$14:EC$105,MATCH($R57,EG$14:EG$105,0)),"")</f>
        <v/>
      </c>
      <c r="AH57" s="498" t="str">
        <f>IFERROR(INDEX(ED$14:ED$105,MATCH($R57,EG$14:EG$105,0)),"")</f>
        <v/>
      </c>
      <c r="AI57" s="499" t="str">
        <f>IFERROR(INDEX(EE$14:EE$105,MATCH($R57,EG$14:EG$105,0)),"")</f>
        <v/>
      </c>
      <c r="AJ57" s="257" t="str">
        <f>IFERROR(INDEX(EF$14:EF$105,MATCH($AK57,$EG$14:$EG$105,0)),"")</f>
        <v/>
      </c>
      <c r="AK57" s="246">
        <v>44</v>
      </c>
      <c r="AN57" s="254" t="str">
        <f>IFERROR(INDEX(EI$14:EI$105,MATCH($BD57,$EY$14:$EY$105,0)),"")</f>
        <v/>
      </c>
      <c r="AO57" s="255" t="str">
        <f>IFERROR(INDEX(EJ$14:EJ$105,MATCH($BD57,$EY$14:$EY$105,0)),"")</f>
        <v/>
      </c>
      <c r="AP57" s="256" t="str">
        <f>IFERROR(INDEX(EK$14:EK$105,MATCH($BD57,$EY$14:$EY$105,0)),"")</f>
        <v/>
      </c>
      <c r="AQ57" s="256" t="str">
        <f>IFERROR(INDEX(EL$14:EL$105,MATCH($BD57,$EY$14:$EY$105,0)),"")</f>
        <v/>
      </c>
      <c r="AR57" s="256" t="str">
        <f>IFERROR(INDEX(EM$14:EM$105,MATCH($BD57,$EY$14:$EY$105,0)),"")</f>
        <v/>
      </c>
      <c r="AS57" s="256" t="str">
        <f>IFERROR(INDEX(EN$14:EN$105,MATCH($BD57,$EY$14:$EY$105,0)),"")</f>
        <v/>
      </c>
      <c r="AT57" s="497" t="str">
        <f>IFERROR(INDEX(EO$14:EO$105,MATCH($R57,EY$14:EY$105,0)),"")</f>
        <v/>
      </c>
      <c r="AU57" s="497" t="str">
        <f>IFERROR(INDEX(EP$14:EP$105,MATCH($R57,EY$14:EY$105,0)),"")</f>
        <v/>
      </c>
      <c r="AV57" s="497" t="str">
        <f>IFERROR(INDEX(EQ$14:EQ$105,MATCH($R57,EY$14:EY$105,0)),"")</f>
        <v/>
      </c>
      <c r="AW57" s="498" t="str">
        <f>IFERROR(INDEX(ER$14:ER$105,MATCH($R57,EY$14:EY$105,0)),"")</f>
        <v/>
      </c>
      <c r="AX57" s="498" t="str">
        <f>IFERROR(INDEX(ES$14:ES$105,MATCH($R57,EY$14:EY$105,0)),"")</f>
        <v/>
      </c>
      <c r="AY57" s="498" t="str">
        <f>IFERROR(INDEX(ET$14:ET$105,MATCH($R57,EY$14:EY$105,0)),"")</f>
        <v/>
      </c>
      <c r="AZ57" s="498" t="str">
        <f>IFERROR(INDEX(EU$14:EU$105,MATCH($R57,EY$14:EY$105,0)),"")</f>
        <v/>
      </c>
      <c r="BA57" s="498" t="str">
        <f>IFERROR(INDEX(EV$14:EV$105,MATCH($R57,EY$14:EY$105,0)),"")</f>
        <v/>
      </c>
      <c r="BB57" s="499" t="str">
        <f>IFERROR(INDEX(EW$14:EW$105,MATCH($R57,EY$14:EY$105,0)),"")</f>
        <v/>
      </c>
      <c r="BC57" s="245" t="str">
        <f>IFERROR(INDEX(EX$14:EX$105,MATCH($BD57,$EY$14:$EY$105,0)),"")</f>
        <v/>
      </c>
      <c r="BD57" s="246">
        <v>44</v>
      </c>
      <c r="BE57" s="247"/>
      <c r="BF57" s="247"/>
      <c r="BG57" s="254" t="str">
        <f>IFERROR(INDEX(FA$14:FA$105,MATCH($BW57,$FQ$14:$FQ$105,0)),"")</f>
        <v/>
      </c>
      <c r="BH57" s="255" t="str">
        <f>IFERROR(INDEX(FB$14:FB$105,MATCH($BW57,$FQ$14:$FQ$105,0)),"")</f>
        <v/>
      </c>
      <c r="BI57" s="256" t="str">
        <f>IFERROR(INDEX(FC$14:FC$105,MATCH($BW57,$FQ$14:$FQ$105,0)),"")</f>
        <v/>
      </c>
      <c r="BJ57" s="256" t="str">
        <f>IFERROR(INDEX(FD$14:FD$105,MATCH($BW57,$FQ$14:$FQ$105,0)),"")</f>
        <v/>
      </c>
      <c r="BK57" s="256" t="str">
        <f>IFERROR(INDEX(FE$14:FE$105,MATCH($BW57,$FQ$14:$FQ$105,0)),"")</f>
        <v/>
      </c>
      <c r="BL57" s="256" t="str">
        <f>IFERROR(INDEX(FF$14:FF$105,MATCH($BW57,$FQ$14:$FQ$105,0)),"")</f>
        <v/>
      </c>
      <c r="BM57" s="497" t="str">
        <f>IFERROR(INDEX(FG$14:FG$105,MATCH($R57,FQ$14:FQ$105,0)),"")</f>
        <v/>
      </c>
      <c r="BN57" s="497" t="str">
        <f>IFERROR(INDEX(FH$14:FH$105,MATCH($R57,FQ$14:FQ$105,0)),"")</f>
        <v/>
      </c>
      <c r="BO57" s="497" t="str">
        <f>IFERROR(INDEX(FI$14:FI$105,MATCH($R57,FQ$14:FQ$105,0)),"")</f>
        <v/>
      </c>
      <c r="BP57" s="498" t="str">
        <f>IFERROR(INDEX(FJ$14:FJ$105,MATCH($R57,FQ$14:FQ$105,0)),"")</f>
        <v/>
      </c>
      <c r="BQ57" s="498" t="str">
        <f>IFERROR(INDEX(FK$14:FK$105,MATCH($R57,FQ$14:FQ$105,0)),"")</f>
        <v/>
      </c>
      <c r="BR57" s="498" t="str">
        <f>IFERROR(INDEX(FL$14:FL$105,MATCH($R57,FQ$14:FQ$105,0)),"")</f>
        <v/>
      </c>
      <c r="BS57" s="498" t="str">
        <f>IFERROR(INDEX(FM$14:FM$105,MATCH($R57,FQ$14:FQ$105,0)),"")</f>
        <v/>
      </c>
      <c r="BT57" s="498" t="str">
        <f>IFERROR(INDEX(FN$14:FN$105,MATCH($R57,FQ$14:FQ$105,0)),"")</f>
        <v/>
      </c>
      <c r="BU57" s="499" t="str">
        <f>IFERROR(INDEX(FO$14:FO$105,MATCH($R57,FQ$14:FQ$105,0)),"")</f>
        <v/>
      </c>
      <c r="BV57" s="257" t="str">
        <f>IFERROR(INDEX(FP$14:FP$105,MATCH($BW57,$FQ$14:$FQ$105,0)),"")</f>
        <v/>
      </c>
      <c r="BW57" s="246">
        <v>44</v>
      </c>
      <c r="BY57" s="247"/>
      <c r="BZ57" s="254" t="str">
        <f>IFERROR(INDEX(FS$14:FS$105,MATCH($CO57,$GI$14:$GI$105,0)),"")</f>
        <v/>
      </c>
      <c r="CA57" s="255" t="str">
        <f>IFERROR(INDEX(FT$14:FT$105,MATCH($CO57,$GI$14:$GI$105,0)),"")</f>
        <v/>
      </c>
      <c r="CB57" s="256" t="str">
        <f>IFERROR(INDEX(FU$14:FU$105,MATCH($CO57,$GI$14:$GI$105,0)),"")</f>
        <v/>
      </c>
      <c r="CC57" s="256" t="str">
        <f>IFERROR(INDEX(FV$14:FV$105,MATCH($CO57,$GI$14:$GI$105,0)),"")</f>
        <v/>
      </c>
      <c r="CD57" s="256" t="str">
        <f>IFERROR(INDEX(FW$14:FW$105,MATCH($CO57,$GI$14:$GI$105,0)),"")</f>
        <v/>
      </c>
      <c r="CE57" s="256" t="str">
        <f>IFERROR(INDEX(FX$14:FX$105,MATCH($CO57,$GI$14:$GI$105,0)),"")</f>
        <v/>
      </c>
      <c r="CF57" s="497" t="str">
        <f t="shared" si="0"/>
        <v/>
      </c>
      <c r="CG57" s="497" t="str">
        <f t="shared" si="1"/>
        <v/>
      </c>
      <c r="CH57" s="497" t="str">
        <f t="shared" si="2"/>
        <v/>
      </c>
      <c r="CI57" s="498" t="str">
        <f t="shared" si="3"/>
        <v/>
      </c>
      <c r="CJ57" s="498" t="str">
        <f t="shared" si="4"/>
        <v/>
      </c>
      <c r="CK57" s="498" t="str">
        <f t="shared" si="5"/>
        <v/>
      </c>
      <c r="CL57" s="498" t="str">
        <f t="shared" si="6"/>
        <v/>
      </c>
      <c r="CM57" s="498" t="str">
        <f t="shared" si="7"/>
        <v/>
      </c>
      <c r="CN57" s="499" t="str">
        <f t="shared" si="8"/>
        <v/>
      </c>
      <c r="CO57" s="246">
        <v>44</v>
      </c>
      <c r="CP57" s="247"/>
      <c r="CQ57" s="247"/>
      <c r="CR57" s="247"/>
      <c r="CS57" s="247"/>
      <c r="CT57" s="247"/>
      <c r="CU57" s="247"/>
      <c r="CV57" s="247"/>
      <c r="CW57" s="247"/>
      <c r="CY57" s="250" t="str">
        <f>IFERROR(IF(AND('Classificação geral'!$F51="fem",'Classificação geral'!$G51=3,'Classificação geral'!$E51="par"),'Classificação geral'!$B51,""),"")</f>
        <v/>
      </c>
      <c r="CZ57" s="238">
        <f>IF($CY57='Classificação geral'!$B51,'Classificação geral'!$C51,"")</f>
        <v>0</v>
      </c>
      <c r="DA57" s="238">
        <f>IF($CY57='Classificação geral'!$B51,'Classificação geral'!$D51,"")</f>
        <v>0</v>
      </c>
      <c r="DB57" s="238">
        <f>IF($CY57='Classificação geral'!$B51,'Classificação geral'!$E51,"")</f>
        <v>0</v>
      </c>
      <c r="DC57" s="238">
        <f>IF($CY57='Classificação geral'!$B51,'Classificação geral'!$F51,"")</f>
        <v>0</v>
      </c>
      <c r="DD57" s="250">
        <f>IF($DC57='Classificação geral'!$F51,'Classificação geral'!$G51,"")</f>
        <v>0</v>
      </c>
      <c r="DE57" s="484">
        <f>IFERROR(IF(DC57='Classificação geral'!$F51,'Classificação geral'!$J51,""),"")</f>
        <v>0</v>
      </c>
      <c r="DF57" s="484">
        <f>IFERROR(IF(DC57='Classificação geral'!$F51,'Classificação geral'!$K51,""),"")</f>
        <v>0</v>
      </c>
      <c r="DG57" s="484">
        <f>IFERROR(IF(DC57='Classificação geral'!$F51,'Classificação geral'!$I51,""),"")</f>
        <v>0</v>
      </c>
      <c r="DH57" s="484" t="str">
        <f>IFERROR(IF(DC57='Classificação geral'!$F51,'Classificação geral'!$EE51,""),"")</f>
        <v/>
      </c>
      <c r="DI57" s="484" t="str">
        <f>IFERROR(IF(DC57='Classificação geral'!$F51,'Classificação geral'!$EF51,""),"")</f>
        <v/>
      </c>
      <c r="DJ57" s="484" t="str">
        <f>IFERROR(IF(DC57='Classificação geral'!$F51,'Classificação geral'!$EG51,""),"")</f>
        <v/>
      </c>
      <c r="DK57" s="484" t="str">
        <f>IFERROR(IF(DC57='Classificação geral'!$F51,'Classificação geral'!$EH51,""),"")</f>
        <v/>
      </c>
      <c r="DL57" s="484" t="str">
        <f>IFERROR(IF(DC57='Classificação geral'!$F51,'Classificação geral'!$EI51,""),"")</f>
        <v/>
      </c>
      <c r="DM57" s="521">
        <f>IFERROR(IF(DC57='Classificação geral'!$F51,'Classificação geral'!$AJ51,""),"")</f>
        <v>0</v>
      </c>
      <c r="DN57" s="251" t="str">
        <f>IF($DC57='Classificação geral'!$F51,'Classificação geral'!$AK51,"")</f>
        <v/>
      </c>
      <c r="DO57" s="239" t="str">
        <f>IFERROR(RANK(DN57,DN:DN,0)+ COUNTIF(DN$12:DN56,DN57),"")</f>
        <v/>
      </c>
      <c r="DQ57" s="258" t="str">
        <f>IFERROR(IF(AND('Classificação geral'!$F51="mas",'Classificação geral'!$G51=3,'Classificação geral'!$E51="par"),'Classificação geral'!$B51,""),"")</f>
        <v/>
      </c>
      <c r="DR57" s="259">
        <f>IF($DQ57='Classificação geral'!$B51,'Classificação geral'!$C51,"")</f>
        <v>0</v>
      </c>
      <c r="DS57" s="259">
        <f>IF($DQ57='Classificação geral'!$B51,'Classificação geral'!$D51,"")</f>
        <v>0</v>
      </c>
      <c r="DT57" s="259">
        <f>IF($DQ57='Classificação geral'!$B51,'Classificação geral'!$E51,"")</f>
        <v>0</v>
      </c>
      <c r="DU57" s="259">
        <f>IF($DQ57='Classificação geral'!$B51,'Classificação geral'!$F51,"")</f>
        <v>0</v>
      </c>
      <c r="DV57" s="258">
        <f>IF($DU57='Classificação geral'!$F51,'Classificação geral'!$G51,"")</f>
        <v>0</v>
      </c>
      <c r="DW57" s="484">
        <f>IFERROR(IF(DU57='Classificação geral'!$F51,'Classificação geral'!$J51,""),"")</f>
        <v>0</v>
      </c>
      <c r="DX57" s="484">
        <f>IFERROR(IF(DU57='Classificação geral'!$F51,'Classificação geral'!$K51,""),"")</f>
        <v>0</v>
      </c>
      <c r="DY57" s="484">
        <f>IFERROR(IF(DU57='Classificação geral'!$F51,'Classificação geral'!$I51,""),"")</f>
        <v>0</v>
      </c>
      <c r="DZ57" s="484" t="str">
        <f>IFERROR(IF(DU57='Classificação geral'!$F51,'Classificação geral'!$EE51,""),"")</f>
        <v/>
      </c>
      <c r="EA57" s="484" t="str">
        <f>IFERROR(IF(DU57='Classificação geral'!$F51,'Classificação geral'!$EF51,""),"")</f>
        <v/>
      </c>
      <c r="EB57" s="484" t="str">
        <f>IFERROR(IF(DU57='Classificação geral'!$F51,'Classificação geral'!$EG51,""),"")</f>
        <v/>
      </c>
      <c r="EC57" s="484" t="str">
        <f>IFERROR(IF(DU57='Classificação geral'!$F51,'Classificação geral'!$EH51,""),"")</f>
        <v/>
      </c>
      <c r="ED57" s="484" t="str">
        <f>IFERROR(IF(DU57='Classificação geral'!$F51,'Classificação geral'!$EI51,""),"")</f>
        <v/>
      </c>
      <c r="EE57" s="521">
        <f>IFERROR(IF(DU57='Classificação geral'!$F51,'Classificação geral'!$AJ51,""),"")</f>
        <v>0</v>
      </c>
      <c r="EF57" s="258" t="str">
        <f>IF($DU57='Classificação geral'!$F51,'Classificação geral'!$AK51,"")</f>
        <v/>
      </c>
      <c r="EG57" s="239" t="str">
        <f>IFERROR(RANK(EF57,EF:EF,0)+ COUNTIF(EF$12:EF56,EF57),"")</f>
        <v/>
      </c>
      <c r="EI57" s="258" t="str">
        <f>IFERROR(IF(AND('Classificação geral'!$F51="fem",'Classificação geral'!$G51=3,'Classificação geral'!$E51="trio"),'Classificação geral'!$B51,""),"")</f>
        <v/>
      </c>
      <c r="EJ57" s="259">
        <f>IF(EI57='Classificação geral'!$B51,'Classificação geral'!$C51,"")</f>
        <v>0</v>
      </c>
      <c r="EK57" s="259">
        <f>IF(EI57='Classificação geral'!$B51,'Classificação geral'!$D51,"")</f>
        <v>0</v>
      </c>
      <c r="EL57" s="259">
        <f>IF(EI57='Classificação geral'!$B51,'Classificação geral'!$E51,"")</f>
        <v>0</v>
      </c>
      <c r="EM57" s="259">
        <f>IF(EI57='Classificação geral'!$B51,'Classificação geral'!$F51,"")</f>
        <v>0</v>
      </c>
      <c r="EN57" s="258">
        <f>IF(EM57='Classificação geral'!$F51,'Classificação geral'!$G51,"")</f>
        <v>0</v>
      </c>
      <c r="EO57" s="484">
        <f>IFERROR(IF(EM57='Classificação geral'!$F51,'Classificação geral'!$J51,""),"")</f>
        <v>0</v>
      </c>
      <c r="EP57" s="484">
        <f>IFERROR(IF(EM57='Classificação geral'!$F51,'Classificação geral'!$K51,""),"")</f>
        <v>0</v>
      </c>
      <c r="EQ57" s="484">
        <f>IFERROR(IF(EM57='Classificação geral'!$F51,'Classificação geral'!$I51,""),"")</f>
        <v>0</v>
      </c>
      <c r="ER57" s="484" t="str">
        <f>IFERROR(IF(EM57='Classificação geral'!$F51,'Classificação geral'!$EE51,""),"")</f>
        <v/>
      </c>
      <c r="ES57" s="484" t="str">
        <f>IFERROR(IF(EM57='Classificação geral'!$F51,'Classificação geral'!$EF51,""),"")</f>
        <v/>
      </c>
      <c r="ET57" s="484" t="str">
        <f>IFERROR(IF(EM57='Classificação geral'!$F51,'Classificação geral'!$EG51,""),"")</f>
        <v/>
      </c>
      <c r="EU57" s="484" t="str">
        <f>IFERROR(IF(EM57='Classificação geral'!$F51,'Classificação geral'!$EH51,""),"")</f>
        <v/>
      </c>
      <c r="EV57" s="484" t="str">
        <f>IFERROR(IF(EM57='Classificação geral'!$F51,'Classificação geral'!$EI51,""),"")</f>
        <v/>
      </c>
      <c r="EW57" s="521">
        <f>IFERROR(IF(EM57='Classificação geral'!$F51,'Classificação geral'!$AJ51,""),"")</f>
        <v>0</v>
      </c>
      <c r="EX57" s="258" t="str">
        <f>IF(EM57='Classificação geral'!$F51,'Classificação geral'!$AK51,"")</f>
        <v/>
      </c>
      <c r="EY57" s="239" t="str">
        <f>IFERROR(RANK(EX57,EX:EX,0)+ COUNTIF(EX$12:EX56,EX57),"")</f>
        <v/>
      </c>
      <c r="FA57" s="258" t="str">
        <f>IFERROR(IF(AND('Classificação geral'!$F51="mas",'Classificação geral'!$G51=3,'Classificação geral'!$E51="trio"),'Classificação geral'!$B51,""),"")</f>
        <v/>
      </c>
      <c r="FB57" s="259">
        <f>IF(FA57='Classificação geral'!$B51,'Classificação geral'!$C51,"")</f>
        <v>0</v>
      </c>
      <c r="FC57" s="259">
        <f>IF(FA57='Classificação geral'!$B51,'Classificação geral'!$D51,"")</f>
        <v>0</v>
      </c>
      <c r="FD57" s="259">
        <f>IF(FA57='Classificação geral'!$B51,'Classificação geral'!$E51,"")</f>
        <v>0</v>
      </c>
      <c r="FE57" s="259">
        <f>IF(FA57='Classificação geral'!$B51,'Classificação geral'!$F51,"")</f>
        <v>0</v>
      </c>
      <c r="FF57" s="258">
        <f>IF(FE57='Classificação geral'!$F51,'Classificação geral'!$G51,"")</f>
        <v>0</v>
      </c>
      <c r="FG57" s="484">
        <f>IFERROR(IF(FE57='Classificação geral'!$F51,'Classificação geral'!$J51,""),"")</f>
        <v>0</v>
      </c>
      <c r="FH57" s="484">
        <f>IFERROR(IF(FE57='Classificação geral'!$F51,'Classificação geral'!$K51,""),"")</f>
        <v>0</v>
      </c>
      <c r="FI57" s="484">
        <f>IFERROR(IF(FE57='Classificação geral'!$F51,'Classificação geral'!$I51,""),"")</f>
        <v>0</v>
      </c>
      <c r="FJ57" s="484" t="str">
        <f>IFERROR(IF(FE57='Classificação geral'!$F51,'Classificação geral'!$EE51,""),"")</f>
        <v/>
      </c>
      <c r="FK57" s="484" t="str">
        <f>IFERROR(IF(FE57='Classificação geral'!$F51,'Classificação geral'!$EF51,""),"")</f>
        <v/>
      </c>
      <c r="FL57" s="484" t="str">
        <f>IFERROR(IF(FE57='Classificação geral'!$F51,'Classificação geral'!$EG51,""),"")</f>
        <v/>
      </c>
      <c r="FM57" s="484" t="str">
        <f>IFERROR(IF(FE57='Classificação geral'!$F51,'Classificação geral'!$EH51,""),"")</f>
        <v/>
      </c>
      <c r="FN57" s="484" t="str">
        <f>IFERROR(IF(FE57='Classificação geral'!$F51,'Classificação geral'!$EI51,""),"")</f>
        <v/>
      </c>
      <c r="FO57" s="521">
        <f>IFERROR(IF(FE57='Classificação geral'!$F51,'Classificação geral'!$AJ51,""),"")</f>
        <v>0</v>
      </c>
      <c r="FP57" s="258" t="str">
        <f>IF(FE57='Classificação geral'!$F51,'Classificação geral'!$AK51,"")</f>
        <v/>
      </c>
      <c r="FQ57" s="239" t="str">
        <f>IFERROR(RANK(FP57,FP:FP,0)+ COUNTIF(FP$12:FP56,FP57),"")</f>
        <v/>
      </c>
      <c r="FS57" s="258" t="str">
        <f>IFERROR(IF(AND('Classificação geral'!$F51="misto",'Classificação geral'!$G51=3,'Classificação geral'!$E51="par"),'Classificação geral'!$B51,""),"")</f>
        <v/>
      </c>
      <c r="FT57" s="259">
        <f>IF(FS57='Classificação geral'!$B51,'Classificação geral'!$C51,"")</f>
        <v>0</v>
      </c>
      <c r="FU57" s="259">
        <f>IF(FS57='Classificação geral'!$B51,'Classificação geral'!$D51,"")</f>
        <v>0</v>
      </c>
      <c r="FV57" s="259">
        <f>IF(FS57='Classificação geral'!$B51,'Classificação geral'!$E51,"")</f>
        <v>0</v>
      </c>
      <c r="FW57" s="259">
        <f>IF(FS57='Classificação geral'!$B51,'Classificação geral'!$F51,"")</f>
        <v>0</v>
      </c>
      <c r="FX57" s="258">
        <f>IF(FW57='Classificação geral'!$F51,'Classificação geral'!$G51,"")</f>
        <v>0</v>
      </c>
      <c r="FY57" s="484">
        <f>IFERROR(IF(FW57='Classificação geral'!$F51,'Classificação geral'!$J51,""),"")</f>
        <v>0</v>
      </c>
      <c r="FZ57" s="484">
        <f>IFERROR(IF(FW57='Classificação geral'!$F51,'Classificação geral'!$K51,""),"")</f>
        <v>0</v>
      </c>
      <c r="GA57" s="484">
        <f>IFERROR(IF(FW57='Classificação geral'!$F51,'Classificação geral'!$I51,""),"")</f>
        <v>0</v>
      </c>
      <c r="GB57" s="484" t="str">
        <f>IFERROR(IF(FW57='Classificação geral'!$F51,'Classificação geral'!$EE51,""),"")</f>
        <v/>
      </c>
      <c r="GC57" s="484" t="str">
        <f>IFERROR(IF(FW57='Classificação geral'!$F51,'Classificação geral'!$EF51,""),"")</f>
        <v/>
      </c>
      <c r="GD57" s="484" t="str">
        <f>IFERROR(IF(FW57='Classificação geral'!$F51,'Classificação geral'!$EG51,""),"")</f>
        <v/>
      </c>
      <c r="GE57" s="484" t="str">
        <f>IFERROR(IF(FW57='Classificação geral'!$F51,'Classificação geral'!$EH51,""),"")</f>
        <v/>
      </c>
      <c r="GF57" s="484" t="str">
        <f>IFERROR(IF(FW57='Classificação geral'!$F51,'Classificação geral'!$EI51,""),"")</f>
        <v/>
      </c>
      <c r="GG57" s="521">
        <f>IFERROR(IF(FW57='Classificação geral'!$F51,'Classificação geral'!$AJ51,""),"")</f>
        <v>0</v>
      </c>
      <c r="GH57" s="258" t="str">
        <f>IF(FW57='Classificação geral'!$F51,'Classificação geral'!$AK51,"")</f>
        <v/>
      </c>
      <c r="GI57" s="239" t="str">
        <f>IFERROR(RANK(GH57,GH:GH,0)+ COUNTIF(GH$12:GH56,GH57),"")</f>
        <v/>
      </c>
    </row>
    <row r="58" spans="1:191" s="249" customFormat="1" ht="21.75" customHeight="1" x14ac:dyDescent="0.3">
      <c r="A58" s="241"/>
      <c r="B58" s="254" t="str">
        <f>IFERROR(INDEX($CY$14:$CY$105,MATCH($R58,$DO$14:$DO$105,0)),"")</f>
        <v/>
      </c>
      <c r="C58" s="255" t="str">
        <f>IFERROR(INDEX(CZ$14:CZ$105,MATCH($R58,$DO$14:$DO$105,0)),"")</f>
        <v/>
      </c>
      <c r="D58" s="256" t="str">
        <f>IFERROR(INDEX(DA$14:DA$105,MATCH($R58,$DO$14:$DO$105,0)),"")</f>
        <v/>
      </c>
      <c r="E58" s="256" t="str">
        <f>IFERROR(INDEX(DB$14:DB$105,MATCH($R58,$DO$14:$DO$105,0)),"")</f>
        <v/>
      </c>
      <c r="F58" s="256" t="str">
        <f>IFERROR(INDEX(DC$14:DC$105,MATCH($R58,$DO$14:$DO$105,0)),"")</f>
        <v/>
      </c>
      <c r="G58" s="256" t="str">
        <f>IFERROR(INDEX(DD$14:DD$105,MATCH($R58,$DO$14:$DO$105,0)),"")</f>
        <v/>
      </c>
      <c r="H58" s="497" t="str">
        <f>IFERROR(INDEX(DE$14:DE$105,MATCH($R58,DO$14:DO$105,0)),"")</f>
        <v/>
      </c>
      <c r="I58" s="497" t="str">
        <f>IFERROR(INDEX(DF$14:DF$105,MATCH($R58,DO$14:DO$105,0)),"")</f>
        <v/>
      </c>
      <c r="J58" s="497" t="str">
        <f>IFERROR(INDEX(DG$14:DG$105,MATCH($R58,DO$14:DO$105,0)),"")</f>
        <v/>
      </c>
      <c r="K58" s="498" t="str">
        <f>IFERROR(INDEX(DH$14:DH$105,MATCH($R58,DO$14:DO$105,0)),"")</f>
        <v/>
      </c>
      <c r="L58" s="498" t="str">
        <f>IFERROR(INDEX(DI$14:DI$105,MATCH($R58,DO$14:DO$105,0)),"")</f>
        <v/>
      </c>
      <c r="M58" s="498" t="str">
        <f>IFERROR(INDEX(DJ$14:DJ$105,MATCH($R58,DO$14:DO$105,0)),"")</f>
        <v/>
      </c>
      <c r="N58" s="498" t="str">
        <f>IFERROR(INDEX(DK$14:DK$105,MATCH($R58,DO$14:DO$105,0)),"")</f>
        <v/>
      </c>
      <c r="O58" s="498" t="str">
        <f>IFERROR(INDEX(DL$14:DL$105,MATCH($R58,DO$14:DO$105,0)),"")</f>
        <v/>
      </c>
      <c r="P58" s="499" t="str">
        <f>IFERROR(INDEX(DM$14:DM$105,MATCH($R58,DO$14:DO$105,0)),"")</f>
        <v/>
      </c>
      <c r="Q58" s="257" t="str">
        <f>IFERROR(INDEX(DN$14:DN$105,MATCH($R58,$DO$14:$DO$105,0)),"")</f>
        <v/>
      </c>
      <c r="R58" s="246">
        <v>45</v>
      </c>
      <c r="S58" s="247"/>
      <c r="T58" s="247"/>
      <c r="U58" s="254" t="str">
        <f>IFERROR(INDEX(DQ$14:DQ$105,MATCH($AK58,$EG$14:$EG$105,0)),"")</f>
        <v/>
      </c>
      <c r="V58" s="255" t="str">
        <f>IFERROR(INDEX(DR$14:DR$105,MATCH($AK58,$EG$14:$EG$105,0)),"")</f>
        <v/>
      </c>
      <c r="W58" s="256" t="str">
        <f>IFERROR(INDEX(DS$14:DS$105,MATCH($AK58,$EG$14:$EG$105,0)),"")</f>
        <v/>
      </c>
      <c r="X58" s="256" t="str">
        <f>IFERROR(INDEX(DT$14:DT$105,MATCH($AK58,$EG$14:$EG$105,0)),"")</f>
        <v/>
      </c>
      <c r="Y58" s="256" t="str">
        <f>IFERROR(INDEX(DU$14:DU$105,MATCH($AK58,$EG$14:$EG$105,0)),"")</f>
        <v/>
      </c>
      <c r="Z58" s="256" t="str">
        <f>IFERROR(INDEX(DV$14:DV$105,MATCH($AK58,$EG$14:$EG$105,0)),"")</f>
        <v/>
      </c>
      <c r="AA58" s="497" t="str">
        <f>IFERROR(INDEX(DW$14:DW$105,MATCH($R58,EG$14:EG$105,0)),"")</f>
        <v/>
      </c>
      <c r="AB58" s="497" t="str">
        <f>IFERROR(INDEX(DX$14:DX$105,MATCH($R58,EG$14:EG$105,0)),"")</f>
        <v/>
      </c>
      <c r="AC58" s="497" t="str">
        <f>IFERROR(INDEX(DY$14:DY$105,MATCH($R58,EG$14:EG$105,0)),"")</f>
        <v/>
      </c>
      <c r="AD58" s="498" t="str">
        <f>IFERROR(INDEX(DZ$14:DZ$105,MATCH($R58,EG$14:EG$105,0)),"")</f>
        <v/>
      </c>
      <c r="AE58" s="498" t="str">
        <f>IFERROR(INDEX(EA$14:EA$105,MATCH($R58,EG$14:EG$105,0)),"")</f>
        <v/>
      </c>
      <c r="AF58" s="498" t="str">
        <f>IFERROR(INDEX(EB$14:EB$105,MATCH($R58,EG$14:EG$105,0)),"")</f>
        <v/>
      </c>
      <c r="AG58" s="498" t="str">
        <f>IFERROR(INDEX(EC$14:EC$105,MATCH($R58,EG$14:EG$105,0)),"")</f>
        <v/>
      </c>
      <c r="AH58" s="498" t="str">
        <f>IFERROR(INDEX(ED$14:ED$105,MATCH($R58,EG$14:EG$105,0)),"")</f>
        <v/>
      </c>
      <c r="AI58" s="499" t="str">
        <f>IFERROR(INDEX(EE$14:EE$105,MATCH($R58,EG$14:EG$105,0)),"")</f>
        <v/>
      </c>
      <c r="AJ58" s="257" t="str">
        <f>IFERROR(INDEX(EF$14:EF$105,MATCH($AK58,$EG$14:$EG$105,0)),"")</f>
        <v/>
      </c>
      <c r="AK58" s="246">
        <v>45</v>
      </c>
      <c r="AN58" s="254" t="str">
        <f>IFERROR(INDEX(EI$14:EI$105,MATCH($BD58,$EY$14:$EY$105,0)),"")</f>
        <v/>
      </c>
      <c r="AO58" s="255" t="str">
        <f>IFERROR(INDEX(EJ$14:EJ$105,MATCH($BD58,$EY$14:$EY$105,0)),"")</f>
        <v/>
      </c>
      <c r="AP58" s="256" t="str">
        <f>IFERROR(INDEX(EK$14:EK$105,MATCH($BD58,$EY$14:$EY$105,0)),"")</f>
        <v/>
      </c>
      <c r="AQ58" s="256" t="str">
        <f>IFERROR(INDEX(EL$14:EL$105,MATCH($BD58,$EY$14:$EY$105,0)),"")</f>
        <v/>
      </c>
      <c r="AR58" s="256" t="str">
        <f>IFERROR(INDEX(EM$14:EM$105,MATCH($BD58,$EY$14:$EY$105,0)),"")</f>
        <v/>
      </c>
      <c r="AS58" s="256" t="str">
        <f>IFERROR(INDEX(EN$14:EN$105,MATCH($BD58,$EY$14:$EY$105,0)),"")</f>
        <v/>
      </c>
      <c r="AT58" s="497" t="str">
        <f>IFERROR(INDEX(EO$14:EO$105,MATCH($R58,EY$14:EY$105,0)),"")</f>
        <v/>
      </c>
      <c r="AU58" s="497" t="str">
        <f>IFERROR(INDEX(EP$14:EP$105,MATCH($R58,EY$14:EY$105,0)),"")</f>
        <v/>
      </c>
      <c r="AV58" s="497" t="str">
        <f>IFERROR(INDEX(EQ$14:EQ$105,MATCH($R58,EY$14:EY$105,0)),"")</f>
        <v/>
      </c>
      <c r="AW58" s="498" t="str">
        <f>IFERROR(INDEX(ER$14:ER$105,MATCH($R58,EY$14:EY$105,0)),"")</f>
        <v/>
      </c>
      <c r="AX58" s="498" t="str">
        <f>IFERROR(INDEX(ES$14:ES$105,MATCH($R58,EY$14:EY$105,0)),"")</f>
        <v/>
      </c>
      <c r="AY58" s="498" t="str">
        <f>IFERROR(INDEX(ET$14:ET$105,MATCH($R58,EY$14:EY$105,0)),"")</f>
        <v/>
      </c>
      <c r="AZ58" s="498" t="str">
        <f>IFERROR(INDEX(EU$14:EU$105,MATCH($R58,EY$14:EY$105,0)),"")</f>
        <v/>
      </c>
      <c r="BA58" s="498" t="str">
        <f>IFERROR(INDEX(EV$14:EV$105,MATCH($R58,EY$14:EY$105,0)),"")</f>
        <v/>
      </c>
      <c r="BB58" s="499" t="str">
        <f>IFERROR(INDEX(EW$14:EW$105,MATCH($R58,EY$14:EY$105,0)),"")</f>
        <v/>
      </c>
      <c r="BC58" s="245" t="str">
        <f>IFERROR(INDEX(EX$14:EX$105,MATCH($BD58,$EY$14:$EY$105,0)),"")</f>
        <v/>
      </c>
      <c r="BD58" s="246">
        <v>45</v>
      </c>
      <c r="BE58" s="247"/>
      <c r="BF58" s="247"/>
      <c r="BG58" s="254" t="str">
        <f>IFERROR(INDEX(FA$14:FA$105,MATCH($BW58,$FQ$14:$FQ$105,0)),"")</f>
        <v/>
      </c>
      <c r="BH58" s="255" t="str">
        <f>IFERROR(INDEX(FB$14:FB$105,MATCH($BW58,$FQ$14:$FQ$105,0)),"")</f>
        <v/>
      </c>
      <c r="BI58" s="256" t="str">
        <f>IFERROR(INDEX(FC$14:FC$105,MATCH($BW58,$FQ$14:$FQ$105,0)),"")</f>
        <v/>
      </c>
      <c r="BJ58" s="256" t="str">
        <f>IFERROR(INDEX(FD$14:FD$105,MATCH($BW58,$FQ$14:$FQ$105,0)),"")</f>
        <v/>
      </c>
      <c r="BK58" s="256" t="str">
        <f>IFERROR(INDEX(FE$14:FE$105,MATCH($BW58,$FQ$14:$FQ$105,0)),"")</f>
        <v/>
      </c>
      <c r="BL58" s="256" t="str">
        <f>IFERROR(INDEX(FF$14:FF$105,MATCH($BW58,$FQ$14:$FQ$105,0)),"")</f>
        <v/>
      </c>
      <c r="BM58" s="497" t="str">
        <f>IFERROR(INDEX(FG$14:FG$105,MATCH($R58,FQ$14:FQ$105,0)),"")</f>
        <v/>
      </c>
      <c r="BN58" s="497" t="str">
        <f>IFERROR(INDEX(FH$14:FH$105,MATCH($R58,FQ$14:FQ$105,0)),"")</f>
        <v/>
      </c>
      <c r="BO58" s="497" t="str">
        <f>IFERROR(INDEX(FI$14:FI$105,MATCH($R58,FQ$14:FQ$105,0)),"")</f>
        <v/>
      </c>
      <c r="BP58" s="498" t="str">
        <f>IFERROR(INDEX(FJ$14:FJ$105,MATCH($R58,FQ$14:FQ$105,0)),"")</f>
        <v/>
      </c>
      <c r="BQ58" s="498" t="str">
        <f>IFERROR(INDEX(FK$14:FK$105,MATCH($R58,FQ$14:FQ$105,0)),"")</f>
        <v/>
      </c>
      <c r="BR58" s="498" t="str">
        <f>IFERROR(INDEX(FL$14:FL$105,MATCH($R58,FQ$14:FQ$105,0)),"")</f>
        <v/>
      </c>
      <c r="BS58" s="498" t="str">
        <f>IFERROR(INDEX(FM$14:FM$105,MATCH($R58,FQ$14:FQ$105,0)),"")</f>
        <v/>
      </c>
      <c r="BT58" s="498" t="str">
        <f>IFERROR(INDEX(FN$14:FN$105,MATCH($R58,FQ$14:FQ$105,0)),"")</f>
        <v/>
      </c>
      <c r="BU58" s="499" t="str">
        <f>IFERROR(INDEX(FO$14:FO$105,MATCH($R58,FQ$14:FQ$105,0)),"")</f>
        <v/>
      </c>
      <c r="BV58" s="257" t="str">
        <f>IFERROR(INDEX(FP$14:FP$105,MATCH($BW58,$FQ$14:$FQ$105,0)),"")</f>
        <v/>
      </c>
      <c r="BW58" s="246">
        <v>45</v>
      </c>
      <c r="BY58" s="247"/>
      <c r="BZ58" s="254" t="str">
        <f>IFERROR(INDEX(FS$14:FS$105,MATCH($CO58,$GI$14:$GI$105,0)),"")</f>
        <v/>
      </c>
      <c r="CA58" s="255" t="str">
        <f>IFERROR(INDEX(FT$14:FT$105,MATCH($CO58,$GI$14:$GI$105,0)),"")</f>
        <v/>
      </c>
      <c r="CB58" s="256" t="str">
        <f>IFERROR(INDEX(FU$14:FU$105,MATCH($CO58,$GI$14:$GI$105,0)),"")</f>
        <v/>
      </c>
      <c r="CC58" s="256" t="str">
        <f>IFERROR(INDEX(FV$14:FV$105,MATCH($CO58,$GI$14:$GI$105,0)),"")</f>
        <v/>
      </c>
      <c r="CD58" s="256" t="str">
        <f>IFERROR(INDEX(FW$14:FW$105,MATCH($CO58,$GI$14:$GI$105,0)),"")</f>
        <v/>
      </c>
      <c r="CE58" s="256" t="str">
        <f>IFERROR(INDEX(FX$14:FX$105,MATCH($CO58,$GI$14:$GI$105,0)),"")</f>
        <v/>
      </c>
      <c r="CF58" s="497" t="str">
        <f t="shared" si="0"/>
        <v/>
      </c>
      <c r="CG58" s="497" t="str">
        <f t="shared" si="1"/>
        <v/>
      </c>
      <c r="CH58" s="497" t="str">
        <f t="shared" si="2"/>
        <v/>
      </c>
      <c r="CI58" s="498" t="str">
        <f t="shared" si="3"/>
        <v/>
      </c>
      <c r="CJ58" s="498" t="str">
        <f t="shared" si="4"/>
        <v/>
      </c>
      <c r="CK58" s="498" t="str">
        <f t="shared" si="5"/>
        <v/>
      </c>
      <c r="CL58" s="498" t="str">
        <f t="shared" si="6"/>
        <v/>
      </c>
      <c r="CM58" s="498" t="str">
        <f t="shared" si="7"/>
        <v/>
      </c>
      <c r="CN58" s="499" t="str">
        <f t="shared" si="8"/>
        <v/>
      </c>
      <c r="CO58" s="246">
        <v>45</v>
      </c>
      <c r="CP58" s="247"/>
      <c r="CQ58" s="247"/>
      <c r="CR58" s="247"/>
      <c r="CS58" s="247"/>
      <c r="CT58" s="247"/>
      <c r="CU58" s="247"/>
      <c r="CV58" s="247"/>
      <c r="CW58" s="247"/>
      <c r="CY58" s="250" t="str">
        <f>IFERROR(IF(AND('Classificação geral'!$F52="fem",'Classificação geral'!$G52=3,'Classificação geral'!$E52="par"),'Classificação geral'!$B52,""),"")</f>
        <v/>
      </c>
      <c r="CZ58" s="238">
        <f>IF($CY58='Classificação geral'!$B52,'Classificação geral'!$C52,"")</f>
        <v>0</v>
      </c>
      <c r="DA58" s="238">
        <f>IF($CY58='Classificação geral'!$B52,'Classificação geral'!$D52,"")</f>
        <v>0</v>
      </c>
      <c r="DB58" s="238">
        <f>IF($CY58='Classificação geral'!$B52,'Classificação geral'!$E52,"")</f>
        <v>0</v>
      </c>
      <c r="DC58" s="238">
        <f>IF($CY58='Classificação geral'!$B52,'Classificação geral'!$F52,"")</f>
        <v>0</v>
      </c>
      <c r="DD58" s="250">
        <f>IF($DC58='Classificação geral'!$F52,'Classificação geral'!$G52,"")</f>
        <v>0</v>
      </c>
      <c r="DE58" s="484">
        <f>IFERROR(IF(DC58='Classificação geral'!$F52,'Classificação geral'!$J52,""),"")</f>
        <v>0</v>
      </c>
      <c r="DF58" s="484">
        <f>IFERROR(IF(DC58='Classificação geral'!$F52,'Classificação geral'!$K52,""),"")</f>
        <v>0</v>
      </c>
      <c r="DG58" s="484">
        <f>IFERROR(IF(DC58='Classificação geral'!$F52,'Classificação geral'!$I52,""),"")</f>
        <v>0</v>
      </c>
      <c r="DH58" s="484" t="str">
        <f>IFERROR(IF(DC58='Classificação geral'!$F52,'Classificação geral'!$EE52,""),"")</f>
        <v/>
      </c>
      <c r="DI58" s="484" t="str">
        <f>IFERROR(IF(DC58='Classificação geral'!$F52,'Classificação geral'!$EF52,""),"")</f>
        <v/>
      </c>
      <c r="DJ58" s="484" t="str">
        <f>IFERROR(IF(DC58='Classificação geral'!$F52,'Classificação geral'!$EG52,""),"")</f>
        <v/>
      </c>
      <c r="DK58" s="484" t="str">
        <f>IFERROR(IF(DC58='Classificação geral'!$F52,'Classificação geral'!$EH52,""),"")</f>
        <v/>
      </c>
      <c r="DL58" s="484" t="str">
        <f>IFERROR(IF(DC58='Classificação geral'!$F52,'Classificação geral'!$EI52,""),"")</f>
        <v/>
      </c>
      <c r="DM58" s="521">
        <f>IFERROR(IF(DC58='Classificação geral'!$F52,'Classificação geral'!$AJ52,""),"")</f>
        <v>0</v>
      </c>
      <c r="DN58" s="251" t="str">
        <f>IF($DC58='Classificação geral'!$F52,'Classificação geral'!$AK52,"")</f>
        <v/>
      </c>
      <c r="DO58" s="239" t="str">
        <f>IFERROR(RANK(DN58,DN:DN,0)+ COUNTIF(DN$12:DN57,DN58),"")</f>
        <v/>
      </c>
      <c r="DQ58" s="258" t="str">
        <f>IFERROR(IF(AND('Classificação geral'!$F52="mas",'Classificação geral'!$G52=3,'Classificação geral'!$E52="par"),'Classificação geral'!$B52,""),"")</f>
        <v/>
      </c>
      <c r="DR58" s="259">
        <f>IF($DQ58='Classificação geral'!$B52,'Classificação geral'!$C52,"")</f>
        <v>0</v>
      </c>
      <c r="DS58" s="259">
        <f>IF($DQ58='Classificação geral'!$B52,'Classificação geral'!$D52,"")</f>
        <v>0</v>
      </c>
      <c r="DT58" s="259">
        <f>IF($DQ58='Classificação geral'!$B52,'Classificação geral'!$E52,"")</f>
        <v>0</v>
      </c>
      <c r="DU58" s="259">
        <f>IF($DQ58='Classificação geral'!$B52,'Classificação geral'!$F52,"")</f>
        <v>0</v>
      </c>
      <c r="DV58" s="258">
        <f>IF($DU58='Classificação geral'!$F52,'Classificação geral'!$G52,"")</f>
        <v>0</v>
      </c>
      <c r="DW58" s="484">
        <f>IFERROR(IF(DU58='Classificação geral'!$F52,'Classificação geral'!$J52,""),"")</f>
        <v>0</v>
      </c>
      <c r="DX58" s="484">
        <f>IFERROR(IF(DU58='Classificação geral'!$F52,'Classificação geral'!$K52,""),"")</f>
        <v>0</v>
      </c>
      <c r="DY58" s="484">
        <f>IFERROR(IF(DU58='Classificação geral'!$F52,'Classificação geral'!$I52,""),"")</f>
        <v>0</v>
      </c>
      <c r="DZ58" s="484" t="str">
        <f>IFERROR(IF(DU58='Classificação geral'!$F52,'Classificação geral'!$EE52,""),"")</f>
        <v/>
      </c>
      <c r="EA58" s="484" t="str">
        <f>IFERROR(IF(DU58='Classificação geral'!$F52,'Classificação geral'!$EF52,""),"")</f>
        <v/>
      </c>
      <c r="EB58" s="484" t="str">
        <f>IFERROR(IF(DU58='Classificação geral'!$F52,'Classificação geral'!$EG52,""),"")</f>
        <v/>
      </c>
      <c r="EC58" s="484" t="str">
        <f>IFERROR(IF(DU58='Classificação geral'!$F52,'Classificação geral'!$EH52,""),"")</f>
        <v/>
      </c>
      <c r="ED58" s="484" t="str">
        <f>IFERROR(IF(DU58='Classificação geral'!$F52,'Classificação geral'!$EI52,""),"")</f>
        <v/>
      </c>
      <c r="EE58" s="521">
        <f>IFERROR(IF(DU58='Classificação geral'!$F52,'Classificação geral'!$AJ52,""),"")</f>
        <v>0</v>
      </c>
      <c r="EF58" s="258" t="str">
        <f>IF($DU58='Classificação geral'!$F52,'Classificação geral'!$AK52,"")</f>
        <v/>
      </c>
      <c r="EG58" s="239" t="str">
        <f>IFERROR(RANK(EF58,EF:EF,0)+ COUNTIF(EF$12:EF57,EF58),"")</f>
        <v/>
      </c>
      <c r="EI58" s="258" t="str">
        <f>IFERROR(IF(AND('Classificação geral'!$F52="fem",'Classificação geral'!$G52=3,'Classificação geral'!$E52="trio"),'Classificação geral'!$B52,""),"")</f>
        <v/>
      </c>
      <c r="EJ58" s="259">
        <f>IF(EI58='Classificação geral'!$B52,'Classificação geral'!$C52,"")</f>
        <v>0</v>
      </c>
      <c r="EK58" s="259">
        <f>IF(EI58='Classificação geral'!$B52,'Classificação geral'!$D52,"")</f>
        <v>0</v>
      </c>
      <c r="EL58" s="259">
        <f>IF(EI58='Classificação geral'!$B52,'Classificação geral'!$E52,"")</f>
        <v>0</v>
      </c>
      <c r="EM58" s="259">
        <f>IF(EI58='Classificação geral'!$B52,'Classificação geral'!$F52,"")</f>
        <v>0</v>
      </c>
      <c r="EN58" s="258">
        <f>IF(EM58='Classificação geral'!$F52,'Classificação geral'!$G52,"")</f>
        <v>0</v>
      </c>
      <c r="EO58" s="484">
        <f>IFERROR(IF(EM58='Classificação geral'!$F52,'Classificação geral'!$J52,""),"")</f>
        <v>0</v>
      </c>
      <c r="EP58" s="484">
        <f>IFERROR(IF(EM58='Classificação geral'!$F52,'Classificação geral'!$K52,""),"")</f>
        <v>0</v>
      </c>
      <c r="EQ58" s="484">
        <f>IFERROR(IF(EM58='Classificação geral'!$F52,'Classificação geral'!$I52,""),"")</f>
        <v>0</v>
      </c>
      <c r="ER58" s="484" t="str">
        <f>IFERROR(IF(EM58='Classificação geral'!$F52,'Classificação geral'!$EE52,""),"")</f>
        <v/>
      </c>
      <c r="ES58" s="484" t="str">
        <f>IFERROR(IF(EM58='Classificação geral'!$F52,'Classificação geral'!$EF52,""),"")</f>
        <v/>
      </c>
      <c r="ET58" s="484" t="str">
        <f>IFERROR(IF(EM58='Classificação geral'!$F52,'Classificação geral'!$EG52,""),"")</f>
        <v/>
      </c>
      <c r="EU58" s="484" t="str">
        <f>IFERROR(IF(EM58='Classificação geral'!$F52,'Classificação geral'!$EH52,""),"")</f>
        <v/>
      </c>
      <c r="EV58" s="484" t="str">
        <f>IFERROR(IF(EM58='Classificação geral'!$F52,'Classificação geral'!$EI52,""),"")</f>
        <v/>
      </c>
      <c r="EW58" s="521">
        <f>IFERROR(IF(EM58='Classificação geral'!$F52,'Classificação geral'!$AJ52,""),"")</f>
        <v>0</v>
      </c>
      <c r="EX58" s="258" t="str">
        <f>IF(EM58='Classificação geral'!$F52,'Classificação geral'!$AK52,"")</f>
        <v/>
      </c>
      <c r="EY58" s="239" t="str">
        <f>IFERROR(RANK(EX58,EX:EX,0)+ COUNTIF(EX$12:EX57,EX58),"")</f>
        <v/>
      </c>
      <c r="FA58" s="258" t="str">
        <f>IFERROR(IF(AND('Classificação geral'!$F52="mas",'Classificação geral'!$G52=3,'Classificação geral'!$E52="trio"),'Classificação geral'!$B52,""),"")</f>
        <v/>
      </c>
      <c r="FB58" s="259">
        <f>IF(FA58='Classificação geral'!$B52,'Classificação geral'!$C52,"")</f>
        <v>0</v>
      </c>
      <c r="FC58" s="259">
        <f>IF(FA58='Classificação geral'!$B52,'Classificação geral'!$D52,"")</f>
        <v>0</v>
      </c>
      <c r="FD58" s="259">
        <f>IF(FA58='Classificação geral'!$B52,'Classificação geral'!$E52,"")</f>
        <v>0</v>
      </c>
      <c r="FE58" s="259">
        <f>IF(FA58='Classificação geral'!$B52,'Classificação geral'!$F52,"")</f>
        <v>0</v>
      </c>
      <c r="FF58" s="258">
        <f>IF(FE58='Classificação geral'!$F52,'Classificação geral'!$G52,"")</f>
        <v>0</v>
      </c>
      <c r="FG58" s="484">
        <f>IFERROR(IF(FE58='Classificação geral'!$F52,'Classificação geral'!$J52,""),"")</f>
        <v>0</v>
      </c>
      <c r="FH58" s="484">
        <f>IFERROR(IF(FE58='Classificação geral'!$F52,'Classificação geral'!$K52,""),"")</f>
        <v>0</v>
      </c>
      <c r="FI58" s="484">
        <f>IFERROR(IF(FE58='Classificação geral'!$F52,'Classificação geral'!$I52,""),"")</f>
        <v>0</v>
      </c>
      <c r="FJ58" s="484" t="str">
        <f>IFERROR(IF(FE58='Classificação geral'!$F52,'Classificação geral'!$EE52,""),"")</f>
        <v/>
      </c>
      <c r="FK58" s="484" t="str">
        <f>IFERROR(IF(FE58='Classificação geral'!$F52,'Classificação geral'!$EF52,""),"")</f>
        <v/>
      </c>
      <c r="FL58" s="484" t="str">
        <f>IFERROR(IF(FE58='Classificação geral'!$F52,'Classificação geral'!$EG52,""),"")</f>
        <v/>
      </c>
      <c r="FM58" s="484" t="str">
        <f>IFERROR(IF(FE58='Classificação geral'!$F52,'Classificação geral'!$EH52,""),"")</f>
        <v/>
      </c>
      <c r="FN58" s="484" t="str">
        <f>IFERROR(IF(FE58='Classificação geral'!$F52,'Classificação geral'!$EI52,""),"")</f>
        <v/>
      </c>
      <c r="FO58" s="521">
        <f>IFERROR(IF(FE58='Classificação geral'!$F52,'Classificação geral'!$AJ52,""),"")</f>
        <v>0</v>
      </c>
      <c r="FP58" s="258" t="str">
        <f>IF(FE58='Classificação geral'!$F52,'Classificação geral'!$AK52,"")</f>
        <v/>
      </c>
      <c r="FQ58" s="239" t="str">
        <f>IFERROR(RANK(FP58,FP:FP,0)+ COUNTIF(FP$12:FP57,FP58),"")</f>
        <v/>
      </c>
      <c r="FS58" s="258" t="str">
        <f>IFERROR(IF(AND('Classificação geral'!$F52="misto",'Classificação geral'!$G52=3,'Classificação geral'!$E52="par"),'Classificação geral'!$B52,""),"")</f>
        <v/>
      </c>
      <c r="FT58" s="259">
        <f>IF(FS58='Classificação geral'!$B52,'Classificação geral'!$C52,"")</f>
        <v>0</v>
      </c>
      <c r="FU58" s="259">
        <f>IF(FS58='Classificação geral'!$B52,'Classificação geral'!$D52,"")</f>
        <v>0</v>
      </c>
      <c r="FV58" s="259">
        <f>IF(FS58='Classificação geral'!$B52,'Classificação geral'!$E52,"")</f>
        <v>0</v>
      </c>
      <c r="FW58" s="259">
        <f>IF(FS58='Classificação geral'!$B52,'Classificação geral'!$F52,"")</f>
        <v>0</v>
      </c>
      <c r="FX58" s="258">
        <f>IF(FW58='Classificação geral'!$F52,'Classificação geral'!$G52,"")</f>
        <v>0</v>
      </c>
      <c r="FY58" s="484">
        <f>IFERROR(IF(FW58='Classificação geral'!$F52,'Classificação geral'!$J52,""),"")</f>
        <v>0</v>
      </c>
      <c r="FZ58" s="484">
        <f>IFERROR(IF(FW58='Classificação geral'!$F52,'Classificação geral'!$K52,""),"")</f>
        <v>0</v>
      </c>
      <c r="GA58" s="484">
        <f>IFERROR(IF(FW58='Classificação geral'!$F52,'Classificação geral'!$I52,""),"")</f>
        <v>0</v>
      </c>
      <c r="GB58" s="484" t="str">
        <f>IFERROR(IF(FW58='Classificação geral'!$F52,'Classificação geral'!$EE52,""),"")</f>
        <v/>
      </c>
      <c r="GC58" s="484" t="str">
        <f>IFERROR(IF(FW58='Classificação geral'!$F52,'Classificação geral'!$EF52,""),"")</f>
        <v/>
      </c>
      <c r="GD58" s="484" t="str">
        <f>IFERROR(IF(FW58='Classificação geral'!$F52,'Classificação geral'!$EG52,""),"")</f>
        <v/>
      </c>
      <c r="GE58" s="484" t="str">
        <f>IFERROR(IF(FW58='Classificação geral'!$F52,'Classificação geral'!$EH52,""),"")</f>
        <v/>
      </c>
      <c r="GF58" s="484" t="str">
        <f>IFERROR(IF(FW58='Classificação geral'!$F52,'Classificação geral'!$EI52,""),"")</f>
        <v/>
      </c>
      <c r="GG58" s="521">
        <f>IFERROR(IF(FW58='Classificação geral'!$F52,'Classificação geral'!$AJ52,""),"")</f>
        <v>0</v>
      </c>
      <c r="GH58" s="258" t="str">
        <f>IF(FW58='Classificação geral'!$F52,'Classificação geral'!$AK52,"")</f>
        <v/>
      </c>
      <c r="GI58" s="239" t="str">
        <f>IFERROR(RANK(GH58,GH:GH,0)+ COUNTIF(GH$12:GH57,GH58),"")</f>
        <v/>
      </c>
    </row>
    <row r="59" spans="1:191" s="249" customFormat="1" ht="21.75" customHeight="1" x14ac:dyDescent="0.3">
      <c r="A59" s="241"/>
      <c r="B59" s="254" t="str">
        <f>IFERROR(INDEX($CY$14:$CY$105,MATCH($R59,$DO$14:$DO$105,0)),"")</f>
        <v/>
      </c>
      <c r="C59" s="255" t="str">
        <f>IFERROR(INDEX(CZ$14:CZ$105,MATCH($R59,$DO$14:$DO$105,0)),"")</f>
        <v/>
      </c>
      <c r="D59" s="256" t="str">
        <f>IFERROR(INDEX(DA$14:DA$105,MATCH($R59,$DO$14:$DO$105,0)),"")</f>
        <v/>
      </c>
      <c r="E59" s="256" t="str">
        <f>IFERROR(INDEX(DB$14:DB$105,MATCH($R59,$DO$14:$DO$105,0)),"")</f>
        <v/>
      </c>
      <c r="F59" s="256" t="str">
        <f>IFERROR(INDEX(DC$14:DC$105,MATCH($R59,$DO$14:$DO$105,0)),"")</f>
        <v/>
      </c>
      <c r="G59" s="256" t="str">
        <f>IFERROR(INDEX(DD$14:DD$105,MATCH($R59,$DO$14:$DO$105,0)),"")</f>
        <v/>
      </c>
      <c r="H59" s="497" t="str">
        <f>IFERROR(INDEX(DE$14:DE$105,MATCH($R59,DO$14:DO$105,0)),"")</f>
        <v/>
      </c>
      <c r="I59" s="497" t="str">
        <f>IFERROR(INDEX(DF$14:DF$105,MATCH($R59,DO$14:DO$105,0)),"")</f>
        <v/>
      </c>
      <c r="J59" s="497" t="str">
        <f>IFERROR(INDEX(DG$14:DG$105,MATCH($R59,DO$14:DO$105,0)),"")</f>
        <v/>
      </c>
      <c r="K59" s="498" t="str">
        <f>IFERROR(INDEX(DH$14:DH$105,MATCH($R59,DO$14:DO$105,0)),"")</f>
        <v/>
      </c>
      <c r="L59" s="498" t="str">
        <f>IFERROR(INDEX(DI$14:DI$105,MATCH($R59,DO$14:DO$105,0)),"")</f>
        <v/>
      </c>
      <c r="M59" s="498" t="str">
        <f>IFERROR(INDEX(DJ$14:DJ$105,MATCH($R59,DO$14:DO$105,0)),"")</f>
        <v/>
      </c>
      <c r="N59" s="498" t="str">
        <f>IFERROR(INDEX(DK$14:DK$105,MATCH($R59,DO$14:DO$105,0)),"")</f>
        <v/>
      </c>
      <c r="O59" s="498" t="str">
        <f>IFERROR(INDEX(DL$14:DL$105,MATCH($R59,DO$14:DO$105,0)),"")</f>
        <v/>
      </c>
      <c r="P59" s="499" t="str">
        <f>IFERROR(INDEX(DM$14:DM$105,MATCH($R59,DO$14:DO$105,0)),"")</f>
        <v/>
      </c>
      <c r="Q59" s="257" t="str">
        <f>IFERROR(INDEX(DN$14:DN$105,MATCH($R59,$DO$14:$DO$105,0)),"")</f>
        <v/>
      </c>
      <c r="R59" s="246">
        <v>46</v>
      </c>
      <c r="S59" s="247"/>
      <c r="T59" s="247"/>
      <c r="U59" s="254" t="str">
        <f>IFERROR(INDEX(DQ$14:DQ$105,MATCH($AK59,$EG$14:$EG$105,0)),"")</f>
        <v/>
      </c>
      <c r="V59" s="255" t="str">
        <f>IFERROR(INDEX(DR$14:DR$105,MATCH($AK59,$EG$14:$EG$105,0)),"")</f>
        <v/>
      </c>
      <c r="W59" s="256" t="str">
        <f>IFERROR(INDEX(DS$14:DS$105,MATCH($AK59,$EG$14:$EG$105,0)),"")</f>
        <v/>
      </c>
      <c r="X59" s="256" t="str">
        <f>IFERROR(INDEX(DT$14:DT$105,MATCH($AK59,$EG$14:$EG$105,0)),"")</f>
        <v/>
      </c>
      <c r="Y59" s="256" t="str">
        <f>IFERROR(INDEX(DU$14:DU$105,MATCH($AK59,$EG$14:$EG$105,0)),"")</f>
        <v/>
      </c>
      <c r="Z59" s="256" t="str">
        <f>IFERROR(INDEX(DV$14:DV$105,MATCH($AK59,$EG$14:$EG$105,0)),"")</f>
        <v/>
      </c>
      <c r="AA59" s="497" t="str">
        <f>IFERROR(INDEX(DW$14:DW$105,MATCH($R59,EG$14:EG$105,0)),"")</f>
        <v/>
      </c>
      <c r="AB59" s="497" t="str">
        <f>IFERROR(INDEX(DX$14:DX$105,MATCH($R59,EG$14:EG$105,0)),"")</f>
        <v/>
      </c>
      <c r="AC59" s="497" t="str">
        <f>IFERROR(INDEX(DY$14:DY$105,MATCH($R59,EG$14:EG$105,0)),"")</f>
        <v/>
      </c>
      <c r="AD59" s="498" t="str">
        <f>IFERROR(INDEX(DZ$14:DZ$105,MATCH($R59,EG$14:EG$105,0)),"")</f>
        <v/>
      </c>
      <c r="AE59" s="498" t="str">
        <f>IFERROR(INDEX(EA$14:EA$105,MATCH($R59,EG$14:EG$105,0)),"")</f>
        <v/>
      </c>
      <c r="AF59" s="498" t="str">
        <f>IFERROR(INDEX(EB$14:EB$105,MATCH($R59,EG$14:EG$105,0)),"")</f>
        <v/>
      </c>
      <c r="AG59" s="498" t="str">
        <f>IFERROR(INDEX(EC$14:EC$105,MATCH($R59,EG$14:EG$105,0)),"")</f>
        <v/>
      </c>
      <c r="AH59" s="498" t="str">
        <f>IFERROR(INDEX(ED$14:ED$105,MATCH($R59,EG$14:EG$105,0)),"")</f>
        <v/>
      </c>
      <c r="AI59" s="499" t="str">
        <f>IFERROR(INDEX(EE$14:EE$105,MATCH($R59,EG$14:EG$105,0)),"")</f>
        <v/>
      </c>
      <c r="AJ59" s="257" t="str">
        <f>IFERROR(INDEX(EF$14:EF$105,MATCH($AK59,$EG$14:$EG$105,0)),"")</f>
        <v/>
      </c>
      <c r="AK59" s="246">
        <v>46</v>
      </c>
      <c r="AN59" s="254" t="str">
        <f>IFERROR(INDEX(EI$14:EI$105,MATCH($BD59,$EY$14:$EY$105,0)),"")</f>
        <v/>
      </c>
      <c r="AO59" s="255" t="str">
        <f>IFERROR(INDEX(EJ$14:EJ$105,MATCH($BD59,$EY$14:$EY$105,0)),"")</f>
        <v/>
      </c>
      <c r="AP59" s="256" t="str">
        <f>IFERROR(INDEX(EK$14:EK$105,MATCH($BD59,$EY$14:$EY$105,0)),"")</f>
        <v/>
      </c>
      <c r="AQ59" s="256" t="str">
        <f>IFERROR(INDEX(EL$14:EL$105,MATCH($BD59,$EY$14:$EY$105,0)),"")</f>
        <v/>
      </c>
      <c r="AR59" s="256" t="str">
        <f>IFERROR(INDEX(EM$14:EM$105,MATCH($BD59,$EY$14:$EY$105,0)),"")</f>
        <v/>
      </c>
      <c r="AS59" s="256" t="str">
        <f>IFERROR(INDEX(EN$14:EN$105,MATCH($BD59,$EY$14:$EY$105,0)),"")</f>
        <v/>
      </c>
      <c r="AT59" s="497" t="str">
        <f>IFERROR(INDEX(EO$14:EO$105,MATCH($R59,EY$14:EY$105,0)),"")</f>
        <v/>
      </c>
      <c r="AU59" s="497" t="str">
        <f>IFERROR(INDEX(EP$14:EP$105,MATCH($R59,EY$14:EY$105,0)),"")</f>
        <v/>
      </c>
      <c r="AV59" s="497" t="str">
        <f>IFERROR(INDEX(EQ$14:EQ$105,MATCH($R59,EY$14:EY$105,0)),"")</f>
        <v/>
      </c>
      <c r="AW59" s="498" t="str">
        <f>IFERROR(INDEX(ER$14:ER$105,MATCH($R59,EY$14:EY$105,0)),"")</f>
        <v/>
      </c>
      <c r="AX59" s="498" t="str">
        <f>IFERROR(INDEX(ES$14:ES$105,MATCH($R59,EY$14:EY$105,0)),"")</f>
        <v/>
      </c>
      <c r="AY59" s="498" t="str">
        <f>IFERROR(INDEX(ET$14:ET$105,MATCH($R59,EY$14:EY$105,0)),"")</f>
        <v/>
      </c>
      <c r="AZ59" s="498" t="str">
        <f>IFERROR(INDEX(EU$14:EU$105,MATCH($R59,EY$14:EY$105,0)),"")</f>
        <v/>
      </c>
      <c r="BA59" s="498" t="str">
        <f>IFERROR(INDEX(EV$14:EV$105,MATCH($R59,EY$14:EY$105,0)),"")</f>
        <v/>
      </c>
      <c r="BB59" s="499" t="str">
        <f>IFERROR(INDEX(EW$14:EW$105,MATCH($R59,EY$14:EY$105,0)),"")</f>
        <v/>
      </c>
      <c r="BC59" s="245" t="str">
        <f>IFERROR(INDEX(EX$14:EX$105,MATCH($BD59,$EY$14:$EY$105,0)),"")</f>
        <v/>
      </c>
      <c r="BD59" s="246">
        <v>46</v>
      </c>
      <c r="BE59" s="247"/>
      <c r="BF59" s="247"/>
      <c r="BG59" s="254" t="str">
        <f>IFERROR(INDEX(FA$14:FA$105,MATCH($BW59,$FQ$14:$FQ$105,0)),"")</f>
        <v/>
      </c>
      <c r="BH59" s="255" t="str">
        <f>IFERROR(INDEX(FB$14:FB$105,MATCH($BW59,$FQ$14:$FQ$105,0)),"")</f>
        <v/>
      </c>
      <c r="BI59" s="256" t="str">
        <f>IFERROR(INDEX(FC$14:FC$105,MATCH($BW59,$FQ$14:$FQ$105,0)),"")</f>
        <v/>
      </c>
      <c r="BJ59" s="256" t="str">
        <f>IFERROR(INDEX(FD$14:FD$105,MATCH($BW59,$FQ$14:$FQ$105,0)),"")</f>
        <v/>
      </c>
      <c r="BK59" s="256" t="str">
        <f>IFERROR(INDEX(FE$14:FE$105,MATCH($BW59,$FQ$14:$FQ$105,0)),"")</f>
        <v/>
      </c>
      <c r="BL59" s="256" t="str">
        <f>IFERROR(INDEX(FF$14:FF$105,MATCH($BW59,$FQ$14:$FQ$105,0)),"")</f>
        <v/>
      </c>
      <c r="BM59" s="497" t="str">
        <f>IFERROR(INDEX(FG$14:FG$105,MATCH($R59,FQ$14:FQ$105,0)),"")</f>
        <v/>
      </c>
      <c r="BN59" s="497" t="str">
        <f>IFERROR(INDEX(FH$14:FH$105,MATCH($R59,FQ$14:FQ$105,0)),"")</f>
        <v/>
      </c>
      <c r="BO59" s="497" t="str">
        <f>IFERROR(INDEX(FI$14:FI$105,MATCH($R59,FQ$14:FQ$105,0)),"")</f>
        <v/>
      </c>
      <c r="BP59" s="498" t="str">
        <f>IFERROR(INDEX(FJ$14:FJ$105,MATCH($R59,FQ$14:FQ$105,0)),"")</f>
        <v/>
      </c>
      <c r="BQ59" s="498" t="str">
        <f>IFERROR(INDEX(FK$14:FK$105,MATCH($R59,FQ$14:FQ$105,0)),"")</f>
        <v/>
      </c>
      <c r="BR59" s="498" t="str">
        <f>IFERROR(INDEX(FL$14:FL$105,MATCH($R59,FQ$14:FQ$105,0)),"")</f>
        <v/>
      </c>
      <c r="BS59" s="498" t="str">
        <f>IFERROR(INDEX(FM$14:FM$105,MATCH($R59,FQ$14:FQ$105,0)),"")</f>
        <v/>
      </c>
      <c r="BT59" s="498" t="str">
        <f>IFERROR(INDEX(FN$14:FN$105,MATCH($R59,FQ$14:FQ$105,0)),"")</f>
        <v/>
      </c>
      <c r="BU59" s="499" t="str">
        <f>IFERROR(INDEX(FO$14:FO$105,MATCH($R59,FQ$14:FQ$105,0)),"")</f>
        <v/>
      </c>
      <c r="BV59" s="257" t="str">
        <f>IFERROR(INDEX(FP$14:FP$105,MATCH($BW59,$FQ$14:$FQ$105,0)),"")</f>
        <v/>
      </c>
      <c r="BW59" s="246">
        <v>46</v>
      </c>
      <c r="BY59" s="247"/>
      <c r="BZ59" s="254" t="str">
        <f>IFERROR(INDEX(FS$14:FS$105,MATCH($CO59,$GI$14:$GI$105,0)),"")</f>
        <v/>
      </c>
      <c r="CA59" s="255" t="str">
        <f>IFERROR(INDEX(FT$14:FT$105,MATCH($CO59,$GI$14:$GI$105,0)),"")</f>
        <v/>
      </c>
      <c r="CB59" s="256" t="str">
        <f>IFERROR(INDEX(FU$14:FU$105,MATCH($CO59,$GI$14:$GI$105,0)),"")</f>
        <v/>
      </c>
      <c r="CC59" s="256" t="str">
        <f>IFERROR(INDEX(FV$14:FV$105,MATCH($CO59,$GI$14:$GI$105,0)),"")</f>
        <v/>
      </c>
      <c r="CD59" s="256" t="str">
        <f>IFERROR(INDEX(FW$14:FW$105,MATCH($CO59,$GI$14:$GI$105,0)),"")</f>
        <v/>
      </c>
      <c r="CE59" s="256" t="str">
        <f>IFERROR(INDEX(FX$14:FX$105,MATCH($CO59,$GI$14:$GI$105,0)),"")</f>
        <v/>
      </c>
      <c r="CF59" s="497" t="str">
        <f t="shared" si="0"/>
        <v/>
      </c>
      <c r="CG59" s="497" t="str">
        <f t="shared" si="1"/>
        <v/>
      </c>
      <c r="CH59" s="497" t="str">
        <f t="shared" si="2"/>
        <v/>
      </c>
      <c r="CI59" s="498" t="str">
        <f t="shared" si="3"/>
        <v/>
      </c>
      <c r="CJ59" s="498" t="str">
        <f t="shared" si="4"/>
        <v/>
      </c>
      <c r="CK59" s="498" t="str">
        <f t="shared" si="5"/>
        <v/>
      </c>
      <c r="CL59" s="498" t="str">
        <f t="shared" si="6"/>
        <v/>
      </c>
      <c r="CM59" s="498" t="str">
        <f t="shared" si="7"/>
        <v/>
      </c>
      <c r="CN59" s="499" t="str">
        <f t="shared" si="8"/>
        <v/>
      </c>
      <c r="CO59" s="246">
        <v>46</v>
      </c>
      <c r="CP59" s="247"/>
      <c r="CQ59" s="247"/>
      <c r="CR59" s="247"/>
      <c r="CS59" s="247"/>
      <c r="CT59" s="247"/>
      <c r="CU59" s="247"/>
      <c r="CV59" s="247"/>
      <c r="CW59" s="247"/>
      <c r="CY59" s="250" t="str">
        <f>IFERROR(IF(AND('Classificação geral'!$F53="fem",'Classificação geral'!$G53=3,'Classificação geral'!$E53="par"),'Classificação geral'!$B53,""),"")</f>
        <v/>
      </c>
      <c r="CZ59" s="238">
        <f>IF($CY59='Classificação geral'!$B53,'Classificação geral'!$C53,"")</f>
        <v>0</v>
      </c>
      <c r="DA59" s="238">
        <f>IF($CY59='Classificação geral'!$B53,'Classificação geral'!$D53,"")</f>
        <v>0</v>
      </c>
      <c r="DB59" s="238">
        <f>IF($CY59='Classificação geral'!$B53,'Classificação geral'!$E53,"")</f>
        <v>0</v>
      </c>
      <c r="DC59" s="238">
        <f>IF($CY59='Classificação geral'!$B53,'Classificação geral'!$F53,"")</f>
        <v>0</v>
      </c>
      <c r="DD59" s="250">
        <f>IF($DC59='Classificação geral'!$F53,'Classificação geral'!$G53,"")</f>
        <v>0</v>
      </c>
      <c r="DE59" s="484">
        <f>IFERROR(IF(DC59='Classificação geral'!$F53,'Classificação geral'!$J53,""),"")</f>
        <v>0</v>
      </c>
      <c r="DF59" s="484">
        <f>IFERROR(IF(DC59='Classificação geral'!$F53,'Classificação geral'!$K53,""),"")</f>
        <v>0</v>
      </c>
      <c r="DG59" s="484">
        <f>IFERROR(IF(DC59='Classificação geral'!$F53,'Classificação geral'!$I53,""),"")</f>
        <v>0</v>
      </c>
      <c r="DH59" s="484" t="str">
        <f>IFERROR(IF(DC59='Classificação geral'!$F53,'Classificação geral'!$EE53,""),"")</f>
        <v/>
      </c>
      <c r="DI59" s="484" t="str">
        <f>IFERROR(IF(DC59='Classificação geral'!$F53,'Classificação geral'!$EF53,""),"")</f>
        <v/>
      </c>
      <c r="DJ59" s="484" t="str">
        <f>IFERROR(IF(DC59='Classificação geral'!$F53,'Classificação geral'!$EG53,""),"")</f>
        <v/>
      </c>
      <c r="DK59" s="484" t="str">
        <f>IFERROR(IF(DC59='Classificação geral'!$F53,'Classificação geral'!$EH53,""),"")</f>
        <v/>
      </c>
      <c r="DL59" s="484" t="str">
        <f>IFERROR(IF(DC59='Classificação geral'!$F53,'Classificação geral'!$EI53,""),"")</f>
        <v/>
      </c>
      <c r="DM59" s="521">
        <f>IFERROR(IF(DC59='Classificação geral'!$F53,'Classificação geral'!$AJ53,""),"")</f>
        <v>0</v>
      </c>
      <c r="DN59" s="251" t="str">
        <f>IF($DC59='Classificação geral'!$F53,'Classificação geral'!$AK53,"")</f>
        <v/>
      </c>
      <c r="DO59" s="239" t="str">
        <f>IFERROR(RANK(DN59,DN:DN,0)+ COUNTIF(DN$12:DN58,DN59),"")</f>
        <v/>
      </c>
      <c r="DQ59" s="258" t="str">
        <f>IFERROR(IF(AND('Classificação geral'!$F53="mas",'Classificação geral'!$G53=3,'Classificação geral'!$E53="par"),'Classificação geral'!$B53,""),"")</f>
        <v/>
      </c>
      <c r="DR59" s="259">
        <f>IF($DQ59='Classificação geral'!$B53,'Classificação geral'!$C53,"")</f>
        <v>0</v>
      </c>
      <c r="DS59" s="259">
        <f>IF($DQ59='Classificação geral'!$B53,'Classificação geral'!$D53,"")</f>
        <v>0</v>
      </c>
      <c r="DT59" s="259">
        <f>IF($DQ59='Classificação geral'!$B53,'Classificação geral'!$E53,"")</f>
        <v>0</v>
      </c>
      <c r="DU59" s="259">
        <f>IF($DQ59='Classificação geral'!$B53,'Classificação geral'!$F53,"")</f>
        <v>0</v>
      </c>
      <c r="DV59" s="258">
        <f>IF($DU59='Classificação geral'!$F53,'Classificação geral'!$G53,"")</f>
        <v>0</v>
      </c>
      <c r="DW59" s="484">
        <f>IFERROR(IF(DU59='Classificação geral'!$F53,'Classificação geral'!$J53,""),"")</f>
        <v>0</v>
      </c>
      <c r="DX59" s="484">
        <f>IFERROR(IF(DU59='Classificação geral'!$F53,'Classificação geral'!$K53,""),"")</f>
        <v>0</v>
      </c>
      <c r="DY59" s="484">
        <f>IFERROR(IF(DU59='Classificação geral'!$F53,'Classificação geral'!$I53,""),"")</f>
        <v>0</v>
      </c>
      <c r="DZ59" s="484" t="str">
        <f>IFERROR(IF(DU59='Classificação geral'!$F53,'Classificação geral'!$EE53,""),"")</f>
        <v/>
      </c>
      <c r="EA59" s="484" t="str">
        <f>IFERROR(IF(DU59='Classificação geral'!$F53,'Classificação geral'!$EF53,""),"")</f>
        <v/>
      </c>
      <c r="EB59" s="484" t="str">
        <f>IFERROR(IF(DU59='Classificação geral'!$F53,'Classificação geral'!$EG53,""),"")</f>
        <v/>
      </c>
      <c r="EC59" s="484" t="str">
        <f>IFERROR(IF(DU59='Classificação geral'!$F53,'Classificação geral'!$EH53,""),"")</f>
        <v/>
      </c>
      <c r="ED59" s="484" t="str">
        <f>IFERROR(IF(DU59='Classificação geral'!$F53,'Classificação geral'!$EI53,""),"")</f>
        <v/>
      </c>
      <c r="EE59" s="521">
        <f>IFERROR(IF(DU59='Classificação geral'!$F53,'Classificação geral'!$AJ53,""),"")</f>
        <v>0</v>
      </c>
      <c r="EF59" s="258" t="str">
        <f>IF($DU59='Classificação geral'!$F53,'Classificação geral'!$AK53,"")</f>
        <v/>
      </c>
      <c r="EG59" s="239" t="str">
        <f>IFERROR(RANK(EF59,EF:EF,0)+ COUNTIF(EF$12:EF58,EF59),"")</f>
        <v/>
      </c>
      <c r="EI59" s="258" t="str">
        <f>IFERROR(IF(AND('Classificação geral'!$F53="fem",'Classificação geral'!$G53=3,'Classificação geral'!$E53="trio"),'Classificação geral'!$B53,""),"")</f>
        <v/>
      </c>
      <c r="EJ59" s="259">
        <f>IF(EI59='Classificação geral'!$B53,'Classificação geral'!$C53,"")</f>
        <v>0</v>
      </c>
      <c r="EK59" s="259">
        <f>IF(EI59='Classificação geral'!$B53,'Classificação geral'!$D53,"")</f>
        <v>0</v>
      </c>
      <c r="EL59" s="259">
        <f>IF(EI59='Classificação geral'!$B53,'Classificação geral'!$E53,"")</f>
        <v>0</v>
      </c>
      <c r="EM59" s="259">
        <f>IF(EI59='Classificação geral'!$B53,'Classificação geral'!$F53,"")</f>
        <v>0</v>
      </c>
      <c r="EN59" s="258">
        <f>IF(EM59='Classificação geral'!$F53,'Classificação geral'!$G53,"")</f>
        <v>0</v>
      </c>
      <c r="EO59" s="484">
        <f>IFERROR(IF(EM59='Classificação geral'!$F53,'Classificação geral'!$J53,""),"")</f>
        <v>0</v>
      </c>
      <c r="EP59" s="484">
        <f>IFERROR(IF(EM59='Classificação geral'!$F53,'Classificação geral'!$K53,""),"")</f>
        <v>0</v>
      </c>
      <c r="EQ59" s="484">
        <f>IFERROR(IF(EM59='Classificação geral'!$F53,'Classificação geral'!$I53,""),"")</f>
        <v>0</v>
      </c>
      <c r="ER59" s="484" t="str">
        <f>IFERROR(IF(EM59='Classificação geral'!$F53,'Classificação geral'!$EE53,""),"")</f>
        <v/>
      </c>
      <c r="ES59" s="484" t="str">
        <f>IFERROR(IF(EM59='Classificação geral'!$F53,'Classificação geral'!$EF53,""),"")</f>
        <v/>
      </c>
      <c r="ET59" s="484" t="str">
        <f>IFERROR(IF(EM59='Classificação geral'!$F53,'Classificação geral'!$EG53,""),"")</f>
        <v/>
      </c>
      <c r="EU59" s="484" t="str">
        <f>IFERROR(IF(EM59='Classificação geral'!$F53,'Classificação geral'!$EH53,""),"")</f>
        <v/>
      </c>
      <c r="EV59" s="484" t="str">
        <f>IFERROR(IF(EM59='Classificação geral'!$F53,'Classificação geral'!$EI53,""),"")</f>
        <v/>
      </c>
      <c r="EW59" s="521">
        <f>IFERROR(IF(EM59='Classificação geral'!$F53,'Classificação geral'!$AJ53,""),"")</f>
        <v>0</v>
      </c>
      <c r="EX59" s="258" t="str">
        <f>IF(EM59='Classificação geral'!$F53,'Classificação geral'!$AK53,"")</f>
        <v/>
      </c>
      <c r="EY59" s="239" t="str">
        <f>IFERROR(RANK(EX59,EX:EX,0)+ COUNTIF(EX$12:EX58,EX59),"")</f>
        <v/>
      </c>
      <c r="FA59" s="258" t="str">
        <f>IFERROR(IF(AND('Classificação geral'!$F53="mas",'Classificação geral'!$G53=3,'Classificação geral'!$E53="trio"),'Classificação geral'!$B53,""),"")</f>
        <v/>
      </c>
      <c r="FB59" s="259">
        <f>IF(FA59='Classificação geral'!$B53,'Classificação geral'!$C53,"")</f>
        <v>0</v>
      </c>
      <c r="FC59" s="259">
        <f>IF(FA59='Classificação geral'!$B53,'Classificação geral'!$D53,"")</f>
        <v>0</v>
      </c>
      <c r="FD59" s="259">
        <f>IF(FA59='Classificação geral'!$B53,'Classificação geral'!$E53,"")</f>
        <v>0</v>
      </c>
      <c r="FE59" s="259">
        <f>IF(FA59='Classificação geral'!$B53,'Classificação geral'!$F53,"")</f>
        <v>0</v>
      </c>
      <c r="FF59" s="258">
        <f>IF(FE59='Classificação geral'!$F53,'Classificação geral'!$G53,"")</f>
        <v>0</v>
      </c>
      <c r="FG59" s="484">
        <f>IFERROR(IF(FE59='Classificação geral'!$F53,'Classificação geral'!$J53,""),"")</f>
        <v>0</v>
      </c>
      <c r="FH59" s="484">
        <f>IFERROR(IF(FE59='Classificação geral'!$F53,'Classificação geral'!$K53,""),"")</f>
        <v>0</v>
      </c>
      <c r="FI59" s="484">
        <f>IFERROR(IF(FE59='Classificação geral'!$F53,'Classificação geral'!$I53,""),"")</f>
        <v>0</v>
      </c>
      <c r="FJ59" s="484" t="str">
        <f>IFERROR(IF(FE59='Classificação geral'!$F53,'Classificação geral'!$EE53,""),"")</f>
        <v/>
      </c>
      <c r="FK59" s="484" t="str">
        <f>IFERROR(IF(FE59='Classificação geral'!$F53,'Classificação geral'!$EF53,""),"")</f>
        <v/>
      </c>
      <c r="FL59" s="484" t="str">
        <f>IFERROR(IF(FE59='Classificação geral'!$F53,'Classificação geral'!$EG53,""),"")</f>
        <v/>
      </c>
      <c r="FM59" s="484" t="str">
        <f>IFERROR(IF(FE59='Classificação geral'!$F53,'Classificação geral'!$EH53,""),"")</f>
        <v/>
      </c>
      <c r="FN59" s="484" t="str">
        <f>IFERROR(IF(FE59='Classificação geral'!$F53,'Classificação geral'!$EI53,""),"")</f>
        <v/>
      </c>
      <c r="FO59" s="521">
        <f>IFERROR(IF(FE59='Classificação geral'!$F53,'Classificação geral'!$AJ53,""),"")</f>
        <v>0</v>
      </c>
      <c r="FP59" s="258" t="str">
        <f>IF(FE59='Classificação geral'!$F53,'Classificação geral'!$AK53,"")</f>
        <v/>
      </c>
      <c r="FQ59" s="239" t="str">
        <f>IFERROR(RANK(FP59,FP:FP,0)+ COUNTIF(FP$12:FP58,FP59),"")</f>
        <v/>
      </c>
      <c r="FS59" s="258" t="str">
        <f>IFERROR(IF(AND('Classificação geral'!$F53="misto",'Classificação geral'!$G53=3,'Classificação geral'!$E53="par"),'Classificação geral'!$B53,""),"")</f>
        <v/>
      </c>
      <c r="FT59" s="259">
        <f>IF(FS59='Classificação geral'!$B53,'Classificação geral'!$C53,"")</f>
        <v>0</v>
      </c>
      <c r="FU59" s="259">
        <f>IF(FS59='Classificação geral'!$B53,'Classificação geral'!$D53,"")</f>
        <v>0</v>
      </c>
      <c r="FV59" s="259">
        <f>IF(FS59='Classificação geral'!$B53,'Classificação geral'!$E53,"")</f>
        <v>0</v>
      </c>
      <c r="FW59" s="259">
        <f>IF(FS59='Classificação geral'!$B53,'Classificação geral'!$F53,"")</f>
        <v>0</v>
      </c>
      <c r="FX59" s="258">
        <f>IF(FW59='Classificação geral'!$F53,'Classificação geral'!$G53,"")</f>
        <v>0</v>
      </c>
      <c r="FY59" s="484">
        <f>IFERROR(IF(FW59='Classificação geral'!$F53,'Classificação geral'!$J53,""),"")</f>
        <v>0</v>
      </c>
      <c r="FZ59" s="484">
        <f>IFERROR(IF(FW59='Classificação geral'!$F53,'Classificação geral'!$K53,""),"")</f>
        <v>0</v>
      </c>
      <c r="GA59" s="484">
        <f>IFERROR(IF(FW59='Classificação geral'!$F53,'Classificação geral'!$I53,""),"")</f>
        <v>0</v>
      </c>
      <c r="GB59" s="484" t="str">
        <f>IFERROR(IF(FW59='Classificação geral'!$F53,'Classificação geral'!$EE53,""),"")</f>
        <v/>
      </c>
      <c r="GC59" s="484" t="str">
        <f>IFERROR(IF(FW59='Classificação geral'!$F53,'Classificação geral'!$EF53,""),"")</f>
        <v/>
      </c>
      <c r="GD59" s="484" t="str">
        <f>IFERROR(IF(FW59='Classificação geral'!$F53,'Classificação geral'!$EG53,""),"")</f>
        <v/>
      </c>
      <c r="GE59" s="484" t="str">
        <f>IFERROR(IF(FW59='Classificação geral'!$F53,'Classificação geral'!$EH53,""),"")</f>
        <v/>
      </c>
      <c r="GF59" s="484" t="str">
        <f>IFERROR(IF(FW59='Classificação geral'!$F53,'Classificação geral'!$EI53,""),"")</f>
        <v/>
      </c>
      <c r="GG59" s="521">
        <f>IFERROR(IF(FW59='Classificação geral'!$F53,'Classificação geral'!$AJ53,""),"")</f>
        <v>0</v>
      </c>
      <c r="GH59" s="258" t="str">
        <f>IF(FW59='Classificação geral'!$F53,'Classificação geral'!$AK53,"")</f>
        <v/>
      </c>
      <c r="GI59" s="239" t="str">
        <f>IFERROR(RANK(GH59,GH:GH,0)+ COUNTIF(GH$12:GH58,GH59),"")</f>
        <v/>
      </c>
    </row>
    <row r="60" spans="1:191" s="249" customFormat="1" ht="21.75" customHeight="1" x14ac:dyDescent="0.3">
      <c r="A60" s="241"/>
      <c r="B60" s="254" t="str">
        <f>IFERROR(INDEX($CY$14:$CY$105,MATCH($R60,$DO$14:$DO$105,0)),"")</f>
        <v/>
      </c>
      <c r="C60" s="255" t="str">
        <f>IFERROR(INDEX(CZ$14:CZ$105,MATCH($R60,$DO$14:$DO$105,0)),"")</f>
        <v/>
      </c>
      <c r="D60" s="256" t="str">
        <f>IFERROR(INDEX(DA$14:DA$105,MATCH($R60,$DO$14:$DO$105,0)),"")</f>
        <v/>
      </c>
      <c r="E60" s="256" t="str">
        <f>IFERROR(INDEX(DB$14:DB$105,MATCH($R60,$DO$14:$DO$105,0)),"")</f>
        <v/>
      </c>
      <c r="F60" s="256" t="str">
        <f>IFERROR(INDEX(DC$14:DC$105,MATCH($R60,$DO$14:$DO$105,0)),"")</f>
        <v/>
      </c>
      <c r="G60" s="256" t="str">
        <f>IFERROR(INDEX(DD$14:DD$105,MATCH($R60,$DO$14:$DO$105,0)),"")</f>
        <v/>
      </c>
      <c r="H60" s="497" t="str">
        <f>IFERROR(INDEX(DE$14:DE$105,MATCH($R60,DO$14:DO$105,0)),"")</f>
        <v/>
      </c>
      <c r="I60" s="497" t="str">
        <f>IFERROR(INDEX(DF$14:DF$105,MATCH($R60,DO$14:DO$105,0)),"")</f>
        <v/>
      </c>
      <c r="J60" s="497" t="str">
        <f>IFERROR(INDEX(DG$14:DG$105,MATCH($R60,DO$14:DO$105,0)),"")</f>
        <v/>
      </c>
      <c r="K60" s="498" t="str">
        <f>IFERROR(INDEX(DH$14:DH$105,MATCH($R60,DO$14:DO$105,0)),"")</f>
        <v/>
      </c>
      <c r="L60" s="498" t="str">
        <f>IFERROR(INDEX(DI$14:DI$105,MATCH($R60,DO$14:DO$105,0)),"")</f>
        <v/>
      </c>
      <c r="M60" s="498" t="str">
        <f>IFERROR(INDEX(DJ$14:DJ$105,MATCH($R60,DO$14:DO$105,0)),"")</f>
        <v/>
      </c>
      <c r="N60" s="498" t="str">
        <f>IFERROR(INDEX(DK$14:DK$105,MATCH($R60,DO$14:DO$105,0)),"")</f>
        <v/>
      </c>
      <c r="O60" s="498" t="str">
        <f>IFERROR(INDEX(DL$14:DL$105,MATCH($R60,DO$14:DO$105,0)),"")</f>
        <v/>
      </c>
      <c r="P60" s="499" t="str">
        <f>IFERROR(INDEX(DM$14:DM$105,MATCH($R60,DO$14:DO$105,0)),"")</f>
        <v/>
      </c>
      <c r="Q60" s="257" t="str">
        <f>IFERROR(INDEX(DN$14:DN$105,MATCH($R60,$DO$14:$DO$105,0)),"")</f>
        <v/>
      </c>
      <c r="R60" s="246">
        <v>47</v>
      </c>
      <c r="S60" s="247"/>
      <c r="T60" s="247"/>
      <c r="U60" s="254" t="str">
        <f>IFERROR(INDEX(DQ$14:DQ$105,MATCH($AK60,$EG$14:$EG$105,0)),"")</f>
        <v/>
      </c>
      <c r="V60" s="255" t="str">
        <f>IFERROR(INDEX(DR$14:DR$105,MATCH($AK60,$EG$14:$EG$105,0)),"")</f>
        <v/>
      </c>
      <c r="W60" s="256" t="str">
        <f>IFERROR(INDEX(DS$14:DS$105,MATCH($AK60,$EG$14:$EG$105,0)),"")</f>
        <v/>
      </c>
      <c r="X60" s="256" t="str">
        <f>IFERROR(INDEX(DT$14:DT$105,MATCH($AK60,$EG$14:$EG$105,0)),"")</f>
        <v/>
      </c>
      <c r="Y60" s="256" t="str">
        <f>IFERROR(INDEX(DU$14:DU$105,MATCH($AK60,$EG$14:$EG$105,0)),"")</f>
        <v/>
      </c>
      <c r="Z60" s="256" t="str">
        <f>IFERROR(INDEX(DV$14:DV$105,MATCH($AK60,$EG$14:$EG$105,0)),"")</f>
        <v/>
      </c>
      <c r="AA60" s="497" t="str">
        <f>IFERROR(INDEX(DW$14:DW$105,MATCH($R60,EG$14:EG$105,0)),"")</f>
        <v/>
      </c>
      <c r="AB60" s="497" t="str">
        <f>IFERROR(INDEX(DX$14:DX$105,MATCH($R60,EG$14:EG$105,0)),"")</f>
        <v/>
      </c>
      <c r="AC60" s="497" t="str">
        <f>IFERROR(INDEX(DY$14:DY$105,MATCH($R60,EG$14:EG$105,0)),"")</f>
        <v/>
      </c>
      <c r="AD60" s="498" t="str">
        <f>IFERROR(INDEX(DZ$14:DZ$105,MATCH($R60,EG$14:EG$105,0)),"")</f>
        <v/>
      </c>
      <c r="AE60" s="498" t="str">
        <f>IFERROR(INDEX(EA$14:EA$105,MATCH($R60,EG$14:EG$105,0)),"")</f>
        <v/>
      </c>
      <c r="AF60" s="498" t="str">
        <f>IFERROR(INDEX(EB$14:EB$105,MATCH($R60,EG$14:EG$105,0)),"")</f>
        <v/>
      </c>
      <c r="AG60" s="498" t="str">
        <f>IFERROR(INDEX(EC$14:EC$105,MATCH($R60,EG$14:EG$105,0)),"")</f>
        <v/>
      </c>
      <c r="AH60" s="498" t="str">
        <f>IFERROR(INDEX(ED$14:ED$105,MATCH($R60,EG$14:EG$105,0)),"")</f>
        <v/>
      </c>
      <c r="AI60" s="499" t="str">
        <f>IFERROR(INDEX(EE$14:EE$105,MATCH($R60,EG$14:EG$105,0)),"")</f>
        <v/>
      </c>
      <c r="AJ60" s="257" t="str">
        <f>IFERROR(INDEX(EF$14:EF$105,MATCH($AK60,$EG$14:$EG$105,0)),"")</f>
        <v/>
      </c>
      <c r="AK60" s="246">
        <v>47</v>
      </c>
      <c r="AN60" s="254" t="str">
        <f>IFERROR(INDEX(EI$14:EI$105,MATCH($BD60,$EY$14:$EY$105,0)),"")</f>
        <v/>
      </c>
      <c r="AO60" s="255" t="str">
        <f>IFERROR(INDEX(EJ$14:EJ$105,MATCH($BD60,$EY$14:$EY$105,0)),"")</f>
        <v/>
      </c>
      <c r="AP60" s="256" t="str">
        <f>IFERROR(INDEX(EK$14:EK$105,MATCH($BD60,$EY$14:$EY$105,0)),"")</f>
        <v/>
      </c>
      <c r="AQ60" s="256" t="str">
        <f>IFERROR(INDEX(EL$14:EL$105,MATCH($BD60,$EY$14:$EY$105,0)),"")</f>
        <v/>
      </c>
      <c r="AR60" s="256" t="str">
        <f>IFERROR(INDEX(EM$14:EM$105,MATCH($BD60,$EY$14:$EY$105,0)),"")</f>
        <v/>
      </c>
      <c r="AS60" s="256" t="str">
        <f>IFERROR(INDEX(EN$14:EN$105,MATCH($BD60,$EY$14:$EY$105,0)),"")</f>
        <v/>
      </c>
      <c r="AT60" s="497" t="str">
        <f>IFERROR(INDEX(EO$14:EO$105,MATCH($R60,EY$14:EY$105,0)),"")</f>
        <v/>
      </c>
      <c r="AU60" s="497" t="str">
        <f>IFERROR(INDEX(EP$14:EP$105,MATCH($R60,EY$14:EY$105,0)),"")</f>
        <v/>
      </c>
      <c r="AV60" s="497" t="str">
        <f>IFERROR(INDEX(EQ$14:EQ$105,MATCH($R60,EY$14:EY$105,0)),"")</f>
        <v/>
      </c>
      <c r="AW60" s="498" t="str">
        <f>IFERROR(INDEX(ER$14:ER$105,MATCH($R60,EY$14:EY$105,0)),"")</f>
        <v/>
      </c>
      <c r="AX60" s="498" t="str">
        <f>IFERROR(INDEX(ES$14:ES$105,MATCH($R60,EY$14:EY$105,0)),"")</f>
        <v/>
      </c>
      <c r="AY60" s="498" t="str">
        <f>IFERROR(INDEX(ET$14:ET$105,MATCH($R60,EY$14:EY$105,0)),"")</f>
        <v/>
      </c>
      <c r="AZ60" s="498" t="str">
        <f>IFERROR(INDEX(EU$14:EU$105,MATCH($R60,EY$14:EY$105,0)),"")</f>
        <v/>
      </c>
      <c r="BA60" s="498" t="str">
        <f>IFERROR(INDEX(EV$14:EV$105,MATCH($R60,EY$14:EY$105,0)),"")</f>
        <v/>
      </c>
      <c r="BB60" s="499" t="str">
        <f>IFERROR(INDEX(EW$14:EW$105,MATCH($R60,EY$14:EY$105,0)),"")</f>
        <v/>
      </c>
      <c r="BC60" s="245" t="str">
        <f>IFERROR(INDEX(EX$14:EX$105,MATCH($BD60,$EY$14:$EY$105,0)),"")</f>
        <v/>
      </c>
      <c r="BD60" s="246">
        <v>47</v>
      </c>
      <c r="BE60" s="247"/>
      <c r="BF60" s="247"/>
      <c r="BG60" s="254" t="str">
        <f>IFERROR(INDEX(FA$14:FA$105,MATCH($BW60,$FQ$14:$FQ$105,0)),"")</f>
        <v/>
      </c>
      <c r="BH60" s="255" t="str">
        <f>IFERROR(INDEX(FB$14:FB$105,MATCH($BW60,$FQ$14:$FQ$105,0)),"")</f>
        <v/>
      </c>
      <c r="BI60" s="256" t="str">
        <f>IFERROR(INDEX(FC$14:FC$105,MATCH($BW60,$FQ$14:$FQ$105,0)),"")</f>
        <v/>
      </c>
      <c r="BJ60" s="256" t="str">
        <f>IFERROR(INDEX(FD$14:FD$105,MATCH($BW60,$FQ$14:$FQ$105,0)),"")</f>
        <v/>
      </c>
      <c r="BK60" s="256" t="str">
        <f>IFERROR(INDEX(FE$14:FE$105,MATCH($BW60,$FQ$14:$FQ$105,0)),"")</f>
        <v/>
      </c>
      <c r="BL60" s="256" t="str">
        <f>IFERROR(INDEX(FF$14:FF$105,MATCH($BW60,$FQ$14:$FQ$105,0)),"")</f>
        <v/>
      </c>
      <c r="BM60" s="497" t="str">
        <f>IFERROR(INDEX(FG$14:FG$105,MATCH($R60,FQ$14:FQ$105,0)),"")</f>
        <v/>
      </c>
      <c r="BN60" s="497" t="str">
        <f>IFERROR(INDEX(FH$14:FH$105,MATCH($R60,FQ$14:FQ$105,0)),"")</f>
        <v/>
      </c>
      <c r="BO60" s="497" t="str">
        <f>IFERROR(INDEX(FI$14:FI$105,MATCH($R60,FQ$14:FQ$105,0)),"")</f>
        <v/>
      </c>
      <c r="BP60" s="498" t="str">
        <f>IFERROR(INDEX(FJ$14:FJ$105,MATCH($R60,FQ$14:FQ$105,0)),"")</f>
        <v/>
      </c>
      <c r="BQ60" s="498" t="str">
        <f>IFERROR(INDEX(FK$14:FK$105,MATCH($R60,FQ$14:FQ$105,0)),"")</f>
        <v/>
      </c>
      <c r="BR60" s="498" t="str">
        <f>IFERROR(INDEX(FL$14:FL$105,MATCH($R60,FQ$14:FQ$105,0)),"")</f>
        <v/>
      </c>
      <c r="BS60" s="498" t="str">
        <f>IFERROR(INDEX(FM$14:FM$105,MATCH($R60,FQ$14:FQ$105,0)),"")</f>
        <v/>
      </c>
      <c r="BT60" s="498" t="str">
        <f>IFERROR(INDEX(FN$14:FN$105,MATCH($R60,FQ$14:FQ$105,0)),"")</f>
        <v/>
      </c>
      <c r="BU60" s="499" t="str">
        <f>IFERROR(INDEX(FO$14:FO$105,MATCH($R60,FQ$14:FQ$105,0)),"")</f>
        <v/>
      </c>
      <c r="BV60" s="257" t="str">
        <f>IFERROR(INDEX(FP$14:FP$105,MATCH($BW60,$FQ$14:$FQ$105,0)),"")</f>
        <v/>
      </c>
      <c r="BW60" s="246">
        <v>47</v>
      </c>
      <c r="BY60" s="247"/>
      <c r="BZ60" s="254" t="str">
        <f>IFERROR(INDEX(FS$14:FS$105,MATCH($CO60,$GI$14:$GI$105,0)),"")</f>
        <v/>
      </c>
      <c r="CA60" s="255" t="str">
        <f>IFERROR(INDEX(FT$14:FT$105,MATCH($CO60,$GI$14:$GI$105,0)),"")</f>
        <v/>
      </c>
      <c r="CB60" s="256" t="str">
        <f>IFERROR(INDEX(FU$14:FU$105,MATCH($CO60,$GI$14:$GI$105,0)),"")</f>
        <v/>
      </c>
      <c r="CC60" s="256" t="str">
        <f>IFERROR(INDEX(FV$14:FV$105,MATCH($CO60,$GI$14:$GI$105,0)),"")</f>
        <v/>
      </c>
      <c r="CD60" s="256" t="str">
        <f>IFERROR(INDEX(FW$14:FW$105,MATCH($CO60,$GI$14:$GI$105,0)),"")</f>
        <v/>
      </c>
      <c r="CE60" s="256" t="str">
        <f>IFERROR(INDEX(FX$14:FX$105,MATCH($CO60,$GI$14:$GI$105,0)),"")</f>
        <v/>
      </c>
      <c r="CF60" s="497" t="str">
        <f t="shared" si="0"/>
        <v/>
      </c>
      <c r="CG60" s="497" t="str">
        <f t="shared" si="1"/>
        <v/>
      </c>
      <c r="CH60" s="497" t="str">
        <f t="shared" si="2"/>
        <v/>
      </c>
      <c r="CI60" s="498" t="str">
        <f t="shared" si="3"/>
        <v/>
      </c>
      <c r="CJ60" s="498" t="str">
        <f t="shared" si="4"/>
        <v/>
      </c>
      <c r="CK60" s="498" t="str">
        <f t="shared" si="5"/>
        <v/>
      </c>
      <c r="CL60" s="498" t="str">
        <f t="shared" si="6"/>
        <v/>
      </c>
      <c r="CM60" s="498" t="str">
        <f t="shared" si="7"/>
        <v/>
      </c>
      <c r="CN60" s="499" t="str">
        <f t="shared" si="8"/>
        <v/>
      </c>
      <c r="CO60" s="246">
        <v>47</v>
      </c>
      <c r="CP60" s="247"/>
      <c r="CQ60" s="247"/>
      <c r="CR60" s="247"/>
      <c r="CS60" s="247"/>
      <c r="CT60" s="247"/>
      <c r="CU60" s="247"/>
      <c r="CV60" s="247"/>
      <c r="CW60" s="247"/>
      <c r="CY60" s="250" t="str">
        <f>IFERROR(IF(AND('Classificação geral'!$F54="fem",'Classificação geral'!$G54=3,'Classificação geral'!$E54="par"),'Classificação geral'!$B54,""),"")</f>
        <v/>
      </c>
      <c r="CZ60" s="238">
        <f>IF($CY60='Classificação geral'!$B54,'Classificação geral'!$C54,"")</f>
        <v>0</v>
      </c>
      <c r="DA60" s="238">
        <f>IF($CY60='Classificação geral'!$B54,'Classificação geral'!$D54,"")</f>
        <v>0</v>
      </c>
      <c r="DB60" s="238">
        <f>IF($CY60='Classificação geral'!$B54,'Classificação geral'!$E54,"")</f>
        <v>0</v>
      </c>
      <c r="DC60" s="238">
        <f>IF($CY60='Classificação geral'!$B54,'Classificação geral'!$F54,"")</f>
        <v>0</v>
      </c>
      <c r="DD60" s="250">
        <f>IF($DC60='Classificação geral'!$F54,'Classificação geral'!$G54,"")</f>
        <v>0</v>
      </c>
      <c r="DE60" s="484">
        <f>IFERROR(IF(DC60='Classificação geral'!$F54,'Classificação geral'!$J54,""),"")</f>
        <v>0</v>
      </c>
      <c r="DF60" s="484">
        <f>IFERROR(IF(DC60='Classificação geral'!$F54,'Classificação geral'!$K54,""),"")</f>
        <v>0</v>
      </c>
      <c r="DG60" s="484">
        <f>IFERROR(IF(DC60='Classificação geral'!$F54,'Classificação geral'!$I54,""),"")</f>
        <v>0</v>
      </c>
      <c r="DH60" s="484" t="str">
        <f>IFERROR(IF(DC60='Classificação geral'!$F54,'Classificação geral'!$EE54,""),"")</f>
        <v/>
      </c>
      <c r="DI60" s="484" t="str">
        <f>IFERROR(IF(DC60='Classificação geral'!$F54,'Classificação geral'!$EF54,""),"")</f>
        <v/>
      </c>
      <c r="DJ60" s="484" t="str">
        <f>IFERROR(IF(DC60='Classificação geral'!$F54,'Classificação geral'!$EG54,""),"")</f>
        <v/>
      </c>
      <c r="DK60" s="484" t="str">
        <f>IFERROR(IF(DC60='Classificação geral'!$F54,'Classificação geral'!$EH54,""),"")</f>
        <v/>
      </c>
      <c r="DL60" s="484" t="str">
        <f>IFERROR(IF(DC60='Classificação geral'!$F54,'Classificação geral'!$EI54,""),"")</f>
        <v/>
      </c>
      <c r="DM60" s="521">
        <f>IFERROR(IF(DC60='Classificação geral'!$F54,'Classificação geral'!$AJ54,""),"")</f>
        <v>0</v>
      </c>
      <c r="DN60" s="251" t="str">
        <f>IF($DC60='Classificação geral'!$F54,'Classificação geral'!$AK54,"")</f>
        <v/>
      </c>
      <c r="DO60" s="239" t="str">
        <f>IFERROR(RANK(DN60,DN:DN,0)+ COUNTIF(DN$12:DN59,DN60),"")</f>
        <v/>
      </c>
      <c r="DQ60" s="258" t="str">
        <f>IFERROR(IF(AND('Classificação geral'!$F54="mas",'Classificação geral'!$G54=3,'Classificação geral'!$E54="par"),'Classificação geral'!$B54,""),"")</f>
        <v/>
      </c>
      <c r="DR60" s="259">
        <f>IF($DQ60='Classificação geral'!$B54,'Classificação geral'!$C54,"")</f>
        <v>0</v>
      </c>
      <c r="DS60" s="259">
        <f>IF($DQ60='Classificação geral'!$B54,'Classificação geral'!$D54,"")</f>
        <v>0</v>
      </c>
      <c r="DT60" s="259">
        <f>IF($DQ60='Classificação geral'!$B54,'Classificação geral'!$E54,"")</f>
        <v>0</v>
      </c>
      <c r="DU60" s="259">
        <f>IF($DQ60='Classificação geral'!$B54,'Classificação geral'!$F54,"")</f>
        <v>0</v>
      </c>
      <c r="DV60" s="258">
        <f>IF($DU60='Classificação geral'!$F54,'Classificação geral'!$G54,"")</f>
        <v>0</v>
      </c>
      <c r="DW60" s="484">
        <f>IFERROR(IF(DU60='Classificação geral'!$F54,'Classificação geral'!$J54,""),"")</f>
        <v>0</v>
      </c>
      <c r="DX60" s="484">
        <f>IFERROR(IF(DU60='Classificação geral'!$F54,'Classificação geral'!$K54,""),"")</f>
        <v>0</v>
      </c>
      <c r="DY60" s="484">
        <f>IFERROR(IF(DU60='Classificação geral'!$F54,'Classificação geral'!$I54,""),"")</f>
        <v>0</v>
      </c>
      <c r="DZ60" s="484" t="str">
        <f>IFERROR(IF(DU60='Classificação geral'!$F54,'Classificação geral'!$EE54,""),"")</f>
        <v/>
      </c>
      <c r="EA60" s="484" t="str">
        <f>IFERROR(IF(DU60='Classificação geral'!$F54,'Classificação geral'!$EF54,""),"")</f>
        <v/>
      </c>
      <c r="EB60" s="484" t="str">
        <f>IFERROR(IF(DU60='Classificação geral'!$F54,'Classificação geral'!$EG54,""),"")</f>
        <v/>
      </c>
      <c r="EC60" s="484" t="str">
        <f>IFERROR(IF(DU60='Classificação geral'!$F54,'Classificação geral'!$EH54,""),"")</f>
        <v/>
      </c>
      <c r="ED60" s="484" t="str">
        <f>IFERROR(IF(DU60='Classificação geral'!$F54,'Classificação geral'!$EI54,""),"")</f>
        <v/>
      </c>
      <c r="EE60" s="521">
        <f>IFERROR(IF(DU60='Classificação geral'!$F54,'Classificação geral'!$AJ54,""),"")</f>
        <v>0</v>
      </c>
      <c r="EF60" s="258" t="str">
        <f>IF($DU60='Classificação geral'!$F54,'Classificação geral'!$AK54,"")</f>
        <v/>
      </c>
      <c r="EG60" s="239" t="str">
        <f>IFERROR(RANK(EF60,EF:EF,0)+ COUNTIF(EF$12:EF59,EF60),"")</f>
        <v/>
      </c>
      <c r="EI60" s="258" t="str">
        <f>IFERROR(IF(AND('Classificação geral'!$F54="fem",'Classificação geral'!$G54=3,'Classificação geral'!$E54="trio"),'Classificação geral'!$B54,""),"")</f>
        <v/>
      </c>
      <c r="EJ60" s="259">
        <f>IF(EI60='Classificação geral'!$B54,'Classificação geral'!$C54,"")</f>
        <v>0</v>
      </c>
      <c r="EK60" s="259">
        <f>IF(EI60='Classificação geral'!$B54,'Classificação geral'!$D54,"")</f>
        <v>0</v>
      </c>
      <c r="EL60" s="259">
        <f>IF(EI60='Classificação geral'!$B54,'Classificação geral'!$E54,"")</f>
        <v>0</v>
      </c>
      <c r="EM60" s="259">
        <f>IF(EI60='Classificação geral'!$B54,'Classificação geral'!$F54,"")</f>
        <v>0</v>
      </c>
      <c r="EN60" s="258">
        <f>IF(EM60='Classificação geral'!$F54,'Classificação geral'!$G54,"")</f>
        <v>0</v>
      </c>
      <c r="EO60" s="484">
        <f>IFERROR(IF(EM60='Classificação geral'!$F54,'Classificação geral'!$J54,""),"")</f>
        <v>0</v>
      </c>
      <c r="EP60" s="484">
        <f>IFERROR(IF(EM60='Classificação geral'!$F54,'Classificação geral'!$K54,""),"")</f>
        <v>0</v>
      </c>
      <c r="EQ60" s="484">
        <f>IFERROR(IF(EM60='Classificação geral'!$F54,'Classificação geral'!$I54,""),"")</f>
        <v>0</v>
      </c>
      <c r="ER60" s="484" t="str">
        <f>IFERROR(IF(EM60='Classificação geral'!$F54,'Classificação geral'!$EE54,""),"")</f>
        <v/>
      </c>
      <c r="ES60" s="484" t="str">
        <f>IFERROR(IF(EM60='Classificação geral'!$F54,'Classificação geral'!$EF54,""),"")</f>
        <v/>
      </c>
      <c r="ET60" s="484" t="str">
        <f>IFERROR(IF(EM60='Classificação geral'!$F54,'Classificação geral'!$EG54,""),"")</f>
        <v/>
      </c>
      <c r="EU60" s="484" t="str">
        <f>IFERROR(IF(EM60='Classificação geral'!$F54,'Classificação geral'!$EH54,""),"")</f>
        <v/>
      </c>
      <c r="EV60" s="484" t="str">
        <f>IFERROR(IF(EM60='Classificação geral'!$F54,'Classificação geral'!$EI54,""),"")</f>
        <v/>
      </c>
      <c r="EW60" s="521">
        <f>IFERROR(IF(EM60='Classificação geral'!$F54,'Classificação geral'!$AJ54,""),"")</f>
        <v>0</v>
      </c>
      <c r="EX60" s="258" t="str">
        <f>IF(EM60='Classificação geral'!$F54,'Classificação geral'!$AK54,"")</f>
        <v/>
      </c>
      <c r="EY60" s="239" t="str">
        <f>IFERROR(RANK(EX60,EX:EX,0)+ COUNTIF(EX$12:EX59,EX60),"")</f>
        <v/>
      </c>
      <c r="FA60" s="258" t="str">
        <f>IFERROR(IF(AND('Classificação geral'!$F54="mas",'Classificação geral'!$G54=3,'Classificação geral'!$E54="trio"),'Classificação geral'!$B54,""),"")</f>
        <v/>
      </c>
      <c r="FB60" s="259">
        <f>IF(FA60='Classificação geral'!$B54,'Classificação geral'!$C54,"")</f>
        <v>0</v>
      </c>
      <c r="FC60" s="259">
        <f>IF(FA60='Classificação geral'!$B54,'Classificação geral'!$D54,"")</f>
        <v>0</v>
      </c>
      <c r="FD60" s="259">
        <f>IF(FA60='Classificação geral'!$B54,'Classificação geral'!$E54,"")</f>
        <v>0</v>
      </c>
      <c r="FE60" s="259">
        <f>IF(FA60='Classificação geral'!$B54,'Classificação geral'!$F54,"")</f>
        <v>0</v>
      </c>
      <c r="FF60" s="258">
        <f>IF(FE60='Classificação geral'!$F54,'Classificação geral'!$G54,"")</f>
        <v>0</v>
      </c>
      <c r="FG60" s="484">
        <f>IFERROR(IF(FE60='Classificação geral'!$F54,'Classificação geral'!$J54,""),"")</f>
        <v>0</v>
      </c>
      <c r="FH60" s="484">
        <f>IFERROR(IF(FE60='Classificação geral'!$F54,'Classificação geral'!$K54,""),"")</f>
        <v>0</v>
      </c>
      <c r="FI60" s="484">
        <f>IFERROR(IF(FE60='Classificação geral'!$F54,'Classificação geral'!$I54,""),"")</f>
        <v>0</v>
      </c>
      <c r="FJ60" s="484" t="str">
        <f>IFERROR(IF(FE60='Classificação geral'!$F54,'Classificação geral'!$EE54,""),"")</f>
        <v/>
      </c>
      <c r="FK60" s="484" t="str">
        <f>IFERROR(IF(FE60='Classificação geral'!$F54,'Classificação geral'!$EF54,""),"")</f>
        <v/>
      </c>
      <c r="FL60" s="484" t="str">
        <f>IFERROR(IF(FE60='Classificação geral'!$F54,'Classificação geral'!$EG54,""),"")</f>
        <v/>
      </c>
      <c r="FM60" s="484" t="str">
        <f>IFERROR(IF(FE60='Classificação geral'!$F54,'Classificação geral'!$EH54,""),"")</f>
        <v/>
      </c>
      <c r="FN60" s="484" t="str">
        <f>IFERROR(IF(FE60='Classificação geral'!$F54,'Classificação geral'!$EI54,""),"")</f>
        <v/>
      </c>
      <c r="FO60" s="521">
        <f>IFERROR(IF(FE60='Classificação geral'!$F54,'Classificação geral'!$AJ54,""),"")</f>
        <v>0</v>
      </c>
      <c r="FP60" s="258" t="str">
        <f>IF(FE60='Classificação geral'!$F54,'Classificação geral'!$AK54,"")</f>
        <v/>
      </c>
      <c r="FQ60" s="239" t="str">
        <f>IFERROR(RANK(FP60,FP:FP,0)+ COUNTIF(FP$12:FP59,FP60),"")</f>
        <v/>
      </c>
      <c r="FS60" s="258" t="str">
        <f>IFERROR(IF(AND('Classificação geral'!$F54="misto",'Classificação geral'!$G54=3,'Classificação geral'!$E54="par"),'Classificação geral'!$B54,""),"")</f>
        <v/>
      </c>
      <c r="FT60" s="259">
        <f>IF(FS60='Classificação geral'!$B54,'Classificação geral'!$C54,"")</f>
        <v>0</v>
      </c>
      <c r="FU60" s="259">
        <f>IF(FS60='Classificação geral'!$B54,'Classificação geral'!$D54,"")</f>
        <v>0</v>
      </c>
      <c r="FV60" s="259">
        <f>IF(FS60='Classificação geral'!$B54,'Classificação geral'!$E54,"")</f>
        <v>0</v>
      </c>
      <c r="FW60" s="259">
        <f>IF(FS60='Classificação geral'!$B54,'Classificação geral'!$F54,"")</f>
        <v>0</v>
      </c>
      <c r="FX60" s="258">
        <f>IF(FW60='Classificação geral'!$F54,'Classificação geral'!$G54,"")</f>
        <v>0</v>
      </c>
      <c r="FY60" s="484">
        <f>IFERROR(IF(FW60='Classificação geral'!$F54,'Classificação geral'!$J54,""),"")</f>
        <v>0</v>
      </c>
      <c r="FZ60" s="484">
        <f>IFERROR(IF(FW60='Classificação geral'!$F54,'Classificação geral'!$K54,""),"")</f>
        <v>0</v>
      </c>
      <c r="GA60" s="484">
        <f>IFERROR(IF(FW60='Classificação geral'!$F54,'Classificação geral'!$I54,""),"")</f>
        <v>0</v>
      </c>
      <c r="GB60" s="484" t="str">
        <f>IFERROR(IF(FW60='Classificação geral'!$F54,'Classificação geral'!$EE54,""),"")</f>
        <v/>
      </c>
      <c r="GC60" s="484" t="str">
        <f>IFERROR(IF(FW60='Classificação geral'!$F54,'Classificação geral'!$EF54,""),"")</f>
        <v/>
      </c>
      <c r="GD60" s="484" t="str">
        <f>IFERROR(IF(FW60='Classificação geral'!$F54,'Classificação geral'!$EG54,""),"")</f>
        <v/>
      </c>
      <c r="GE60" s="484" t="str">
        <f>IFERROR(IF(FW60='Classificação geral'!$F54,'Classificação geral'!$EH54,""),"")</f>
        <v/>
      </c>
      <c r="GF60" s="484" t="str">
        <f>IFERROR(IF(FW60='Classificação geral'!$F54,'Classificação geral'!$EI54,""),"")</f>
        <v/>
      </c>
      <c r="GG60" s="521">
        <f>IFERROR(IF(FW60='Classificação geral'!$F54,'Classificação geral'!$AJ54,""),"")</f>
        <v>0</v>
      </c>
      <c r="GH60" s="258" t="str">
        <f>IF(FW60='Classificação geral'!$F54,'Classificação geral'!$AK54,"")</f>
        <v/>
      </c>
      <c r="GI60" s="239" t="str">
        <f>IFERROR(RANK(GH60,GH:GH,0)+ COUNTIF(GH$12:GH59,GH60),"")</f>
        <v/>
      </c>
    </row>
    <row r="61" spans="1:191" s="249" customFormat="1" ht="21.75" customHeight="1" x14ac:dyDescent="0.3">
      <c r="A61" s="241"/>
      <c r="B61" s="254" t="str">
        <f>IFERROR(INDEX($CY$14:$CY$105,MATCH($R61,$DO$14:$DO$105,0)),"")</f>
        <v/>
      </c>
      <c r="C61" s="255" t="str">
        <f>IFERROR(INDEX(CZ$14:CZ$105,MATCH($R61,$DO$14:$DO$105,0)),"")</f>
        <v/>
      </c>
      <c r="D61" s="256" t="str">
        <f>IFERROR(INDEX(DA$14:DA$105,MATCH($R61,$DO$14:$DO$105,0)),"")</f>
        <v/>
      </c>
      <c r="E61" s="256" t="str">
        <f>IFERROR(INDEX(DB$14:DB$105,MATCH($R61,$DO$14:$DO$105,0)),"")</f>
        <v/>
      </c>
      <c r="F61" s="256" t="str">
        <f>IFERROR(INDEX(DC$14:DC$105,MATCH($R61,$DO$14:$DO$105,0)),"")</f>
        <v/>
      </c>
      <c r="G61" s="256" t="str">
        <f>IFERROR(INDEX(DD$14:DD$105,MATCH($R61,$DO$14:$DO$105,0)),"")</f>
        <v/>
      </c>
      <c r="H61" s="497" t="str">
        <f>IFERROR(INDEX(DE$14:DE$105,MATCH($R61,DO$14:DO$105,0)),"")</f>
        <v/>
      </c>
      <c r="I61" s="497" t="str">
        <f>IFERROR(INDEX(DF$14:DF$105,MATCH($R61,DO$14:DO$105,0)),"")</f>
        <v/>
      </c>
      <c r="J61" s="497" t="str">
        <f>IFERROR(INDEX(DG$14:DG$105,MATCH($R61,DO$14:DO$105,0)),"")</f>
        <v/>
      </c>
      <c r="K61" s="498" t="str">
        <f>IFERROR(INDEX(DH$14:DH$105,MATCH($R61,DO$14:DO$105,0)),"")</f>
        <v/>
      </c>
      <c r="L61" s="498" t="str">
        <f>IFERROR(INDEX(DI$14:DI$105,MATCH($R61,DO$14:DO$105,0)),"")</f>
        <v/>
      </c>
      <c r="M61" s="498" t="str">
        <f>IFERROR(INDEX(DJ$14:DJ$105,MATCH($R61,DO$14:DO$105,0)),"")</f>
        <v/>
      </c>
      <c r="N61" s="498" t="str">
        <f>IFERROR(INDEX(DK$14:DK$105,MATCH($R61,DO$14:DO$105,0)),"")</f>
        <v/>
      </c>
      <c r="O61" s="498" t="str">
        <f>IFERROR(INDEX(DL$14:DL$105,MATCH($R61,DO$14:DO$105,0)),"")</f>
        <v/>
      </c>
      <c r="P61" s="499" t="str">
        <f>IFERROR(INDEX(DM$14:DM$105,MATCH($R61,DO$14:DO$105,0)),"")</f>
        <v/>
      </c>
      <c r="Q61" s="257" t="str">
        <f>IFERROR(INDEX(DN$14:DN$105,MATCH($R61,$DO$14:$DO$105,0)),"")</f>
        <v/>
      </c>
      <c r="R61" s="246">
        <v>48</v>
      </c>
      <c r="S61" s="247"/>
      <c r="T61" s="247"/>
      <c r="U61" s="254" t="str">
        <f>IFERROR(INDEX(DQ$14:DQ$105,MATCH($AK61,$EG$14:$EG$105,0)),"")</f>
        <v/>
      </c>
      <c r="V61" s="255" t="str">
        <f>IFERROR(INDEX(DR$14:DR$105,MATCH($AK61,$EG$14:$EG$105,0)),"")</f>
        <v/>
      </c>
      <c r="W61" s="256" t="str">
        <f>IFERROR(INDEX(DS$14:DS$105,MATCH($AK61,$EG$14:$EG$105,0)),"")</f>
        <v/>
      </c>
      <c r="X61" s="256" t="str">
        <f>IFERROR(INDEX(DT$14:DT$105,MATCH($AK61,$EG$14:$EG$105,0)),"")</f>
        <v/>
      </c>
      <c r="Y61" s="256" t="str">
        <f>IFERROR(INDEX(DU$14:DU$105,MATCH($AK61,$EG$14:$EG$105,0)),"")</f>
        <v/>
      </c>
      <c r="Z61" s="256" t="str">
        <f>IFERROR(INDEX(DV$14:DV$105,MATCH($AK61,$EG$14:$EG$105,0)),"")</f>
        <v/>
      </c>
      <c r="AA61" s="497" t="str">
        <f>IFERROR(INDEX(DW$14:DW$105,MATCH($R61,EG$14:EG$105,0)),"")</f>
        <v/>
      </c>
      <c r="AB61" s="497" t="str">
        <f>IFERROR(INDEX(DX$14:DX$105,MATCH($R61,EG$14:EG$105,0)),"")</f>
        <v/>
      </c>
      <c r="AC61" s="497" t="str">
        <f>IFERROR(INDEX(DY$14:DY$105,MATCH($R61,EG$14:EG$105,0)),"")</f>
        <v/>
      </c>
      <c r="AD61" s="498" t="str">
        <f>IFERROR(INDEX(DZ$14:DZ$105,MATCH($R61,EG$14:EG$105,0)),"")</f>
        <v/>
      </c>
      <c r="AE61" s="498" t="str">
        <f>IFERROR(INDEX(EA$14:EA$105,MATCH($R61,EG$14:EG$105,0)),"")</f>
        <v/>
      </c>
      <c r="AF61" s="498" t="str">
        <f>IFERROR(INDEX(EB$14:EB$105,MATCH($R61,EG$14:EG$105,0)),"")</f>
        <v/>
      </c>
      <c r="AG61" s="498" t="str">
        <f>IFERROR(INDEX(EC$14:EC$105,MATCH($R61,EG$14:EG$105,0)),"")</f>
        <v/>
      </c>
      <c r="AH61" s="498" t="str">
        <f>IFERROR(INDEX(ED$14:ED$105,MATCH($R61,EG$14:EG$105,0)),"")</f>
        <v/>
      </c>
      <c r="AI61" s="499" t="str">
        <f>IFERROR(INDEX(EE$14:EE$105,MATCH($R61,EG$14:EG$105,0)),"")</f>
        <v/>
      </c>
      <c r="AJ61" s="257" t="str">
        <f>IFERROR(INDEX(EF$14:EF$105,MATCH($AK61,$EG$14:$EG$105,0)),"")</f>
        <v/>
      </c>
      <c r="AK61" s="246">
        <v>48</v>
      </c>
      <c r="AN61" s="254" t="str">
        <f>IFERROR(INDEX(EI$14:EI$105,MATCH($BD61,$EY$14:$EY$105,0)),"")</f>
        <v/>
      </c>
      <c r="AO61" s="255" t="str">
        <f>IFERROR(INDEX(EJ$14:EJ$105,MATCH($BD61,$EY$14:$EY$105,0)),"")</f>
        <v/>
      </c>
      <c r="AP61" s="256" t="str">
        <f>IFERROR(INDEX(EK$14:EK$105,MATCH($BD61,$EY$14:$EY$105,0)),"")</f>
        <v/>
      </c>
      <c r="AQ61" s="256" t="str">
        <f>IFERROR(INDEX(EL$14:EL$105,MATCH($BD61,$EY$14:$EY$105,0)),"")</f>
        <v/>
      </c>
      <c r="AR61" s="256" t="str">
        <f>IFERROR(INDEX(EM$14:EM$105,MATCH($BD61,$EY$14:$EY$105,0)),"")</f>
        <v/>
      </c>
      <c r="AS61" s="256" t="str">
        <f>IFERROR(INDEX(EN$14:EN$105,MATCH($BD61,$EY$14:$EY$105,0)),"")</f>
        <v/>
      </c>
      <c r="AT61" s="497" t="str">
        <f>IFERROR(INDEX(EO$14:EO$105,MATCH($R61,EY$14:EY$105,0)),"")</f>
        <v/>
      </c>
      <c r="AU61" s="497" t="str">
        <f>IFERROR(INDEX(EP$14:EP$105,MATCH($R61,EY$14:EY$105,0)),"")</f>
        <v/>
      </c>
      <c r="AV61" s="497" t="str">
        <f>IFERROR(INDEX(EQ$14:EQ$105,MATCH($R61,EY$14:EY$105,0)),"")</f>
        <v/>
      </c>
      <c r="AW61" s="498" t="str">
        <f>IFERROR(INDEX(ER$14:ER$105,MATCH($R61,EY$14:EY$105,0)),"")</f>
        <v/>
      </c>
      <c r="AX61" s="498" t="str">
        <f>IFERROR(INDEX(ES$14:ES$105,MATCH($R61,EY$14:EY$105,0)),"")</f>
        <v/>
      </c>
      <c r="AY61" s="498" t="str">
        <f>IFERROR(INDEX(ET$14:ET$105,MATCH($R61,EY$14:EY$105,0)),"")</f>
        <v/>
      </c>
      <c r="AZ61" s="498" t="str">
        <f>IFERROR(INDEX(EU$14:EU$105,MATCH($R61,EY$14:EY$105,0)),"")</f>
        <v/>
      </c>
      <c r="BA61" s="498" t="str">
        <f>IFERROR(INDEX(EV$14:EV$105,MATCH($R61,EY$14:EY$105,0)),"")</f>
        <v/>
      </c>
      <c r="BB61" s="499" t="str">
        <f>IFERROR(INDEX(EW$14:EW$105,MATCH($R61,EY$14:EY$105,0)),"")</f>
        <v/>
      </c>
      <c r="BC61" s="245" t="str">
        <f>IFERROR(INDEX(EX$14:EX$105,MATCH($BD61,$EY$14:$EY$105,0)),"")</f>
        <v/>
      </c>
      <c r="BD61" s="246">
        <v>48</v>
      </c>
      <c r="BE61" s="247"/>
      <c r="BF61" s="247"/>
      <c r="BG61" s="254" t="str">
        <f>IFERROR(INDEX(FA$14:FA$105,MATCH($BW61,$FQ$14:$FQ$105,0)),"")</f>
        <v/>
      </c>
      <c r="BH61" s="255" t="str">
        <f>IFERROR(INDEX(FB$14:FB$105,MATCH($BW61,$FQ$14:$FQ$105,0)),"")</f>
        <v/>
      </c>
      <c r="BI61" s="256" t="str">
        <f>IFERROR(INDEX(FC$14:FC$105,MATCH($BW61,$FQ$14:$FQ$105,0)),"")</f>
        <v/>
      </c>
      <c r="BJ61" s="256" t="str">
        <f>IFERROR(INDEX(FD$14:FD$105,MATCH($BW61,$FQ$14:$FQ$105,0)),"")</f>
        <v/>
      </c>
      <c r="BK61" s="256" t="str">
        <f>IFERROR(INDEX(FE$14:FE$105,MATCH($BW61,$FQ$14:$FQ$105,0)),"")</f>
        <v/>
      </c>
      <c r="BL61" s="256" t="str">
        <f>IFERROR(INDEX(FF$14:FF$105,MATCH($BW61,$FQ$14:$FQ$105,0)),"")</f>
        <v/>
      </c>
      <c r="BM61" s="497" t="str">
        <f>IFERROR(INDEX(FG$14:FG$105,MATCH($R61,FQ$14:FQ$105,0)),"")</f>
        <v/>
      </c>
      <c r="BN61" s="497" t="str">
        <f>IFERROR(INDEX(FH$14:FH$105,MATCH($R61,FQ$14:FQ$105,0)),"")</f>
        <v/>
      </c>
      <c r="BO61" s="497" t="str">
        <f>IFERROR(INDEX(FI$14:FI$105,MATCH($R61,FQ$14:FQ$105,0)),"")</f>
        <v/>
      </c>
      <c r="BP61" s="498" t="str">
        <f>IFERROR(INDEX(FJ$14:FJ$105,MATCH($R61,FQ$14:FQ$105,0)),"")</f>
        <v/>
      </c>
      <c r="BQ61" s="498" t="str">
        <f>IFERROR(INDEX(FK$14:FK$105,MATCH($R61,FQ$14:FQ$105,0)),"")</f>
        <v/>
      </c>
      <c r="BR61" s="498" t="str">
        <f>IFERROR(INDEX(FL$14:FL$105,MATCH($R61,FQ$14:FQ$105,0)),"")</f>
        <v/>
      </c>
      <c r="BS61" s="498" t="str">
        <f>IFERROR(INDEX(FM$14:FM$105,MATCH($R61,FQ$14:FQ$105,0)),"")</f>
        <v/>
      </c>
      <c r="BT61" s="498" t="str">
        <f>IFERROR(INDEX(FN$14:FN$105,MATCH($R61,FQ$14:FQ$105,0)),"")</f>
        <v/>
      </c>
      <c r="BU61" s="499" t="str">
        <f>IFERROR(INDEX(FO$14:FO$105,MATCH($R61,FQ$14:FQ$105,0)),"")</f>
        <v/>
      </c>
      <c r="BV61" s="257" t="str">
        <f>IFERROR(INDEX(FP$14:FP$105,MATCH($BW61,$FQ$14:$FQ$105,0)),"")</f>
        <v/>
      </c>
      <c r="BW61" s="246">
        <v>48</v>
      </c>
      <c r="BY61" s="247"/>
      <c r="BZ61" s="254" t="str">
        <f>IFERROR(INDEX(FS$14:FS$105,MATCH($CO61,$GI$14:$GI$105,0)),"")</f>
        <v/>
      </c>
      <c r="CA61" s="255" t="str">
        <f>IFERROR(INDEX(FT$14:FT$105,MATCH($CO61,$GI$14:$GI$105,0)),"")</f>
        <v/>
      </c>
      <c r="CB61" s="256" t="str">
        <f>IFERROR(INDEX(FU$14:FU$105,MATCH($CO61,$GI$14:$GI$105,0)),"")</f>
        <v/>
      </c>
      <c r="CC61" s="256" t="str">
        <f>IFERROR(INDEX(FV$14:FV$105,MATCH($CO61,$GI$14:$GI$105,0)),"")</f>
        <v/>
      </c>
      <c r="CD61" s="256" t="str">
        <f>IFERROR(INDEX(FW$14:FW$105,MATCH($CO61,$GI$14:$GI$105,0)),"")</f>
        <v/>
      </c>
      <c r="CE61" s="256" t="str">
        <f>IFERROR(INDEX(FX$14:FX$105,MATCH($CO61,$GI$14:$GI$105,0)),"")</f>
        <v/>
      </c>
      <c r="CF61" s="497" t="str">
        <f t="shared" si="0"/>
        <v/>
      </c>
      <c r="CG61" s="497" t="str">
        <f t="shared" si="1"/>
        <v/>
      </c>
      <c r="CH61" s="497" t="str">
        <f t="shared" si="2"/>
        <v/>
      </c>
      <c r="CI61" s="498" t="str">
        <f t="shared" si="3"/>
        <v/>
      </c>
      <c r="CJ61" s="498" t="str">
        <f t="shared" si="4"/>
        <v/>
      </c>
      <c r="CK61" s="498" t="str">
        <f t="shared" si="5"/>
        <v/>
      </c>
      <c r="CL61" s="498" t="str">
        <f t="shared" si="6"/>
        <v/>
      </c>
      <c r="CM61" s="498" t="str">
        <f t="shared" si="7"/>
        <v/>
      </c>
      <c r="CN61" s="499" t="str">
        <f t="shared" si="8"/>
        <v/>
      </c>
      <c r="CO61" s="246">
        <v>48</v>
      </c>
      <c r="CP61" s="247"/>
      <c r="CQ61" s="247"/>
      <c r="CR61" s="247"/>
      <c r="CS61" s="247"/>
      <c r="CT61" s="247"/>
      <c r="CU61" s="247"/>
      <c r="CV61" s="247"/>
      <c r="CW61" s="247"/>
      <c r="CY61" s="250" t="str">
        <f>IFERROR(IF(AND('Classificação geral'!$F55="fem",'Classificação geral'!$G55=3,'Classificação geral'!$E55="par"),'Classificação geral'!$B55,""),"")</f>
        <v/>
      </c>
      <c r="CZ61" s="238">
        <f>IF($CY61='Classificação geral'!$B55,'Classificação geral'!$C55,"")</f>
        <v>0</v>
      </c>
      <c r="DA61" s="238">
        <f>IF($CY61='Classificação geral'!$B55,'Classificação geral'!$D55,"")</f>
        <v>0</v>
      </c>
      <c r="DB61" s="238">
        <f>IF($CY61='Classificação geral'!$B55,'Classificação geral'!$E55,"")</f>
        <v>0</v>
      </c>
      <c r="DC61" s="238">
        <f>IF($CY61='Classificação geral'!$B55,'Classificação geral'!$F55,"")</f>
        <v>0</v>
      </c>
      <c r="DD61" s="250">
        <f>IF($DC61='Classificação geral'!$F55,'Classificação geral'!$G55,"")</f>
        <v>0</v>
      </c>
      <c r="DE61" s="484">
        <f>IFERROR(IF(DC61='Classificação geral'!$F55,'Classificação geral'!$J55,""),"")</f>
        <v>0</v>
      </c>
      <c r="DF61" s="484">
        <f>IFERROR(IF(DC61='Classificação geral'!$F55,'Classificação geral'!$K55,""),"")</f>
        <v>0</v>
      </c>
      <c r="DG61" s="484">
        <f>IFERROR(IF(DC61='Classificação geral'!$F55,'Classificação geral'!$I55,""),"")</f>
        <v>0</v>
      </c>
      <c r="DH61" s="484" t="str">
        <f>IFERROR(IF(DC61='Classificação geral'!$F55,'Classificação geral'!$EE55,""),"")</f>
        <v/>
      </c>
      <c r="DI61" s="484" t="str">
        <f>IFERROR(IF(DC61='Classificação geral'!$F55,'Classificação geral'!$EF55,""),"")</f>
        <v/>
      </c>
      <c r="DJ61" s="484" t="str">
        <f>IFERROR(IF(DC61='Classificação geral'!$F55,'Classificação geral'!$EG55,""),"")</f>
        <v/>
      </c>
      <c r="DK61" s="484" t="str">
        <f>IFERROR(IF(DC61='Classificação geral'!$F55,'Classificação geral'!$EH55,""),"")</f>
        <v/>
      </c>
      <c r="DL61" s="484" t="str">
        <f>IFERROR(IF(DC61='Classificação geral'!$F55,'Classificação geral'!$EI55,""),"")</f>
        <v/>
      </c>
      <c r="DM61" s="521">
        <f>IFERROR(IF(DC61='Classificação geral'!$F55,'Classificação geral'!$AJ55,""),"")</f>
        <v>0</v>
      </c>
      <c r="DN61" s="251" t="str">
        <f>IF($DC61='Classificação geral'!$F55,'Classificação geral'!$AK55,"")</f>
        <v/>
      </c>
      <c r="DO61" s="239" t="str">
        <f>IFERROR(RANK(DN61,DN:DN,0)+ COUNTIF(DN$12:DN60,DN61),"")</f>
        <v/>
      </c>
      <c r="DQ61" s="258" t="str">
        <f>IFERROR(IF(AND('Classificação geral'!$F55="mas",'Classificação geral'!$G55=3,'Classificação geral'!$E55="par"),'Classificação geral'!$B55,""),"")</f>
        <v/>
      </c>
      <c r="DR61" s="259">
        <f>IF($DQ61='Classificação geral'!$B55,'Classificação geral'!$C55,"")</f>
        <v>0</v>
      </c>
      <c r="DS61" s="259">
        <f>IF($DQ61='Classificação geral'!$B55,'Classificação geral'!$D55,"")</f>
        <v>0</v>
      </c>
      <c r="DT61" s="259">
        <f>IF($DQ61='Classificação geral'!$B55,'Classificação geral'!$E55,"")</f>
        <v>0</v>
      </c>
      <c r="DU61" s="259">
        <f>IF($DQ61='Classificação geral'!$B55,'Classificação geral'!$F55,"")</f>
        <v>0</v>
      </c>
      <c r="DV61" s="258">
        <f>IF($DU61='Classificação geral'!$F55,'Classificação geral'!$G55,"")</f>
        <v>0</v>
      </c>
      <c r="DW61" s="484">
        <f>IFERROR(IF(DU61='Classificação geral'!$F55,'Classificação geral'!$J55,""),"")</f>
        <v>0</v>
      </c>
      <c r="DX61" s="484">
        <f>IFERROR(IF(DU61='Classificação geral'!$F55,'Classificação geral'!$K55,""),"")</f>
        <v>0</v>
      </c>
      <c r="DY61" s="484">
        <f>IFERROR(IF(DU61='Classificação geral'!$F55,'Classificação geral'!$I55,""),"")</f>
        <v>0</v>
      </c>
      <c r="DZ61" s="484" t="str">
        <f>IFERROR(IF(DU61='Classificação geral'!$F55,'Classificação geral'!$EE55,""),"")</f>
        <v/>
      </c>
      <c r="EA61" s="484" t="str">
        <f>IFERROR(IF(DU61='Classificação geral'!$F55,'Classificação geral'!$EF55,""),"")</f>
        <v/>
      </c>
      <c r="EB61" s="484" t="str">
        <f>IFERROR(IF(DU61='Classificação geral'!$F55,'Classificação geral'!$EG55,""),"")</f>
        <v/>
      </c>
      <c r="EC61" s="484" t="str">
        <f>IFERROR(IF(DU61='Classificação geral'!$F55,'Classificação geral'!$EH55,""),"")</f>
        <v/>
      </c>
      <c r="ED61" s="484" t="str">
        <f>IFERROR(IF(DU61='Classificação geral'!$F55,'Classificação geral'!$EI55,""),"")</f>
        <v/>
      </c>
      <c r="EE61" s="521">
        <f>IFERROR(IF(DU61='Classificação geral'!$F55,'Classificação geral'!$AJ55,""),"")</f>
        <v>0</v>
      </c>
      <c r="EF61" s="258" t="str">
        <f>IF($DU61='Classificação geral'!$F55,'Classificação geral'!$AK55,"")</f>
        <v/>
      </c>
      <c r="EG61" s="239" t="str">
        <f>IFERROR(RANK(EF61,EF:EF,0)+ COUNTIF(EF$12:EF60,EF61),"")</f>
        <v/>
      </c>
      <c r="EI61" s="258" t="str">
        <f>IFERROR(IF(AND('Classificação geral'!$F55="fem",'Classificação geral'!$G55=3,'Classificação geral'!$E55="trio"),'Classificação geral'!$B55,""),"")</f>
        <v/>
      </c>
      <c r="EJ61" s="259">
        <f>IF(EI61='Classificação geral'!$B55,'Classificação geral'!$C55,"")</f>
        <v>0</v>
      </c>
      <c r="EK61" s="259">
        <f>IF(EI61='Classificação geral'!$B55,'Classificação geral'!$D55,"")</f>
        <v>0</v>
      </c>
      <c r="EL61" s="259">
        <f>IF(EI61='Classificação geral'!$B55,'Classificação geral'!$E55,"")</f>
        <v>0</v>
      </c>
      <c r="EM61" s="259">
        <f>IF(EI61='Classificação geral'!$B55,'Classificação geral'!$F55,"")</f>
        <v>0</v>
      </c>
      <c r="EN61" s="258">
        <f>IF(EM61='Classificação geral'!$F55,'Classificação geral'!$G55,"")</f>
        <v>0</v>
      </c>
      <c r="EO61" s="484">
        <f>IFERROR(IF(EM61='Classificação geral'!$F55,'Classificação geral'!$J55,""),"")</f>
        <v>0</v>
      </c>
      <c r="EP61" s="484">
        <f>IFERROR(IF(EM61='Classificação geral'!$F55,'Classificação geral'!$K55,""),"")</f>
        <v>0</v>
      </c>
      <c r="EQ61" s="484">
        <f>IFERROR(IF(EM61='Classificação geral'!$F55,'Classificação geral'!$I55,""),"")</f>
        <v>0</v>
      </c>
      <c r="ER61" s="484" t="str">
        <f>IFERROR(IF(EM61='Classificação geral'!$F55,'Classificação geral'!$EE55,""),"")</f>
        <v/>
      </c>
      <c r="ES61" s="484" t="str">
        <f>IFERROR(IF(EM61='Classificação geral'!$F55,'Classificação geral'!$EF55,""),"")</f>
        <v/>
      </c>
      <c r="ET61" s="484" t="str">
        <f>IFERROR(IF(EM61='Classificação geral'!$F55,'Classificação geral'!$EG55,""),"")</f>
        <v/>
      </c>
      <c r="EU61" s="484" t="str">
        <f>IFERROR(IF(EM61='Classificação geral'!$F55,'Classificação geral'!$EH55,""),"")</f>
        <v/>
      </c>
      <c r="EV61" s="484" t="str">
        <f>IFERROR(IF(EM61='Classificação geral'!$F55,'Classificação geral'!$EI55,""),"")</f>
        <v/>
      </c>
      <c r="EW61" s="521">
        <f>IFERROR(IF(EM61='Classificação geral'!$F55,'Classificação geral'!$AJ55,""),"")</f>
        <v>0</v>
      </c>
      <c r="EX61" s="258" t="str">
        <f>IF(EM61='Classificação geral'!$F55,'Classificação geral'!$AK55,"")</f>
        <v/>
      </c>
      <c r="EY61" s="239" t="str">
        <f>IFERROR(RANK(EX61,EX:EX,0)+ COUNTIF(EX$12:EX60,EX61),"")</f>
        <v/>
      </c>
      <c r="FA61" s="258" t="str">
        <f>IFERROR(IF(AND('Classificação geral'!$F55="mas",'Classificação geral'!$G55=3,'Classificação geral'!$E55="trio"),'Classificação geral'!$B55,""),"")</f>
        <v/>
      </c>
      <c r="FB61" s="259">
        <f>IF(FA61='Classificação geral'!$B55,'Classificação geral'!$C55,"")</f>
        <v>0</v>
      </c>
      <c r="FC61" s="259">
        <f>IF(FA61='Classificação geral'!$B55,'Classificação geral'!$D55,"")</f>
        <v>0</v>
      </c>
      <c r="FD61" s="259">
        <f>IF(FA61='Classificação geral'!$B55,'Classificação geral'!$E55,"")</f>
        <v>0</v>
      </c>
      <c r="FE61" s="259">
        <f>IF(FA61='Classificação geral'!$B55,'Classificação geral'!$F55,"")</f>
        <v>0</v>
      </c>
      <c r="FF61" s="258">
        <f>IF(FE61='Classificação geral'!$F55,'Classificação geral'!$G55,"")</f>
        <v>0</v>
      </c>
      <c r="FG61" s="484">
        <f>IFERROR(IF(FE61='Classificação geral'!$F55,'Classificação geral'!$J55,""),"")</f>
        <v>0</v>
      </c>
      <c r="FH61" s="484">
        <f>IFERROR(IF(FE61='Classificação geral'!$F55,'Classificação geral'!$K55,""),"")</f>
        <v>0</v>
      </c>
      <c r="FI61" s="484">
        <f>IFERROR(IF(FE61='Classificação geral'!$F55,'Classificação geral'!$I55,""),"")</f>
        <v>0</v>
      </c>
      <c r="FJ61" s="484" t="str">
        <f>IFERROR(IF(FE61='Classificação geral'!$F55,'Classificação geral'!$EE55,""),"")</f>
        <v/>
      </c>
      <c r="FK61" s="484" t="str">
        <f>IFERROR(IF(FE61='Classificação geral'!$F55,'Classificação geral'!$EF55,""),"")</f>
        <v/>
      </c>
      <c r="FL61" s="484" t="str">
        <f>IFERROR(IF(FE61='Classificação geral'!$F55,'Classificação geral'!$EG55,""),"")</f>
        <v/>
      </c>
      <c r="FM61" s="484" t="str">
        <f>IFERROR(IF(FE61='Classificação geral'!$F55,'Classificação geral'!$EH55,""),"")</f>
        <v/>
      </c>
      <c r="FN61" s="484" t="str">
        <f>IFERROR(IF(FE61='Classificação geral'!$F55,'Classificação geral'!$EI55,""),"")</f>
        <v/>
      </c>
      <c r="FO61" s="521">
        <f>IFERROR(IF(FE61='Classificação geral'!$F55,'Classificação geral'!$AJ55,""),"")</f>
        <v>0</v>
      </c>
      <c r="FP61" s="258" t="str">
        <f>IF(FE61='Classificação geral'!$F55,'Classificação geral'!$AK55,"")</f>
        <v/>
      </c>
      <c r="FQ61" s="239" t="str">
        <f>IFERROR(RANK(FP61,FP:FP,0)+ COUNTIF(FP$12:FP60,FP61),"")</f>
        <v/>
      </c>
      <c r="FS61" s="258" t="str">
        <f>IFERROR(IF(AND('Classificação geral'!$F55="misto",'Classificação geral'!$G55=3,'Classificação geral'!$E55="par"),'Classificação geral'!$B55,""),"")</f>
        <v/>
      </c>
      <c r="FT61" s="259">
        <f>IF(FS61='Classificação geral'!$B55,'Classificação geral'!$C55,"")</f>
        <v>0</v>
      </c>
      <c r="FU61" s="259">
        <f>IF(FS61='Classificação geral'!$B55,'Classificação geral'!$D55,"")</f>
        <v>0</v>
      </c>
      <c r="FV61" s="259">
        <f>IF(FS61='Classificação geral'!$B55,'Classificação geral'!$E55,"")</f>
        <v>0</v>
      </c>
      <c r="FW61" s="259">
        <f>IF(FS61='Classificação geral'!$B55,'Classificação geral'!$F55,"")</f>
        <v>0</v>
      </c>
      <c r="FX61" s="258">
        <f>IF(FW61='Classificação geral'!$F55,'Classificação geral'!$G55,"")</f>
        <v>0</v>
      </c>
      <c r="FY61" s="484">
        <f>IFERROR(IF(FW61='Classificação geral'!$F55,'Classificação geral'!$J55,""),"")</f>
        <v>0</v>
      </c>
      <c r="FZ61" s="484">
        <f>IFERROR(IF(FW61='Classificação geral'!$F55,'Classificação geral'!$K55,""),"")</f>
        <v>0</v>
      </c>
      <c r="GA61" s="484">
        <f>IFERROR(IF(FW61='Classificação geral'!$F55,'Classificação geral'!$I55,""),"")</f>
        <v>0</v>
      </c>
      <c r="GB61" s="484" t="str">
        <f>IFERROR(IF(FW61='Classificação geral'!$F55,'Classificação geral'!$EE55,""),"")</f>
        <v/>
      </c>
      <c r="GC61" s="484" t="str">
        <f>IFERROR(IF(FW61='Classificação geral'!$F55,'Classificação geral'!$EF55,""),"")</f>
        <v/>
      </c>
      <c r="GD61" s="484" t="str">
        <f>IFERROR(IF(FW61='Classificação geral'!$F55,'Classificação geral'!$EG55,""),"")</f>
        <v/>
      </c>
      <c r="GE61" s="484" t="str">
        <f>IFERROR(IF(FW61='Classificação geral'!$F55,'Classificação geral'!$EH55,""),"")</f>
        <v/>
      </c>
      <c r="GF61" s="484" t="str">
        <f>IFERROR(IF(FW61='Classificação geral'!$F55,'Classificação geral'!$EI55,""),"")</f>
        <v/>
      </c>
      <c r="GG61" s="521">
        <f>IFERROR(IF(FW61='Classificação geral'!$F55,'Classificação geral'!$AJ55,""),"")</f>
        <v>0</v>
      </c>
      <c r="GH61" s="258" t="str">
        <f>IF(FW61='Classificação geral'!$F55,'Classificação geral'!$AK55,"")</f>
        <v/>
      </c>
      <c r="GI61" s="239" t="str">
        <f>IFERROR(RANK(GH61,GH:GH,0)+ COUNTIF(GH$12:GH60,GH61),"")</f>
        <v/>
      </c>
    </row>
    <row r="62" spans="1:191" s="249" customFormat="1" ht="21.75" customHeight="1" x14ac:dyDescent="0.3">
      <c r="A62" s="241"/>
      <c r="B62" s="254" t="str">
        <f>IFERROR(INDEX($CY$14:$CY$105,MATCH($R62,$DO$14:$DO$105,0)),"")</f>
        <v/>
      </c>
      <c r="C62" s="255" t="str">
        <f>IFERROR(INDEX(CZ$14:CZ$105,MATCH($R62,$DO$14:$DO$105,0)),"")</f>
        <v/>
      </c>
      <c r="D62" s="256" t="str">
        <f>IFERROR(INDEX(DA$14:DA$105,MATCH($R62,$DO$14:$DO$105,0)),"")</f>
        <v/>
      </c>
      <c r="E62" s="256" t="str">
        <f>IFERROR(INDEX(DB$14:DB$105,MATCH($R62,$DO$14:$DO$105,0)),"")</f>
        <v/>
      </c>
      <c r="F62" s="256" t="str">
        <f>IFERROR(INDEX(DC$14:DC$105,MATCH($R62,$DO$14:$DO$105,0)),"")</f>
        <v/>
      </c>
      <c r="G62" s="256" t="str">
        <f>IFERROR(INDEX(DD$14:DD$105,MATCH($R62,$DO$14:$DO$105,0)),"")</f>
        <v/>
      </c>
      <c r="H62" s="497" t="str">
        <f>IFERROR(INDEX(DE$14:DE$105,MATCH($R62,DO$14:DO$105,0)),"")</f>
        <v/>
      </c>
      <c r="I62" s="497" t="str">
        <f>IFERROR(INDEX(DF$14:DF$105,MATCH($R62,DO$14:DO$105,0)),"")</f>
        <v/>
      </c>
      <c r="J62" s="497" t="str">
        <f>IFERROR(INDEX(DG$14:DG$105,MATCH($R62,DO$14:DO$105,0)),"")</f>
        <v/>
      </c>
      <c r="K62" s="498" t="str">
        <f>IFERROR(INDEX(DH$14:DH$105,MATCH($R62,DO$14:DO$105,0)),"")</f>
        <v/>
      </c>
      <c r="L62" s="498" t="str">
        <f>IFERROR(INDEX(DI$14:DI$105,MATCH($R62,DO$14:DO$105,0)),"")</f>
        <v/>
      </c>
      <c r="M62" s="498" t="str">
        <f>IFERROR(INDEX(DJ$14:DJ$105,MATCH($R62,DO$14:DO$105,0)),"")</f>
        <v/>
      </c>
      <c r="N62" s="498" t="str">
        <f>IFERROR(INDEX(DK$14:DK$105,MATCH($R62,DO$14:DO$105,0)),"")</f>
        <v/>
      </c>
      <c r="O62" s="498" t="str">
        <f>IFERROR(INDEX(DL$14:DL$105,MATCH($R62,DO$14:DO$105,0)),"")</f>
        <v/>
      </c>
      <c r="P62" s="499" t="str">
        <f>IFERROR(INDEX(DM$14:DM$105,MATCH($R62,DO$14:DO$105,0)),"")</f>
        <v/>
      </c>
      <c r="Q62" s="257" t="str">
        <f>IFERROR(INDEX(DN$14:DN$105,MATCH($R62,$DO$14:$DO$105,0)),"")</f>
        <v/>
      </c>
      <c r="R62" s="246">
        <v>49</v>
      </c>
      <c r="S62" s="247"/>
      <c r="T62" s="247"/>
      <c r="U62" s="254" t="str">
        <f>IFERROR(INDEX(DQ$14:DQ$105,MATCH($AK62,$EG$14:$EG$105,0)),"")</f>
        <v/>
      </c>
      <c r="V62" s="255" t="str">
        <f>IFERROR(INDEX(DR$14:DR$105,MATCH($AK62,$EG$14:$EG$105,0)),"")</f>
        <v/>
      </c>
      <c r="W62" s="256" t="str">
        <f>IFERROR(INDEX(DS$14:DS$105,MATCH($AK62,$EG$14:$EG$105,0)),"")</f>
        <v/>
      </c>
      <c r="X62" s="256" t="str">
        <f>IFERROR(INDEX(DT$14:DT$105,MATCH($AK62,$EG$14:$EG$105,0)),"")</f>
        <v/>
      </c>
      <c r="Y62" s="256" t="str">
        <f>IFERROR(INDEX(DU$14:DU$105,MATCH($AK62,$EG$14:$EG$105,0)),"")</f>
        <v/>
      </c>
      <c r="Z62" s="256" t="str">
        <f>IFERROR(INDEX(DV$14:DV$105,MATCH($AK62,$EG$14:$EG$105,0)),"")</f>
        <v/>
      </c>
      <c r="AA62" s="497" t="str">
        <f>IFERROR(INDEX(DW$14:DW$105,MATCH($R62,EG$14:EG$105,0)),"")</f>
        <v/>
      </c>
      <c r="AB62" s="497" t="str">
        <f>IFERROR(INDEX(DX$14:DX$105,MATCH($R62,EG$14:EG$105,0)),"")</f>
        <v/>
      </c>
      <c r="AC62" s="497" t="str">
        <f>IFERROR(INDEX(DY$14:DY$105,MATCH($R62,EG$14:EG$105,0)),"")</f>
        <v/>
      </c>
      <c r="AD62" s="498" t="str">
        <f>IFERROR(INDEX(DZ$14:DZ$105,MATCH($R62,EG$14:EG$105,0)),"")</f>
        <v/>
      </c>
      <c r="AE62" s="498" t="str">
        <f>IFERROR(INDEX(EA$14:EA$105,MATCH($R62,EG$14:EG$105,0)),"")</f>
        <v/>
      </c>
      <c r="AF62" s="498" t="str">
        <f>IFERROR(INDEX(EB$14:EB$105,MATCH($R62,EG$14:EG$105,0)),"")</f>
        <v/>
      </c>
      <c r="AG62" s="498" t="str">
        <f>IFERROR(INDEX(EC$14:EC$105,MATCH($R62,EG$14:EG$105,0)),"")</f>
        <v/>
      </c>
      <c r="AH62" s="498" t="str">
        <f>IFERROR(INDEX(ED$14:ED$105,MATCH($R62,EG$14:EG$105,0)),"")</f>
        <v/>
      </c>
      <c r="AI62" s="499" t="str">
        <f>IFERROR(INDEX(EE$14:EE$105,MATCH($R62,EG$14:EG$105,0)),"")</f>
        <v/>
      </c>
      <c r="AJ62" s="257" t="str">
        <f>IFERROR(INDEX(EF$14:EF$105,MATCH($AK62,$EG$14:$EG$105,0)),"")</f>
        <v/>
      </c>
      <c r="AK62" s="246">
        <v>49</v>
      </c>
      <c r="AN62" s="254" t="str">
        <f>IFERROR(INDEX(EI$14:EI$105,MATCH($BD62,$EY$14:$EY$105,0)),"")</f>
        <v/>
      </c>
      <c r="AO62" s="255" t="str">
        <f>IFERROR(INDEX(EJ$14:EJ$105,MATCH($BD62,$EY$14:$EY$105,0)),"")</f>
        <v/>
      </c>
      <c r="AP62" s="256" t="str">
        <f>IFERROR(INDEX(EK$14:EK$105,MATCH($BD62,$EY$14:$EY$105,0)),"")</f>
        <v/>
      </c>
      <c r="AQ62" s="256" t="str">
        <f>IFERROR(INDEX(EL$14:EL$105,MATCH($BD62,$EY$14:$EY$105,0)),"")</f>
        <v/>
      </c>
      <c r="AR62" s="256" t="str">
        <f>IFERROR(INDEX(EM$14:EM$105,MATCH($BD62,$EY$14:$EY$105,0)),"")</f>
        <v/>
      </c>
      <c r="AS62" s="256" t="str">
        <f>IFERROR(INDEX(EN$14:EN$105,MATCH($BD62,$EY$14:$EY$105,0)),"")</f>
        <v/>
      </c>
      <c r="AT62" s="497" t="str">
        <f>IFERROR(INDEX(EO$14:EO$105,MATCH($R62,EY$14:EY$105,0)),"")</f>
        <v/>
      </c>
      <c r="AU62" s="497" t="str">
        <f>IFERROR(INDEX(EP$14:EP$105,MATCH($R62,EY$14:EY$105,0)),"")</f>
        <v/>
      </c>
      <c r="AV62" s="497" t="str">
        <f>IFERROR(INDEX(EQ$14:EQ$105,MATCH($R62,EY$14:EY$105,0)),"")</f>
        <v/>
      </c>
      <c r="AW62" s="498" t="str">
        <f>IFERROR(INDEX(ER$14:ER$105,MATCH($R62,EY$14:EY$105,0)),"")</f>
        <v/>
      </c>
      <c r="AX62" s="498" t="str">
        <f>IFERROR(INDEX(ES$14:ES$105,MATCH($R62,EY$14:EY$105,0)),"")</f>
        <v/>
      </c>
      <c r="AY62" s="498" t="str">
        <f>IFERROR(INDEX(ET$14:ET$105,MATCH($R62,EY$14:EY$105,0)),"")</f>
        <v/>
      </c>
      <c r="AZ62" s="498" t="str">
        <f>IFERROR(INDEX(EU$14:EU$105,MATCH($R62,EY$14:EY$105,0)),"")</f>
        <v/>
      </c>
      <c r="BA62" s="498" t="str">
        <f>IFERROR(INDEX(EV$14:EV$105,MATCH($R62,EY$14:EY$105,0)),"")</f>
        <v/>
      </c>
      <c r="BB62" s="499" t="str">
        <f>IFERROR(INDEX(EW$14:EW$105,MATCH($R62,EY$14:EY$105,0)),"")</f>
        <v/>
      </c>
      <c r="BC62" s="245" t="str">
        <f>IFERROR(INDEX(EX$14:EX$105,MATCH($BD62,$EY$14:$EY$105,0)),"")</f>
        <v/>
      </c>
      <c r="BD62" s="246">
        <v>49</v>
      </c>
      <c r="BE62" s="247"/>
      <c r="BF62" s="247"/>
      <c r="BG62" s="254" t="str">
        <f>IFERROR(INDEX(FA$14:FA$105,MATCH($BW62,$FQ$14:$FQ$105,0)),"")</f>
        <v/>
      </c>
      <c r="BH62" s="255" t="str">
        <f>IFERROR(INDEX(FB$14:FB$105,MATCH($BW62,$FQ$14:$FQ$105,0)),"")</f>
        <v/>
      </c>
      <c r="BI62" s="256" t="str">
        <f>IFERROR(INDEX(FC$14:FC$105,MATCH($BW62,$FQ$14:$FQ$105,0)),"")</f>
        <v/>
      </c>
      <c r="BJ62" s="256" t="str">
        <f>IFERROR(INDEX(FD$14:FD$105,MATCH($BW62,$FQ$14:$FQ$105,0)),"")</f>
        <v/>
      </c>
      <c r="BK62" s="256" t="str">
        <f>IFERROR(INDEX(FE$14:FE$105,MATCH($BW62,$FQ$14:$FQ$105,0)),"")</f>
        <v/>
      </c>
      <c r="BL62" s="256" t="str">
        <f>IFERROR(INDEX(FF$14:FF$105,MATCH($BW62,$FQ$14:$FQ$105,0)),"")</f>
        <v/>
      </c>
      <c r="BM62" s="497" t="str">
        <f>IFERROR(INDEX(FG$14:FG$105,MATCH($R62,FQ$14:FQ$105,0)),"")</f>
        <v/>
      </c>
      <c r="BN62" s="497" t="str">
        <f>IFERROR(INDEX(FH$14:FH$105,MATCH($R62,FQ$14:FQ$105,0)),"")</f>
        <v/>
      </c>
      <c r="BO62" s="497" t="str">
        <f>IFERROR(INDEX(FI$14:FI$105,MATCH($R62,FQ$14:FQ$105,0)),"")</f>
        <v/>
      </c>
      <c r="BP62" s="498" t="str">
        <f>IFERROR(INDEX(FJ$14:FJ$105,MATCH($R62,FQ$14:FQ$105,0)),"")</f>
        <v/>
      </c>
      <c r="BQ62" s="498" t="str">
        <f>IFERROR(INDEX(FK$14:FK$105,MATCH($R62,FQ$14:FQ$105,0)),"")</f>
        <v/>
      </c>
      <c r="BR62" s="498" t="str">
        <f>IFERROR(INDEX(FL$14:FL$105,MATCH($R62,FQ$14:FQ$105,0)),"")</f>
        <v/>
      </c>
      <c r="BS62" s="498" t="str">
        <f>IFERROR(INDEX(FM$14:FM$105,MATCH($R62,FQ$14:FQ$105,0)),"")</f>
        <v/>
      </c>
      <c r="BT62" s="498" t="str">
        <f>IFERROR(INDEX(FN$14:FN$105,MATCH($R62,FQ$14:FQ$105,0)),"")</f>
        <v/>
      </c>
      <c r="BU62" s="499" t="str">
        <f>IFERROR(INDEX(FO$14:FO$105,MATCH($R62,FQ$14:FQ$105,0)),"")</f>
        <v/>
      </c>
      <c r="BV62" s="257" t="str">
        <f>IFERROR(INDEX(FP$14:FP$105,MATCH($BW62,$FQ$14:$FQ$105,0)),"")</f>
        <v/>
      </c>
      <c r="BW62" s="246">
        <v>49</v>
      </c>
      <c r="BY62" s="247"/>
      <c r="BZ62" s="254" t="str">
        <f>IFERROR(INDEX(FS$14:FS$105,MATCH($CO62,$GI$14:$GI$105,0)),"")</f>
        <v/>
      </c>
      <c r="CA62" s="255" t="str">
        <f>IFERROR(INDEX(FT$14:FT$105,MATCH($CO62,$GI$14:$GI$105,0)),"")</f>
        <v/>
      </c>
      <c r="CB62" s="256" t="str">
        <f>IFERROR(INDEX(FU$14:FU$105,MATCH($CO62,$GI$14:$GI$105,0)),"")</f>
        <v/>
      </c>
      <c r="CC62" s="256" t="str">
        <f>IFERROR(INDEX(FV$14:FV$105,MATCH($CO62,$GI$14:$GI$105,0)),"")</f>
        <v/>
      </c>
      <c r="CD62" s="256" t="str">
        <f>IFERROR(INDEX(FW$14:FW$105,MATCH($CO62,$GI$14:$GI$105,0)),"")</f>
        <v/>
      </c>
      <c r="CE62" s="256" t="str">
        <f>IFERROR(INDEX(FX$14:FX$105,MATCH($CO62,$GI$14:$GI$105,0)),"")</f>
        <v/>
      </c>
      <c r="CF62" s="497" t="str">
        <f t="shared" si="0"/>
        <v/>
      </c>
      <c r="CG62" s="497" t="str">
        <f t="shared" si="1"/>
        <v/>
      </c>
      <c r="CH62" s="497" t="str">
        <f t="shared" si="2"/>
        <v/>
      </c>
      <c r="CI62" s="498" t="str">
        <f t="shared" si="3"/>
        <v/>
      </c>
      <c r="CJ62" s="498" t="str">
        <f t="shared" si="4"/>
        <v/>
      </c>
      <c r="CK62" s="498" t="str">
        <f t="shared" si="5"/>
        <v/>
      </c>
      <c r="CL62" s="498" t="str">
        <f t="shared" si="6"/>
        <v/>
      </c>
      <c r="CM62" s="498" t="str">
        <f t="shared" si="7"/>
        <v/>
      </c>
      <c r="CN62" s="499" t="str">
        <f t="shared" si="8"/>
        <v/>
      </c>
      <c r="CO62" s="246">
        <v>49</v>
      </c>
      <c r="CP62" s="247"/>
      <c r="CQ62" s="247"/>
      <c r="CR62" s="247"/>
      <c r="CS62" s="247"/>
      <c r="CT62" s="247"/>
      <c r="CU62" s="247"/>
      <c r="CV62" s="247"/>
      <c r="CW62" s="247"/>
      <c r="CY62" s="250" t="str">
        <f>IFERROR(IF(AND('Classificação geral'!$F56="fem",'Classificação geral'!$G56=3,'Classificação geral'!$E56="par"),'Classificação geral'!$B56,""),"")</f>
        <v/>
      </c>
      <c r="CZ62" s="238">
        <f>IF($CY62='Classificação geral'!$B56,'Classificação geral'!$C56,"")</f>
        <v>0</v>
      </c>
      <c r="DA62" s="238">
        <f>IF($CY62='Classificação geral'!$B56,'Classificação geral'!$D56,"")</f>
        <v>0</v>
      </c>
      <c r="DB62" s="238">
        <f>IF($CY62='Classificação geral'!$B56,'Classificação geral'!$E56,"")</f>
        <v>0</v>
      </c>
      <c r="DC62" s="238">
        <f>IF($CY62='Classificação geral'!$B56,'Classificação geral'!$F56,"")</f>
        <v>0</v>
      </c>
      <c r="DD62" s="250">
        <f>IF($DC62='Classificação geral'!$F56,'Classificação geral'!$G56,"")</f>
        <v>0</v>
      </c>
      <c r="DE62" s="484">
        <f>IFERROR(IF(DC62='Classificação geral'!$F56,'Classificação geral'!$J56,""),"")</f>
        <v>0</v>
      </c>
      <c r="DF62" s="484">
        <f>IFERROR(IF(DC62='Classificação geral'!$F56,'Classificação geral'!$K56,""),"")</f>
        <v>0</v>
      </c>
      <c r="DG62" s="484">
        <f>IFERROR(IF(DC62='Classificação geral'!$F56,'Classificação geral'!$I56,""),"")</f>
        <v>0</v>
      </c>
      <c r="DH62" s="484" t="str">
        <f>IFERROR(IF(DC62='Classificação geral'!$F56,'Classificação geral'!$EE56,""),"")</f>
        <v/>
      </c>
      <c r="DI62" s="484" t="str">
        <f>IFERROR(IF(DC62='Classificação geral'!$F56,'Classificação geral'!$EF56,""),"")</f>
        <v/>
      </c>
      <c r="DJ62" s="484" t="str">
        <f>IFERROR(IF(DC62='Classificação geral'!$F56,'Classificação geral'!$EG56,""),"")</f>
        <v/>
      </c>
      <c r="DK62" s="484" t="str">
        <f>IFERROR(IF(DC62='Classificação geral'!$F56,'Classificação geral'!$EH56,""),"")</f>
        <v/>
      </c>
      <c r="DL62" s="484" t="str">
        <f>IFERROR(IF(DC62='Classificação geral'!$F56,'Classificação geral'!$EI56,""),"")</f>
        <v/>
      </c>
      <c r="DM62" s="521">
        <f>IFERROR(IF(DC62='Classificação geral'!$F56,'Classificação geral'!$AJ56,""),"")</f>
        <v>0</v>
      </c>
      <c r="DN62" s="251" t="str">
        <f>IF($DC62='Classificação geral'!$F56,'Classificação geral'!$AK56,"")</f>
        <v/>
      </c>
      <c r="DO62" s="239" t="str">
        <f>IFERROR(RANK(DN62,DN:DN,0)+ COUNTIF(DN$12:DN61,DN62),"")</f>
        <v/>
      </c>
      <c r="DQ62" s="258" t="str">
        <f>IFERROR(IF(AND('Classificação geral'!$F56="mas",'Classificação geral'!$G56=3,'Classificação geral'!$E56="par"),'Classificação geral'!$B56,""),"")</f>
        <v/>
      </c>
      <c r="DR62" s="259">
        <f>IF($DQ62='Classificação geral'!$B56,'Classificação geral'!$C56,"")</f>
        <v>0</v>
      </c>
      <c r="DS62" s="259">
        <f>IF($DQ62='Classificação geral'!$B56,'Classificação geral'!$D56,"")</f>
        <v>0</v>
      </c>
      <c r="DT62" s="259">
        <f>IF($DQ62='Classificação geral'!$B56,'Classificação geral'!$E56,"")</f>
        <v>0</v>
      </c>
      <c r="DU62" s="259">
        <f>IF($DQ62='Classificação geral'!$B56,'Classificação geral'!$F56,"")</f>
        <v>0</v>
      </c>
      <c r="DV62" s="258">
        <f>IF($DU62='Classificação geral'!$F56,'Classificação geral'!$G56,"")</f>
        <v>0</v>
      </c>
      <c r="DW62" s="484">
        <f>IFERROR(IF(DU62='Classificação geral'!$F56,'Classificação geral'!$J56,""),"")</f>
        <v>0</v>
      </c>
      <c r="DX62" s="484">
        <f>IFERROR(IF(DU62='Classificação geral'!$F56,'Classificação geral'!$K56,""),"")</f>
        <v>0</v>
      </c>
      <c r="DY62" s="484">
        <f>IFERROR(IF(DU62='Classificação geral'!$F56,'Classificação geral'!$I56,""),"")</f>
        <v>0</v>
      </c>
      <c r="DZ62" s="484" t="str">
        <f>IFERROR(IF(DU62='Classificação geral'!$F56,'Classificação geral'!$EE56,""),"")</f>
        <v/>
      </c>
      <c r="EA62" s="484" t="str">
        <f>IFERROR(IF(DU62='Classificação geral'!$F56,'Classificação geral'!$EF56,""),"")</f>
        <v/>
      </c>
      <c r="EB62" s="484" t="str">
        <f>IFERROR(IF(DU62='Classificação geral'!$F56,'Classificação geral'!$EG56,""),"")</f>
        <v/>
      </c>
      <c r="EC62" s="484" t="str">
        <f>IFERROR(IF(DU62='Classificação geral'!$F56,'Classificação geral'!$EH56,""),"")</f>
        <v/>
      </c>
      <c r="ED62" s="484" t="str">
        <f>IFERROR(IF(DU62='Classificação geral'!$F56,'Classificação geral'!$EI56,""),"")</f>
        <v/>
      </c>
      <c r="EE62" s="521">
        <f>IFERROR(IF(DU62='Classificação geral'!$F56,'Classificação geral'!$AJ56,""),"")</f>
        <v>0</v>
      </c>
      <c r="EF62" s="258" t="str">
        <f>IF($DU62='Classificação geral'!$F56,'Classificação geral'!$AK56,"")</f>
        <v/>
      </c>
      <c r="EG62" s="239" t="str">
        <f>IFERROR(RANK(EF62,EF:EF,0)+ COUNTIF(EF$12:EF61,EF62),"")</f>
        <v/>
      </c>
      <c r="EI62" s="258" t="str">
        <f>IFERROR(IF(AND('Classificação geral'!$F56="fem",'Classificação geral'!$G56=3,'Classificação geral'!$E56="trio"),'Classificação geral'!$B56,""),"")</f>
        <v/>
      </c>
      <c r="EJ62" s="259">
        <f>IF(EI62='Classificação geral'!$B56,'Classificação geral'!$C56,"")</f>
        <v>0</v>
      </c>
      <c r="EK62" s="259">
        <f>IF(EI62='Classificação geral'!$B56,'Classificação geral'!$D56,"")</f>
        <v>0</v>
      </c>
      <c r="EL62" s="259">
        <f>IF(EI62='Classificação geral'!$B56,'Classificação geral'!$E56,"")</f>
        <v>0</v>
      </c>
      <c r="EM62" s="259">
        <f>IF(EI62='Classificação geral'!$B56,'Classificação geral'!$F56,"")</f>
        <v>0</v>
      </c>
      <c r="EN62" s="258">
        <f>IF(EM62='Classificação geral'!$F56,'Classificação geral'!$G56,"")</f>
        <v>0</v>
      </c>
      <c r="EO62" s="484">
        <f>IFERROR(IF(EM62='Classificação geral'!$F56,'Classificação geral'!$J56,""),"")</f>
        <v>0</v>
      </c>
      <c r="EP62" s="484">
        <f>IFERROR(IF(EM62='Classificação geral'!$F56,'Classificação geral'!$K56,""),"")</f>
        <v>0</v>
      </c>
      <c r="EQ62" s="484">
        <f>IFERROR(IF(EM62='Classificação geral'!$F56,'Classificação geral'!$I56,""),"")</f>
        <v>0</v>
      </c>
      <c r="ER62" s="484" t="str">
        <f>IFERROR(IF(EM62='Classificação geral'!$F56,'Classificação geral'!$EE56,""),"")</f>
        <v/>
      </c>
      <c r="ES62" s="484" t="str">
        <f>IFERROR(IF(EM62='Classificação geral'!$F56,'Classificação geral'!$EF56,""),"")</f>
        <v/>
      </c>
      <c r="ET62" s="484" t="str">
        <f>IFERROR(IF(EM62='Classificação geral'!$F56,'Classificação geral'!$EG56,""),"")</f>
        <v/>
      </c>
      <c r="EU62" s="484" t="str">
        <f>IFERROR(IF(EM62='Classificação geral'!$F56,'Classificação geral'!$EH56,""),"")</f>
        <v/>
      </c>
      <c r="EV62" s="484" t="str">
        <f>IFERROR(IF(EM62='Classificação geral'!$F56,'Classificação geral'!$EI56,""),"")</f>
        <v/>
      </c>
      <c r="EW62" s="521">
        <f>IFERROR(IF(EM62='Classificação geral'!$F56,'Classificação geral'!$AJ56,""),"")</f>
        <v>0</v>
      </c>
      <c r="EX62" s="258" t="str">
        <f>IF(EM62='Classificação geral'!$F56,'Classificação geral'!$AK56,"")</f>
        <v/>
      </c>
      <c r="EY62" s="239" t="str">
        <f>IFERROR(RANK(EX62,EX:EX,0)+ COUNTIF(EX$12:EX61,EX62),"")</f>
        <v/>
      </c>
      <c r="FA62" s="258" t="str">
        <f>IFERROR(IF(AND('Classificação geral'!$F56="mas",'Classificação geral'!$G56=3,'Classificação geral'!$E56="trio"),'Classificação geral'!$B56,""),"")</f>
        <v/>
      </c>
      <c r="FB62" s="259">
        <f>IF(FA62='Classificação geral'!$B56,'Classificação geral'!$C56,"")</f>
        <v>0</v>
      </c>
      <c r="FC62" s="259">
        <f>IF(FA62='Classificação geral'!$B56,'Classificação geral'!$D56,"")</f>
        <v>0</v>
      </c>
      <c r="FD62" s="259">
        <f>IF(FA62='Classificação geral'!$B56,'Classificação geral'!$E56,"")</f>
        <v>0</v>
      </c>
      <c r="FE62" s="259">
        <f>IF(FA62='Classificação geral'!$B56,'Classificação geral'!$F56,"")</f>
        <v>0</v>
      </c>
      <c r="FF62" s="258">
        <f>IF(FE62='Classificação geral'!$F56,'Classificação geral'!$G56,"")</f>
        <v>0</v>
      </c>
      <c r="FG62" s="484">
        <f>IFERROR(IF(FE62='Classificação geral'!$F56,'Classificação geral'!$J56,""),"")</f>
        <v>0</v>
      </c>
      <c r="FH62" s="484">
        <f>IFERROR(IF(FE62='Classificação geral'!$F56,'Classificação geral'!$K56,""),"")</f>
        <v>0</v>
      </c>
      <c r="FI62" s="484">
        <f>IFERROR(IF(FE62='Classificação geral'!$F56,'Classificação geral'!$I56,""),"")</f>
        <v>0</v>
      </c>
      <c r="FJ62" s="484" t="str">
        <f>IFERROR(IF(FE62='Classificação geral'!$F56,'Classificação geral'!$EE56,""),"")</f>
        <v/>
      </c>
      <c r="FK62" s="484" t="str">
        <f>IFERROR(IF(FE62='Classificação geral'!$F56,'Classificação geral'!$EF56,""),"")</f>
        <v/>
      </c>
      <c r="FL62" s="484" t="str">
        <f>IFERROR(IF(FE62='Classificação geral'!$F56,'Classificação geral'!$EG56,""),"")</f>
        <v/>
      </c>
      <c r="FM62" s="484" t="str">
        <f>IFERROR(IF(FE62='Classificação geral'!$F56,'Classificação geral'!$EH56,""),"")</f>
        <v/>
      </c>
      <c r="FN62" s="484" t="str">
        <f>IFERROR(IF(FE62='Classificação geral'!$F56,'Classificação geral'!$EI56,""),"")</f>
        <v/>
      </c>
      <c r="FO62" s="521">
        <f>IFERROR(IF(FE62='Classificação geral'!$F56,'Classificação geral'!$AJ56,""),"")</f>
        <v>0</v>
      </c>
      <c r="FP62" s="258" t="str">
        <f>IF(FE62='Classificação geral'!$F56,'Classificação geral'!$AK56,"")</f>
        <v/>
      </c>
      <c r="FQ62" s="239" t="str">
        <f>IFERROR(RANK(FP62,FP:FP,0)+ COUNTIF(FP$12:FP61,FP62),"")</f>
        <v/>
      </c>
      <c r="FS62" s="258" t="str">
        <f>IFERROR(IF(AND('Classificação geral'!$F56="misto",'Classificação geral'!$G56=3,'Classificação geral'!$E56="par"),'Classificação geral'!$B56,""),"")</f>
        <v/>
      </c>
      <c r="FT62" s="259">
        <f>IF(FS62='Classificação geral'!$B56,'Classificação geral'!$C56,"")</f>
        <v>0</v>
      </c>
      <c r="FU62" s="259">
        <f>IF(FS62='Classificação geral'!$B56,'Classificação geral'!$D56,"")</f>
        <v>0</v>
      </c>
      <c r="FV62" s="259">
        <f>IF(FS62='Classificação geral'!$B56,'Classificação geral'!$E56,"")</f>
        <v>0</v>
      </c>
      <c r="FW62" s="259">
        <f>IF(FS62='Classificação geral'!$B56,'Classificação geral'!$F56,"")</f>
        <v>0</v>
      </c>
      <c r="FX62" s="258">
        <f>IF(FW62='Classificação geral'!$F56,'Classificação geral'!$G56,"")</f>
        <v>0</v>
      </c>
      <c r="FY62" s="484">
        <f>IFERROR(IF(FW62='Classificação geral'!$F56,'Classificação geral'!$J56,""),"")</f>
        <v>0</v>
      </c>
      <c r="FZ62" s="484">
        <f>IFERROR(IF(FW62='Classificação geral'!$F56,'Classificação geral'!$K56,""),"")</f>
        <v>0</v>
      </c>
      <c r="GA62" s="484">
        <f>IFERROR(IF(FW62='Classificação geral'!$F56,'Classificação geral'!$I56,""),"")</f>
        <v>0</v>
      </c>
      <c r="GB62" s="484" t="str">
        <f>IFERROR(IF(FW62='Classificação geral'!$F56,'Classificação geral'!$EE56,""),"")</f>
        <v/>
      </c>
      <c r="GC62" s="484" t="str">
        <f>IFERROR(IF(FW62='Classificação geral'!$F56,'Classificação geral'!$EF56,""),"")</f>
        <v/>
      </c>
      <c r="GD62" s="484" t="str">
        <f>IFERROR(IF(FW62='Classificação geral'!$F56,'Classificação geral'!$EG56,""),"")</f>
        <v/>
      </c>
      <c r="GE62" s="484" t="str">
        <f>IFERROR(IF(FW62='Classificação geral'!$F56,'Classificação geral'!$EH56,""),"")</f>
        <v/>
      </c>
      <c r="GF62" s="484" t="str">
        <f>IFERROR(IF(FW62='Classificação geral'!$F56,'Classificação geral'!$EI56,""),"")</f>
        <v/>
      </c>
      <c r="GG62" s="521">
        <f>IFERROR(IF(FW62='Classificação geral'!$F56,'Classificação geral'!$AJ56,""),"")</f>
        <v>0</v>
      </c>
      <c r="GH62" s="258" t="str">
        <f>IF(FW62='Classificação geral'!$F56,'Classificação geral'!$AK56,"")</f>
        <v/>
      </c>
      <c r="GI62" s="239" t="str">
        <f>IFERROR(RANK(GH62,GH:GH,0)+ COUNTIF(GH$12:GH61,GH62),"")</f>
        <v/>
      </c>
    </row>
    <row r="63" spans="1:191" s="249" customFormat="1" ht="21.75" customHeight="1" x14ac:dyDescent="0.3">
      <c r="A63" s="241"/>
      <c r="B63" s="254" t="str">
        <f>IFERROR(INDEX($CY$14:$CY$105,MATCH($R63,$DO$14:$DO$105,0)),"")</f>
        <v/>
      </c>
      <c r="C63" s="255" t="str">
        <f>IFERROR(INDEX(CZ$14:CZ$105,MATCH($R63,$DO$14:$DO$105,0)),"")</f>
        <v/>
      </c>
      <c r="D63" s="256" t="str">
        <f>IFERROR(INDEX(DA$14:DA$105,MATCH($R63,$DO$14:$DO$105,0)),"")</f>
        <v/>
      </c>
      <c r="E63" s="256" t="str">
        <f>IFERROR(INDEX(DB$14:DB$105,MATCH($R63,$DO$14:$DO$105,0)),"")</f>
        <v/>
      </c>
      <c r="F63" s="256" t="str">
        <f>IFERROR(INDEX(DC$14:DC$105,MATCH($R63,$DO$14:$DO$105,0)),"")</f>
        <v/>
      </c>
      <c r="G63" s="256" t="str">
        <f>IFERROR(INDEX(DD$14:DD$105,MATCH($R63,$DO$14:$DO$105,0)),"")</f>
        <v/>
      </c>
      <c r="H63" s="497" t="str">
        <f>IFERROR(INDEX(DE$14:DE$105,MATCH($R63,DO$14:DO$105,0)),"")</f>
        <v/>
      </c>
      <c r="I63" s="497" t="str">
        <f>IFERROR(INDEX(DF$14:DF$105,MATCH($R63,DO$14:DO$105,0)),"")</f>
        <v/>
      </c>
      <c r="J63" s="497" t="str">
        <f>IFERROR(INDEX(DG$14:DG$105,MATCH($R63,DO$14:DO$105,0)),"")</f>
        <v/>
      </c>
      <c r="K63" s="498" t="str">
        <f>IFERROR(INDEX(DH$14:DH$105,MATCH($R63,DO$14:DO$105,0)),"")</f>
        <v/>
      </c>
      <c r="L63" s="498" t="str">
        <f>IFERROR(INDEX(DI$14:DI$105,MATCH($R63,DO$14:DO$105,0)),"")</f>
        <v/>
      </c>
      <c r="M63" s="498" t="str">
        <f>IFERROR(INDEX(DJ$14:DJ$105,MATCH($R63,DO$14:DO$105,0)),"")</f>
        <v/>
      </c>
      <c r="N63" s="498" t="str">
        <f>IFERROR(INDEX(DK$14:DK$105,MATCH($R63,DO$14:DO$105,0)),"")</f>
        <v/>
      </c>
      <c r="O63" s="498" t="str">
        <f>IFERROR(INDEX(DL$14:DL$105,MATCH($R63,DO$14:DO$105,0)),"")</f>
        <v/>
      </c>
      <c r="P63" s="499" t="str">
        <f>IFERROR(INDEX(DM$14:DM$105,MATCH($R63,DO$14:DO$105,0)),"")</f>
        <v/>
      </c>
      <c r="Q63" s="257" t="str">
        <f>IFERROR(INDEX(DN$14:DN$105,MATCH($R63,$DO$14:$DO$105,0)),"")</f>
        <v/>
      </c>
      <c r="R63" s="246">
        <v>50</v>
      </c>
      <c r="S63" s="247"/>
      <c r="T63" s="247"/>
      <c r="U63" s="254" t="str">
        <f>IFERROR(INDEX(DQ$14:DQ$105,MATCH($AK63,$EG$14:$EG$105,0)),"")</f>
        <v/>
      </c>
      <c r="V63" s="255" t="str">
        <f>IFERROR(INDEX(DR$14:DR$105,MATCH($AK63,$EG$14:$EG$105,0)),"")</f>
        <v/>
      </c>
      <c r="W63" s="256" t="str">
        <f>IFERROR(INDEX(DS$14:DS$105,MATCH($AK63,$EG$14:$EG$105,0)),"")</f>
        <v/>
      </c>
      <c r="X63" s="256" t="str">
        <f>IFERROR(INDEX(DT$14:DT$105,MATCH($AK63,$EG$14:$EG$105,0)),"")</f>
        <v/>
      </c>
      <c r="Y63" s="256" t="str">
        <f>IFERROR(INDEX(DU$14:DU$105,MATCH($AK63,$EG$14:$EG$105,0)),"")</f>
        <v/>
      </c>
      <c r="Z63" s="256" t="str">
        <f>IFERROR(INDEX(DV$14:DV$105,MATCH($AK63,$EG$14:$EG$105,0)),"")</f>
        <v/>
      </c>
      <c r="AA63" s="497" t="str">
        <f>IFERROR(INDEX(DW$14:DW$105,MATCH($R63,EG$14:EG$105,0)),"")</f>
        <v/>
      </c>
      <c r="AB63" s="497" t="str">
        <f>IFERROR(INDEX(DX$14:DX$105,MATCH($R63,EG$14:EG$105,0)),"")</f>
        <v/>
      </c>
      <c r="AC63" s="497" t="str">
        <f>IFERROR(INDEX(DY$14:DY$105,MATCH($R63,EG$14:EG$105,0)),"")</f>
        <v/>
      </c>
      <c r="AD63" s="498" t="str">
        <f>IFERROR(INDEX(DZ$14:DZ$105,MATCH($R63,EG$14:EG$105,0)),"")</f>
        <v/>
      </c>
      <c r="AE63" s="498" t="str">
        <f>IFERROR(INDEX(EA$14:EA$105,MATCH($R63,EG$14:EG$105,0)),"")</f>
        <v/>
      </c>
      <c r="AF63" s="498" t="str">
        <f>IFERROR(INDEX(EB$14:EB$105,MATCH($R63,EG$14:EG$105,0)),"")</f>
        <v/>
      </c>
      <c r="AG63" s="498" t="str">
        <f>IFERROR(INDEX(EC$14:EC$105,MATCH($R63,EG$14:EG$105,0)),"")</f>
        <v/>
      </c>
      <c r="AH63" s="498" t="str">
        <f>IFERROR(INDEX(ED$14:ED$105,MATCH($R63,EG$14:EG$105,0)),"")</f>
        <v/>
      </c>
      <c r="AI63" s="499" t="str">
        <f>IFERROR(INDEX(EE$14:EE$105,MATCH($R63,EG$14:EG$105,0)),"")</f>
        <v/>
      </c>
      <c r="AJ63" s="257" t="str">
        <f>IFERROR(INDEX(EF$14:EF$105,MATCH($AK63,$EG$14:$EG$105,0)),"")</f>
        <v/>
      </c>
      <c r="AK63" s="246">
        <v>50</v>
      </c>
      <c r="AN63" s="254" t="str">
        <f>IFERROR(INDEX(EI$14:EI$105,MATCH($BD63,$EY$14:$EY$105,0)),"")</f>
        <v/>
      </c>
      <c r="AO63" s="255" t="str">
        <f>IFERROR(INDEX(EJ$14:EJ$105,MATCH($BD63,$EY$14:$EY$105,0)),"")</f>
        <v/>
      </c>
      <c r="AP63" s="256" t="str">
        <f>IFERROR(INDEX(EK$14:EK$105,MATCH($BD63,$EY$14:$EY$105,0)),"")</f>
        <v/>
      </c>
      <c r="AQ63" s="256" t="str">
        <f>IFERROR(INDEX(EL$14:EL$105,MATCH($BD63,$EY$14:$EY$105,0)),"")</f>
        <v/>
      </c>
      <c r="AR63" s="256" t="str">
        <f>IFERROR(INDEX(EM$14:EM$105,MATCH($BD63,$EY$14:$EY$105,0)),"")</f>
        <v/>
      </c>
      <c r="AS63" s="256" t="str">
        <f>IFERROR(INDEX(EN$14:EN$105,MATCH($BD63,$EY$14:$EY$105,0)),"")</f>
        <v/>
      </c>
      <c r="AT63" s="497" t="str">
        <f>IFERROR(INDEX(EO$14:EO$105,MATCH($R63,EY$14:EY$105,0)),"")</f>
        <v/>
      </c>
      <c r="AU63" s="497" t="str">
        <f>IFERROR(INDEX(EP$14:EP$105,MATCH($R63,EY$14:EY$105,0)),"")</f>
        <v/>
      </c>
      <c r="AV63" s="497" t="str">
        <f>IFERROR(INDEX(EQ$14:EQ$105,MATCH($R63,EY$14:EY$105,0)),"")</f>
        <v/>
      </c>
      <c r="AW63" s="498" t="str">
        <f>IFERROR(INDEX(ER$14:ER$105,MATCH($R63,EY$14:EY$105,0)),"")</f>
        <v/>
      </c>
      <c r="AX63" s="498" t="str">
        <f>IFERROR(INDEX(ES$14:ES$105,MATCH($R63,EY$14:EY$105,0)),"")</f>
        <v/>
      </c>
      <c r="AY63" s="498" t="str">
        <f>IFERROR(INDEX(ET$14:ET$105,MATCH($R63,EY$14:EY$105,0)),"")</f>
        <v/>
      </c>
      <c r="AZ63" s="498" t="str">
        <f>IFERROR(INDEX(EU$14:EU$105,MATCH($R63,EY$14:EY$105,0)),"")</f>
        <v/>
      </c>
      <c r="BA63" s="498" t="str">
        <f>IFERROR(INDEX(EV$14:EV$105,MATCH($R63,EY$14:EY$105,0)),"")</f>
        <v/>
      </c>
      <c r="BB63" s="499" t="str">
        <f>IFERROR(INDEX(EW$14:EW$105,MATCH($R63,EY$14:EY$105,0)),"")</f>
        <v/>
      </c>
      <c r="BC63" s="245" t="str">
        <f>IFERROR(INDEX(EX$14:EX$105,MATCH($BD63,$EY$14:$EY$105,0)),"")</f>
        <v/>
      </c>
      <c r="BD63" s="246">
        <v>50</v>
      </c>
      <c r="BE63" s="247"/>
      <c r="BF63" s="247"/>
      <c r="BG63" s="254" t="str">
        <f>IFERROR(INDEX(FA$14:FA$105,MATCH($BW63,$FQ$14:$FQ$105,0)),"")</f>
        <v/>
      </c>
      <c r="BH63" s="255" t="str">
        <f>IFERROR(INDEX(FB$14:FB$105,MATCH($BW63,$FQ$14:$FQ$105,0)),"")</f>
        <v/>
      </c>
      <c r="BI63" s="256" t="str">
        <f>IFERROR(INDEX(FC$14:FC$105,MATCH($BW63,$FQ$14:$FQ$105,0)),"")</f>
        <v/>
      </c>
      <c r="BJ63" s="256" t="str">
        <f>IFERROR(INDEX(FD$14:FD$105,MATCH($BW63,$FQ$14:$FQ$105,0)),"")</f>
        <v/>
      </c>
      <c r="BK63" s="256" t="str">
        <f>IFERROR(INDEX(FE$14:FE$105,MATCH($BW63,$FQ$14:$FQ$105,0)),"")</f>
        <v/>
      </c>
      <c r="BL63" s="256" t="str">
        <f>IFERROR(INDEX(FF$14:FF$105,MATCH($BW63,$FQ$14:$FQ$105,0)),"")</f>
        <v/>
      </c>
      <c r="BM63" s="497" t="str">
        <f>IFERROR(INDEX(FG$14:FG$105,MATCH($R63,FQ$14:FQ$105,0)),"")</f>
        <v/>
      </c>
      <c r="BN63" s="497" t="str">
        <f>IFERROR(INDEX(FH$14:FH$105,MATCH($R63,FQ$14:FQ$105,0)),"")</f>
        <v/>
      </c>
      <c r="BO63" s="497" t="str">
        <f>IFERROR(INDEX(FI$14:FI$105,MATCH($R63,FQ$14:FQ$105,0)),"")</f>
        <v/>
      </c>
      <c r="BP63" s="498" t="str">
        <f>IFERROR(INDEX(FJ$14:FJ$105,MATCH($R63,FQ$14:FQ$105,0)),"")</f>
        <v/>
      </c>
      <c r="BQ63" s="498" t="str">
        <f>IFERROR(INDEX(FK$14:FK$105,MATCH($R63,FQ$14:FQ$105,0)),"")</f>
        <v/>
      </c>
      <c r="BR63" s="498" t="str">
        <f>IFERROR(INDEX(FL$14:FL$105,MATCH($R63,FQ$14:FQ$105,0)),"")</f>
        <v/>
      </c>
      <c r="BS63" s="498" t="str">
        <f>IFERROR(INDEX(FM$14:FM$105,MATCH($R63,FQ$14:FQ$105,0)),"")</f>
        <v/>
      </c>
      <c r="BT63" s="498" t="str">
        <f>IFERROR(INDEX(FN$14:FN$105,MATCH($R63,FQ$14:FQ$105,0)),"")</f>
        <v/>
      </c>
      <c r="BU63" s="499" t="str">
        <f>IFERROR(INDEX(FO$14:FO$105,MATCH($R63,FQ$14:FQ$105,0)),"")</f>
        <v/>
      </c>
      <c r="BV63" s="257" t="str">
        <f>IFERROR(INDEX(FP$14:FP$105,MATCH($BW63,$FQ$14:$FQ$105,0)),"")</f>
        <v/>
      </c>
      <c r="BW63" s="246">
        <v>50</v>
      </c>
      <c r="BY63" s="247"/>
      <c r="BZ63" s="254" t="str">
        <f>IFERROR(INDEX(FS$14:FS$105,MATCH($CO63,$GI$14:$GI$105,0)),"")</f>
        <v/>
      </c>
      <c r="CA63" s="255" t="str">
        <f>IFERROR(INDEX(FT$14:FT$105,MATCH($CO63,$GI$14:$GI$105,0)),"")</f>
        <v/>
      </c>
      <c r="CB63" s="256" t="str">
        <f>IFERROR(INDEX(FU$14:FU$105,MATCH($CO63,$GI$14:$GI$105,0)),"")</f>
        <v/>
      </c>
      <c r="CC63" s="256" t="str">
        <f>IFERROR(INDEX(FV$14:FV$105,MATCH($CO63,$GI$14:$GI$105,0)),"")</f>
        <v/>
      </c>
      <c r="CD63" s="256" t="str">
        <f>IFERROR(INDEX(FW$14:FW$105,MATCH($CO63,$GI$14:$GI$105,0)),"")</f>
        <v/>
      </c>
      <c r="CE63" s="256" t="str">
        <f>IFERROR(INDEX(FX$14:FX$105,MATCH($CO63,$GI$14:$GI$105,0)),"")</f>
        <v/>
      </c>
      <c r="CF63" s="497" t="str">
        <f t="shared" si="0"/>
        <v/>
      </c>
      <c r="CG63" s="497" t="str">
        <f t="shared" si="1"/>
        <v/>
      </c>
      <c r="CH63" s="497" t="str">
        <f t="shared" si="2"/>
        <v/>
      </c>
      <c r="CI63" s="498" t="str">
        <f t="shared" si="3"/>
        <v/>
      </c>
      <c r="CJ63" s="498" t="str">
        <f t="shared" si="4"/>
        <v/>
      </c>
      <c r="CK63" s="498" t="str">
        <f t="shared" si="5"/>
        <v/>
      </c>
      <c r="CL63" s="498" t="str">
        <f t="shared" si="6"/>
        <v/>
      </c>
      <c r="CM63" s="498" t="str">
        <f t="shared" si="7"/>
        <v/>
      </c>
      <c r="CN63" s="499" t="str">
        <f t="shared" si="8"/>
        <v/>
      </c>
      <c r="CO63" s="246">
        <v>50</v>
      </c>
      <c r="CP63" s="247"/>
      <c r="CQ63" s="247"/>
      <c r="CR63" s="247"/>
      <c r="CS63" s="247"/>
      <c r="CT63" s="247"/>
      <c r="CU63" s="247"/>
      <c r="CV63" s="247"/>
      <c r="CW63" s="247"/>
      <c r="CY63" s="250" t="str">
        <f>IFERROR(IF(AND('Classificação geral'!$F57="fem",'Classificação geral'!$G57=3,'Classificação geral'!$E57="par"),'Classificação geral'!$B57,""),"")</f>
        <v/>
      </c>
      <c r="CZ63" s="238">
        <f>IF($CY63='Classificação geral'!$B57,'Classificação geral'!$C57,"")</f>
        <v>0</v>
      </c>
      <c r="DA63" s="238">
        <f>IF($CY63='Classificação geral'!$B57,'Classificação geral'!$D57,"")</f>
        <v>0</v>
      </c>
      <c r="DB63" s="238">
        <f>IF($CY63='Classificação geral'!$B57,'Classificação geral'!$E57,"")</f>
        <v>0</v>
      </c>
      <c r="DC63" s="238">
        <f>IF($CY63='Classificação geral'!$B57,'Classificação geral'!$F57,"")</f>
        <v>0</v>
      </c>
      <c r="DD63" s="250">
        <f>IF($DC63='Classificação geral'!$F57,'Classificação geral'!$G57,"")</f>
        <v>0</v>
      </c>
      <c r="DE63" s="484">
        <f>IFERROR(IF(DC63='Classificação geral'!$F57,'Classificação geral'!$J57,""),"")</f>
        <v>0</v>
      </c>
      <c r="DF63" s="484">
        <f>IFERROR(IF(DC63='Classificação geral'!$F57,'Classificação geral'!$K57,""),"")</f>
        <v>0</v>
      </c>
      <c r="DG63" s="484">
        <f>IFERROR(IF(DC63='Classificação geral'!$F57,'Classificação geral'!$I57,""),"")</f>
        <v>0</v>
      </c>
      <c r="DH63" s="484" t="str">
        <f>IFERROR(IF(DC63='Classificação geral'!$F57,'Classificação geral'!$EE57,""),"")</f>
        <v/>
      </c>
      <c r="DI63" s="484" t="str">
        <f>IFERROR(IF(DC63='Classificação geral'!$F57,'Classificação geral'!$EF57,""),"")</f>
        <v/>
      </c>
      <c r="DJ63" s="484" t="str">
        <f>IFERROR(IF(DC63='Classificação geral'!$F57,'Classificação geral'!$EG57,""),"")</f>
        <v/>
      </c>
      <c r="DK63" s="484" t="str">
        <f>IFERROR(IF(DC63='Classificação geral'!$F57,'Classificação geral'!$EH57,""),"")</f>
        <v/>
      </c>
      <c r="DL63" s="484" t="str">
        <f>IFERROR(IF(DC63='Classificação geral'!$F57,'Classificação geral'!$EI57,""),"")</f>
        <v/>
      </c>
      <c r="DM63" s="521">
        <f>IFERROR(IF(DC63='Classificação geral'!$F57,'Classificação geral'!$AJ57,""),"")</f>
        <v>0</v>
      </c>
      <c r="DN63" s="251" t="str">
        <f>IF($DC63='Classificação geral'!$F57,'Classificação geral'!$AK57,"")</f>
        <v/>
      </c>
      <c r="DO63" s="239" t="str">
        <f>IFERROR(RANK(DN63,DN:DN,0)+ COUNTIF(DN$12:DN62,DN63),"")</f>
        <v/>
      </c>
      <c r="DQ63" s="258" t="str">
        <f>IFERROR(IF(AND('Classificação geral'!$F57="mas",'Classificação geral'!$G57=3,'Classificação geral'!$E57="par"),'Classificação geral'!$B57,""),"")</f>
        <v/>
      </c>
      <c r="DR63" s="259">
        <f>IF($DQ63='Classificação geral'!$B57,'Classificação geral'!$C57,"")</f>
        <v>0</v>
      </c>
      <c r="DS63" s="259">
        <f>IF($DQ63='Classificação geral'!$B57,'Classificação geral'!$D57,"")</f>
        <v>0</v>
      </c>
      <c r="DT63" s="259">
        <f>IF($DQ63='Classificação geral'!$B57,'Classificação geral'!$E57,"")</f>
        <v>0</v>
      </c>
      <c r="DU63" s="259">
        <f>IF($DQ63='Classificação geral'!$B57,'Classificação geral'!$F57,"")</f>
        <v>0</v>
      </c>
      <c r="DV63" s="258">
        <f>IF($DU63='Classificação geral'!$F57,'Classificação geral'!$G57,"")</f>
        <v>0</v>
      </c>
      <c r="DW63" s="484">
        <f>IFERROR(IF(DU63='Classificação geral'!$F57,'Classificação geral'!$J57,""),"")</f>
        <v>0</v>
      </c>
      <c r="DX63" s="484">
        <f>IFERROR(IF(DU63='Classificação geral'!$F57,'Classificação geral'!$K57,""),"")</f>
        <v>0</v>
      </c>
      <c r="DY63" s="484">
        <f>IFERROR(IF(DU63='Classificação geral'!$F57,'Classificação geral'!$I57,""),"")</f>
        <v>0</v>
      </c>
      <c r="DZ63" s="484" t="str">
        <f>IFERROR(IF(DU63='Classificação geral'!$F57,'Classificação geral'!$EE57,""),"")</f>
        <v/>
      </c>
      <c r="EA63" s="484" t="str">
        <f>IFERROR(IF(DU63='Classificação geral'!$F57,'Classificação geral'!$EF57,""),"")</f>
        <v/>
      </c>
      <c r="EB63" s="484" t="str">
        <f>IFERROR(IF(DU63='Classificação geral'!$F57,'Classificação geral'!$EG57,""),"")</f>
        <v/>
      </c>
      <c r="EC63" s="484" t="str">
        <f>IFERROR(IF(DU63='Classificação geral'!$F57,'Classificação geral'!$EH57,""),"")</f>
        <v/>
      </c>
      <c r="ED63" s="484" t="str">
        <f>IFERROR(IF(DU63='Classificação geral'!$F57,'Classificação geral'!$EI57,""),"")</f>
        <v/>
      </c>
      <c r="EE63" s="521">
        <f>IFERROR(IF(DU63='Classificação geral'!$F57,'Classificação geral'!$AJ57,""),"")</f>
        <v>0</v>
      </c>
      <c r="EF63" s="258" t="str">
        <f>IF($DU63='Classificação geral'!$F57,'Classificação geral'!$AK57,"")</f>
        <v/>
      </c>
      <c r="EG63" s="239" t="str">
        <f>IFERROR(RANK(EF63,EF:EF,0)+ COUNTIF(EF$12:EF62,EF63),"")</f>
        <v/>
      </c>
      <c r="EI63" s="258" t="str">
        <f>IFERROR(IF(AND('Classificação geral'!$F57="fem",'Classificação geral'!$G57=3,'Classificação geral'!$E57="trio"),'Classificação geral'!$B57,""),"")</f>
        <v/>
      </c>
      <c r="EJ63" s="259">
        <f>IF(EI63='Classificação geral'!$B57,'Classificação geral'!$C57,"")</f>
        <v>0</v>
      </c>
      <c r="EK63" s="259">
        <f>IF(EI63='Classificação geral'!$B57,'Classificação geral'!$D57,"")</f>
        <v>0</v>
      </c>
      <c r="EL63" s="259">
        <f>IF(EI63='Classificação geral'!$B57,'Classificação geral'!$E57,"")</f>
        <v>0</v>
      </c>
      <c r="EM63" s="259">
        <f>IF(EI63='Classificação geral'!$B57,'Classificação geral'!$F57,"")</f>
        <v>0</v>
      </c>
      <c r="EN63" s="258">
        <f>IF(EM63='Classificação geral'!$F57,'Classificação geral'!$G57,"")</f>
        <v>0</v>
      </c>
      <c r="EO63" s="484">
        <f>IFERROR(IF(EM63='Classificação geral'!$F57,'Classificação geral'!$J57,""),"")</f>
        <v>0</v>
      </c>
      <c r="EP63" s="484">
        <f>IFERROR(IF(EM63='Classificação geral'!$F57,'Classificação geral'!$K57,""),"")</f>
        <v>0</v>
      </c>
      <c r="EQ63" s="484">
        <f>IFERROR(IF(EM63='Classificação geral'!$F57,'Classificação geral'!$I57,""),"")</f>
        <v>0</v>
      </c>
      <c r="ER63" s="484" t="str">
        <f>IFERROR(IF(EM63='Classificação geral'!$F57,'Classificação geral'!$EE57,""),"")</f>
        <v/>
      </c>
      <c r="ES63" s="484" t="str">
        <f>IFERROR(IF(EM63='Classificação geral'!$F57,'Classificação geral'!$EF57,""),"")</f>
        <v/>
      </c>
      <c r="ET63" s="484" t="str">
        <f>IFERROR(IF(EM63='Classificação geral'!$F57,'Classificação geral'!$EG57,""),"")</f>
        <v/>
      </c>
      <c r="EU63" s="484" t="str">
        <f>IFERROR(IF(EM63='Classificação geral'!$F57,'Classificação geral'!$EH57,""),"")</f>
        <v/>
      </c>
      <c r="EV63" s="484" t="str">
        <f>IFERROR(IF(EM63='Classificação geral'!$F57,'Classificação geral'!$EI57,""),"")</f>
        <v/>
      </c>
      <c r="EW63" s="521">
        <f>IFERROR(IF(EM63='Classificação geral'!$F57,'Classificação geral'!$AJ57,""),"")</f>
        <v>0</v>
      </c>
      <c r="EX63" s="258" t="str">
        <f>IF(EM63='Classificação geral'!$F57,'Classificação geral'!$AK57,"")</f>
        <v/>
      </c>
      <c r="EY63" s="239" t="str">
        <f>IFERROR(RANK(EX63,EX:EX,0)+ COUNTIF(EX$12:EX62,EX63),"")</f>
        <v/>
      </c>
      <c r="FA63" s="258" t="str">
        <f>IFERROR(IF(AND('Classificação geral'!$F57="mas",'Classificação geral'!$G57=3,'Classificação geral'!$E57="trio"),'Classificação geral'!$B57,""),"")</f>
        <v/>
      </c>
      <c r="FB63" s="259">
        <f>IF(FA63='Classificação geral'!$B57,'Classificação geral'!$C57,"")</f>
        <v>0</v>
      </c>
      <c r="FC63" s="259">
        <f>IF(FA63='Classificação geral'!$B57,'Classificação geral'!$D57,"")</f>
        <v>0</v>
      </c>
      <c r="FD63" s="259">
        <f>IF(FA63='Classificação geral'!$B57,'Classificação geral'!$E57,"")</f>
        <v>0</v>
      </c>
      <c r="FE63" s="259">
        <f>IF(FA63='Classificação geral'!$B57,'Classificação geral'!$F57,"")</f>
        <v>0</v>
      </c>
      <c r="FF63" s="258">
        <f>IF(FE63='Classificação geral'!$F57,'Classificação geral'!$G57,"")</f>
        <v>0</v>
      </c>
      <c r="FG63" s="484">
        <f>IFERROR(IF(FE63='Classificação geral'!$F57,'Classificação geral'!$J57,""),"")</f>
        <v>0</v>
      </c>
      <c r="FH63" s="484">
        <f>IFERROR(IF(FE63='Classificação geral'!$F57,'Classificação geral'!$K57,""),"")</f>
        <v>0</v>
      </c>
      <c r="FI63" s="484">
        <f>IFERROR(IF(FE63='Classificação geral'!$F57,'Classificação geral'!$I57,""),"")</f>
        <v>0</v>
      </c>
      <c r="FJ63" s="484" t="str">
        <f>IFERROR(IF(FE63='Classificação geral'!$F57,'Classificação geral'!$EE57,""),"")</f>
        <v/>
      </c>
      <c r="FK63" s="484" t="str">
        <f>IFERROR(IF(FE63='Classificação geral'!$F57,'Classificação geral'!$EF57,""),"")</f>
        <v/>
      </c>
      <c r="FL63" s="484" t="str">
        <f>IFERROR(IF(FE63='Classificação geral'!$F57,'Classificação geral'!$EG57,""),"")</f>
        <v/>
      </c>
      <c r="FM63" s="484" t="str">
        <f>IFERROR(IF(FE63='Classificação geral'!$F57,'Classificação geral'!$EH57,""),"")</f>
        <v/>
      </c>
      <c r="FN63" s="484" t="str">
        <f>IFERROR(IF(FE63='Classificação geral'!$F57,'Classificação geral'!$EI57,""),"")</f>
        <v/>
      </c>
      <c r="FO63" s="521">
        <f>IFERROR(IF(FE63='Classificação geral'!$F57,'Classificação geral'!$AJ57,""),"")</f>
        <v>0</v>
      </c>
      <c r="FP63" s="258" t="str">
        <f>IF(FE63='Classificação geral'!$F57,'Classificação geral'!$AK57,"")</f>
        <v/>
      </c>
      <c r="FQ63" s="239" t="str">
        <f>IFERROR(RANK(FP63,FP:FP,0)+ COUNTIF(FP$12:FP62,FP63),"")</f>
        <v/>
      </c>
      <c r="FS63" s="258" t="str">
        <f>IFERROR(IF(AND('Classificação geral'!$F57="misto",'Classificação geral'!$G57=3,'Classificação geral'!$E57="par"),'Classificação geral'!$B57,""),"")</f>
        <v/>
      </c>
      <c r="FT63" s="259">
        <f>IF(FS63='Classificação geral'!$B57,'Classificação geral'!$C57,"")</f>
        <v>0</v>
      </c>
      <c r="FU63" s="259">
        <f>IF(FS63='Classificação geral'!$B57,'Classificação geral'!$D57,"")</f>
        <v>0</v>
      </c>
      <c r="FV63" s="259">
        <f>IF(FS63='Classificação geral'!$B57,'Classificação geral'!$E57,"")</f>
        <v>0</v>
      </c>
      <c r="FW63" s="259">
        <f>IF(FS63='Classificação geral'!$B57,'Classificação geral'!$F57,"")</f>
        <v>0</v>
      </c>
      <c r="FX63" s="258">
        <f>IF(FW63='Classificação geral'!$F57,'Classificação geral'!$G57,"")</f>
        <v>0</v>
      </c>
      <c r="FY63" s="484">
        <f>IFERROR(IF(FW63='Classificação geral'!$F57,'Classificação geral'!$J57,""),"")</f>
        <v>0</v>
      </c>
      <c r="FZ63" s="484">
        <f>IFERROR(IF(FW63='Classificação geral'!$F57,'Classificação geral'!$K57,""),"")</f>
        <v>0</v>
      </c>
      <c r="GA63" s="484">
        <f>IFERROR(IF(FW63='Classificação geral'!$F57,'Classificação geral'!$I57,""),"")</f>
        <v>0</v>
      </c>
      <c r="GB63" s="484" t="str">
        <f>IFERROR(IF(FW63='Classificação geral'!$F57,'Classificação geral'!$EE57,""),"")</f>
        <v/>
      </c>
      <c r="GC63" s="484" t="str">
        <f>IFERROR(IF(FW63='Classificação geral'!$F57,'Classificação geral'!$EF57,""),"")</f>
        <v/>
      </c>
      <c r="GD63" s="484" t="str">
        <f>IFERROR(IF(FW63='Classificação geral'!$F57,'Classificação geral'!$EG57,""),"")</f>
        <v/>
      </c>
      <c r="GE63" s="484" t="str">
        <f>IFERROR(IF(FW63='Classificação geral'!$F57,'Classificação geral'!$EH57,""),"")</f>
        <v/>
      </c>
      <c r="GF63" s="484" t="str">
        <f>IFERROR(IF(FW63='Classificação geral'!$F57,'Classificação geral'!$EI57,""),"")</f>
        <v/>
      </c>
      <c r="GG63" s="521">
        <f>IFERROR(IF(FW63='Classificação geral'!$F57,'Classificação geral'!$AJ57,""),"")</f>
        <v>0</v>
      </c>
      <c r="GH63" s="258" t="str">
        <f>IF(FW63='Classificação geral'!$F57,'Classificação geral'!$AK57,"")</f>
        <v/>
      </c>
      <c r="GI63" s="239" t="str">
        <f>IFERROR(RANK(GH63,GH:GH,0)+ COUNTIF(GH$12:GH62,GH63),"")</f>
        <v/>
      </c>
    </row>
    <row r="64" spans="1:191" s="119" customFormat="1" ht="21.75" customHeight="1" x14ac:dyDescent="0.3">
      <c r="A64" s="123"/>
      <c r="B64" s="118" t="str">
        <f>IFERROR(INDEX($CY$14:$CY$105,MATCH($R64,$DO$14:$DO$105,0)),"")</f>
        <v/>
      </c>
      <c r="C64" s="99" t="str">
        <f>IFERROR(INDEX(CZ$14:CZ$105,MATCH($R64,$DO$14:$DO$105,0)),"")</f>
        <v/>
      </c>
      <c r="D64" s="100" t="str">
        <f>IFERROR(INDEX(DA$14:DA$105,MATCH($R64,$DO$14:$DO$105,0)),"")</f>
        <v/>
      </c>
      <c r="E64" s="100" t="str">
        <f>IFERROR(INDEX(DB$14:DB$105,MATCH($R64,$DO$14:$DO$105,0)),"")</f>
        <v/>
      </c>
      <c r="F64" s="100" t="str">
        <f>IFERROR(INDEX(DC$14:DC$105,MATCH($R64,$DO$14:$DO$105,0)),"")</f>
        <v/>
      </c>
      <c r="G64" s="100" t="str">
        <f>IFERROR(INDEX(DD$14:DD$105,MATCH($R64,$DO$14:$DO$105,0)),"")</f>
        <v/>
      </c>
      <c r="H64" s="497" t="str">
        <f>IFERROR(INDEX(DE$14:DE$105,MATCH($R64,DO$14:DO$105,0)),"")</f>
        <v/>
      </c>
      <c r="I64" s="497" t="str">
        <f>IFERROR(INDEX(DF$14:DF$105,MATCH($R64,DO$14:DO$105,0)),"")</f>
        <v/>
      </c>
      <c r="J64" s="497" t="str">
        <f>IFERROR(INDEX(DG$14:DG$105,MATCH($R64,DO$14:DO$105,0)),"")</f>
        <v/>
      </c>
      <c r="K64" s="498" t="str">
        <f>IFERROR(INDEX(DH$14:DH$105,MATCH($R64,DO$14:DO$105,0)),"")</f>
        <v/>
      </c>
      <c r="L64" s="498" t="str">
        <f>IFERROR(INDEX(DI$14:DI$105,MATCH($R64,DO$14:DO$105,0)),"")</f>
        <v/>
      </c>
      <c r="M64" s="498" t="str">
        <f>IFERROR(INDEX(DJ$14:DJ$105,MATCH($R64,DO$14:DO$105,0)),"")</f>
        <v/>
      </c>
      <c r="N64" s="498" t="str">
        <f>IFERROR(INDEX(DK$14:DK$105,MATCH($R64,DO$14:DO$105,0)),"")</f>
        <v/>
      </c>
      <c r="O64" s="498" t="str">
        <f>IFERROR(INDEX(DL$14:DL$105,MATCH($R64,DO$14:DO$105,0)),"")</f>
        <v/>
      </c>
      <c r="P64" s="499" t="str">
        <f>IFERROR(INDEX(DM$14:DM$105,MATCH($R64,DO$14:DO$105,0)),"")</f>
        <v/>
      </c>
      <c r="Q64" s="101" t="str">
        <f>IFERROR(INDEX(DN$14:DN$105,MATCH($R64,$DO$14:$DO$105,0)),"")</f>
        <v/>
      </c>
      <c r="R64" s="212">
        <v>51</v>
      </c>
      <c r="S64" s="97"/>
      <c r="T64" s="97"/>
      <c r="U64" s="118" t="str">
        <f>IFERROR(INDEX(DQ$14:DQ$105,MATCH($AK64,$EG$14:$EG$105,0)),"")</f>
        <v/>
      </c>
      <c r="V64" s="99" t="str">
        <f>IFERROR(INDEX(DR$14:DR$105,MATCH($AK64,$EG$14:$EG$105,0)),"")</f>
        <v/>
      </c>
      <c r="W64" s="100" t="str">
        <f>IFERROR(INDEX(DS$14:DS$105,MATCH($AK64,$EG$14:$EG$105,0)),"")</f>
        <v/>
      </c>
      <c r="X64" s="100" t="str">
        <f>IFERROR(INDEX(DT$14:DT$105,MATCH($AK64,$EG$14:$EG$105,0)),"")</f>
        <v/>
      </c>
      <c r="Y64" s="100" t="str">
        <f>IFERROR(INDEX(DU$14:DU$105,MATCH($AK64,$EG$14:$EG$105,0)),"")</f>
        <v/>
      </c>
      <c r="Z64" s="100" t="str">
        <f>IFERROR(INDEX(DV$14:DV$105,MATCH($AK64,$EG$14:$EG$105,0)),"")</f>
        <v/>
      </c>
      <c r="AA64" s="497" t="str">
        <f>IFERROR(INDEX(DW$14:DW$105,MATCH($R64,EG$14:EG$105,0)),"")</f>
        <v/>
      </c>
      <c r="AB64" s="497" t="str">
        <f>IFERROR(INDEX(DX$14:DX$105,MATCH($R64,EG$14:EG$105,0)),"")</f>
        <v/>
      </c>
      <c r="AC64" s="497" t="str">
        <f>IFERROR(INDEX(DY$14:DY$105,MATCH($R64,EG$14:EG$105,0)),"")</f>
        <v/>
      </c>
      <c r="AD64" s="498" t="str">
        <f>IFERROR(INDEX(DZ$14:DZ$105,MATCH($R64,EG$14:EG$105,0)),"")</f>
        <v/>
      </c>
      <c r="AE64" s="498" t="str">
        <f>IFERROR(INDEX(EA$14:EA$105,MATCH($R64,EG$14:EG$105,0)),"")</f>
        <v/>
      </c>
      <c r="AF64" s="498" t="str">
        <f>IFERROR(INDEX(EB$14:EB$105,MATCH($R64,EG$14:EG$105,0)),"")</f>
        <v/>
      </c>
      <c r="AG64" s="498" t="str">
        <f>IFERROR(INDEX(EC$14:EC$105,MATCH($R64,EG$14:EG$105,0)),"")</f>
        <v/>
      </c>
      <c r="AH64" s="498" t="str">
        <f>IFERROR(INDEX(ED$14:ED$105,MATCH($R64,EG$14:EG$105,0)),"")</f>
        <v/>
      </c>
      <c r="AI64" s="499" t="str">
        <f>IFERROR(INDEX(EE$14:EE$105,MATCH($R64,EG$14:EG$105,0)),"")</f>
        <v/>
      </c>
      <c r="AJ64" s="101" t="str">
        <f>IFERROR(INDEX(EF$14:EF$105,MATCH($AK64,$EG$14:$EG$105,0)),"")</f>
        <v/>
      </c>
      <c r="AK64" s="212">
        <v>51</v>
      </c>
      <c r="AN64" s="118" t="str">
        <f>IFERROR(INDEX(EI$14:EI$105,MATCH($BD64,$EY$14:$EY$105,0)),"")</f>
        <v/>
      </c>
      <c r="AO64" s="99" t="str">
        <f>IFERROR(INDEX(EJ$14:EJ$105,MATCH($BD64,$EY$14:$EY$105,0)),"")</f>
        <v/>
      </c>
      <c r="AP64" s="100" t="str">
        <f>IFERROR(INDEX(EK$14:EK$105,MATCH($BD64,$EY$14:$EY$105,0)),"")</f>
        <v/>
      </c>
      <c r="AQ64" s="100" t="str">
        <f>IFERROR(INDEX(EL$14:EL$105,MATCH($BD64,$EY$14:$EY$105,0)),"")</f>
        <v/>
      </c>
      <c r="AR64" s="100" t="str">
        <f>IFERROR(INDEX(EM$14:EM$105,MATCH($BD64,$EY$14:$EY$105,0)),"")</f>
        <v/>
      </c>
      <c r="AS64" s="100" t="str">
        <f>IFERROR(INDEX(EN$14:EN$105,MATCH($BD64,$EY$14:$EY$105,0)),"")</f>
        <v/>
      </c>
      <c r="AT64" s="497" t="str">
        <f>IFERROR(INDEX(EO$14:EO$105,MATCH($R64,EY$14:EY$105,0)),"")</f>
        <v/>
      </c>
      <c r="AU64" s="497" t="str">
        <f>IFERROR(INDEX(EP$14:EP$105,MATCH($R64,EY$14:EY$105,0)),"")</f>
        <v/>
      </c>
      <c r="AV64" s="497" t="str">
        <f>IFERROR(INDEX(EQ$14:EQ$105,MATCH($R64,EY$14:EY$105,0)),"")</f>
        <v/>
      </c>
      <c r="AW64" s="498" t="str">
        <f>IFERROR(INDEX(ER$14:ER$105,MATCH($R64,EY$14:EY$105,0)),"")</f>
        <v/>
      </c>
      <c r="AX64" s="498" t="str">
        <f>IFERROR(INDEX(ES$14:ES$105,MATCH($R64,EY$14:EY$105,0)),"")</f>
        <v/>
      </c>
      <c r="AY64" s="498" t="str">
        <f>IFERROR(INDEX(ET$14:ET$105,MATCH($R64,EY$14:EY$105,0)),"")</f>
        <v/>
      </c>
      <c r="AZ64" s="498" t="str">
        <f>IFERROR(INDEX(EU$14:EU$105,MATCH($R64,EY$14:EY$105,0)),"")</f>
        <v/>
      </c>
      <c r="BA64" s="498" t="str">
        <f>IFERROR(INDEX(EV$14:EV$105,MATCH($R64,EY$14:EY$105,0)),"")</f>
        <v/>
      </c>
      <c r="BB64" s="499" t="str">
        <f>IFERROR(INDEX(EW$14:EW$105,MATCH($R64,EY$14:EY$105,0)),"")</f>
        <v/>
      </c>
      <c r="BC64" s="96" t="str">
        <f>IFERROR(INDEX(EX$14:EX$105,MATCH($BD64,$EY$14:$EY$105,0)),"")</f>
        <v/>
      </c>
      <c r="BD64" s="212">
        <v>51</v>
      </c>
      <c r="BE64" s="97"/>
      <c r="BF64" s="97"/>
      <c r="BG64" s="118" t="str">
        <f>IFERROR(INDEX(FA$14:FA$105,MATCH($BW64,$FQ$14:$FQ$105,0)),"")</f>
        <v/>
      </c>
      <c r="BH64" s="99" t="str">
        <f>IFERROR(INDEX(FB$14:FB$105,MATCH($BW64,$FQ$14:$FQ$105,0)),"")</f>
        <v/>
      </c>
      <c r="BI64" s="100" t="str">
        <f>IFERROR(INDEX(FC$14:FC$105,MATCH($BW64,$FQ$14:$FQ$105,0)),"")</f>
        <v/>
      </c>
      <c r="BJ64" s="100" t="str">
        <f>IFERROR(INDEX(FD$14:FD$105,MATCH($BW64,$FQ$14:$FQ$105,0)),"")</f>
        <v/>
      </c>
      <c r="BK64" s="100" t="str">
        <f>IFERROR(INDEX(FE$14:FE$105,MATCH($BW64,$FQ$14:$FQ$105,0)),"")</f>
        <v/>
      </c>
      <c r="BL64" s="100" t="str">
        <f>IFERROR(INDEX(FF$14:FF$105,MATCH($BW64,$FQ$14:$FQ$105,0)),"")</f>
        <v/>
      </c>
      <c r="BM64" s="497" t="str">
        <f>IFERROR(INDEX(FG$14:FG$105,MATCH($R64,FQ$14:FQ$105,0)),"")</f>
        <v/>
      </c>
      <c r="BN64" s="497" t="str">
        <f>IFERROR(INDEX(FH$14:FH$105,MATCH($R64,FQ$14:FQ$105,0)),"")</f>
        <v/>
      </c>
      <c r="BO64" s="497" t="str">
        <f>IFERROR(INDEX(FI$14:FI$105,MATCH($R64,FQ$14:FQ$105,0)),"")</f>
        <v/>
      </c>
      <c r="BP64" s="498" t="str">
        <f>IFERROR(INDEX(FJ$14:FJ$105,MATCH($R64,FQ$14:FQ$105,0)),"")</f>
        <v/>
      </c>
      <c r="BQ64" s="498" t="str">
        <f>IFERROR(INDEX(FK$14:FK$105,MATCH($R64,FQ$14:FQ$105,0)),"")</f>
        <v/>
      </c>
      <c r="BR64" s="498" t="str">
        <f>IFERROR(INDEX(FL$14:FL$105,MATCH($R64,FQ$14:FQ$105,0)),"")</f>
        <v/>
      </c>
      <c r="BS64" s="498" t="str">
        <f>IFERROR(INDEX(FM$14:FM$105,MATCH($R64,FQ$14:FQ$105,0)),"")</f>
        <v/>
      </c>
      <c r="BT64" s="498" t="str">
        <f>IFERROR(INDEX(FN$14:FN$105,MATCH($R64,FQ$14:FQ$105,0)),"")</f>
        <v/>
      </c>
      <c r="BU64" s="499" t="str">
        <f>IFERROR(INDEX(FO$14:FO$105,MATCH($R64,FQ$14:FQ$105,0)),"")</f>
        <v/>
      </c>
      <c r="BV64" s="101" t="str">
        <f>IFERROR(INDEX(FP$14:FP$105,MATCH($BW64,$FQ$14:$FQ$105,0)),"")</f>
        <v/>
      </c>
      <c r="BW64" s="212">
        <v>51</v>
      </c>
      <c r="BY64" s="97"/>
      <c r="BZ64" s="118" t="str">
        <f>IFERROR(INDEX(FS$14:FS$105,MATCH($CO64,$GI$14:$GI$105,0)),"")</f>
        <v/>
      </c>
      <c r="CA64" s="99" t="str">
        <f>IFERROR(INDEX(FT$14:FT$105,MATCH($CO64,$GI$14:$GI$105,0)),"")</f>
        <v/>
      </c>
      <c r="CB64" s="100" t="str">
        <f>IFERROR(INDEX(FU$14:FU$105,MATCH($CO64,$GI$14:$GI$105,0)),"")</f>
        <v/>
      </c>
      <c r="CC64" s="100" t="str">
        <f>IFERROR(INDEX(FV$14:FV$105,MATCH($CO64,$GI$14:$GI$105,0)),"")</f>
        <v/>
      </c>
      <c r="CD64" s="100" t="str">
        <f>IFERROR(INDEX(FW$14:FW$105,MATCH($CO64,$GI$14:$GI$105,0)),"")</f>
        <v/>
      </c>
      <c r="CE64" s="100" t="str">
        <f>IFERROR(INDEX(FX$14:FX$105,MATCH($CO64,$GI$14:$GI$105,0)),"")</f>
        <v/>
      </c>
      <c r="CF64" s="497" t="str">
        <f t="shared" si="0"/>
        <v/>
      </c>
      <c r="CG64" s="497" t="str">
        <f t="shared" si="1"/>
        <v/>
      </c>
      <c r="CH64" s="497" t="str">
        <f t="shared" si="2"/>
        <v/>
      </c>
      <c r="CI64" s="498" t="str">
        <f t="shared" si="3"/>
        <v/>
      </c>
      <c r="CJ64" s="498" t="str">
        <f t="shared" si="4"/>
        <v/>
      </c>
      <c r="CK64" s="498" t="str">
        <f t="shared" si="5"/>
        <v/>
      </c>
      <c r="CL64" s="498" t="str">
        <f t="shared" si="6"/>
        <v/>
      </c>
      <c r="CM64" s="498" t="str">
        <f t="shared" si="7"/>
        <v/>
      </c>
      <c r="CN64" s="499" t="str">
        <f t="shared" si="8"/>
        <v/>
      </c>
      <c r="CO64" s="212">
        <v>51</v>
      </c>
      <c r="CP64" s="97"/>
      <c r="CQ64" s="97"/>
      <c r="CR64" s="97"/>
      <c r="CS64" s="97"/>
      <c r="CT64" s="97"/>
      <c r="CU64" s="97"/>
      <c r="CV64" s="97"/>
      <c r="CW64" s="97"/>
      <c r="CY64" s="250" t="str">
        <f>IFERROR(IF(AND('Classificação geral'!$F58="fem",'Classificação geral'!$G58=3,'Classificação geral'!$E58="par"),'Classificação geral'!$B58,""),"")</f>
        <v/>
      </c>
      <c r="CZ64" s="238">
        <f>IF($CY64='Classificação geral'!$B58,'Classificação geral'!$C58,"")</f>
        <v>0</v>
      </c>
      <c r="DA64" s="238">
        <f>IF($CY64='Classificação geral'!$B58,'Classificação geral'!$D58,"")</f>
        <v>0</v>
      </c>
      <c r="DB64" s="238">
        <f>IF($CY64='Classificação geral'!$B58,'Classificação geral'!$E58,"")</f>
        <v>0</v>
      </c>
      <c r="DC64" s="238">
        <f>IF($CY64='Classificação geral'!$B58,'Classificação geral'!$F58,"")</f>
        <v>0</v>
      </c>
      <c r="DD64" s="250">
        <f>IF($DC64='Classificação geral'!$F58,'Classificação geral'!$G58,"")</f>
        <v>0</v>
      </c>
      <c r="DE64" s="484">
        <f>IFERROR(IF(DC64='Classificação geral'!$F58,'Classificação geral'!$J58,""),"")</f>
        <v>0</v>
      </c>
      <c r="DF64" s="484">
        <f>IFERROR(IF(DC64='Classificação geral'!$F58,'Classificação geral'!$K58,""),"")</f>
        <v>0</v>
      </c>
      <c r="DG64" s="484">
        <f>IFERROR(IF(DC64='Classificação geral'!$F58,'Classificação geral'!$I58,""),"")</f>
        <v>0</v>
      </c>
      <c r="DH64" s="484" t="str">
        <f>IFERROR(IF(DC64='Classificação geral'!$F58,'Classificação geral'!$EE58,""),"")</f>
        <v/>
      </c>
      <c r="DI64" s="484" t="str">
        <f>IFERROR(IF(DC64='Classificação geral'!$F58,'Classificação geral'!$EF58,""),"")</f>
        <v/>
      </c>
      <c r="DJ64" s="484" t="str">
        <f>IFERROR(IF(DC64='Classificação geral'!$F58,'Classificação geral'!$EG58,""),"")</f>
        <v/>
      </c>
      <c r="DK64" s="484" t="str">
        <f>IFERROR(IF(DC64='Classificação geral'!$F58,'Classificação geral'!$EH58,""),"")</f>
        <v/>
      </c>
      <c r="DL64" s="484" t="str">
        <f>IFERROR(IF(DC64='Classificação geral'!$F58,'Classificação geral'!$EI58,""),"")</f>
        <v/>
      </c>
      <c r="DM64" s="521">
        <f>IFERROR(IF(DC64='Classificação geral'!$F58,'Classificação geral'!$AJ58,""),"")</f>
        <v>0</v>
      </c>
      <c r="DN64" s="251" t="str">
        <f>IF($DC64='Classificação geral'!$F58,'Classificação geral'!$AK58,"")</f>
        <v/>
      </c>
      <c r="DO64" s="239" t="str">
        <f>IFERROR(RANK(DN64,DN:DN,0)+ COUNTIF(DN$12:DN63,DN64),"")</f>
        <v/>
      </c>
      <c r="DQ64" s="102" t="str">
        <f>IFERROR(IF(AND('Classificação geral'!$F58="mas",'Classificação geral'!$G58=3,'Classificação geral'!$E58="par"),'Classificação geral'!$B58,""),"")</f>
        <v/>
      </c>
      <c r="DR64" s="103">
        <f>IF($DQ64='Classificação geral'!$B58,'Classificação geral'!$C58,"")</f>
        <v>0</v>
      </c>
      <c r="DS64" s="103">
        <f>IF($DQ64='Classificação geral'!$B58,'Classificação geral'!$D58,"")</f>
        <v>0</v>
      </c>
      <c r="DT64" s="103">
        <f>IF($DQ64='Classificação geral'!$B58,'Classificação geral'!$E58,"")</f>
        <v>0</v>
      </c>
      <c r="DU64" s="103">
        <f>IF($DQ64='Classificação geral'!$B58,'Classificação geral'!$F58,"")</f>
        <v>0</v>
      </c>
      <c r="DV64" s="102">
        <f>IF($DU64='Classificação geral'!$F58,'Classificação geral'!$G58,"")</f>
        <v>0</v>
      </c>
      <c r="DW64" s="484">
        <f>IFERROR(IF(DU64='Classificação geral'!$F58,'Classificação geral'!$J58,""),"")</f>
        <v>0</v>
      </c>
      <c r="DX64" s="484">
        <f>IFERROR(IF(DU64='Classificação geral'!$F58,'Classificação geral'!$K58,""),"")</f>
        <v>0</v>
      </c>
      <c r="DY64" s="484">
        <f>IFERROR(IF(DU64='Classificação geral'!$F58,'Classificação geral'!$I58,""),"")</f>
        <v>0</v>
      </c>
      <c r="DZ64" s="484" t="str">
        <f>IFERROR(IF(DU64='Classificação geral'!$F58,'Classificação geral'!$EE58,""),"")</f>
        <v/>
      </c>
      <c r="EA64" s="484" t="str">
        <f>IFERROR(IF(DU64='Classificação geral'!$F58,'Classificação geral'!$EF58,""),"")</f>
        <v/>
      </c>
      <c r="EB64" s="484" t="str">
        <f>IFERROR(IF(DU64='Classificação geral'!$F58,'Classificação geral'!$EG58,""),"")</f>
        <v/>
      </c>
      <c r="EC64" s="484" t="str">
        <f>IFERROR(IF(DU64='Classificação geral'!$F58,'Classificação geral'!$EH58,""),"")</f>
        <v/>
      </c>
      <c r="ED64" s="484" t="str">
        <f>IFERROR(IF(DU64='Classificação geral'!$F58,'Classificação geral'!$EI58,""),"")</f>
        <v/>
      </c>
      <c r="EE64" s="521">
        <f>IFERROR(IF(DU64='Classificação geral'!$F58,'Classificação geral'!$AJ58,""),"")</f>
        <v>0</v>
      </c>
      <c r="EF64" s="102" t="str">
        <f>IF($DU64='Classificação geral'!$F58,'Classificação geral'!$AK58,"")</f>
        <v/>
      </c>
      <c r="EG64" s="98" t="str">
        <f>IFERROR(RANK(EF64,EF:EF,0)+ COUNTIF(EF$12:EF63,EF64),"")</f>
        <v/>
      </c>
      <c r="EI64" s="102" t="str">
        <f>IFERROR(IF(AND('Classificação geral'!$F58="fem",'Classificação geral'!$G58=3,'Classificação geral'!$E58="trio"),'Classificação geral'!$B58,""),"")</f>
        <v/>
      </c>
      <c r="EJ64" s="103">
        <f>IF(EI64='Classificação geral'!$B58,'Classificação geral'!$C58,"")</f>
        <v>0</v>
      </c>
      <c r="EK64" s="103">
        <f>IF(EI64='Classificação geral'!$B58,'Classificação geral'!$D58,"")</f>
        <v>0</v>
      </c>
      <c r="EL64" s="103">
        <f>IF(EI64='Classificação geral'!$B58,'Classificação geral'!$E58,"")</f>
        <v>0</v>
      </c>
      <c r="EM64" s="103">
        <f>IF(EI64='Classificação geral'!$B58,'Classificação geral'!$F58,"")</f>
        <v>0</v>
      </c>
      <c r="EN64" s="102">
        <f>IF(EM64='Classificação geral'!$F58,'Classificação geral'!$G58,"")</f>
        <v>0</v>
      </c>
      <c r="EO64" s="484">
        <f>IFERROR(IF(EM64='Classificação geral'!$F58,'Classificação geral'!$J58,""),"")</f>
        <v>0</v>
      </c>
      <c r="EP64" s="484">
        <f>IFERROR(IF(EM64='Classificação geral'!$F58,'Classificação geral'!$K58,""),"")</f>
        <v>0</v>
      </c>
      <c r="EQ64" s="484">
        <f>IFERROR(IF(EM64='Classificação geral'!$F58,'Classificação geral'!$I58,""),"")</f>
        <v>0</v>
      </c>
      <c r="ER64" s="484" t="str">
        <f>IFERROR(IF(EM64='Classificação geral'!$F58,'Classificação geral'!$EE58,""),"")</f>
        <v/>
      </c>
      <c r="ES64" s="484" t="str">
        <f>IFERROR(IF(EM64='Classificação geral'!$F58,'Classificação geral'!$EF58,""),"")</f>
        <v/>
      </c>
      <c r="ET64" s="484" t="str">
        <f>IFERROR(IF(EM64='Classificação geral'!$F58,'Classificação geral'!$EG58,""),"")</f>
        <v/>
      </c>
      <c r="EU64" s="484" t="str">
        <f>IFERROR(IF(EM64='Classificação geral'!$F58,'Classificação geral'!$EH58,""),"")</f>
        <v/>
      </c>
      <c r="EV64" s="484" t="str">
        <f>IFERROR(IF(EM64='Classificação geral'!$F58,'Classificação geral'!$EI58,""),"")</f>
        <v/>
      </c>
      <c r="EW64" s="521">
        <f>IFERROR(IF(EM64='Classificação geral'!$F58,'Classificação geral'!$AJ58,""),"")</f>
        <v>0</v>
      </c>
      <c r="EX64" s="102" t="str">
        <f>IF(EM64='Classificação geral'!$F58,'Classificação geral'!$AK58,"")</f>
        <v/>
      </c>
      <c r="EY64" s="98" t="str">
        <f>IFERROR(RANK(EX64,EX:EX,0)+ COUNTIF(EX$12:EX63,EX64),"")</f>
        <v/>
      </c>
      <c r="FA64" s="102" t="str">
        <f>IFERROR(IF(AND('Classificação geral'!$F58="mas",'Classificação geral'!$G58=3,'Classificação geral'!$E58="trio"),'Classificação geral'!$B58,""),"")</f>
        <v/>
      </c>
      <c r="FB64" s="103">
        <f>IF(FA64='Classificação geral'!$B58,'Classificação geral'!$C58,"")</f>
        <v>0</v>
      </c>
      <c r="FC64" s="103">
        <f>IF(FA64='Classificação geral'!$B58,'Classificação geral'!$D58,"")</f>
        <v>0</v>
      </c>
      <c r="FD64" s="103">
        <f>IF(FA64='Classificação geral'!$B58,'Classificação geral'!$E58,"")</f>
        <v>0</v>
      </c>
      <c r="FE64" s="103">
        <f>IF(FA64='Classificação geral'!$B58,'Classificação geral'!$F58,"")</f>
        <v>0</v>
      </c>
      <c r="FF64" s="102">
        <f>IF(FE64='Classificação geral'!$F58,'Classificação geral'!$G58,"")</f>
        <v>0</v>
      </c>
      <c r="FG64" s="484">
        <f>IFERROR(IF(FE64='Classificação geral'!$F58,'Classificação geral'!$J58,""),"")</f>
        <v>0</v>
      </c>
      <c r="FH64" s="484">
        <f>IFERROR(IF(FE64='Classificação geral'!$F58,'Classificação geral'!$K58,""),"")</f>
        <v>0</v>
      </c>
      <c r="FI64" s="484">
        <f>IFERROR(IF(FE64='Classificação geral'!$F58,'Classificação geral'!$I58,""),"")</f>
        <v>0</v>
      </c>
      <c r="FJ64" s="484" t="str">
        <f>IFERROR(IF(FE64='Classificação geral'!$F58,'Classificação geral'!$EE58,""),"")</f>
        <v/>
      </c>
      <c r="FK64" s="484" t="str">
        <f>IFERROR(IF(FE64='Classificação geral'!$F58,'Classificação geral'!$EF58,""),"")</f>
        <v/>
      </c>
      <c r="FL64" s="484" t="str">
        <f>IFERROR(IF(FE64='Classificação geral'!$F58,'Classificação geral'!$EG58,""),"")</f>
        <v/>
      </c>
      <c r="FM64" s="484" t="str">
        <f>IFERROR(IF(FE64='Classificação geral'!$F58,'Classificação geral'!$EH58,""),"")</f>
        <v/>
      </c>
      <c r="FN64" s="484" t="str">
        <f>IFERROR(IF(FE64='Classificação geral'!$F58,'Classificação geral'!$EI58,""),"")</f>
        <v/>
      </c>
      <c r="FO64" s="521">
        <f>IFERROR(IF(FE64='Classificação geral'!$F58,'Classificação geral'!$AJ58,""),"")</f>
        <v>0</v>
      </c>
      <c r="FP64" s="102" t="str">
        <f>IF(FE64='Classificação geral'!$F58,'Classificação geral'!$AK58,"")</f>
        <v/>
      </c>
      <c r="FQ64" s="98" t="str">
        <f>IFERROR(RANK(FP64,FP:FP,0)+ COUNTIF(FP$12:FP63,FP64),"")</f>
        <v/>
      </c>
      <c r="FS64" s="102" t="str">
        <f>IFERROR(IF(AND('Classificação geral'!$F58="misto",'Classificação geral'!$G58=3,'Classificação geral'!$E58="par"),'Classificação geral'!$B58,""),"")</f>
        <v/>
      </c>
      <c r="FT64" s="103">
        <f>IF(FS64='Classificação geral'!$B58,'Classificação geral'!$C58,"")</f>
        <v>0</v>
      </c>
      <c r="FU64" s="103">
        <f>IF(FS64='Classificação geral'!$B58,'Classificação geral'!$D58,"")</f>
        <v>0</v>
      </c>
      <c r="FV64" s="103">
        <f>IF(FS64='Classificação geral'!$B58,'Classificação geral'!$E58,"")</f>
        <v>0</v>
      </c>
      <c r="FW64" s="103">
        <f>IF(FS64='Classificação geral'!$B58,'Classificação geral'!$F58,"")</f>
        <v>0</v>
      </c>
      <c r="FX64" s="102">
        <f>IF(FW64='Classificação geral'!$F58,'Classificação geral'!$G58,"")</f>
        <v>0</v>
      </c>
      <c r="FY64" s="484">
        <f>IFERROR(IF(FW64='Classificação geral'!$F58,'Classificação geral'!$J58,""),"")</f>
        <v>0</v>
      </c>
      <c r="FZ64" s="484">
        <f>IFERROR(IF(FW64='Classificação geral'!$F58,'Classificação geral'!$K58,""),"")</f>
        <v>0</v>
      </c>
      <c r="GA64" s="484">
        <f>IFERROR(IF(FW64='Classificação geral'!$F58,'Classificação geral'!$I58,""),"")</f>
        <v>0</v>
      </c>
      <c r="GB64" s="484" t="str">
        <f>IFERROR(IF(FW64='Classificação geral'!$F58,'Classificação geral'!$EE58,""),"")</f>
        <v/>
      </c>
      <c r="GC64" s="484" t="str">
        <f>IFERROR(IF(FW64='Classificação geral'!$F58,'Classificação geral'!$EF58,""),"")</f>
        <v/>
      </c>
      <c r="GD64" s="484" t="str">
        <f>IFERROR(IF(FW64='Classificação geral'!$F58,'Classificação geral'!$EG58,""),"")</f>
        <v/>
      </c>
      <c r="GE64" s="484" t="str">
        <f>IFERROR(IF(FW64='Classificação geral'!$F58,'Classificação geral'!$EH58,""),"")</f>
        <v/>
      </c>
      <c r="GF64" s="484" t="str">
        <f>IFERROR(IF(FW64='Classificação geral'!$F58,'Classificação geral'!$EI58,""),"")</f>
        <v/>
      </c>
      <c r="GG64" s="521">
        <f>IFERROR(IF(FW64='Classificação geral'!$F58,'Classificação geral'!$AJ58,""),"")</f>
        <v>0</v>
      </c>
      <c r="GH64" s="102" t="str">
        <f>IF(FW64='Classificação geral'!$F58,'Classificação geral'!$AK58,"")</f>
        <v/>
      </c>
      <c r="GI64" s="98" t="str">
        <f>IFERROR(RANK(GH64,GH:GH,0)+ COUNTIF(GH$12:GH63,GH64),"")</f>
        <v/>
      </c>
    </row>
    <row r="65" spans="1:191" s="119" customFormat="1" ht="21.75" customHeight="1" x14ac:dyDescent="0.3">
      <c r="A65" s="123"/>
      <c r="B65" s="118" t="str">
        <f>IFERROR(INDEX($CY$14:$CY$105,MATCH($R65,$DO$14:$DO$105,0)),"")</f>
        <v/>
      </c>
      <c r="C65" s="99" t="str">
        <f>IFERROR(INDEX(CZ$14:CZ$105,MATCH($R65,$DO$14:$DO$105,0)),"")</f>
        <v/>
      </c>
      <c r="D65" s="100" t="str">
        <f>IFERROR(INDEX(DA$14:DA$105,MATCH($R65,$DO$14:$DO$105,0)),"")</f>
        <v/>
      </c>
      <c r="E65" s="100" t="str">
        <f>IFERROR(INDEX(DB$14:DB$105,MATCH($R65,$DO$14:$DO$105,0)),"")</f>
        <v/>
      </c>
      <c r="F65" s="100" t="str">
        <f>IFERROR(INDEX(DC$14:DC$105,MATCH($R65,$DO$14:$DO$105,0)),"")</f>
        <v/>
      </c>
      <c r="G65" s="100" t="str">
        <f>IFERROR(INDEX(DD$14:DD$105,MATCH($R65,$DO$14:$DO$105,0)),"")</f>
        <v/>
      </c>
      <c r="H65" s="497" t="str">
        <f>IFERROR(INDEX(DE$14:DE$105,MATCH($R65,DO$14:DO$105,0)),"")</f>
        <v/>
      </c>
      <c r="I65" s="497" t="str">
        <f>IFERROR(INDEX(DF$14:DF$105,MATCH($R65,DO$14:DO$105,0)),"")</f>
        <v/>
      </c>
      <c r="J65" s="497" t="str">
        <f>IFERROR(INDEX(DG$14:DG$105,MATCH($R65,DO$14:DO$105,0)),"")</f>
        <v/>
      </c>
      <c r="K65" s="498" t="str">
        <f>IFERROR(INDEX(DH$14:DH$105,MATCH($R65,DO$14:DO$105,0)),"")</f>
        <v/>
      </c>
      <c r="L65" s="498" t="str">
        <f>IFERROR(INDEX(DI$14:DI$105,MATCH($R65,DO$14:DO$105,0)),"")</f>
        <v/>
      </c>
      <c r="M65" s="498" t="str">
        <f>IFERROR(INDEX(DJ$14:DJ$105,MATCH($R65,DO$14:DO$105,0)),"")</f>
        <v/>
      </c>
      <c r="N65" s="498" t="str">
        <f>IFERROR(INDEX(DK$14:DK$105,MATCH($R65,DO$14:DO$105,0)),"")</f>
        <v/>
      </c>
      <c r="O65" s="498" t="str">
        <f>IFERROR(INDEX(DL$14:DL$105,MATCH($R65,DO$14:DO$105,0)),"")</f>
        <v/>
      </c>
      <c r="P65" s="499" t="str">
        <f>IFERROR(INDEX(DM$14:DM$105,MATCH($R65,DO$14:DO$105,0)),"")</f>
        <v/>
      </c>
      <c r="Q65" s="101" t="str">
        <f>IFERROR(INDEX(DN$14:DN$105,MATCH($R65,$DO$14:$DO$105,0)),"")</f>
        <v/>
      </c>
      <c r="R65" s="212">
        <v>52</v>
      </c>
      <c r="S65" s="97"/>
      <c r="T65" s="97"/>
      <c r="U65" s="118" t="str">
        <f>IFERROR(INDEX(DQ$14:DQ$105,MATCH($AK65,$EG$14:$EG$105,0)),"")</f>
        <v/>
      </c>
      <c r="V65" s="99" t="str">
        <f>IFERROR(INDEX(DR$14:DR$105,MATCH($AK65,$EG$14:$EG$105,0)),"")</f>
        <v/>
      </c>
      <c r="W65" s="100" t="str">
        <f>IFERROR(INDEX(DS$14:DS$105,MATCH($AK65,$EG$14:$EG$105,0)),"")</f>
        <v/>
      </c>
      <c r="X65" s="100" t="str">
        <f>IFERROR(INDEX(DT$14:DT$105,MATCH($AK65,$EG$14:$EG$105,0)),"")</f>
        <v/>
      </c>
      <c r="Y65" s="100" t="str">
        <f>IFERROR(INDEX(DU$14:DU$105,MATCH($AK65,$EG$14:$EG$105,0)),"")</f>
        <v/>
      </c>
      <c r="Z65" s="100" t="str">
        <f>IFERROR(INDEX(DV$14:DV$105,MATCH($AK65,$EG$14:$EG$105,0)),"")</f>
        <v/>
      </c>
      <c r="AA65" s="497" t="str">
        <f>IFERROR(INDEX(DW$14:DW$105,MATCH($R65,EG$14:EG$105,0)),"")</f>
        <v/>
      </c>
      <c r="AB65" s="497" t="str">
        <f>IFERROR(INDEX(DX$14:DX$105,MATCH($R65,EG$14:EG$105,0)),"")</f>
        <v/>
      </c>
      <c r="AC65" s="497" t="str">
        <f>IFERROR(INDEX(DY$14:DY$105,MATCH($R65,EG$14:EG$105,0)),"")</f>
        <v/>
      </c>
      <c r="AD65" s="498" t="str">
        <f>IFERROR(INDEX(DZ$14:DZ$105,MATCH($R65,EG$14:EG$105,0)),"")</f>
        <v/>
      </c>
      <c r="AE65" s="498" t="str">
        <f>IFERROR(INDEX(EA$14:EA$105,MATCH($R65,EG$14:EG$105,0)),"")</f>
        <v/>
      </c>
      <c r="AF65" s="498" t="str">
        <f>IFERROR(INDEX(EB$14:EB$105,MATCH($R65,EG$14:EG$105,0)),"")</f>
        <v/>
      </c>
      <c r="AG65" s="498" t="str">
        <f>IFERROR(INDEX(EC$14:EC$105,MATCH($R65,EG$14:EG$105,0)),"")</f>
        <v/>
      </c>
      <c r="AH65" s="498" t="str">
        <f>IFERROR(INDEX(ED$14:ED$105,MATCH($R65,EG$14:EG$105,0)),"")</f>
        <v/>
      </c>
      <c r="AI65" s="499" t="str">
        <f>IFERROR(INDEX(EE$14:EE$105,MATCH($R65,EG$14:EG$105,0)),"")</f>
        <v/>
      </c>
      <c r="AJ65" s="101" t="str">
        <f>IFERROR(INDEX(EF$14:EF$105,MATCH($AK65,$EG$14:$EG$105,0)),"")</f>
        <v/>
      </c>
      <c r="AK65" s="212">
        <v>52</v>
      </c>
      <c r="AN65" s="118" t="str">
        <f>IFERROR(INDEX(EI$14:EI$105,MATCH($BD65,$EY$14:$EY$105,0)),"")</f>
        <v/>
      </c>
      <c r="AO65" s="99" t="str">
        <f>IFERROR(INDEX(EJ$14:EJ$105,MATCH($BD65,$EY$14:$EY$105,0)),"")</f>
        <v/>
      </c>
      <c r="AP65" s="100" t="str">
        <f>IFERROR(INDEX(EK$14:EK$105,MATCH($BD65,$EY$14:$EY$105,0)),"")</f>
        <v/>
      </c>
      <c r="AQ65" s="100" t="str">
        <f>IFERROR(INDEX(EL$14:EL$105,MATCH($BD65,$EY$14:$EY$105,0)),"")</f>
        <v/>
      </c>
      <c r="AR65" s="100" t="str">
        <f>IFERROR(INDEX(EM$14:EM$105,MATCH($BD65,$EY$14:$EY$105,0)),"")</f>
        <v/>
      </c>
      <c r="AS65" s="100" t="str">
        <f>IFERROR(INDEX(EN$14:EN$105,MATCH($BD65,$EY$14:$EY$105,0)),"")</f>
        <v/>
      </c>
      <c r="AT65" s="497" t="str">
        <f>IFERROR(INDEX(EO$14:EO$105,MATCH($R65,EY$14:EY$105,0)),"")</f>
        <v/>
      </c>
      <c r="AU65" s="497" t="str">
        <f>IFERROR(INDEX(EP$14:EP$105,MATCH($R65,EY$14:EY$105,0)),"")</f>
        <v/>
      </c>
      <c r="AV65" s="497" t="str">
        <f>IFERROR(INDEX(EQ$14:EQ$105,MATCH($R65,EY$14:EY$105,0)),"")</f>
        <v/>
      </c>
      <c r="AW65" s="498" t="str">
        <f>IFERROR(INDEX(ER$14:ER$105,MATCH($R65,EY$14:EY$105,0)),"")</f>
        <v/>
      </c>
      <c r="AX65" s="498" t="str">
        <f>IFERROR(INDEX(ES$14:ES$105,MATCH($R65,EY$14:EY$105,0)),"")</f>
        <v/>
      </c>
      <c r="AY65" s="498" t="str">
        <f>IFERROR(INDEX(ET$14:ET$105,MATCH($R65,EY$14:EY$105,0)),"")</f>
        <v/>
      </c>
      <c r="AZ65" s="498" t="str">
        <f>IFERROR(INDEX(EU$14:EU$105,MATCH($R65,EY$14:EY$105,0)),"")</f>
        <v/>
      </c>
      <c r="BA65" s="498" t="str">
        <f>IFERROR(INDEX(EV$14:EV$105,MATCH($R65,EY$14:EY$105,0)),"")</f>
        <v/>
      </c>
      <c r="BB65" s="499" t="str">
        <f>IFERROR(INDEX(EW$14:EW$105,MATCH($R65,EY$14:EY$105,0)),"")</f>
        <v/>
      </c>
      <c r="BC65" s="96" t="str">
        <f>IFERROR(INDEX(EX$14:EX$105,MATCH($BD65,$EY$14:$EY$105,0)),"")</f>
        <v/>
      </c>
      <c r="BD65" s="212">
        <v>52</v>
      </c>
      <c r="BE65" s="97"/>
      <c r="BF65" s="97"/>
      <c r="BG65" s="118" t="str">
        <f>IFERROR(INDEX(FA$14:FA$105,MATCH($BW65,$FQ$14:$FQ$105,0)),"")</f>
        <v/>
      </c>
      <c r="BH65" s="99" t="str">
        <f>IFERROR(INDEX(FB$14:FB$105,MATCH($BW65,$FQ$14:$FQ$105,0)),"")</f>
        <v/>
      </c>
      <c r="BI65" s="100" t="str">
        <f>IFERROR(INDEX(FC$14:FC$105,MATCH($BW65,$FQ$14:$FQ$105,0)),"")</f>
        <v/>
      </c>
      <c r="BJ65" s="100" t="str">
        <f>IFERROR(INDEX(FD$14:FD$105,MATCH($BW65,$FQ$14:$FQ$105,0)),"")</f>
        <v/>
      </c>
      <c r="BK65" s="100" t="str">
        <f>IFERROR(INDEX(FE$14:FE$105,MATCH($BW65,$FQ$14:$FQ$105,0)),"")</f>
        <v/>
      </c>
      <c r="BL65" s="100" t="str">
        <f>IFERROR(INDEX(FF$14:FF$105,MATCH($BW65,$FQ$14:$FQ$105,0)),"")</f>
        <v/>
      </c>
      <c r="BM65" s="497" t="str">
        <f>IFERROR(INDEX(FG$14:FG$105,MATCH($R65,FQ$14:FQ$105,0)),"")</f>
        <v/>
      </c>
      <c r="BN65" s="497" t="str">
        <f>IFERROR(INDEX(FH$14:FH$105,MATCH($R65,FQ$14:FQ$105,0)),"")</f>
        <v/>
      </c>
      <c r="BO65" s="497" t="str">
        <f>IFERROR(INDEX(FI$14:FI$105,MATCH($R65,FQ$14:FQ$105,0)),"")</f>
        <v/>
      </c>
      <c r="BP65" s="498" t="str">
        <f>IFERROR(INDEX(FJ$14:FJ$105,MATCH($R65,FQ$14:FQ$105,0)),"")</f>
        <v/>
      </c>
      <c r="BQ65" s="498" t="str">
        <f>IFERROR(INDEX(FK$14:FK$105,MATCH($R65,FQ$14:FQ$105,0)),"")</f>
        <v/>
      </c>
      <c r="BR65" s="498" t="str">
        <f>IFERROR(INDEX(FL$14:FL$105,MATCH($R65,FQ$14:FQ$105,0)),"")</f>
        <v/>
      </c>
      <c r="BS65" s="498" t="str">
        <f>IFERROR(INDEX(FM$14:FM$105,MATCH($R65,FQ$14:FQ$105,0)),"")</f>
        <v/>
      </c>
      <c r="BT65" s="498" t="str">
        <f>IFERROR(INDEX(FN$14:FN$105,MATCH($R65,FQ$14:FQ$105,0)),"")</f>
        <v/>
      </c>
      <c r="BU65" s="499" t="str">
        <f>IFERROR(INDEX(FO$14:FO$105,MATCH($R65,FQ$14:FQ$105,0)),"")</f>
        <v/>
      </c>
      <c r="BV65" s="101" t="str">
        <f>IFERROR(INDEX(FP$14:FP$105,MATCH($BW65,$FQ$14:$FQ$105,0)),"")</f>
        <v/>
      </c>
      <c r="BW65" s="212">
        <v>52</v>
      </c>
      <c r="BY65" s="97"/>
      <c r="BZ65" s="118" t="str">
        <f>IFERROR(INDEX(FS$14:FS$105,MATCH($CO65,$GI$14:$GI$105,0)),"")</f>
        <v/>
      </c>
      <c r="CA65" s="99" t="str">
        <f>IFERROR(INDEX(FT$14:FT$105,MATCH($CO65,$GI$14:$GI$105,0)),"")</f>
        <v/>
      </c>
      <c r="CB65" s="100" t="str">
        <f>IFERROR(INDEX(FU$14:FU$105,MATCH($CO65,$GI$14:$GI$105,0)),"")</f>
        <v/>
      </c>
      <c r="CC65" s="100" t="str">
        <f>IFERROR(INDEX(FV$14:FV$105,MATCH($CO65,$GI$14:$GI$105,0)),"")</f>
        <v/>
      </c>
      <c r="CD65" s="100" t="str">
        <f>IFERROR(INDEX(FW$14:FW$105,MATCH($CO65,$GI$14:$GI$105,0)),"")</f>
        <v/>
      </c>
      <c r="CE65" s="100" t="str">
        <f>IFERROR(INDEX(FX$14:FX$105,MATCH($CO65,$GI$14:$GI$105,0)),"")</f>
        <v/>
      </c>
      <c r="CF65" s="497" t="str">
        <f t="shared" si="0"/>
        <v/>
      </c>
      <c r="CG65" s="497" t="str">
        <f t="shared" si="1"/>
        <v/>
      </c>
      <c r="CH65" s="497" t="str">
        <f t="shared" si="2"/>
        <v/>
      </c>
      <c r="CI65" s="498" t="str">
        <f t="shared" si="3"/>
        <v/>
      </c>
      <c r="CJ65" s="498" t="str">
        <f t="shared" si="4"/>
        <v/>
      </c>
      <c r="CK65" s="498" t="str">
        <f t="shared" si="5"/>
        <v/>
      </c>
      <c r="CL65" s="498" t="str">
        <f t="shared" si="6"/>
        <v/>
      </c>
      <c r="CM65" s="498" t="str">
        <f t="shared" si="7"/>
        <v/>
      </c>
      <c r="CN65" s="499" t="str">
        <f t="shared" si="8"/>
        <v/>
      </c>
      <c r="CO65" s="212">
        <v>52</v>
      </c>
      <c r="CP65" s="97"/>
      <c r="CQ65" s="97"/>
      <c r="CR65" s="97"/>
      <c r="CS65" s="97"/>
      <c r="CT65" s="97"/>
      <c r="CU65" s="97"/>
      <c r="CV65" s="97"/>
      <c r="CW65" s="97"/>
      <c r="CY65" s="250" t="str">
        <f>IFERROR(IF(AND('Classificação geral'!$F59="fem",'Classificação geral'!$G59=3,'Classificação geral'!$E59="par"),'Classificação geral'!$B59,""),"")</f>
        <v/>
      </c>
      <c r="CZ65" s="238">
        <f>IF($CY65='Classificação geral'!$B59,'Classificação geral'!$C59,"")</f>
        <v>0</v>
      </c>
      <c r="DA65" s="238">
        <f>IF($CY65='Classificação geral'!$B59,'Classificação geral'!$D59,"")</f>
        <v>0</v>
      </c>
      <c r="DB65" s="238">
        <f>IF($CY65='Classificação geral'!$B59,'Classificação geral'!$E59,"")</f>
        <v>0</v>
      </c>
      <c r="DC65" s="238">
        <f>IF($CY65='Classificação geral'!$B59,'Classificação geral'!$F59,"")</f>
        <v>0</v>
      </c>
      <c r="DD65" s="250">
        <f>IF($DC65='Classificação geral'!$F59,'Classificação geral'!$G59,"")</f>
        <v>0</v>
      </c>
      <c r="DE65" s="484">
        <f>IFERROR(IF(DC65='Classificação geral'!$F59,'Classificação geral'!$J59,""),"")</f>
        <v>0</v>
      </c>
      <c r="DF65" s="484">
        <f>IFERROR(IF(DC65='Classificação geral'!$F59,'Classificação geral'!$K59,""),"")</f>
        <v>0</v>
      </c>
      <c r="DG65" s="484">
        <f>IFERROR(IF(DC65='Classificação geral'!$F59,'Classificação geral'!$I59,""),"")</f>
        <v>0</v>
      </c>
      <c r="DH65" s="484" t="str">
        <f>IFERROR(IF(DC65='Classificação geral'!$F59,'Classificação geral'!$EE59,""),"")</f>
        <v/>
      </c>
      <c r="DI65" s="484" t="str">
        <f>IFERROR(IF(DC65='Classificação geral'!$F59,'Classificação geral'!$EF59,""),"")</f>
        <v/>
      </c>
      <c r="DJ65" s="484" t="str">
        <f>IFERROR(IF(DC65='Classificação geral'!$F59,'Classificação geral'!$EG59,""),"")</f>
        <v/>
      </c>
      <c r="DK65" s="484" t="str">
        <f>IFERROR(IF(DC65='Classificação geral'!$F59,'Classificação geral'!$EH59,""),"")</f>
        <v/>
      </c>
      <c r="DL65" s="484" t="str">
        <f>IFERROR(IF(DC65='Classificação geral'!$F59,'Classificação geral'!$EI59,""),"")</f>
        <v/>
      </c>
      <c r="DM65" s="521">
        <f>IFERROR(IF(DC65='Classificação geral'!$F59,'Classificação geral'!$AJ59,""),"")</f>
        <v>0</v>
      </c>
      <c r="DN65" s="251" t="str">
        <f>IF($DC65='Classificação geral'!$F59,'Classificação geral'!$AK59,"")</f>
        <v/>
      </c>
      <c r="DO65" s="239" t="str">
        <f>IFERROR(RANK(DN65,DN:DN,0)+ COUNTIF(DN$12:DN64,DN65),"")</f>
        <v/>
      </c>
      <c r="DQ65" s="102" t="str">
        <f>IFERROR(IF(AND('Classificação geral'!$F59="mas",'Classificação geral'!$G59=3,'Classificação geral'!$E59="par"),'Classificação geral'!$B59,""),"")</f>
        <v/>
      </c>
      <c r="DR65" s="103">
        <f>IF($DQ65='Classificação geral'!$B59,'Classificação geral'!$C59,"")</f>
        <v>0</v>
      </c>
      <c r="DS65" s="103">
        <f>IF($DQ65='Classificação geral'!$B59,'Classificação geral'!$D59,"")</f>
        <v>0</v>
      </c>
      <c r="DT65" s="103">
        <f>IF($DQ65='Classificação geral'!$B59,'Classificação geral'!$E59,"")</f>
        <v>0</v>
      </c>
      <c r="DU65" s="103">
        <f>IF($DQ65='Classificação geral'!$B59,'Classificação geral'!$F59,"")</f>
        <v>0</v>
      </c>
      <c r="DV65" s="102">
        <f>IF($DU65='Classificação geral'!$F59,'Classificação geral'!$G59,"")</f>
        <v>0</v>
      </c>
      <c r="DW65" s="484">
        <f>IFERROR(IF(DU65='Classificação geral'!$F59,'Classificação geral'!$J59,""),"")</f>
        <v>0</v>
      </c>
      <c r="DX65" s="484">
        <f>IFERROR(IF(DU65='Classificação geral'!$F59,'Classificação geral'!$K59,""),"")</f>
        <v>0</v>
      </c>
      <c r="DY65" s="484">
        <f>IFERROR(IF(DU65='Classificação geral'!$F59,'Classificação geral'!$I59,""),"")</f>
        <v>0</v>
      </c>
      <c r="DZ65" s="484" t="str">
        <f>IFERROR(IF(DU65='Classificação geral'!$F59,'Classificação geral'!$EE59,""),"")</f>
        <v/>
      </c>
      <c r="EA65" s="484" t="str">
        <f>IFERROR(IF(DU65='Classificação geral'!$F59,'Classificação geral'!$EF59,""),"")</f>
        <v/>
      </c>
      <c r="EB65" s="484" t="str">
        <f>IFERROR(IF(DU65='Classificação geral'!$F59,'Classificação geral'!$EG59,""),"")</f>
        <v/>
      </c>
      <c r="EC65" s="484" t="str">
        <f>IFERROR(IF(DU65='Classificação geral'!$F59,'Classificação geral'!$EH59,""),"")</f>
        <v/>
      </c>
      <c r="ED65" s="484" t="str">
        <f>IFERROR(IF(DU65='Classificação geral'!$F59,'Classificação geral'!$EI59,""),"")</f>
        <v/>
      </c>
      <c r="EE65" s="521">
        <f>IFERROR(IF(DU65='Classificação geral'!$F59,'Classificação geral'!$AJ59,""),"")</f>
        <v>0</v>
      </c>
      <c r="EF65" s="102" t="str">
        <f>IF($DU65='Classificação geral'!$F59,'Classificação geral'!$AK59,"")</f>
        <v/>
      </c>
      <c r="EG65" s="98" t="str">
        <f>IFERROR(RANK(EF65,EF:EF,0)+ COUNTIF(EF$12:EF64,EF65),"")</f>
        <v/>
      </c>
      <c r="EI65" s="102" t="str">
        <f>IFERROR(IF(AND('Classificação geral'!$F59="fem",'Classificação geral'!$G59=3,'Classificação geral'!$E59="trio"),'Classificação geral'!$B59,""),"")</f>
        <v/>
      </c>
      <c r="EJ65" s="103">
        <f>IF(EI65='Classificação geral'!$B59,'Classificação geral'!$C59,"")</f>
        <v>0</v>
      </c>
      <c r="EK65" s="103">
        <f>IF(EI65='Classificação geral'!$B59,'Classificação geral'!$D59,"")</f>
        <v>0</v>
      </c>
      <c r="EL65" s="103">
        <f>IF(EI65='Classificação geral'!$B59,'Classificação geral'!$E59,"")</f>
        <v>0</v>
      </c>
      <c r="EM65" s="103">
        <f>IF(EI65='Classificação geral'!$B59,'Classificação geral'!$F59,"")</f>
        <v>0</v>
      </c>
      <c r="EN65" s="102">
        <f>IF(EM65='Classificação geral'!$F59,'Classificação geral'!$G59,"")</f>
        <v>0</v>
      </c>
      <c r="EO65" s="484">
        <f>IFERROR(IF(EM65='Classificação geral'!$F59,'Classificação geral'!$J59,""),"")</f>
        <v>0</v>
      </c>
      <c r="EP65" s="484">
        <f>IFERROR(IF(EM65='Classificação geral'!$F59,'Classificação geral'!$K59,""),"")</f>
        <v>0</v>
      </c>
      <c r="EQ65" s="484">
        <f>IFERROR(IF(EM65='Classificação geral'!$F59,'Classificação geral'!$I59,""),"")</f>
        <v>0</v>
      </c>
      <c r="ER65" s="484" t="str">
        <f>IFERROR(IF(EM65='Classificação geral'!$F59,'Classificação geral'!$EE59,""),"")</f>
        <v/>
      </c>
      <c r="ES65" s="484" t="str">
        <f>IFERROR(IF(EM65='Classificação geral'!$F59,'Classificação geral'!$EF59,""),"")</f>
        <v/>
      </c>
      <c r="ET65" s="484" t="str">
        <f>IFERROR(IF(EM65='Classificação geral'!$F59,'Classificação geral'!$EG59,""),"")</f>
        <v/>
      </c>
      <c r="EU65" s="484" t="str">
        <f>IFERROR(IF(EM65='Classificação geral'!$F59,'Classificação geral'!$EH59,""),"")</f>
        <v/>
      </c>
      <c r="EV65" s="484" t="str">
        <f>IFERROR(IF(EM65='Classificação geral'!$F59,'Classificação geral'!$EI59,""),"")</f>
        <v/>
      </c>
      <c r="EW65" s="521">
        <f>IFERROR(IF(EM65='Classificação geral'!$F59,'Classificação geral'!$AJ59,""),"")</f>
        <v>0</v>
      </c>
      <c r="EX65" s="102" t="str">
        <f>IF(EM65='Classificação geral'!$F59,'Classificação geral'!$AK59,"")</f>
        <v/>
      </c>
      <c r="EY65" s="98" t="str">
        <f>IFERROR(RANK(EX65,EX:EX,0)+ COUNTIF(EX$12:EX64,EX65),"")</f>
        <v/>
      </c>
      <c r="FA65" s="102" t="str">
        <f>IFERROR(IF(AND('Classificação geral'!$F59="mas",'Classificação geral'!$G59=3,'Classificação geral'!$E59="trio"),'Classificação geral'!$B59,""),"")</f>
        <v/>
      </c>
      <c r="FB65" s="103">
        <f>IF(FA65='Classificação geral'!$B59,'Classificação geral'!$C59,"")</f>
        <v>0</v>
      </c>
      <c r="FC65" s="103">
        <f>IF(FA65='Classificação geral'!$B59,'Classificação geral'!$D59,"")</f>
        <v>0</v>
      </c>
      <c r="FD65" s="103">
        <f>IF(FA65='Classificação geral'!$B59,'Classificação geral'!$E59,"")</f>
        <v>0</v>
      </c>
      <c r="FE65" s="103">
        <f>IF(FA65='Classificação geral'!$B59,'Classificação geral'!$F59,"")</f>
        <v>0</v>
      </c>
      <c r="FF65" s="102">
        <f>IF(FE65='Classificação geral'!$F59,'Classificação geral'!$G59,"")</f>
        <v>0</v>
      </c>
      <c r="FG65" s="484">
        <f>IFERROR(IF(FE65='Classificação geral'!$F59,'Classificação geral'!$J59,""),"")</f>
        <v>0</v>
      </c>
      <c r="FH65" s="484">
        <f>IFERROR(IF(FE65='Classificação geral'!$F59,'Classificação geral'!$K59,""),"")</f>
        <v>0</v>
      </c>
      <c r="FI65" s="484">
        <f>IFERROR(IF(FE65='Classificação geral'!$F59,'Classificação geral'!$I59,""),"")</f>
        <v>0</v>
      </c>
      <c r="FJ65" s="484" t="str">
        <f>IFERROR(IF(FE65='Classificação geral'!$F59,'Classificação geral'!$EE59,""),"")</f>
        <v/>
      </c>
      <c r="FK65" s="484" t="str">
        <f>IFERROR(IF(FE65='Classificação geral'!$F59,'Classificação geral'!$EF59,""),"")</f>
        <v/>
      </c>
      <c r="FL65" s="484" t="str">
        <f>IFERROR(IF(FE65='Classificação geral'!$F59,'Classificação geral'!$EG59,""),"")</f>
        <v/>
      </c>
      <c r="FM65" s="484" t="str">
        <f>IFERROR(IF(FE65='Classificação geral'!$F59,'Classificação geral'!$EH59,""),"")</f>
        <v/>
      </c>
      <c r="FN65" s="484" t="str">
        <f>IFERROR(IF(FE65='Classificação geral'!$F59,'Classificação geral'!$EI59,""),"")</f>
        <v/>
      </c>
      <c r="FO65" s="521">
        <f>IFERROR(IF(FE65='Classificação geral'!$F59,'Classificação geral'!$AJ59,""),"")</f>
        <v>0</v>
      </c>
      <c r="FP65" s="102" t="str">
        <f>IF(FE65='Classificação geral'!$F59,'Classificação geral'!$AK59,"")</f>
        <v/>
      </c>
      <c r="FQ65" s="98" t="str">
        <f>IFERROR(RANK(FP65,FP:FP,0)+ COUNTIF(FP$12:FP64,FP65),"")</f>
        <v/>
      </c>
      <c r="FS65" s="102" t="str">
        <f>IFERROR(IF(AND('Classificação geral'!$F59="misto",'Classificação geral'!$G59=3,'Classificação geral'!$E59="par"),'Classificação geral'!$B59,""),"")</f>
        <v/>
      </c>
      <c r="FT65" s="103">
        <f>IF(FS65='Classificação geral'!$B59,'Classificação geral'!$C59,"")</f>
        <v>0</v>
      </c>
      <c r="FU65" s="103">
        <f>IF(FS65='Classificação geral'!$B59,'Classificação geral'!$D59,"")</f>
        <v>0</v>
      </c>
      <c r="FV65" s="103">
        <f>IF(FS65='Classificação geral'!$B59,'Classificação geral'!$E59,"")</f>
        <v>0</v>
      </c>
      <c r="FW65" s="103">
        <f>IF(FS65='Classificação geral'!$B59,'Classificação geral'!$F59,"")</f>
        <v>0</v>
      </c>
      <c r="FX65" s="102">
        <f>IF(FW65='Classificação geral'!$F59,'Classificação geral'!$G59,"")</f>
        <v>0</v>
      </c>
      <c r="FY65" s="484">
        <f>IFERROR(IF(FW65='Classificação geral'!$F59,'Classificação geral'!$J59,""),"")</f>
        <v>0</v>
      </c>
      <c r="FZ65" s="484">
        <f>IFERROR(IF(FW65='Classificação geral'!$F59,'Classificação geral'!$K59,""),"")</f>
        <v>0</v>
      </c>
      <c r="GA65" s="484">
        <f>IFERROR(IF(FW65='Classificação geral'!$F59,'Classificação geral'!$I59,""),"")</f>
        <v>0</v>
      </c>
      <c r="GB65" s="484" t="str">
        <f>IFERROR(IF(FW65='Classificação geral'!$F59,'Classificação geral'!$EE59,""),"")</f>
        <v/>
      </c>
      <c r="GC65" s="484" t="str">
        <f>IFERROR(IF(FW65='Classificação geral'!$F59,'Classificação geral'!$EF59,""),"")</f>
        <v/>
      </c>
      <c r="GD65" s="484" t="str">
        <f>IFERROR(IF(FW65='Classificação geral'!$F59,'Classificação geral'!$EG59,""),"")</f>
        <v/>
      </c>
      <c r="GE65" s="484" t="str">
        <f>IFERROR(IF(FW65='Classificação geral'!$F59,'Classificação geral'!$EH59,""),"")</f>
        <v/>
      </c>
      <c r="GF65" s="484" t="str">
        <f>IFERROR(IF(FW65='Classificação geral'!$F59,'Classificação geral'!$EI59,""),"")</f>
        <v/>
      </c>
      <c r="GG65" s="521">
        <f>IFERROR(IF(FW65='Classificação geral'!$F59,'Classificação geral'!$AJ59,""),"")</f>
        <v>0</v>
      </c>
      <c r="GH65" s="102" t="str">
        <f>IF(FW65='Classificação geral'!$F59,'Classificação geral'!$AK59,"")</f>
        <v/>
      </c>
      <c r="GI65" s="98" t="str">
        <f>IFERROR(RANK(GH65,GH:GH,0)+ COUNTIF(GH$12:GH64,GH65),"")</f>
        <v/>
      </c>
    </row>
    <row r="66" spans="1:191" s="119" customFormat="1" ht="21.75" customHeight="1" x14ac:dyDescent="0.3">
      <c r="A66" s="123"/>
      <c r="B66" s="118" t="str">
        <f>IFERROR(INDEX($CY$14:$CY$105,MATCH($R66,$DO$14:$DO$105,0)),"")</f>
        <v/>
      </c>
      <c r="C66" s="99" t="str">
        <f>IFERROR(INDEX(CZ$14:CZ$105,MATCH($R66,$DO$14:$DO$105,0)),"")</f>
        <v/>
      </c>
      <c r="D66" s="100" t="str">
        <f>IFERROR(INDEX(DA$14:DA$105,MATCH($R66,$DO$14:$DO$105,0)),"")</f>
        <v/>
      </c>
      <c r="E66" s="100" t="str">
        <f>IFERROR(INDEX(DB$14:DB$105,MATCH($R66,$DO$14:$DO$105,0)),"")</f>
        <v/>
      </c>
      <c r="F66" s="100" t="str">
        <f>IFERROR(INDEX(DC$14:DC$105,MATCH($R66,$DO$14:$DO$105,0)),"")</f>
        <v/>
      </c>
      <c r="G66" s="100" t="str">
        <f>IFERROR(INDEX(DD$14:DD$105,MATCH($R66,$DO$14:$DO$105,0)),"")</f>
        <v/>
      </c>
      <c r="H66" s="497" t="str">
        <f>IFERROR(INDEX(DE$14:DE$105,MATCH($R66,DO$14:DO$105,0)),"")</f>
        <v/>
      </c>
      <c r="I66" s="497" t="str">
        <f>IFERROR(INDEX(DF$14:DF$105,MATCH($R66,DO$14:DO$105,0)),"")</f>
        <v/>
      </c>
      <c r="J66" s="497" t="str">
        <f>IFERROR(INDEX(DG$14:DG$105,MATCH($R66,DO$14:DO$105,0)),"")</f>
        <v/>
      </c>
      <c r="K66" s="498" t="str">
        <f>IFERROR(INDEX(DH$14:DH$105,MATCH($R66,DO$14:DO$105,0)),"")</f>
        <v/>
      </c>
      <c r="L66" s="498" t="str">
        <f>IFERROR(INDEX(DI$14:DI$105,MATCH($R66,DO$14:DO$105,0)),"")</f>
        <v/>
      </c>
      <c r="M66" s="498" t="str">
        <f>IFERROR(INDEX(DJ$14:DJ$105,MATCH($R66,DO$14:DO$105,0)),"")</f>
        <v/>
      </c>
      <c r="N66" s="498" t="str">
        <f>IFERROR(INDEX(DK$14:DK$105,MATCH($R66,DO$14:DO$105,0)),"")</f>
        <v/>
      </c>
      <c r="O66" s="498" t="str">
        <f>IFERROR(INDEX(DL$14:DL$105,MATCH($R66,DO$14:DO$105,0)),"")</f>
        <v/>
      </c>
      <c r="P66" s="499" t="str">
        <f>IFERROR(INDEX(DM$14:DM$105,MATCH($R66,DO$14:DO$105,0)),"")</f>
        <v/>
      </c>
      <c r="Q66" s="101" t="str">
        <f>IFERROR(INDEX(DN$14:DN$105,MATCH($R66,$DO$14:$DO$105,0)),"")</f>
        <v/>
      </c>
      <c r="R66" s="212">
        <v>53</v>
      </c>
      <c r="S66" s="97"/>
      <c r="T66" s="97"/>
      <c r="U66" s="118" t="str">
        <f>IFERROR(INDEX(DQ$14:DQ$105,MATCH($AK66,$EG$14:$EG$105,0)),"")</f>
        <v/>
      </c>
      <c r="V66" s="99" t="str">
        <f>IFERROR(INDEX(DR$14:DR$105,MATCH($AK66,$EG$14:$EG$105,0)),"")</f>
        <v/>
      </c>
      <c r="W66" s="100" t="str">
        <f>IFERROR(INDEX(DS$14:DS$105,MATCH($AK66,$EG$14:$EG$105,0)),"")</f>
        <v/>
      </c>
      <c r="X66" s="100" t="str">
        <f>IFERROR(INDEX(DT$14:DT$105,MATCH($AK66,$EG$14:$EG$105,0)),"")</f>
        <v/>
      </c>
      <c r="Y66" s="100" t="str">
        <f>IFERROR(INDEX(DU$14:DU$105,MATCH($AK66,$EG$14:$EG$105,0)),"")</f>
        <v/>
      </c>
      <c r="Z66" s="100" t="str">
        <f>IFERROR(INDEX(DV$14:DV$105,MATCH($AK66,$EG$14:$EG$105,0)),"")</f>
        <v/>
      </c>
      <c r="AA66" s="497" t="str">
        <f>IFERROR(INDEX(DW$14:DW$105,MATCH($R66,EG$14:EG$105,0)),"")</f>
        <v/>
      </c>
      <c r="AB66" s="497" t="str">
        <f>IFERROR(INDEX(DX$14:DX$105,MATCH($R66,EG$14:EG$105,0)),"")</f>
        <v/>
      </c>
      <c r="AC66" s="497" t="str">
        <f>IFERROR(INDEX(DY$14:DY$105,MATCH($R66,EG$14:EG$105,0)),"")</f>
        <v/>
      </c>
      <c r="AD66" s="498" t="str">
        <f>IFERROR(INDEX(DZ$14:DZ$105,MATCH($R66,EG$14:EG$105,0)),"")</f>
        <v/>
      </c>
      <c r="AE66" s="498" t="str">
        <f>IFERROR(INDEX(EA$14:EA$105,MATCH($R66,EG$14:EG$105,0)),"")</f>
        <v/>
      </c>
      <c r="AF66" s="498" t="str">
        <f>IFERROR(INDEX(EB$14:EB$105,MATCH($R66,EG$14:EG$105,0)),"")</f>
        <v/>
      </c>
      <c r="AG66" s="498" t="str">
        <f>IFERROR(INDEX(EC$14:EC$105,MATCH($R66,EG$14:EG$105,0)),"")</f>
        <v/>
      </c>
      <c r="AH66" s="498" t="str">
        <f>IFERROR(INDEX(ED$14:ED$105,MATCH($R66,EG$14:EG$105,0)),"")</f>
        <v/>
      </c>
      <c r="AI66" s="499" t="str">
        <f>IFERROR(INDEX(EE$14:EE$105,MATCH($R66,EG$14:EG$105,0)),"")</f>
        <v/>
      </c>
      <c r="AJ66" s="101" t="str">
        <f>IFERROR(INDEX(EF$14:EF$105,MATCH($AK66,$EG$14:$EG$105,0)),"")</f>
        <v/>
      </c>
      <c r="AK66" s="212">
        <v>53</v>
      </c>
      <c r="AN66" s="118" t="str">
        <f>IFERROR(INDEX(EI$14:EI$105,MATCH($BD66,$EY$14:$EY$105,0)),"")</f>
        <v/>
      </c>
      <c r="AO66" s="99" t="str">
        <f>IFERROR(INDEX(EJ$14:EJ$105,MATCH($BD66,$EY$14:$EY$105,0)),"")</f>
        <v/>
      </c>
      <c r="AP66" s="100" t="str">
        <f>IFERROR(INDEX(EK$14:EK$105,MATCH($BD66,$EY$14:$EY$105,0)),"")</f>
        <v/>
      </c>
      <c r="AQ66" s="100" t="str">
        <f>IFERROR(INDEX(EL$14:EL$105,MATCH($BD66,$EY$14:$EY$105,0)),"")</f>
        <v/>
      </c>
      <c r="AR66" s="100" t="str">
        <f>IFERROR(INDEX(EM$14:EM$105,MATCH($BD66,$EY$14:$EY$105,0)),"")</f>
        <v/>
      </c>
      <c r="AS66" s="100" t="str">
        <f>IFERROR(INDEX(EN$14:EN$105,MATCH($BD66,$EY$14:$EY$105,0)),"")</f>
        <v/>
      </c>
      <c r="AT66" s="497" t="str">
        <f>IFERROR(INDEX(EO$14:EO$105,MATCH($R66,EY$14:EY$105,0)),"")</f>
        <v/>
      </c>
      <c r="AU66" s="497" t="str">
        <f>IFERROR(INDEX(EP$14:EP$105,MATCH($R66,EY$14:EY$105,0)),"")</f>
        <v/>
      </c>
      <c r="AV66" s="497" t="str">
        <f>IFERROR(INDEX(EQ$14:EQ$105,MATCH($R66,EY$14:EY$105,0)),"")</f>
        <v/>
      </c>
      <c r="AW66" s="498" t="str">
        <f>IFERROR(INDEX(ER$14:ER$105,MATCH($R66,EY$14:EY$105,0)),"")</f>
        <v/>
      </c>
      <c r="AX66" s="498" t="str">
        <f>IFERROR(INDEX(ES$14:ES$105,MATCH($R66,EY$14:EY$105,0)),"")</f>
        <v/>
      </c>
      <c r="AY66" s="498" t="str">
        <f>IFERROR(INDEX(ET$14:ET$105,MATCH($R66,EY$14:EY$105,0)),"")</f>
        <v/>
      </c>
      <c r="AZ66" s="498" t="str">
        <f>IFERROR(INDEX(EU$14:EU$105,MATCH($R66,EY$14:EY$105,0)),"")</f>
        <v/>
      </c>
      <c r="BA66" s="498" t="str">
        <f>IFERROR(INDEX(EV$14:EV$105,MATCH($R66,EY$14:EY$105,0)),"")</f>
        <v/>
      </c>
      <c r="BB66" s="499" t="str">
        <f>IFERROR(INDEX(EW$14:EW$105,MATCH($R66,EY$14:EY$105,0)),"")</f>
        <v/>
      </c>
      <c r="BC66" s="96" t="str">
        <f>IFERROR(INDEX(EX$14:EX$105,MATCH($BD66,$EY$14:$EY$105,0)),"")</f>
        <v/>
      </c>
      <c r="BD66" s="212">
        <v>53</v>
      </c>
      <c r="BE66" s="97"/>
      <c r="BF66" s="97"/>
      <c r="BG66" s="118" t="str">
        <f>IFERROR(INDEX(FA$14:FA$105,MATCH($BW66,$FQ$14:$FQ$105,0)),"")</f>
        <v/>
      </c>
      <c r="BH66" s="99" t="str">
        <f>IFERROR(INDEX(FB$14:FB$105,MATCH($BW66,$FQ$14:$FQ$105,0)),"")</f>
        <v/>
      </c>
      <c r="BI66" s="100" t="str">
        <f>IFERROR(INDEX(FC$14:FC$105,MATCH($BW66,$FQ$14:$FQ$105,0)),"")</f>
        <v/>
      </c>
      <c r="BJ66" s="100" t="str">
        <f>IFERROR(INDEX(FD$14:FD$105,MATCH($BW66,$FQ$14:$FQ$105,0)),"")</f>
        <v/>
      </c>
      <c r="BK66" s="100" t="str">
        <f>IFERROR(INDEX(FE$14:FE$105,MATCH($BW66,$FQ$14:$FQ$105,0)),"")</f>
        <v/>
      </c>
      <c r="BL66" s="100" t="str">
        <f>IFERROR(INDEX(FF$14:FF$105,MATCH($BW66,$FQ$14:$FQ$105,0)),"")</f>
        <v/>
      </c>
      <c r="BM66" s="497" t="str">
        <f>IFERROR(INDEX(FG$14:FG$105,MATCH($R66,FQ$14:FQ$105,0)),"")</f>
        <v/>
      </c>
      <c r="BN66" s="497" t="str">
        <f>IFERROR(INDEX(FH$14:FH$105,MATCH($R66,FQ$14:FQ$105,0)),"")</f>
        <v/>
      </c>
      <c r="BO66" s="497" t="str">
        <f>IFERROR(INDEX(FI$14:FI$105,MATCH($R66,FQ$14:FQ$105,0)),"")</f>
        <v/>
      </c>
      <c r="BP66" s="498" t="str">
        <f>IFERROR(INDEX(FJ$14:FJ$105,MATCH($R66,FQ$14:FQ$105,0)),"")</f>
        <v/>
      </c>
      <c r="BQ66" s="498" t="str">
        <f>IFERROR(INDEX(FK$14:FK$105,MATCH($R66,FQ$14:FQ$105,0)),"")</f>
        <v/>
      </c>
      <c r="BR66" s="498" t="str">
        <f>IFERROR(INDEX(FL$14:FL$105,MATCH($R66,FQ$14:FQ$105,0)),"")</f>
        <v/>
      </c>
      <c r="BS66" s="498" t="str">
        <f>IFERROR(INDEX(FM$14:FM$105,MATCH($R66,FQ$14:FQ$105,0)),"")</f>
        <v/>
      </c>
      <c r="BT66" s="498" t="str">
        <f>IFERROR(INDEX(FN$14:FN$105,MATCH($R66,FQ$14:FQ$105,0)),"")</f>
        <v/>
      </c>
      <c r="BU66" s="499" t="str">
        <f>IFERROR(INDEX(FO$14:FO$105,MATCH($R66,FQ$14:FQ$105,0)),"")</f>
        <v/>
      </c>
      <c r="BV66" s="101" t="str">
        <f>IFERROR(INDEX(FP$14:FP$105,MATCH($BW66,$FQ$14:$FQ$105,0)),"")</f>
        <v/>
      </c>
      <c r="BW66" s="212">
        <v>53</v>
      </c>
      <c r="BY66" s="97"/>
      <c r="BZ66" s="118" t="str">
        <f>IFERROR(INDEX(FS$14:FS$105,MATCH($CO66,$GI$14:$GI$105,0)),"")</f>
        <v/>
      </c>
      <c r="CA66" s="99" t="str">
        <f>IFERROR(INDEX(FT$14:FT$105,MATCH($CO66,$GI$14:$GI$105,0)),"")</f>
        <v/>
      </c>
      <c r="CB66" s="100" t="str">
        <f>IFERROR(INDEX(FU$14:FU$105,MATCH($CO66,$GI$14:$GI$105,0)),"")</f>
        <v/>
      </c>
      <c r="CC66" s="100" t="str">
        <f>IFERROR(INDEX(FV$14:FV$105,MATCH($CO66,$GI$14:$GI$105,0)),"")</f>
        <v/>
      </c>
      <c r="CD66" s="100" t="str">
        <f>IFERROR(INDEX(FW$14:FW$105,MATCH($CO66,$GI$14:$GI$105,0)),"")</f>
        <v/>
      </c>
      <c r="CE66" s="100" t="str">
        <f>IFERROR(INDEX(FX$14:FX$105,MATCH($CO66,$GI$14:$GI$105,0)),"")</f>
        <v/>
      </c>
      <c r="CF66" s="497" t="str">
        <f t="shared" si="0"/>
        <v/>
      </c>
      <c r="CG66" s="497" t="str">
        <f t="shared" si="1"/>
        <v/>
      </c>
      <c r="CH66" s="497" t="str">
        <f t="shared" si="2"/>
        <v/>
      </c>
      <c r="CI66" s="498" t="str">
        <f t="shared" si="3"/>
        <v/>
      </c>
      <c r="CJ66" s="498" t="str">
        <f t="shared" si="4"/>
        <v/>
      </c>
      <c r="CK66" s="498" t="str">
        <f t="shared" si="5"/>
        <v/>
      </c>
      <c r="CL66" s="498" t="str">
        <f t="shared" si="6"/>
        <v/>
      </c>
      <c r="CM66" s="498" t="str">
        <f t="shared" si="7"/>
        <v/>
      </c>
      <c r="CN66" s="499" t="str">
        <f t="shared" si="8"/>
        <v/>
      </c>
      <c r="CO66" s="212">
        <v>53</v>
      </c>
      <c r="CP66" s="97"/>
      <c r="CQ66" s="97"/>
      <c r="CR66" s="97"/>
      <c r="CS66" s="97"/>
      <c r="CT66" s="97"/>
      <c r="CU66" s="97"/>
      <c r="CV66" s="97"/>
      <c r="CW66" s="97"/>
      <c r="CY66" s="250" t="str">
        <f>IFERROR(IF(AND('Classificação geral'!$F60="fem",'Classificação geral'!$G60=3,'Classificação geral'!$E60="par"),'Classificação geral'!$B60,""),"")</f>
        <v/>
      </c>
      <c r="CZ66" s="238">
        <f>IF($CY66='Classificação geral'!$B60,'Classificação geral'!$C60,"")</f>
        <v>0</v>
      </c>
      <c r="DA66" s="238">
        <f>IF($CY66='Classificação geral'!$B60,'Classificação geral'!$D60,"")</f>
        <v>0</v>
      </c>
      <c r="DB66" s="238">
        <f>IF($CY66='Classificação geral'!$B60,'Classificação geral'!$E60,"")</f>
        <v>0</v>
      </c>
      <c r="DC66" s="238">
        <f>IF($CY66='Classificação geral'!$B60,'Classificação geral'!$F60,"")</f>
        <v>0</v>
      </c>
      <c r="DD66" s="250">
        <f>IF($DC66='Classificação geral'!$F60,'Classificação geral'!$G60,"")</f>
        <v>0</v>
      </c>
      <c r="DE66" s="484">
        <f>IFERROR(IF(DC66='Classificação geral'!$F60,'Classificação geral'!$J60,""),"")</f>
        <v>0</v>
      </c>
      <c r="DF66" s="484">
        <f>IFERROR(IF(DC66='Classificação geral'!$F60,'Classificação geral'!$K60,""),"")</f>
        <v>0</v>
      </c>
      <c r="DG66" s="484">
        <f>IFERROR(IF(DC66='Classificação geral'!$F60,'Classificação geral'!$I60,""),"")</f>
        <v>0</v>
      </c>
      <c r="DH66" s="484" t="str">
        <f>IFERROR(IF(DC66='Classificação geral'!$F60,'Classificação geral'!$EE60,""),"")</f>
        <v/>
      </c>
      <c r="DI66" s="484" t="str">
        <f>IFERROR(IF(DC66='Classificação geral'!$F60,'Classificação geral'!$EF60,""),"")</f>
        <v/>
      </c>
      <c r="DJ66" s="484" t="str">
        <f>IFERROR(IF(DC66='Classificação geral'!$F60,'Classificação geral'!$EG60,""),"")</f>
        <v/>
      </c>
      <c r="DK66" s="484" t="str">
        <f>IFERROR(IF(DC66='Classificação geral'!$F60,'Classificação geral'!$EH60,""),"")</f>
        <v/>
      </c>
      <c r="DL66" s="484" t="str">
        <f>IFERROR(IF(DC66='Classificação geral'!$F60,'Classificação geral'!$EI60,""),"")</f>
        <v/>
      </c>
      <c r="DM66" s="521">
        <f>IFERROR(IF(DC66='Classificação geral'!$F60,'Classificação geral'!$AJ60,""),"")</f>
        <v>0</v>
      </c>
      <c r="DN66" s="251" t="str">
        <f>IF($DC66='Classificação geral'!$F60,'Classificação geral'!$AK60,"")</f>
        <v/>
      </c>
      <c r="DO66" s="239" t="str">
        <f>IFERROR(RANK(DN66,DN:DN,0)+ COUNTIF(DN$12:DN65,DN66),"")</f>
        <v/>
      </c>
      <c r="DQ66" s="102" t="str">
        <f>IFERROR(IF(AND('Classificação geral'!$F60="mas",'Classificação geral'!$G60=3,'Classificação geral'!$E60="par"),'Classificação geral'!$B60,""),"")</f>
        <v/>
      </c>
      <c r="DR66" s="103">
        <f>IF($DQ66='Classificação geral'!$B60,'Classificação geral'!$C60,"")</f>
        <v>0</v>
      </c>
      <c r="DS66" s="103">
        <f>IF($DQ66='Classificação geral'!$B60,'Classificação geral'!$D60,"")</f>
        <v>0</v>
      </c>
      <c r="DT66" s="103">
        <f>IF($DQ66='Classificação geral'!$B60,'Classificação geral'!$E60,"")</f>
        <v>0</v>
      </c>
      <c r="DU66" s="103">
        <f>IF($DQ66='Classificação geral'!$B60,'Classificação geral'!$F60,"")</f>
        <v>0</v>
      </c>
      <c r="DV66" s="102">
        <f>IF($DU66='Classificação geral'!$F60,'Classificação geral'!$G60,"")</f>
        <v>0</v>
      </c>
      <c r="DW66" s="484">
        <f>IFERROR(IF(DU66='Classificação geral'!$F60,'Classificação geral'!$J60,""),"")</f>
        <v>0</v>
      </c>
      <c r="DX66" s="484">
        <f>IFERROR(IF(DU66='Classificação geral'!$F60,'Classificação geral'!$K60,""),"")</f>
        <v>0</v>
      </c>
      <c r="DY66" s="484">
        <f>IFERROR(IF(DU66='Classificação geral'!$F60,'Classificação geral'!$I60,""),"")</f>
        <v>0</v>
      </c>
      <c r="DZ66" s="484" t="str">
        <f>IFERROR(IF(DU66='Classificação geral'!$F60,'Classificação geral'!$EE60,""),"")</f>
        <v/>
      </c>
      <c r="EA66" s="484" t="str">
        <f>IFERROR(IF(DU66='Classificação geral'!$F60,'Classificação geral'!$EF60,""),"")</f>
        <v/>
      </c>
      <c r="EB66" s="484" t="str">
        <f>IFERROR(IF(DU66='Classificação geral'!$F60,'Classificação geral'!$EG60,""),"")</f>
        <v/>
      </c>
      <c r="EC66" s="484" t="str">
        <f>IFERROR(IF(DU66='Classificação geral'!$F60,'Classificação geral'!$EH60,""),"")</f>
        <v/>
      </c>
      <c r="ED66" s="484" t="str">
        <f>IFERROR(IF(DU66='Classificação geral'!$F60,'Classificação geral'!$EI60,""),"")</f>
        <v/>
      </c>
      <c r="EE66" s="521">
        <f>IFERROR(IF(DU66='Classificação geral'!$F60,'Classificação geral'!$AJ60,""),"")</f>
        <v>0</v>
      </c>
      <c r="EF66" s="102" t="str">
        <f>IF($DU66='Classificação geral'!$F60,'Classificação geral'!$AK60,"")</f>
        <v/>
      </c>
      <c r="EG66" s="98" t="str">
        <f>IFERROR(RANK(EF66,EF:EF,0)+ COUNTIF(EF$12:EF65,EF66),"")</f>
        <v/>
      </c>
      <c r="EI66" s="102" t="str">
        <f>IFERROR(IF(AND('Classificação geral'!$F60="fem",'Classificação geral'!$G60=3,'Classificação geral'!$E60="trio"),'Classificação geral'!$B60,""),"")</f>
        <v/>
      </c>
      <c r="EJ66" s="103">
        <f>IF(EI66='Classificação geral'!$B60,'Classificação geral'!$C60,"")</f>
        <v>0</v>
      </c>
      <c r="EK66" s="103">
        <f>IF(EI66='Classificação geral'!$B60,'Classificação geral'!$D60,"")</f>
        <v>0</v>
      </c>
      <c r="EL66" s="103">
        <f>IF(EI66='Classificação geral'!$B60,'Classificação geral'!$E60,"")</f>
        <v>0</v>
      </c>
      <c r="EM66" s="103">
        <f>IF(EI66='Classificação geral'!$B60,'Classificação geral'!$F60,"")</f>
        <v>0</v>
      </c>
      <c r="EN66" s="102">
        <f>IF(EM66='Classificação geral'!$F60,'Classificação geral'!$G60,"")</f>
        <v>0</v>
      </c>
      <c r="EO66" s="484">
        <f>IFERROR(IF(EM66='Classificação geral'!$F60,'Classificação geral'!$J60,""),"")</f>
        <v>0</v>
      </c>
      <c r="EP66" s="484">
        <f>IFERROR(IF(EM66='Classificação geral'!$F60,'Classificação geral'!$K60,""),"")</f>
        <v>0</v>
      </c>
      <c r="EQ66" s="484">
        <f>IFERROR(IF(EM66='Classificação geral'!$F60,'Classificação geral'!$I60,""),"")</f>
        <v>0</v>
      </c>
      <c r="ER66" s="484" t="str">
        <f>IFERROR(IF(EM66='Classificação geral'!$F60,'Classificação geral'!$EE60,""),"")</f>
        <v/>
      </c>
      <c r="ES66" s="484" t="str">
        <f>IFERROR(IF(EM66='Classificação geral'!$F60,'Classificação geral'!$EF60,""),"")</f>
        <v/>
      </c>
      <c r="ET66" s="484" t="str">
        <f>IFERROR(IF(EM66='Classificação geral'!$F60,'Classificação geral'!$EG60,""),"")</f>
        <v/>
      </c>
      <c r="EU66" s="484" t="str">
        <f>IFERROR(IF(EM66='Classificação geral'!$F60,'Classificação geral'!$EH60,""),"")</f>
        <v/>
      </c>
      <c r="EV66" s="484" t="str">
        <f>IFERROR(IF(EM66='Classificação geral'!$F60,'Classificação geral'!$EI60,""),"")</f>
        <v/>
      </c>
      <c r="EW66" s="521">
        <f>IFERROR(IF(EM66='Classificação geral'!$F60,'Classificação geral'!$AJ60,""),"")</f>
        <v>0</v>
      </c>
      <c r="EX66" s="102" t="str">
        <f>IF(EM66='Classificação geral'!$F60,'Classificação geral'!$AK60,"")</f>
        <v/>
      </c>
      <c r="EY66" s="98" t="str">
        <f>IFERROR(RANK(EX66,EX:EX,0)+ COUNTIF(EX$12:EX65,EX66),"")</f>
        <v/>
      </c>
      <c r="FA66" s="102" t="str">
        <f>IFERROR(IF(AND('Classificação geral'!$F60="mas",'Classificação geral'!$G60=3,'Classificação geral'!$E60="trio"),'Classificação geral'!$B60,""),"")</f>
        <v/>
      </c>
      <c r="FB66" s="103">
        <f>IF(FA66='Classificação geral'!$B60,'Classificação geral'!$C60,"")</f>
        <v>0</v>
      </c>
      <c r="FC66" s="103">
        <f>IF(FA66='Classificação geral'!$B60,'Classificação geral'!$D60,"")</f>
        <v>0</v>
      </c>
      <c r="FD66" s="103">
        <f>IF(FA66='Classificação geral'!$B60,'Classificação geral'!$E60,"")</f>
        <v>0</v>
      </c>
      <c r="FE66" s="103">
        <f>IF(FA66='Classificação geral'!$B60,'Classificação geral'!$F60,"")</f>
        <v>0</v>
      </c>
      <c r="FF66" s="102">
        <f>IF(FE66='Classificação geral'!$F60,'Classificação geral'!$G60,"")</f>
        <v>0</v>
      </c>
      <c r="FG66" s="484">
        <f>IFERROR(IF(FE66='Classificação geral'!$F60,'Classificação geral'!$J60,""),"")</f>
        <v>0</v>
      </c>
      <c r="FH66" s="484">
        <f>IFERROR(IF(FE66='Classificação geral'!$F60,'Classificação geral'!$K60,""),"")</f>
        <v>0</v>
      </c>
      <c r="FI66" s="484">
        <f>IFERROR(IF(FE66='Classificação geral'!$F60,'Classificação geral'!$I60,""),"")</f>
        <v>0</v>
      </c>
      <c r="FJ66" s="484" t="str">
        <f>IFERROR(IF(FE66='Classificação geral'!$F60,'Classificação geral'!$EE60,""),"")</f>
        <v/>
      </c>
      <c r="FK66" s="484" t="str">
        <f>IFERROR(IF(FE66='Classificação geral'!$F60,'Classificação geral'!$EF60,""),"")</f>
        <v/>
      </c>
      <c r="FL66" s="484" t="str">
        <f>IFERROR(IF(FE66='Classificação geral'!$F60,'Classificação geral'!$EG60,""),"")</f>
        <v/>
      </c>
      <c r="FM66" s="484" t="str">
        <f>IFERROR(IF(FE66='Classificação geral'!$F60,'Classificação geral'!$EH60,""),"")</f>
        <v/>
      </c>
      <c r="FN66" s="484" t="str">
        <f>IFERROR(IF(FE66='Classificação geral'!$F60,'Classificação geral'!$EI60,""),"")</f>
        <v/>
      </c>
      <c r="FO66" s="521">
        <f>IFERROR(IF(FE66='Classificação geral'!$F60,'Classificação geral'!$AJ60,""),"")</f>
        <v>0</v>
      </c>
      <c r="FP66" s="102" t="str">
        <f>IF(FE66='Classificação geral'!$F60,'Classificação geral'!$AK60,"")</f>
        <v/>
      </c>
      <c r="FQ66" s="98" t="str">
        <f>IFERROR(RANK(FP66,FP:FP,0)+ COUNTIF(FP$12:FP65,FP66),"")</f>
        <v/>
      </c>
      <c r="FS66" s="102" t="str">
        <f>IFERROR(IF(AND('Classificação geral'!$F60="misto",'Classificação geral'!$G60=3,'Classificação geral'!$E60="par"),'Classificação geral'!$B60,""),"")</f>
        <v/>
      </c>
      <c r="FT66" s="103">
        <f>IF(FS66='Classificação geral'!$B60,'Classificação geral'!$C60,"")</f>
        <v>0</v>
      </c>
      <c r="FU66" s="103">
        <f>IF(FS66='Classificação geral'!$B60,'Classificação geral'!$D60,"")</f>
        <v>0</v>
      </c>
      <c r="FV66" s="103">
        <f>IF(FS66='Classificação geral'!$B60,'Classificação geral'!$E60,"")</f>
        <v>0</v>
      </c>
      <c r="FW66" s="103">
        <f>IF(FS66='Classificação geral'!$B60,'Classificação geral'!$F60,"")</f>
        <v>0</v>
      </c>
      <c r="FX66" s="102">
        <f>IF(FW66='Classificação geral'!$F60,'Classificação geral'!$G60,"")</f>
        <v>0</v>
      </c>
      <c r="FY66" s="484">
        <f>IFERROR(IF(FW66='Classificação geral'!$F60,'Classificação geral'!$J60,""),"")</f>
        <v>0</v>
      </c>
      <c r="FZ66" s="484">
        <f>IFERROR(IF(FW66='Classificação geral'!$F60,'Classificação geral'!$K60,""),"")</f>
        <v>0</v>
      </c>
      <c r="GA66" s="484">
        <f>IFERROR(IF(FW66='Classificação geral'!$F60,'Classificação geral'!$I60,""),"")</f>
        <v>0</v>
      </c>
      <c r="GB66" s="484" t="str">
        <f>IFERROR(IF(FW66='Classificação geral'!$F60,'Classificação geral'!$EE60,""),"")</f>
        <v/>
      </c>
      <c r="GC66" s="484" t="str">
        <f>IFERROR(IF(FW66='Classificação geral'!$F60,'Classificação geral'!$EF60,""),"")</f>
        <v/>
      </c>
      <c r="GD66" s="484" t="str">
        <f>IFERROR(IF(FW66='Classificação geral'!$F60,'Classificação geral'!$EG60,""),"")</f>
        <v/>
      </c>
      <c r="GE66" s="484" t="str">
        <f>IFERROR(IF(FW66='Classificação geral'!$F60,'Classificação geral'!$EH60,""),"")</f>
        <v/>
      </c>
      <c r="GF66" s="484" t="str">
        <f>IFERROR(IF(FW66='Classificação geral'!$F60,'Classificação geral'!$EI60,""),"")</f>
        <v/>
      </c>
      <c r="GG66" s="521">
        <f>IFERROR(IF(FW66='Classificação geral'!$F60,'Classificação geral'!$AJ60,""),"")</f>
        <v>0</v>
      </c>
      <c r="GH66" s="102" t="str">
        <f>IF(FW66='Classificação geral'!$F60,'Classificação geral'!$AK60,"")</f>
        <v/>
      </c>
      <c r="GI66" s="98" t="str">
        <f>IFERROR(RANK(GH66,GH:GH,0)+ COUNTIF(GH$12:GH65,GH66),"")</f>
        <v/>
      </c>
    </row>
    <row r="67" spans="1:191" s="119" customFormat="1" ht="21.75" customHeight="1" x14ac:dyDescent="0.3">
      <c r="A67" s="123"/>
      <c r="B67" s="118" t="str">
        <f>IFERROR(INDEX($CY$14:$CY$105,MATCH($R67,$DO$14:$DO$105,0)),"")</f>
        <v/>
      </c>
      <c r="C67" s="99" t="str">
        <f>IFERROR(INDEX(CZ$14:CZ$105,MATCH($R67,$DO$14:$DO$105,0)),"")</f>
        <v/>
      </c>
      <c r="D67" s="100" t="str">
        <f>IFERROR(INDEX(DA$14:DA$105,MATCH($R67,$DO$14:$DO$105,0)),"")</f>
        <v/>
      </c>
      <c r="E67" s="100" t="str">
        <f>IFERROR(INDEX(DB$14:DB$105,MATCH($R67,$DO$14:$DO$105,0)),"")</f>
        <v/>
      </c>
      <c r="F67" s="100" t="str">
        <f>IFERROR(INDEX(DC$14:DC$105,MATCH($R67,$DO$14:$DO$105,0)),"")</f>
        <v/>
      </c>
      <c r="G67" s="100" t="str">
        <f>IFERROR(INDEX(DD$14:DD$105,MATCH($R67,$DO$14:$DO$105,0)),"")</f>
        <v/>
      </c>
      <c r="H67" s="497" t="str">
        <f>IFERROR(INDEX(DE$14:DE$105,MATCH($R67,DO$14:DO$105,0)),"")</f>
        <v/>
      </c>
      <c r="I67" s="497" t="str">
        <f>IFERROR(INDEX(DF$14:DF$105,MATCH($R67,DO$14:DO$105,0)),"")</f>
        <v/>
      </c>
      <c r="J67" s="497" t="str">
        <f>IFERROR(INDEX(DG$14:DG$105,MATCH($R67,DO$14:DO$105,0)),"")</f>
        <v/>
      </c>
      <c r="K67" s="498" t="str">
        <f>IFERROR(INDEX(DH$14:DH$105,MATCH($R67,DO$14:DO$105,0)),"")</f>
        <v/>
      </c>
      <c r="L67" s="498" t="str">
        <f>IFERROR(INDEX(DI$14:DI$105,MATCH($R67,DO$14:DO$105,0)),"")</f>
        <v/>
      </c>
      <c r="M67" s="498" t="str">
        <f>IFERROR(INDEX(DJ$14:DJ$105,MATCH($R67,DO$14:DO$105,0)),"")</f>
        <v/>
      </c>
      <c r="N67" s="498" t="str">
        <f>IFERROR(INDEX(DK$14:DK$105,MATCH($R67,DO$14:DO$105,0)),"")</f>
        <v/>
      </c>
      <c r="O67" s="498" t="str">
        <f>IFERROR(INDEX(DL$14:DL$105,MATCH($R67,DO$14:DO$105,0)),"")</f>
        <v/>
      </c>
      <c r="P67" s="499" t="str">
        <f>IFERROR(INDEX(DM$14:DM$105,MATCH($R67,DO$14:DO$105,0)),"")</f>
        <v/>
      </c>
      <c r="Q67" s="101" t="str">
        <f>IFERROR(INDEX(DN$14:DN$105,MATCH($R67,$DO$14:$DO$105,0)),"")</f>
        <v/>
      </c>
      <c r="R67" s="212">
        <v>54</v>
      </c>
      <c r="S67" s="97"/>
      <c r="T67" s="97"/>
      <c r="U67" s="118" t="str">
        <f>IFERROR(INDEX(DQ$14:DQ$105,MATCH($AK67,$EG$14:$EG$105,0)),"")</f>
        <v/>
      </c>
      <c r="V67" s="99" t="str">
        <f>IFERROR(INDEX(DR$14:DR$105,MATCH($AK67,$EG$14:$EG$105,0)),"")</f>
        <v/>
      </c>
      <c r="W67" s="100" t="str">
        <f>IFERROR(INDEX(DS$14:DS$105,MATCH($AK67,$EG$14:$EG$105,0)),"")</f>
        <v/>
      </c>
      <c r="X67" s="100" t="str">
        <f>IFERROR(INDEX(DT$14:DT$105,MATCH($AK67,$EG$14:$EG$105,0)),"")</f>
        <v/>
      </c>
      <c r="Y67" s="100" t="str">
        <f>IFERROR(INDEX(DU$14:DU$105,MATCH($AK67,$EG$14:$EG$105,0)),"")</f>
        <v/>
      </c>
      <c r="Z67" s="100" t="str">
        <f>IFERROR(INDEX(DV$14:DV$105,MATCH($AK67,$EG$14:$EG$105,0)),"")</f>
        <v/>
      </c>
      <c r="AA67" s="497" t="str">
        <f>IFERROR(INDEX(DW$14:DW$105,MATCH($R67,EG$14:EG$105,0)),"")</f>
        <v/>
      </c>
      <c r="AB67" s="497" t="str">
        <f>IFERROR(INDEX(DX$14:DX$105,MATCH($R67,EG$14:EG$105,0)),"")</f>
        <v/>
      </c>
      <c r="AC67" s="497" t="str">
        <f>IFERROR(INDEX(DY$14:DY$105,MATCH($R67,EG$14:EG$105,0)),"")</f>
        <v/>
      </c>
      <c r="AD67" s="498" t="str">
        <f>IFERROR(INDEX(DZ$14:DZ$105,MATCH($R67,EG$14:EG$105,0)),"")</f>
        <v/>
      </c>
      <c r="AE67" s="498" t="str">
        <f>IFERROR(INDEX(EA$14:EA$105,MATCH($R67,EG$14:EG$105,0)),"")</f>
        <v/>
      </c>
      <c r="AF67" s="498" t="str">
        <f>IFERROR(INDEX(EB$14:EB$105,MATCH($R67,EG$14:EG$105,0)),"")</f>
        <v/>
      </c>
      <c r="AG67" s="498" t="str">
        <f>IFERROR(INDEX(EC$14:EC$105,MATCH($R67,EG$14:EG$105,0)),"")</f>
        <v/>
      </c>
      <c r="AH67" s="498" t="str">
        <f>IFERROR(INDEX(ED$14:ED$105,MATCH($R67,EG$14:EG$105,0)),"")</f>
        <v/>
      </c>
      <c r="AI67" s="499" t="str">
        <f>IFERROR(INDEX(EE$14:EE$105,MATCH($R67,EG$14:EG$105,0)),"")</f>
        <v/>
      </c>
      <c r="AJ67" s="101" t="str">
        <f>IFERROR(INDEX(EF$14:EF$105,MATCH($AK67,$EG$14:$EG$105,0)),"")</f>
        <v/>
      </c>
      <c r="AK67" s="212">
        <v>54</v>
      </c>
      <c r="AN67" s="118" t="str">
        <f>IFERROR(INDEX(EI$14:EI$105,MATCH($BD67,$EY$14:$EY$105,0)),"")</f>
        <v/>
      </c>
      <c r="AO67" s="99" t="str">
        <f>IFERROR(INDEX(EJ$14:EJ$105,MATCH($BD67,$EY$14:$EY$105,0)),"")</f>
        <v/>
      </c>
      <c r="AP67" s="100" t="str">
        <f>IFERROR(INDEX(EK$14:EK$105,MATCH($BD67,$EY$14:$EY$105,0)),"")</f>
        <v/>
      </c>
      <c r="AQ67" s="100" t="str">
        <f>IFERROR(INDEX(EL$14:EL$105,MATCH($BD67,$EY$14:$EY$105,0)),"")</f>
        <v/>
      </c>
      <c r="AR67" s="100" t="str">
        <f>IFERROR(INDEX(EM$14:EM$105,MATCH($BD67,$EY$14:$EY$105,0)),"")</f>
        <v/>
      </c>
      <c r="AS67" s="100" t="str">
        <f>IFERROR(INDEX(EN$14:EN$105,MATCH($BD67,$EY$14:$EY$105,0)),"")</f>
        <v/>
      </c>
      <c r="AT67" s="497" t="str">
        <f>IFERROR(INDEX(EO$14:EO$105,MATCH($R67,EY$14:EY$105,0)),"")</f>
        <v/>
      </c>
      <c r="AU67" s="497" t="str">
        <f>IFERROR(INDEX(EP$14:EP$105,MATCH($R67,EY$14:EY$105,0)),"")</f>
        <v/>
      </c>
      <c r="AV67" s="497" t="str">
        <f>IFERROR(INDEX(EQ$14:EQ$105,MATCH($R67,EY$14:EY$105,0)),"")</f>
        <v/>
      </c>
      <c r="AW67" s="498" t="str">
        <f>IFERROR(INDEX(ER$14:ER$105,MATCH($R67,EY$14:EY$105,0)),"")</f>
        <v/>
      </c>
      <c r="AX67" s="498" t="str">
        <f>IFERROR(INDEX(ES$14:ES$105,MATCH($R67,EY$14:EY$105,0)),"")</f>
        <v/>
      </c>
      <c r="AY67" s="498" t="str">
        <f>IFERROR(INDEX(ET$14:ET$105,MATCH($R67,EY$14:EY$105,0)),"")</f>
        <v/>
      </c>
      <c r="AZ67" s="498" t="str">
        <f>IFERROR(INDEX(EU$14:EU$105,MATCH($R67,EY$14:EY$105,0)),"")</f>
        <v/>
      </c>
      <c r="BA67" s="498" t="str">
        <f>IFERROR(INDEX(EV$14:EV$105,MATCH($R67,EY$14:EY$105,0)),"")</f>
        <v/>
      </c>
      <c r="BB67" s="499" t="str">
        <f>IFERROR(INDEX(EW$14:EW$105,MATCH($R67,EY$14:EY$105,0)),"")</f>
        <v/>
      </c>
      <c r="BC67" s="96" t="str">
        <f>IFERROR(INDEX(EX$14:EX$105,MATCH($BD67,$EY$14:$EY$105,0)),"")</f>
        <v/>
      </c>
      <c r="BD67" s="212">
        <v>54</v>
      </c>
      <c r="BE67" s="97"/>
      <c r="BF67" s="97"/>
      <c r="BG67" s="118" t="str">
        <f>IFERROR(INDEX(FA$14:FA$105,MATCH($BW67,$FQ$14:$FQ$105,0)),"")</f>
        <v/>
      </c>
      <c r="BH67" s="99" t="str">
        <f>IFERROR(INDEX(FB$14:FB$105,MATCH($BW67,$FQ$14:$FQ$105,0)),"")</f>
        <v/>
      </c>
      <c r="BI67" s="100" t="str">
        <f>IFERROR(INDEX(FC$14:FC$105,MATCH($BW67,$FQ$14:$FQ$105,0)),"")</f>
        <v/>
      </c>
      <c r="BJ67" s="100" t="str">
        <f>IFERROR(INDEX(FD$14:FD$105,MATCH($BW67,$FQ$14:$FQ$105,0)),"")</f>
        <v/>
      </c>
      <c r="BK67" s="100" t="str">
        <f>IFERROR(INDEX(FE$14:FE$105,MATCH($BW67,$FQ$14:$FQ$105,0)),"")</f>
        <v/>
      </c>
      <c r="BL67" s="100" t="str">
        <f>IFERROR(INDEX(FF$14:FF$105,MATCH($BW67,$FQ$14:$FQ$105,0)),"")</f>
        <v/>
      </c>
      <c r="BM67" s="497" t="str">
        <f>IFERROR(INDEX(FG$14:FG$105,MATCH($R67,FQ$14:FQ$105,0)),"")</f>
        <v/>
      </c>
      <c r="BN67" s="497" t="str">
        <f>IFERROR(INDEX(FH$14:FH$105,MATCH($R67,FQ$14:FQ$105,0)),"")</f>
        <v/>
      </c>
      <c r="BO67" s="497" t="str">
        <f>IFERROR(INDEX(FI$14:FI$105,MATCH($R67,FQ$14:FQ$105,0)),"")</f>
        <v/>
      </c>
      <c r="BP67" s="498" t="str">
        <f>IFERROR(INDEX(FJ$14:FJ$105,MATCH($R67,FQ$14:FQ$105,0)),"")</f>
        <v/>
      </c>
      <c r="BQ67" s="498" t="str">
        <f>IFERROR(INDEX(FK$14:FK$105,MATCH($R67,FQ$14:FQ$105,0)),"")</f>
        <v/>
      </c>
      <c r="BR67" s="498" t="str">
        <f>IFERROR(INDEX(FL$14:FL$105,MATCH($R67,FQ$14:FQ$105,0)),"")</f>
        <v/>
      </c>
      <c r="BS67" s="498" t="str">
        <f>IFERROR(INDEX(FM$14:FM$105,MATCH($R67,FQ$14:FQ$105,0)),"")</f>
        <v/>
      </c>
      <c r="BT67" s="498" t="str">
        <f>IFERROR(INDEX(FN$14:FN$105,MATCH($R67,FQ$14:FQ$105,0)),"")</f>
        <v/>
      </c>
      <c r="BU67" s="499" t="str">
        <f>IFERROR(INDEX(FO$14:FO$105,MATCH($R67,FQ$14:FQ$105,0)),"")</f>
        <v/>
      </c>
      <c r="BV67" s="101" t="str">
        <f>IFERROR(INDEX(FP$14:FP$105,MATCH($BW67,$FQ$14:$FQ$105,0)),"")</f>
        <v/>
      </c>
      <c r="BW67" s="212">
        <v>54</v>
      </c>
      <c r="BY67" s="97"/>
      <c r="BZ67" s="118" t="str">
        <f>IFERROR(INDEX(FS$14:FS$105,MATCH($CO67,$GI$14:$GI$105,0)),"")</f>
        <v/>
      </c>
      <c r="CA67" s="99" t="str">
        <f>IFERROR(INDEX(FT$14:FT$105,MATCH($CO67,$GI$14:$GI$105,0)),"")</f>
        <v/>
      </c>
      <c r="CB67" s="100" t="str">
        <f>IFERROR(INDEX(FU$14:FU$105,MATCH($CO67,$GI$14:$GI$105,0)),"")</f>
        <v/>
      </c>
      <c r="CC67" s="100" t="str">
        <f>IFERROR(INDEX(FV$14:FV$105,MATCH($CO67,$GI$14:$GI$105,0)),"")</f>
        <v/>
      </c>
      <c r="CD67" s="100" t="str">
        <f>IFERROR(INDEX(FW$14:FW$105,MATCH($CO67,$GI$14:$GI$105,0)),"")</f>
        <v/>
      </c>
      <c r="CE67" s="100" t="str">
        <f>IFERROR(INDEX(FX$14:FX$105,MATCH($CO67,$GI$14:$GI$105,0)),"")</f>
        <v/>
      </c>
      <c r="CF67" s="497" t="str">
        <f t="shared" si="0"/>
        <v/>
      </c>
      <c r="CG67" s="497" t="str">
        <f t="shared" si="1"/>
        <v/>
      </c>
      <c r="CH67" s="497" t="str">
        <f t="shared" si="2"/>
        <v/>
      </c>
      <c r="CI67" s="498" t="str">
        <f t="shared" si="3"/>
        <v/>
      </c>
      <c r="CJ67" s="498" t="str">
        <f t="shared" si="4"/>
        <v/>
      </c>
      <c r="CK67" s="498" t="str">
        <f t="shared" si="5"/>
        <v/>
      </c>
      <c r="CL67" s="498" t="str">
        <f t="shared" si="6"/>
        <v/>
      </c>
      <c r="CM67" s="498" t="str">
        <f t="shared" si="7"/>
        <v/>
      </c>
      <c r="CN67" s="499" t="str">
        <f t="shared" si="8"/>
        <v/>
      </c>
      <c r="CO67" s="212">
        <v>54</v>
      </c>
      <c r="CP67" s="97"/>
      <c r="CQ67" s="97"/>
      <c r="CR67" s="97"/>
      <c r="CS67" s="97"/>
      <c r="CT67" s="97"/>
      <c r="CU67" s="97"/>
      <c r="CV67" s="97"/>
      <c r="CW67" s="97"/>
      <c r="CY67" s="250" t="str">
        <f>IFERROR(IF(AND('Classificação geral'!$F61="fem",'Classificação geral'!$G61=3,'Classificação geral'!$E61="par"),'Classificação geral'!$B61,""),"")</f>
        <v/>
      </c>
      <c r="CZ67" s="238">
        <f>IF($CY67='Classificação geral'!$B61,'Classificação geral'!$C61,"")</f>
        <v>0</v>
      </c>
      <c r="DA67" s="238">
        <f>IF($CY67='Classificação geral'!$B61,'Classificação geral'!$D61,"")</f>
        <v>0</v>
      </c>
      <c r="DB67" s="238">
        <f>IF($CY67='Classificação geral'!$B61,'Classificação geral'!$E61,"")</f>
        <v>0</v>
      </c>
      <c r="DC67" s="238">
        <f>IF($CY67='Classificação geral'!$B61,'Classificação geral'!$F61,"")</f>
        <v>0</v>
      </c>
      <c r="DD67" s="250">
        <f>IF($DC67='Classificação geral'!$F61,'Classificação geral'!$G61,"")</f>
        <v>0</v>
      </c>
      <c r="DE67" s="484">
        <f>IFERROR(IF(DC67='Classificação geral'!$F61,'Classificação geral'!$J61,""),"")</f>
        <v>0</v>
      </c>
      <c r="DF67" s="484">
        <f>IFERROR(IF(DC67='Classificação geral'!$F61,'Classificação geral'!$K61,""),"")</f>
        <v>0</v>
      </c>
      <c r="DG67" s="484">
        <f>IFERROR(IF(DC67='Classificação geral'!$F61,'Classificação geral'!$I61,""),"")</f>
        <v>0</v>
      </c>
      <c r="DH67" s="484" t="str">
        <f>IFERROR(IF(DC67='Classificação geral'!$F61,'Classificação geral'!$EE61,""),"")</f>
        <v/>
      </c>
      <c r="DI67" s="484" t="str">
        <f>IFERROR(IF(DC67='Classificação geral'!$F61,'Classificação geral'!$EF61,""),"")</f>
        <v/>
      </c>
      <c r="DJ67" s="484" t="str">
        <f>IFERROR(IF(DC67='Classificação geral'!$F61,'Classificação geral'!$EG61,""),"")</f>
        <v/>
      </c>
      <c r="DK67" s="484" t="str">
        <f>IFERROR(IF(DC67='Classificação geral'!$F61,'Classificação geral'!$EH61,""),"")</f>
        <v/>
      </c>
      <c r="DL67" s="484" t="str">
        <f>IFERROR(IF(DC67='Classificação geral'!$F61,'Classificação geral'!$EI61,""),"")</f>
        <v/>
      </c>
      <c r="DM67" s="521">
        <f>IFERROR(IF(DC67='Classificação geral'!$F61,'Classificação geral'!$AJ61,""),"")</f>
        <v>0</v>
      </c>
      <c r="DN67" s="251" t="str">
        <f>IF($DC67='Classificação geral'!$F61,'Classificação geral'!$AK61,"")</f>
        <v/>
      </c>
      <c r="DO67" s="239" t="str">
        <f>IFERROR(RANK(DN67,DN:DN,0)+ COUNTIF(DN$12:DN66,DN67),"")</f>
        <v/>
      </c>
      <c r="DQ67" s="102" t="str">
        <f>IFERROR(IF(AND('Classificação geral'!$F61="mas",'Classificação geral'!$G61=3,'Classificação geral'!$E61="par"),'Classificação geral'!$B61,""),"")</f>
        <v/>
      </c>
      <c r="DR67" s="103">
        <f>IF($DQ67='Classificação geral'!$B61,'Classificação geral'!$C61,"")</f>
        <v>0</v>
      </c>
      <c r="DS67" s="103">
        <f>IF($DQ67='Classificação geral'!$B61,'Classificação geral'!$D61,"")</f>
        <v>0</v>
      </c>
      <c r="DT67" s="103">
        <f>IF($DQ67='Classificação geral'!$B61,'Classificação geral'!$E61,"")</f>
        <v>0</v>
      </c>
      <c r="DU67" s="103">
        <f>IF($DQ67='Classificação geral'!$B61,'Classificação geral'!$F61,"")</f>
        <v>0</v>
      </c>
      <c r="DV67" s="102">
        <f>IF($DU67='Classificação geral'!$F61,'Classificação geral'!$G61,"")</f>
        <v>0</v>
      </c>
      <c r="DW67" s="484">
        <f>IFERROR(IF(DU67='Classificação geral'!$F61,'Classificação geral'!$J61,""),"")</f>
        <v>0</v>
      </c>
      <c r="DX67" s="484">
        <f>IFERROR(IF(DU67='Classificação geral'!$F61,'Classificação geral'!$K61,""),"")</f>
        <v>0</v>
      </c>
      <c r="DY67" s="484">
        <f>IFERROR(IF(DU67='Classificação geral'!$F61,'Classificação geral'!$I61,""),"")</f>
        <v>0</v>
      </c>
      <c r="DZ67" s="484" t="str">
        <f>IFERROR(IF(DU67='Classificação geral'!$F61,'Classificação geral'!$EE61,""),"")</f>
        <v/>
      </c>
      <c r="EA67" s="484" t="str">
        <f>IFERROR(IF(DU67='Classificação geral'!$F61,'Classificação geral'!$EF61,""),"")</f>
        <v/>
      </c>
      <c r="EB67" s="484" t="str">
        <f>IFERROR(IF(DU67='Classificação geral'!$F61,'Classificação geral'!$EG61,""),"")</f>
        <v/>
      </c>
      <c r="EC67" s="484" t="str">
        <f>IFERROR(IF(DU67='Classificação geral'!$F61,'Classificação geral'!$EH61,""),"")</f>
        <v/>
      </c>
      <c r="ED67" s="484" t="str">
        <f>IFERROR(IF(DU67='Classificação geral'!$F61,'Classificação geral'!$EI61,""),"")</f>
        <v/>
      </c>
      <c r="EE67" s="521">
        <f>IFERROR(IF(DU67='Classificação geral'!$F61,'Classificação geral'!$AJ61,""),"")</f>
        <v>0</v>
      </c>
      <c r="EF67" s="102" t="str">
        <f>IF($DU67='Classificação geral'!$F61,'Classificação geral'!$AK61,"")</f>
        <v/>
      </c>
      <c r="EG67" s="98" t="str">
        <f>IFERROR(RANK(EF67,EF:EF,0)+ COUNTIF(EF$12:EF66,EF67),"")</f>
        <v/>
      </c>
      <c r="EI67" s="102" t="str">
        <f>IFERROR(IF(AND('Classificação geral'!$F61="fem",'Classificação geral'!$G61=3,'Classificação geral'!$E61="trio"),'Classificação geral'!$B61,""),"")</f>
        <v/>
      </c>
      <c r="EJ67" s="103">
        <f>IF(EI67='Classificação geral'!$B61,'Classificação geral'!$C61,"")</f>
        <v>0</v>
      </c>
      <c r="EK67" s="103">
        <f>IF(EI67='Classificação geral'!$B61,'Classificação geral'!$D61,"")</f>
        <v>0</v>
      </c>
      <c r="EL67" s="103">
        <f>IF(EI67='Classificação geral'!$B61,'Classificação geral'!$E61,"")</f>
        <v>0</v>
      </c>
      <c r="EM67" s="103">
        <f>IF(EI67='Classificação geral'!$B61,'Classificação geral'!$F61,"")</f>
        <v>0</v>
      </c>
      <c r="EN67" s="102">
        <f>IF(EM67='Classificação geral'!$F61,'Classificação geral'!$G61,"")</f>
        <v>0</v>
      </c>
      <c r="EO67" s="484">
        <f>IFERROR(IF(EM67='Classificação geral'!$F61,'Classificação geral'!$J61,""),"")</f>
        <v>0</v>
      </c>
      <c r="EP67" s="484">
        <f>IFERROR(IF(EM67='Classificação geral'!$F61,'Classificação geral'!$K61,""),"")</f>
        <v>0</v>
      </c>
      <c r="EQ67" s="484">
        <f>IFERROR(IF(EM67='Classificação geral'!$F61,'Classificação geral'!$I61,""),"")</f>
        <v>0</v>
      </c>
      <c r="ER67" s="484" t="str">
        <f>IFERROR(IF(EM67='Classificação geral'!$F61,'Classificação geral'!$EE61,""),"")</f>
        <v/>
      </c>
      <c r="ES67" s="484" t="str">
        <f>IFERROR(IF(EM67='Classificação geral'!$F61,'Classificação geral'!$EF61,""),"")</f>
        <v/>
      </c>
      <c r="ET67" s="484" t="str">
        <f>IFERROR(IF(EM67='Classificação geral'!$F61,'Classificação geral'!$EG61,""),"")</f>
        <v/>
      </c>
      <c r="EU67" s="484" t="str">
        <f>IFERROR(IF(EM67='Classificação geral'!$F61,'Classificação geral'!$EH61,""),"")</f>
        <v/>
      </c>
      <c r="EV67" s="484" t="str">
        <f>IFERROR(IF(EM67='Classificação geral'!$F61,'Classificação geral'!$EI61,""),"")</f>
        <v/>
      </c>
      <c r="EW67" s="521">
        <f>IFERROR(IF(EM67='Classificação geral'!$F61,'Classificação geral'!$AJ61,""),"")</f>
        <v>0</v>
      </c>
      <c r="EX67" s="102" t="str">
        <f>IF(EM67='Classificação geral'!$F61,'Classificação geral'!$AK61,"")</f>
        <v/>
      </c>
      <c r="EY67" s="98" t="str">
        <f>IFERROR(RANK(EX67,EX:EX,0)+ COUNTIF(EX$12:EX66,EX67),"")</f>
        <v/>
      </c>
      <c r="FA67" s="102" t="str">
        <f>IFERROR(IF(AND('Classificação geral'!$F61="mas",'Classificação geral'!$G61=3,'Classificação geral'!$E61="trio"),'Classificação geral'!$B61,""),"")</f>
        <v/>
      </c>
      <c r="FB67" s="103">
        <f>IF(FA67='Classificação geral'!$B61,'Classificação geral'!$C61,"")</f>
        <v>0</v>
      </c>
      <c r="FC67" s="103">
        <f>IF(FA67='Classificação geral'!$B61,'Classificação geral'!$D61,"")</f>
        <v>0</v>
      </c>
      <c r="FD67" s="103">
        <f>IF(FA67='Classificação geral'!$B61,'Classificação geral'!$E61,"")</f>
        <v>0</v>
      </c>
      <c r="FE67" s="103">
        <f>IF(FA67='Classificação geral'!$B61,'Classificação geral'!$F61,"")</f>
        <v>0</v>
      </c>
      <c r="FF67" s="102">
        <f>IF(FE67='Classificação geral'!$F61,'Classificação geral'!$G61,"")</f>
        <v>0</v>
      </c>
      <c r="FG67" s="484">
        <f>IFERROR(IF(FE67='Classificação geral'!$F61,'Classificação geral'!$J61,""),"")</f>
        <v>0</v>
      </c>
      <c r="FH67" s="484">
        <f>IFERROR(IF(FE67='Classificação geral'!$F61,'Classificação geral'!$K61,""),"")</f>
        <v>0</v>
      </c>
      <c r="FI67" s="484">
        <f>IFERROR(IF(FE67='Classificação geral'!$F61,'Classificação geral'!$I61,""),"")</f>
        <v>0</v>
      </c>
      <c r="FJ67" s="484" t="str">
        <f>IFERROR(IF(FE67='Classificação geral'!$F61,'Classificação geral'!$EE61,""),"")</f>
        <v/>
      </c>
      <c r="FK67" s="484" t="str">
        <f>IFERROR(IF(FE67='Classificação geral'!$F61,'Classificação geral'!$EF61,""),"")</f>
        <v/>
      </c>
      <c r="FL67" s="484" t="str">
        <f>IFERROR(IF(FE67='Classificação geral'!$F61,'Classificação geral'!$EG61,""),"")</f>
        <v/>
      </c>
      <c r="FM67" s="484" t="str">
        <f>IFERROR(IF(FE67='Classificação geral'!$F61,'Classificação geral'!$EH61,""),"")</f>
        <v/>
      </c>
      <c r="FN67" s="484" t="str">
        <f>IFERROR(IF(FE67='Classificação geral'!$F61,'Classificação geral'!$EI61,""),"")</f>
        <v/>
      </c>
      <c r="FO67" s="521">
        <f>IFERROR(IF(FE67='Classificação geral'!$F61,'Classificação geral'!$AJ61,""),"")</f>
        <v>0</v>
      </c>
      <c r="FP67" s="102" t="str">
        <f>IF(FE67='Classificação geral'!$F61,'Classificação geral'!$AK61,"")</f>
        <v/>
      </c>
      <c r="FQ67" s="98" t="str">
        <f>IFERROR(RANK(FP67,FP:FP,0)+ COUNTIF(FP$12:FP66,FP67),"")</f>
        <v/>
      </c>
      <c r="FS67" s="102" t="str">
        <f>IFERROR(IF(AND('Classificação geral'!$F61="misto",'Classificação geral'!$G61=3,'Classificação geral'!$E61="par"),'Classificação geral'!$B61,""),"")</f>
        <v/>
      </c>
      <c r="FT67" s="103">
        <f>IF(FS67='Classificação geral'!$B61,'Classificação geral'!$C61,"")</f>
        <v>0</v>
      </c>
      <c r="FU67" s="103">
        <f>IF(FS67='Classificação geral'!$B61,'Classificação geral'!$D61,"")</f>
        <v>0</v>
      </c>
      <c r="FV67" s="103">
        <f>IF(FS67='Classificação geral'!$B61,'Classificação geral'!$E61,"")</f>
        <v>0</v>
      </c>
      <c r="FW67" s="103">
        <f>IF(FS67='Classificação geral'!$B61,'Classificação geral'!$F61,"")</f>
        <v>0</v>
      </c>
      <c r="FX67" s="102">
        <f>IF(FW67='Classificação geral'!$F61,'Classificação geral'!$G61,"")</f>
        <v>0</v>
      </c>
      <c r="FY67" s="484">
        <f>IFERROR(IF(FW67='Classificação geral'!$F61,'Classificação geral'!$J61,""),"")</f>
        <v>0</v>
      </c>
      <c r="FZ67" s="484">
        <f>IFERROR(IF(FW67='Classificação geral'!$F61,'Classificação geral'!$K61,""),"")</f>
        <v>0</v>
      </c>
      <c r="GA67" s="484">
        <f>IFERROR(IF(FW67='Classificação geral'!$F61,'Classificação geral'!$I61,""),"")</f>
        <v>0</v>
      </c>
      <c r="GB67" s="484" t="str">
        <f>IFERROR(IF(FW67='Classificação geral'!$F61,'Classificação geral'!$EE61,""),"")</f>
        <v/>
      </c>
      <c r="GC67" s="484" t="str">
        <f>IFERROR(IF(FW67='Classificação geral'!$F61,'Classificação geral'!$EF61,""),"")</f>
        <v/>
      </c>
      <c r="GD67" s="484" t="str">
        <f>IFERROR(IF(FW67='Classificação geral'!$F61,'Classificação geral'!$EG61,""),"")</f>
        <v/>
      </c>
      <c r="GE67" s="484" t="str">
        <f>IFERROR(IF(FW67='Classificação geral'!$F61,'Classificação geral'!$EH61,""),"")</f>
        <v/>
      </c>
      <c r="GF67" s="484" t="str">
        <f>IFERROR(IF(FW67='Classificação geral'!$F61,'Classificação geral'!$EI61,""),"")</f>
        <v/>
      </c>
      <c r="GG67" s="521">
        <f>IFERROR(IF(FW67='Classificação geral'!$F61,'Classificação geral'!$AJ61,""),"")</f>
        <v>0</v>
      </c>
      <c r="GH67" s="102" t="str">
        <f>IF(FW67='Classificação geral'!$F61,'Classificação geral'!$AK61,"")</f>
        <v/>
      </c>
      <c r="GI67" s="98" t="str">
        <f>IFERROR(RANK(GH67,GH:GH,0)+ COUNTIF(GH$12:GH66,GH67),"")</f>
        <v/>
      </c>
    </row>
    <row r="68" spans="1:191" s="120" customFormat="1" ht="21.75" customHeight="1" x14ac:dyDescent="0.3">
      <c r="A68" s="124"/>
      <c r="B68" s="118" t="str">
        <f>IFERROR(INDEX($CY$14:$CY$105,MATCH($R68,$DO$14:$DO$105,0)),"")</f>
        <v/>
      </c>
      <c r="C68" s="99" t="str">
        <f>IFERROR(INDEX(CZ$14:CZ$105,MATCH($R68,$DO$14:$DO$105,0)),"")</f>
        <v/>
      </c>
      <c r="D68" s="100" t="str">
        <f>IFERROR(INDEX(DA$14:DA$105,MATCH($R68,$DO$14:$DO$105,0)),"")</f>
        <v/>
      </c>
      <c r="E68" s="100" t="str">
        <f>IFERROR(INDEX(DB$14:DB$105,MATCH($R68,$DO$14:$DO$105,0)),"")</f>
        <v/>
      </c>
      <c r="F68" s="100" t="str">
        <f>IFERROR(INDEX(DC$14:DC$105,MATCH($R68,$DO$14:$DO$105,0)),"")</f>
        <v/>
      </c>
      <c r="G68" s="100" t="str">
        <f>IFERROR(INDEX(DD$14:DD$105,MATCH($R68,$DO$14:$DO$105,0)),"")</f>
        <v/>
      </c>
      <c r="H68" s="497" t="str">
        <f>IFERROR(INDEX(DE$14:DE$105,MATCH($R68,DO$14:DO$105,0)),"")</f>
        <v/>
      </c>
      <c r="I68" s="497" t="str">
        <f>IFERROR(INDEX(DF$14:DF$105,MATCH($R68,DO$14:DO$105,0)),"")</f>
        <v/>
      </c>
      <c r="J68" s="497" t="str">
        <f>IFERROR(INDEX(DG$14:DG$105,MATCH($R68,DO$14:DO$105,0)),"")</f>
        <v/>
      </c>
      <c r="K68" s="498" t="str">
        <f>IFERROR(INDEX(DH$14:DH$105,MATCH($R68,DO$14:DO$105,0)),"")</f>
        <v/>
      </c>
      <c r="L68" s="498" t="str">
        <f>IFERROR(INDEX(DI$14:DI$105,MATCH($R68,DO$14:DO$105,0)),"")</f>
        <v/>
      </c>
      <c r="M68" s="498" t="str">
        <f>IFERROR(INDEX(DJ$14:DJ$105,MATCH($R68,DO$14:DO$105,0)),"")</f>
        <v/>
      </c>
      <c r="N68" s="498" t="str">
        <f>IFERROR(INDEX(DK$14:DK$105,MATCH($R68,DO$14:DO$105,0)),"")</f>
        <v/>
      </c>
      <c r="O68" s="498" t="str">
        <f>IFERROR(INDEX(DL$14:DL$105,MATCH($R68,DO$14:DO$105,0)),"")</f>
        <v/>
      </c>
      <c r="P68" s="499" t="str">
        <f>IFERROR(INDEX(DM$14:DM$105,MATCH($R68,DO$14:DO$105,0)),"")</f>
        <v/>
      </c>
      <c r="Q68" s="101" t="str">
        <f>IFERROR(INDEX(DN$14:DN$105,MATCH($R68,$DO$14:$DO$105,0)),"")</f>
        <v/>
      </c>
      <c r="R68" s="212">
        <v>55</v>
      </c>
      <c r="S68" s="97"/>
      <c r="T68" s="97"/>
      <c r="U68" s="118" t="str">
        <f>IFERROR(INDEX(DQ$14:DQ$105,MATCH($AK68,$EG$14:$EG$105,0)),"")</f>
        <v/>
      </c>
      <c r="V68" s="99" t="str">
        <f>IFERROR(INDEX(DR$14:DR$105,MATCH($AK68,$EG$14:$EG$105,0)),"")</f>
        <v/>
      </c>
      <c r="W68" s="100" t="str">
        <f>IFERROR(INDEX(DS$14:DS$105,MATCH($AK68,$EG$14:$EG$105,0)),"")</f>
        <v/>
      </c>
      <c r="X68" s="100" t="str">
        <f>IFERROR(INDEX(DT$14:DT$105,MATCH($AK68,$EG$14:$EG$105,0)),"")</f>
        <v/>
      </c>
      <c r="Y68" s="100" t="str">
        <f>IFERROR(INDEX(DU$14:DU$105,MATCH($AK68,$EG$14:$EG$105,0)),"")</f>
        <v/>
      </c>
      <c r="Z68" s="100" t="str">
        <f>IFERROR(INDEX(DV$14:DV$105,MATCH($AK68,$EG$14:$EG$105,0)),"")</f>
        <v/>
      </c>
      <c r="AA68" s="497" t="str">
        <f>IFERROR(INDEX(DW$14:DW$105,MATCH($R68,EG$14:EG$105,0)),"")</f>
        <v/>
      </c>
      <c r="AB68" s="497" t="str">
        <f>IFERROR(INDEX(DX$14:DX$105,MATCH($R68,EG$14:EG$105,0)),"")</f>
        <v/>
      </c>
      <c r="AC68" s="497" t="str">
        <f>IFERROR(INDEX(DY$14:DY$105,MATCH($R68,EG$14:EG$105,0)),"")</f>
        <v/>
      </c>
      <c r="AD68" s="498" t="str">
        <f>IFERROR(INDEX(DZ$14:DZ$105,MATCH($R68,EG$14:EG$105,0)),"")</f>
        <v/>
      </c>
      <c r="AE68" s="498" t="str">
        <f>IFERROR(INDEX(EA$14:EA$105,MATCH($R68,EG$14:EG$105,0)),"")</f>
        <v/>
      </c>
      <c r="AF68" s="498" t="str">
        <f>IFERROR(INDEX(EB$14:EB$105,MATCH($R68,EG$14:EG$105,0)),"")</f>
        <v/>
      </c>
      <c r="AG68" s="498" t="str">
        <f>IFERROR(INDEX(EC$14:EC$105,MATCH($R68,EG$14:EG$105,0)),"")</f>
        <v/>
      </c>
      <c r="AH68" s="498" t="str">
        <f>IFERROR(INDEX(ED$14:ED$105,MATCH($R68,EG$14:EG$105,0)),"")</f>
        <v/>
      </c>
      <c r="AI68" s="499" t="str">
        <f>IFERROR(INDEX(EE$14:EE$105,MATCH($R68,EG$14:EG$105,0)),"")</f>
        <v/>
      </c>
      <c r="AJ68" s="101" t="str">
        <f>IFERROR(INDEX(EF$14:EF$105,MATCH($AK68,$EG$14:$EG$105,0)),"")</f>
        <v/>
      </c>
      <c r="AK68" s="212">
        <v>55</v>
      </c>
      <c r="AN68" s="118" t="str">
        <f>IFERROR(INDEX(EI$14:EI$105,MATCH($BD68,$EY$14:$EY$105,0)),"")</f>
        <v/>
      </c>
      <c r="AO68" s="99" t="str">
        <f>IFERROR(INDEX(EJ$14:EJ$105,MATCH($BD68,$EY$14:$EY$105,0)),"")</f>
        <v/>
      </c>
      <c r="AP68" s="100" t="str">
        <f>IFERROR(INDEX(EK$14:EK$105,MATCH($BD68,$EY$14:$EY$105,0)),"")</f>
        <v/>
      </c>
      <c r="AQ68" s="100" t="str">
        <f>IFERROR(INDEX(EL$14:EL$105,MATCH($BD68,$EY$14:$EY$105,0)),"")</f>
        <v/>
      </c>
      <c r="AR68" s="100" t="str">
        <f>IFERROR(INDEX(EM$14:EM$105,MATCH($BD68,$EY$14:$EY$105,0)),"")</f>
        <v/>
      </c>
      <c r="AS68" s="100" t="str">
        <f>IFERROR(INDEX(EN$14:EN$105,MATCH($BD68,$EY$14:$EY$105,0)),"")</f>
        <v/>
      </c>
      <c r="AT68" s="497" t="str">
        <f>IFERROR(INDEX(EO$14:EO$105,MATCH($R68,EY$14:EY$105,0)),"")</f>
        <v/>
      </c>
      <c r="AU68" s="497" t="str">
        <f>IFERROR(INDEX(EP$14:EP$105,MATCH($R68,EY$14:EY$105,0)),"")</f>
        <v/>
      </c>
      <c r="AV68" s="497" t="str">
        <f>IFERROR(INDEX(EQ$14:EQ$105,MATCH($R68,EY$14:EY$105,0)),"")</f>
        <v/>
      </c>
      <c r="AW68" s="498" t="str">
        <f>IFERROR(INDEX(ER$14:ER$105,MATCH($R68,EY$14:EY$105,0)),"")</f>
        <v/>
      </c>
      <c r="AX68" s="498" t="str">
        <f>IFERROR(INDEX(ES$14:ES$105,MATCH($R68,EY$14:EY$105,0)),"")</f>
        <v/>
      </c>
      <c r="AY68" s="498" t="str">
        <f>IFERROR(INDEX(ET$14:ET$105,MATCH($R68,EY$14:EY$105,0)),"")</f>
        <v/>
      </c>
      <c r="AZ68" s="498" t="str">
        <f>IFERROR(INDEX(EU$14:EU$105,MATCH($R68,EY$14:EY$105,0)),"")</f>
        <v/>
      </c>
      <c r="BA68" s="498" t="str">
        <f>IFERROR(INDEX(EV$14:EV$105,MATCH($R68,EY$14:EY$105,0)),"")</f>
        <v/>
      </c>
      <c r="BB68" s="499" t="str">
        <f>IFERROR(INDEX(EW$14:EW$105,MATCH($R68,EY$14:EY$105,0)),"")</f>
        <v/>
      </c>
      <c r="BC68" s="96" t="str">
        <f>IFERROR(INDEX(EX$14:EX$105,MATCH($BD68,$EY$14:$EY$105,0)),"")</f>
        <v/>
      </c>
      <c r="BD68" s="212">
        <v>55</v>
      </c>
      <c r="BE68" s="97"/>
      <c r="BF68" s="97"/>
      <c r="BG68" s="118" t="str">
        <f>IFERROR(INDEX(FA$14:FA$105,MATCH($BW68,$FQ$14:$FQ$105,0)),"")</f>
        <v/>
      </c>
      <c r="BH68" s="99" t="str">
        <f>IFERROR(INDEX(FB$14:FB$105,MATCH($BW68,$FQ$14:$FQ$105,0)),"")</f>
        <v/>
      </c>
      <c r="BI68" s="100" t="str">
        <f>IFERROR(INDEX(FC$14:FC$105,MATCH($BW68,$FQ$14:$FQ$105,0)),"")</f>
        <v/>
      </c>
      <c r="BJ68" s="100" t="str">
        <f>IFERROR(INDEX(FD$14:FD$105,MATCH($BW68,$FQ$14:$FQ$105,0)),"")</f>
        <v/>
      </c>
      <c r="BK68" s="100" t="str">
        <f>IFERROR(INDEX(FE$14:FE$105,MATCH($BW68,$FQ$14:$FQ$105,0)),"")</f>
        <v/>
      </c>
      <c r="BL68" s="100" t="str">
        <f>IFERROR(INDEX(FF$14:FF$105,MATCH($BW68,$FQ$14:$FQ$105,0)),"")</f>
        <v/>
      </c>
      <c r="BM68" s="497" t="str">
        <f>IFERROR(INDEX(FG$14:FG$105,MATCH($R68,FQ$14:FQ$105,0)),"")</f>
        <v/>
      </c>
      <c r="BN68" s="497" t="str">
        <f>IFERROR(INDEX(FH$14:FH$105,MATCH($R68,FQ$14:FQ$105,0)),"")</f>
        <v/>
      </c>
      <c r="BO68" s="497" t="str">
        <f>IFERROR(INDEX(FI$14:FI$105,MATCH($R68,FQ$14:FQ$105,0)),"")</f>
        <v/>
      </c>
      <c r="BP68" s="498" t="str">
        <f>IFERROR(INDEX(FJ$14:FJ$105,MATCH($R68,FQ$14:FQ$105,0)),"")</f>
        <v/>
      </c>
      <c r="BQ68" s="498" t="str">
        <f>IFERROR(INDEX(FK$14:FK$105,MATCH($R68,FQ$14:FQ$105,0)),"")</f>
        <v/>
      </c>
      <c r="BR68" s="498" t="str">
        <f>IFERROR(INDEX(FL$14:FL$105,MATCH($R68,FQ$14:FQ$105,0)),"")</f>
        <v/>
      </c>
      <c r="BS68" s="498" t="str">
        <f>IFERROR(INDEX(FM$14:FM$105,MATCH($R68,FQ$14:FQ$105,0)),"")</f>
        <v/>
      </c>
      <c r="BT68" s="498" t="str">
        <f>IFERROR(INDEX(FN$14:FN$105,MATCH($R68,FQ$14:FQ$105,0)),"")</f>
        <v/>
      </c>
      <c r="BU68" s="499" t="str">
        <f>IFERROR(INDEX(FO$14:FO$105,MATCH($R68,FQ$14:FQ$105,0)),"")</f>
        <v/>
      </c>
      <c r="BV68" s="101" t="str">
        <f>IFERROR(INDEX(FP$14:FP$105,MATCH($BW68,$FQ$14:$FQ$105,0)),"")</f>
        <v/>
      </c>
      <c r="BW68" s="212">
        <v>55</v>
      </c>
      <c r="BY68" s="97"/>
      <c r="BZ68" s="118" t="str">
        <f>IFERROR(INDEX(FS$14:FS$105,MATCH($CO68,$GI$14:$GI$105,0)),"")</f>
        <v/>
      </c>
      <c r="CA68" s="99" t="str">
        <f>IFERROR(INDEX(FT$14:FT$105,MATCH($CO68,$GI$14:$GI$105,0)),"")</f>
        <v/>
      </c>
      <c r="CB68" s="100" t="str">
        <f>IFERROR(INDEX(FU$14:FU$105,MATCH($CO68,$GI$14:$GI$105,0)),"")</f>
        <v/>
      </c>
      <c r="CC68" s="100" t="str">
        <f>IFERROR(INDEX(FV$14:FV$105,MATCH($CO68,$GI$14:$GI$105,0)),"")</f>
        <v/>
      </c>
      <c r="CD68" s="100" t="str">
        <f>IFERROR(INDEX(FW$14:FW$105,MATCH($CO68,$GI$14:$GI$105,0)),"")</f>
        <v/>
      </c>
      <c r="CE68" s="100" t="str">
        <f>IFERROR(INDEX(FX$14:FX$105,MATCH($CO68,$GI$14:$GI$105,0)),"")</f>
        <v/>
      </c>
      <c r="CF68" s="497" t="str">
        <f t="shared" si="0"/>
        <v/>
      </c>
      <c r="CG68" s="497" t="str">
        <f t="shared" si="1"/>
        <v/>
      </c>
      <c r="CH68" s="497" t="str">
        <f t="shared" si="2"/>
        <v/>
      </c>
      <c r="CI68" s="498" t="str">
        <f t="shared" si="3"/>
        <v/>
      </c>
      <c r="CJ68" s="498" t="str">
        <f t="shared" si="4"/>
        <v/>
      </c>
      <c r="CK68" s="498" t="str">
        <f t="shared" si="5"/>
        <v/>
      </c>
      <c r="CL68" s="498" t="str">
        <f t="shared" si="6"/>
        <v/>
      </c>
      <c r="CM68" s="498" t="str">
        <f t="shared" si="7"/>
        <v/>
      </c>
      <c r="CN68" s="499" t="str">
        <f t="shared" si="8"/>
        <v/>
      </c>
      <c r="CO68" s="212">
        <v>55</v>
      </c>
      <c r="CP68" s="97"/>
      <c r="CQ68" s="97"/>
      <c r="CR68" s="97"/>
      <c r="CS68" s="97"/>
      <c r="CT68" s="97"/>
      <c r="CU68" s="97"/>
      <c r="CV68" s="97"/>
      <c r="CW68" s="97"/>
      <c r="CX68" s="119"/>
      <c r="CY68" s="250" t="str">
        <f>IFERROR(IF(AND('Classificação geral'!$F62="fem",'Classificação geral'!$G62=3,'Classificação geral'!$E62="par"),'Classificação geral'!$B62,""),"")</f>
        <v/>
      </c>
      <c r="CZ68" s="238">
        <f>IF($CY68='Classificação geral'!$B62,'Classificação geral'!$C62,"")</f>
        <v>0</v>
      </c>
      <c r="DA68" s="238">
        <f>IF($CY68='Classificação geral'!$B62,'Classificação geral'!$D62,"")</f>
        <v>0</v>
      </c>
      <c r="DB68" s="238">
        <f>IF($CY68='Classificação geral'!$B62,'Classificação geral'!$E62,"")</f>
        <v>0</v>
      </c>
      <c r="DC68" s="238">
        <f>IF($CY68='Classificação geral'!$B62,'Classificação geral'!$F62,"")</f>
        <v>0</v>
      </c>
      <c r="DD68" s="250">
        <f>IF($DC68='Classificação geral'!$F62,'Classificação geral'!$G62,"")</f>
        <v>0</v>
      </c>
      <c r="DE68" s="484">
        <f>IFERROR(IF(DC68='Classificação geral'!$F62,'Classificação geral'!$J62,""),"")</f>
        <v>0</v>
      </c>
      <c r="DF68" s="484">
        <f>IFERROR(IF(DC68='Classificação geral'!$F62,'Classificação geral'!$K62,""),"")</f>
        <v>0</v>
      </c>
      <c r="DG68" s="484">
        <f>IFERROR(IF(DC68='Classificação geral'!$F62,'Classificação geral'!$I62,""),"")</f>
        <v>0</v>
      </c>
      <c r="DH68" s="484" t="str">
        <f>IFERROR(IF(DC68='Classificação geral'!$F62,'Classificação geral'!$EE62,""),"")</f>
        <v/>
      </c>
      <c r="DI68" s="484" t="str">
        <f>IFERROR(IF(DC68='Classificação geral'!$F62,'Classificação geral'!$EF62,""),"")</f>
        <v/>
      </c>
      <c r="DJ68" s="484" t="str">
        <f>IFERROR(IF(DC68='Classificação geral'!$F62,'Classificação geral'!$EG62,""),"")</f>
        <v/>
      </c>
      <c r="DK68" s="484" t="str">
        <f>IFERROR(IF(DC68='Classificação geral'!$F62,'Classificação geral'!$EH62,""),"")</f>
        <v/>
      </c>
      <c r="DL68" s="484" t="str">
        <f>IFERROR(IF(DC68='Classificação geral'!$F62,'Classificação geral'!$EI62,""),"")</f>
        <v/>
      </c>
      <c r="DM68" s="521">
        <f>IFERROR(IF(DC68='Classificação geral'!$F62,'Classificação geral'!$AJ62,""),"")</f>
        <v>0</v>
      </c>
      <c r="DN68" s="251" t="str">
        <f>IF($DC68='Classificação geral'!$F62,'Classificação geral'!$AK62,"")</f>
        <v/>
      </c>
      <c r="DO68" s="239" t="str">
        <f>IFERROR(RANK(DN68,DN:DN,0)+ COUNTIF(DN$12:DN67,DN68),"")</f>
        <v/>
      </c>
      <c r="DP68" s="119"/>
      <c r="DQ68" s="102" t="str">
        <f>IFERROR(IF(AND('Classificação geral'!$F62="mas",'Classificação geral'!$G62=3,'Classificação geral'!$E62="par"),'Classificação geral'!$B62,""),"")</f>
        <v/>
      </c>
      <c r="DR68" s="103">
        <f>IF($DQ68='Classificação geral'!$B62,'Classificação geral'!$C62,"")</f>
        <v>0</v>
      </c>
      <c r="DS68" s="103">
        <f>IF($DQ68='Classificação geral'!$B62,'Classificação geral'!$D62,"")</f>
        <v>0</v>
      </c>
      <c r="DT68" s="103">
        <f>IF($DQ68='Classificação geral'!$B62,'Classificação geral'!$E62,"")</f>
        <v>0</v>
      </c>
      <c r="DU68" s="103">
        <f>IF($DQ68='Classificação geral'!$B62,'Classificação geral'!$F62,"")</f>
        <v>0</v>
      </c>
      <c r="DV68" s="102">
        <f>IF($DU68='Classificação geral'!$F62,'Classificação geral'!$G62,"")</f>
        <v>0</v>
      </c>
      <c r="DW68" s="484">
        <f>IFERROR(IF(DU68='Classificação geral'!$F62,'Classificação geral'!$J62,""),"")</f>
        <v>0</v>
      </c>
      <c r="DX68" s="484">
        <f>IFERROR(IF(DU68='Classificação geral'!$F62,'Classificação geral'!$K62,""),"")</f>
        <v>0</v>
      </c>
      <c r="DY68" s="484">
        <f>IFERROR(IF(DU68='Classificação geral'!$F62,'Classificação geral'!$I62,""),"")</f>
        <v>0</v>
      </c>
      <c r="DZ68" s="484" t="str">
        <f>IFERROR(IF(DU68='Classificação geral'!$F62,'Classificação geral'!$EE62,""),"")</f>
        <v/>
      </c>
      <c r="EA68" s="484" t="str">
        <f>IFERROR(IF(DU68='Classificação geral'!$F62,'Classificação geral'!$EF62,""),"")</f>
        <v/>
      </c>
      <c r="EB68" s="484" t="str">
        <f>IFERROR(IF(DU68='Classificação geral'!$F62,'Classificação geral'!$EG62,""),"")</f>
        <v/>
      </c>
      <c r="EC68" s="484" t="str">
        <f>IFERROR(IF(DU68='Classificação geral'!$F62,'Classificação geral'!$EH62,""),"")</f>
        <v/>
      </c>
      <c r="ED68" s="484" t="str">
        <f>IFERROR(IF(DU68='Classificação geral'!$F62,'Classificação geral'!$EI62,""),"")</f>
        <v/>
      </c>
      <c r="EE68" s="521">
        <f>IFERROR(IF(DU68='Classificação geral'!$F62,'Classificação geral'!$AJ62,""),"")</f>
        <v>0</v>
      </c>
      <c r="EF68" s="102" t="str">
        <f>IF($DU68='Classificação geral'!$F62,'Classificação geral'!$AK62,"")</f>
        <v/>
      </c>
      <c r="EG68" s="98" t="str">
        <f>IFERROR(RANK(EF68,EF:EF,0)+ COUNTIF(EF$12:EF67,EF68),"")</f>
        <v/>
      </c>
      <c r="EI68" s="102" t="str">
        <f>IFERROR(IF(AND('Classificação geral'!$F62="fem",'Classificação geral'!$G62=3,'Classificação geral'!$E62="trio"),'Classificação geral'!$B62,""),"")</f>
        <v/>
      </c>
      <c r="EJ68" s="103">
        <f>IF(EI68='Classificação geral'!$B62,'Classificação geral'!$C62,"")</f>
        <v>0</v>
      </c>
      <c r="EK68" s="103">
        <f>IF(EI68='Classificação geral'!$B62,'Classificação geral'!$D62,"")</f>
        <v>0</v>
      </c>
      <c r="EL68" s="103">
        <f>IF(EI68='Classificação geral'!$B62,'Classificação geral'!$E62,"")</f>
        <v>0</v>
      </c>
      <c r="EM68" s="103">
        <f>IF(EI68='Classificação geral'!$B62,'Classificação geral'!$F62,"")</f>
        <v>0</v>
      </c>
      <c r="EN68" s="102">
        <f>IF(EM68='Classificação geral'!$F62,'Classificação geral'!$G62,"")</f>
        <v>0</v>
      </c>
      <c r="EO68" s="484">
        <f>IFERROR(IF(EM68='Classificação geral'!$F62,'Classificação geral'!$J62,""),"")</f>
        <v>0</v>
      </c>
      <c r="EP68" s="484">
        <f>IFERROR(IF(EM68='Classificação geral'!$F62,'Classificação geral'!$K62,""),"")</f>
        <v>0</v>
      </c>
      <c r="EQ68" s="484">
        <f>IFERROR(IF(EM68='Classificação geral'!$F62,'Classificação geral'!$I62,""),"")</f>
        <v>0</v>
      </c>
      <c r="ER68" s="484" t="str">
        <f>IFERROR(IF(EM68='Classificação geral'!$F62,'Classificação geral'!$EE62,""),"")</f>
        <v/>
      </c>
      <c r="ES68" s="484" t="str">
        <f>IFERROR(IF(EM68='Classificação geral'!$F62,'Classificação geral'!$EF62,""),"")</f>
        <v/>
      </c>
      <c r="ET68" s="484" t="str">
        <f>IFERROR(IF(EM68='Classificação geral'!$F62,'Classificação geral'!$EG62,""),"")</f>
        <v/>
      </c>
      <c r="EU68" s="484" t="str">
        <f>IFERROR(IF(EM68='Classificação geral'!$F62,'Classificação geral'!$EH62,""),"")</f>
        <v/>
      </c>
      <c r="EV68" s="484" t="str">
        <f>IFERROR(IF(EM68='Classificação geral'!$F62,'Classificação geral'!$EI62,""),"")</f>
        <v/>
      </c>
      <c r="EW68" s="521">
        <f>IFERROR(IF(EM68='Classificação geral'!$F62,'Classificação geral'!$AJ62,""),"")</f>
        <v>0</v>
      </c>
      <c r="EX68" s="102" t="str">
        <f>IF(EM68='Classificação geral'!$F62,'Classificação geral'!$AK62,"")</f>
        <v/>
      </c>
      <c r="EY68" s="98" t="str">
        <f>IFERROR(RANK(EX68,EX:EX,0)+ COUNTIF(EX$12:EX67,EX68),"")</f>
        <v/>
      </c>
      <c r="FA68" s="102" t="str">
        <f>IFERROR(IF(AND('Classificação geral'!$F62="mas",'Classificação geral'!$G62=3,'Classificação geral'!$E62="trio"),'Classificação geral'!$B62,""),"")</f>
        <v/>
      </c>
      <c r="FB68" s="103">
        <f>IF(FA68='Classificação geral'!$B62,'Classificação geral'!$C62,"")</f>
        <v>0</v>
      </c>
      <c r="FC68" s="103">
        <f>IF(FA68='Classificação geral'!$B62,'Classificação geral'!$D62,"")</f>
        <v>0</v>
      </c>
      <c r="FD68" s="103">
        <f>IF(FA68='Classificação geral'!$B62,'Classificação geral'!$E62,"")</f>
        <v>0</v>
      </c>
      <c r="FE68" s="103">
        <f>IF(FA68='Classificação geral'!$B62,'Classificação geral'!$F62,"")</f>
        <v>0</v>
      </c>
      <c r="FF68" s="102">
        <f>IF(FE68='Classificação geral'!$F62,'Classificação geral'!$G62,"")</f>
        <v>0</v>
      </c>
      <c r="FG68" s="484">
        <f>IFERROR(IF(FE68='Classificação geral'!$F62,'Classificação geral'!$J62,""),"")</f>
        <v>0</v>
      </c>
      <c r="FH68" s="484">
        <f>IFERROR(IF(FE68='Classificação geral'!$F62,'Classificação geral'!$K62,""),"")</f>
        <v>0</v>
      </c>
      <c r="FI68" s="484">
        <f>IFERROR(IF(FE68='Classificação geral'!$F62,'Classificação geral'!$I62,""),"")</f>
        <v>0</v>
      </c>
      <c r="FJ68" s="484" t="str">
        <f>IFERROR(IF(FE68='Classificação geral'!$F62,'Classificação geral'!$EE62,""),"")</f>
        <v/>
      </c>
      <c r="FK68" s="484" t="str">
        <f>IFERROR(IF(FE68='Classificação geral'!$F62,'Classificação geral'!$EF62,""),"")</f>
        <v/>
      </c>
      <c r="FL68" s="484" t="str">
        <f>IFERROR(IF(FE68='Classificação geral'!$F62,'Classificação geral'!$EG62,""),"")</f>
        <v/>
      </c>
      <c r="FM68" s="484" t="str">
        <f>IFERROR(IF(FE68='Classificação geral'!$F62,'Classificação geral'!$EH62,""),"")</f>
        <v/>
      </c>
      <c r="FN68" s="484" t="str">
        <f>IFERROR(IF(FE68='Classificação geral'!$F62,'Classificação geral'!$EI62,""),"")</f>
        <v/>
      </c>
      <c r="FO68" s="521">
        <f>IFERROR(IF(FE68='Classificação geral'!$F62,'Classificação geral'!$AJ62,""),"")</f>
        <v>0</v>
      </c>
      <c r="FP68" s="102" t="str">
        <f>IF(FE68='Classificação geral'!$F62,'Classificação geral'!$AK62,"")</f>
        <v/>
      </c>
      <c r="FQ68" s="98" t="str">
        <f>IFERROR(RANK(FP68,FP:FP,0)+ COUNTIF(FP$12:FP67,FP68),"")</f>
        <v/>
      </c>
      <c r="FS68" s="102" t="str">
        <f>IFERROR(IF(AND('Classificação geral'!$F62="misto",'Classificação geral'!$G62=3,'Classificação geral'!$E62="par"),'Classificação geral'!$B62,""),"")</f>
        <v/>
      </c>
      <c r="FT68" s="103">
        <f>IF(FS68='Classificação geral'!$B62,'Classificação geral'!$C62,"")</f>
        <v>0</v>
      </c>
      <c r="FU68" s="103">
        <f>IF(FS68='Classificação geral'!$B62,'Classificação geral'!$D62,"")</f>
        <v>0</v>
      </c>
      <c r="FV68" s="103">
        <f>IF(FS68='Classificação geral'!$B62,'Classificação geral'!$E62,"")</f>
        <v>0</v>
      </c>
      <c r="FW68" s="103">
        <f>IF(FS68='Classificação geral'!$B62,'Classificação geral'!$F62,"")</f>
        <v>0</v>
      </c>
      <c r="FX68" s="102">
        <f>IF(FW68='Classificação geral'!$F62,'Classificação geral'!$G62,"")</f>
        <v>0</v>
      </c>
      <c r="FY68" s="484">
        <f>IFERROR(IF(FW68='Classificação geral'!$F62,'Classificação geral'!$J62,""),"")</f>
        <v>0</v>
      </c>
      <c r="FZ68" s="484">
        <f>IFERROR(IF(FW68='Classificação geral'!$F62,'Classificação geral'!$K62,""),"")</f>
        <v>0</v>
      </c>
      <c r="GA68" s="484">
        <f>IFERROR(IF(FW68='Classificação geral'!$F62,'Classificação geral'!$I62,""),"")</f>
        <v>0</v>
      </c>
      <c r="GB68" s="484" t="str">
        <f>IFERROR(IF(FW68='Classificação geral'!$F62,'Classificação geral'!$EE62,""),"")</f>
        <v/>
      </c>
      <c r="GC68" s="484" t="str">
        <f>IFERROR(IF(FW68='Classificação geral'!$F62,'Classificação geral'!$EF62,""),"")</f>
        <v/>
      </c>
      <c r="GD68" s="484" t="str">
        <f>IFERROR(IF(FW68='Classificação geral'!$F62,'Classificação geral'!$EG62,""),"")</f>
        <v/>
      </c>
      <c r="GE68" s="484" t="str">
        <f>IFERROR(IF(FW68='Classificação geral'!$F62,'Classificação geral'!$EH62,""),"")</f>
        <v/>
      </c>
      <c r="GF68" s="484" t="str">
        <f>IFERROR(IF(FW68='Classificação geral'!$F62,'Classificação geral'!$EI62,""),"")</f>
        <v/>
      </c>
      <c r="GG68" s="521">
        <f>IFERROR(IF(FW68='Classificação geral'!$F62,'Classificação geral'!$AJ62,""),"")</f>
        <v>0</v>
      </c>
      <c r="GH68" s="102" t="str">
        <f>IF(FW68='Classificação geral'!$F62,'Classificação geral'!$AK62,"")</f>
        <v/>
      </c>
      <c r="GI68" s="98" t="str">
        <f>IFERROR(RANK(GH68,GH:GH,0)+ COUNTIF(GH$12:GH67,GH68),"")</f>
        <v/>
      </c>
    </row>
    <row r="69" spans="1:191" s="119" customFormat="1" ht="21.75" customHeight="1" x14ac:dyDescent="0.3">
      <c r="A69" s="123"/>
      <c r="B69" s="118" t="str">
        <f>IFERROR(INDEX($CY$14:$CY$105,MATCH($R69,$DO$14:$DO$105,0)),"")</f>
        <v/>
      </c>
      <c r="C69" s="99" t="str">
        <f>IFERROR(INDEX(CZ$14:CZ$105,MATCH($R69,$DO$14:$DO$105,0)),"")</f>
        <v/>
      </c>
      <c r="D69" s="100" t="str">
        <f>IFERROR(INDEX(DA$14:DA$105,MATCH($R69,$DO$14:$DO$105,0)),"")</f>
        <v/>
      </c>
      <c r="E69" s="100" t="str">
        <f>IFERROR(INDEX(DB$14:DB$105,MATCH($R69,$DO$14:$DO$105,0)),"")</f>
        <v/>
      </c>
      <c r="F69" s="100" t="str">
        <f>IFERROR(INDEX(DC$14:DC$105,MATCH($R69,$DO$14:$DO$105,0)),"")</f>
        <v/>
      </c>
      <c r="G69" s="100" t="str">
        <f>IFERROR(INDEX(DD$14:DD$105,MATCH($R69,$DO$14:$DO$105,0)),"")</f>
        <v/>
      </c>
      <c r="H69" s="497" t="str">
        <f>IFERROR(INDEX(DE$14:DE$105,MATCH($R69,DO$14:DO$105,0)),"")</f>
        <v/>
      </c>
      <c r="I69" s="497" t="str">
        <f>IFERROR(INDEX(DF$14:DF$105,MATCH($R69,DO$14:DO$105,0)),"")</f>
        <v/>
      </c>
      <c r="J69" s="497" t="str">
        <f>IFERROR(INDEX(DG$14:DG$105,MATCH($R69,DO$14:DO$105,0)),"")</f>
        <v/>
      </c>
      <c r="K69" s="498" t="str">
        <f>IFERROR(INDEX(DH$14:DH$105,MATCH($R69,DO$14:DO$105,0)),"")</f>
        <v/>
      </c>
      <c r="L69" s="498" t="str">
        <f>IFERROR(INDEX(DI$14:DI$105,MATCH($R69,DO$14:DO$105,0)),"")</f>
        <v/>
      </c>
      <c r="M69" s="498" t="str">
        <f>IFERROR(INDEX(DJ$14:DJ$105,MATCH($R69,DO$14:DO$105,0)),"")</f>
        <v/>
      </c>
      <c r="N69" s="498" t="str">
        <f>IFERROR(INDEX(DK$14:DK$105,MATCH($R69,DO$14:DO$105,0)),"")</f>
        <v/>
      </c>
      <c r="O69" s="498" t="str">
        <f>IFERROR(INDEX(DL$14:DL$105,MATCH($R69,DO$14:DO$105,0)),"")</f>
        <v/>
      </c>
      <c r="P69" s="499" t="str">
        <f>IFERROR(INDEX(DM$14:DM$105,MATCH($R69,DO$14:DO$105,0)),"")</f>
        <v/>
      </c>
      <c r="Q69" s="101" t="str">
        <f>IFERROR(INDEX(DN$14:DN$105,MATCH($R69,$DO$14:$DO$105,0)),"")</f>
        <v/>
      </c>
      <c r="R69" s="212">
        <v>56</v>
      </c>
      <c r="S69" s="97"/>
      <c r="T69" s="97"/>
      <c r="U69" s="118" t="str">
        <f>IFERROR(INDEX(DQ$14:DQ$105,MATCH($AK69,$EG$14:$EG$105,0)),"")</f>
        <v/>
      </c>
      <c r="V69" s="99" t="str">
        <f>IFERROR(INDEX(DR$14:DR$105,MATCH($AK69,$EG$14:$EG$105,0)),"")</f>
        <v/>
      </c>
      <c r="W69" s="100" t="str">
        <f>IFERROR(INDEX(DS$14:DS$105,MATCH($AK69,$EG$14:$EG$105,0)),"")</f>
        <v/>
      </c>
      <c r="X69" s="100" t="str">
        <f>IFERROR(INDEX(DT$14:DT$105,MATCH($AK69,$EG$14:$EG$105,0)),"")</f>
        <v/>
      </c>
      <c r="Y69" s="100" t="str">
        <f>IFERROR(INDEX(DU$14:DU$105,MATCH($AK69,$EG$14:$EG$105,0)),"")</f>
        <v/>
      </c>
      <c r="Z69" s="100" t="str">
        <f>IFERROR(INDEX(DV$14:DV$105,MATCH($AK69,$EG$14:$EG$105,0)),"")</f>
        <v/>
      </c>
      <c r="AA69" s="497" t="str">
        <f>IFERROR(INDEX(DW$14:DW$105,MATCH($R69,EG$14:EG$105,0)),"")</f>
        <v/>
      </c>
      <c r="AB69" s="497" t="str">
        <f>IFERROR(INDEX(DX$14:DX$105,MATCH($R69,EG$14:EG$105,0)),"")</f>
        <v/>
      </c>
      <c r="AC69" s="497" t="str">
        <f>IFERROR(INDEX(DY$14:DY$105,MATCH($R69,EG$14:EG$105,0)),"")</f>
        <v/>
      </c>
      <c r="AD69" s="498" t="str">
        <f>IFERROR(INDEX(DZ$14:DZ$105,MATCH($R69,EG$14:EG$105,0)),"")</f>
        <v/>
      </c>
      <c r="AE69" s="498" t="str">
        <f>IFERROR(INDEX(EA$14:EA$105,MATCH($R69,EG$14:EG$105,0)),"")</f>
        <v/>
      </c>
      <c r="AF69" s="498" t="str">
        <f>IFERROR(INDEX(EB$14:EB$105,MATCH($R69,EG$14:EG$105,0)),"")</f>
        <v/>
      </c>
      <c r="AG69" s="498" t="str">
        <f>IFERROR(INDEX(EC$14:EC$105,MATCH($R69,EG$14:EG$105,0)),"")</f>
        <v/>
      </c>
      <c r="AH69" s="498" t="str">
        <f>IFERROR(INDEX(ED$14:ED$105,MATCH($R69,EG$14:EG$105,0)),"")</f>
        <v/>
      </c>
      <c r="AI69" s="499" t="str">
        <f>IFERROR(INDEX(EE$14:EE$105,MATCH($R69,EG$14:EG$105,0)),"")</f>
        <v/>
      </c>
      <c r="AJ69" s="101" t="str">
        <f>IFERROR(INDEX(EF$14:EF$105,MATCH($AK69,$EG$14:$EG$105,0)),"")</f>
        <v/>
      </c>
      <c r="AK69" s="212">
        <v>56</v>
      </c>
      <c r="AN69" s="118" t="str">
        <f>IFERROR(INDEX(EI$14:EI$105,MATCH($BD69,$EY$14:$EY$105,0)),"")</f>
        <v/>
      </c>
      <c r="AO69" s="99" t="str">
        <f>IFERROR(INDEX(EJ$14:EJ$105,MATCH($BD69,$EY$14:$EY$105,0)),"")</f>
        <v/>
      </c>
      <c r="AP69" s="100" t="str">
        <f>IFERROR(INDEX(EK$14:EK$105,MATCH($BD69,$EY$14:$EY$105,0)),"")</f>
        <v/>
      </c>
      <c r="AQ69" s="100" t="str">
        <f>IFERROR(INDEX(EL$14:EL$105,MATCH($BD69,$EY$14:$EY$105,0)),"")</f>
        <v/>
      </c>
      <c r="AR69" s="100" t="str">
        <f>IFERROR(INDEX(EM$14:EM$105,MATCH($BD69,$EY$14:$EY$105,0)),"")</f>
        <v/>
      </c>
      <c r="AS69" s="100" t="str">
        <f>IFERROR(INDEX(EN$14:EN$105,MATCH($BD69,$EY$14:$EY$105,0)),"")</f>
        <v/>
      </c>
      <c r="AT69" s="497" t="str">
        <f>IFERROR(INDEX(EO$14:EO$105,MATCH($R69,EY$14:EY$105,0)),"")</f>
        <v/>
      </c>
      <c r="AU69" s="497" t="str">
        <f>IFERROR(INDEX(EP$14:EP$105,MATCH($R69,EY$14:EY$105,0)),"")</f>
        <v/>
      </c>
      <c r="AV69" s="497" t="str">
        <f>IFERROR(INDEX(EQ$14:EQ$105,MATCH($R69,EY$14:EY$105,0)),"")</f>
        <v/>
      </c>
      <c r="AW69" s="498" t="str">
        <f>IFERROR(INDEX(ER$14:ER$105,MATCH($R69,EY$14:EY$105,0)),"")</f>
        <v/>
      </c>
      <c r="AX69" s="498" t="str">
        <f>IFERROR(INDEX(ES$14:ES$105,MATCH($R69,EY$14:EY$105,0)),"")</f>
        <v/>
      </c>
      <c r="AY69" s="498" t="str">
        <f>IFERROR(INDEX(ET$14:ET$105,MATCH($R69,EY$14:EY$105,0)),"")</f>
        <v/>
      </c>
      <c r="AZ69" s="498" t="str">
        <f>IFERROR(INDEX(EU$14:EU$105,MATCH($R69,EY$14:EY$105,0)),"")</f>
        <v/>
      </c>
      <c r="BA69" s="498" t="str">
        <f>IFERROR(INDEX(EV$14:EV$105,MATCH($R69,EY$14:EY$105,0)),"")</f>
        <v/>
      </c>
      <c r="BB69" s="499" t="str">
        <f>IFERROR(INDEX(EW$14:EW$105,MATCH($R69,EY$14:EY$105,0)),"")</f>
        <v/>
      </c>
      <c r="BC69" s="96" t="str">
        <f>IFERROR(INDEX(EX$14:EX$105,MATCH($BD69,$EY$14:$EY$105,0)),"")</f>
        <v/>
      </c>
      <c r="BD69" s="212">
        <v>56</v>
      </c>
      <c r="BE69" s="97"/>
      <c r="BF69" s="97"/>
      <c r="BG69" s="118" t="str">
        <f>IFERROR(INDEX(FA$14:FA$105,MATCH($BW69,$FQ$14:$FQ$105,0)),"")</f>
        <v/>
      </c>
      <c r="BH69" s="99" t="str">
        <f>IFERROR(INDEX(FB$14:FB$105,MATCH($BW69,$FQ$14:$FQ$105,0)),"")</f>
        <v/>
      </c>
      <c r="BI69" s="100" t="str">
        <f>IFERROR(INDEX(FC$14:FC$105,MATCH($BW69,$FQ$14:$FQ$105,0)),"")</f>
        <v/>
      </c>
      <c r="BJ69" s="100" t="str">
        <f>IFERROR(INDEX(FD$14:FD$105,MATCH($BW69,$FQ$14:$FQ$105,0)),"")</f>
        <v/>
      </c>
      <c r="BK69" s="100" t="str">
        <f>IFERROR(INDEX(FE$14:FE$105,MATCH($BW69,$FQ$14:$FQ$105,0)),"")</f>
        <v/>
      </c>
      <c r="BL69" s="100" t="str">
        <f>IFERROR(INDEX(FF$14:FF$105,MATCH($BW69,$FQ$14:$FQ$105,0)),"")</f>
        <v/>
      </c>
      <c r="BM69" s="497" t="str">
        <f>IFERROR(INDEX(FG$14:FG$105,MATCH($R69,FQ$14:FQ$105,0)),"")</f>
        <v/>
      </c>
      <c r="BN69" s="497" t="str">
        <f>IFERROR(INDEX(FH$14:FH$105,MATCH($R69,FQ$14:FQ$105,0)),"")</f>
        <v/>
      </c>
      <c r="BO69" s="497" t="str">
        <f>IFERROR(INDEX(FI$14:FI$105,MATCH($R69,FQ$14:FQ$105,0)),"")</f>
        <v/>
      </c>
      <c r="BP69" s="498" t="str">
        <f>IFERROR(INDEX(FJ$14:FJ$105,MATCH($R69,FQ$14:FQ$105,0)),"")</f>
        <v/>
      </c>
      <c r="BQ69" s="498" t="str">
        <f>IFERROR(INDEX(FK$14:FK$105,MATCH($R69,FQ$14:FQ$105,0)),"")</f>
        <v/>
      </c>
      <c r="BR69" s="498" t="str">
        <f>IFERROR(INDEX(FL$14:FL$105,MATCH($R69,FQ$14:FQ$105,0)),"")</f>
        <v/>
      </c>
      <c r="BS69" s="498" t="str">
        <f>IFERROR(INDEX(FM$14:FM$105,MATCH($R69,FQ$14:FQ$105,0)),"")</f>
        <v/>
      </c>
      <c r="BT69" s="498" t="str">
        <f>IFERROR(INDEX(FN$14:FN$105,MATCH($R69,FQ$14:FQ$105,0)),"")</f>
        <v/>
      </c>
      <c r="BU69" s="499" t="str">
        <f>IFERROR(INDEX(FO$14:FO$105,MATCH($R69,FQ$14:FQ$105,0)),"")</f>
        <v/>
      </c>
      <c r="BV69" s="101" t="str">
        <f>IFERROR(INDEX(FP$14:FP$105,MATCH($BW69,$FQ$14:$FQ$105,0)),"")</f>
        <v/>
      </c>
      <c r="BW69" s="212">
        <v>56</v>
      </c>
      <c r="BY69" s="97"/>
      <c r="BZ69" s="118" t="str">
        <f>IFERROR(INDEX(FS$14:FS$105,MATCH($CO69,$GI$14:$GI$105,0)),"")</f>
        <v/>
      </c>
      <c r="CA69" s="99" t="str">
        <f>IFERROR(INDEX(FT$14:FT$105,MATCH($CO69,$GI$14:$GI$105,0)),"")</f>
        <v/>
      </c>
      <c r="CB69" s="100" t="str">
        <f>IFERROR(INDEX(FU$14:FU$105,MATCH($CO69,$GI$14:$GI$105,0)),"")</f>
        <v/>
      </c>
      <c r="CC69" s="100" t="str">
        <f>IFERROR(INDEX(FV$14:FV$105,MATCH($CO69,$GI$14:$GI$105,0)),"")</f>
        <v/>
      </c>
      <c r="CD69" s="100" t="str">
        <f>IFERROR(INDEX(FW$14:FW$105,MATCH($CO69,$GI$14:$GI$105,0)),"")</f>
        <v/>
      </c>
      <c r="CE69" s="100" t="str">
        <f>IFERROR(INDEX(FX$14:FX$105,MATCH($CO69,$GI$14:$GI$105,0)),"")</f>
        <v/>
      </c>
      <c r="CF69" s="497" t="str">
        <f t="shared" si="0"/>
        <v/>
      </c>
      <c r="CG69" s="497" t="str">
        <f t="shared" si="1"/>
        <v/>
      </c>
      <c r="CH69" s="497" t="str">
        <f t="shared" si="2"/>
        <v/>
      </c>
      <c r="CI69" s="498" t="str">
        <f t="shared" si="3"/>
        <v/>
      </c>
      <c r="CJ69" s="498" t="str">
        <f t="shared" si="4"/>
        <v/>
      </c>
      <c r="CK69" s="498" t="str">
        <f t="shared" si="5"/>
        <v/>
      </c>
      <c r="CL69" s="498" t="str">
        <f t="shared" si="6"/>
        <v/>
      </c>
      <c r="CM69" s="498" t="str">
        <f t="shared" si="7"/>
        <v/>
      </c>
      <c r="CN69" s="499" t="str">
        <f t="shared" si="8"/>
        <v/>
      </c>
      <c r="CO69" s="212">
        <v>56</v>
      </c>
      <c r="CP69" s="97"/>
      <c r="CQ69" s="97"/>
      <c r="CR69" s="97"/>
      <c r="CS69" s="97"/>
      <c r="CT69" s="97"/>
      <c r="CU69" s="97"/>
      <c r="CV69" s="97"/>
      <c r="CW69" s="97"/>
      <c r="CY69" s="250" t="str">
        <f>IFERROR(IF(AND('Classificação geral'!$F63="fem",'Classificação geral'!$G63=3,'Classificação geral'!$E63="par"),'Classificação geral'!$B63,""),"")</f>
        <v/>
      </c>
      <c r="CZ69" s="238">
        <f>IF($CY69='Classificação geral'!$B63,'Classificação geral'!$C63,"")</f>
        <v>0</v>
      </c>
      <c r="DA69" s="238">
        <f>IF($CY69='Classificação geral'!$B63,'Classificação geral'!$D63,"")</f>
        <v>0</v>
      </c>
      <c r="DB69" s="238">
        <f>IF($CY69='Classificação geral'!$B63,'Classificação geral'!$E63,"")</f>
        <v>0</v>
      </c>
      <c r="DC69" s="238">
        <f>IF($CY69='Classificação geral'!$B63,'Classificação geral'!$F63,"")</f>
        <v>0</v>
      </c>
      <c r="DD69" s="250">
        <f>IF($DC69='Classificação geral'!$F63,'Classificação geral'!$G63,"")</f>
        <v>0</v>
      </c>
      <c r="DE69" s="484">
        <f>IFERROR(IF(DC69='Classificação geral'!$F63,'Classificação geral'!$J63,""),"")</f>
        <v>0</v>
      </c>
      <c r="DF69" s="484">
        <f>IFERROR(IF(DC69='Classificação geral'!$F63,'Classificação geral'!$K63,""),"")</f>
        <v>0</v>
      </c>
      <c r="DG69" s="484">
        <f>IFERROR(IF(DC69='Classificação geral'!$F63,'Classificação geral'!$I63,""),"")</f>
        <v>0</v>
      </c>
      <c r="DH69" s="484" t="str">
        <f>IFERROR(IF(DC69='Classificação geral'!$F63,'Classificação geral'!$EE63,""),"")</f>
        <v/>
      </c>
      <c r="DI69" s="484" t="str">
        <f>IFERROR(IF(DC69='Classificação geral'!$F63,'Classificação geral'!$EF63,""),"")</f>
        <v/>
      </c>
      <c r="DJ69" s="484" t="str">
        <f>IFERROR(IF(DC69='Classificação geral'!$F63,'Classificação geral'!$EG63,""),"")</f>
        <v/>
      </c>
      <c r="DK69" s="484" t="str">
        <f>IFERROR(IF(DC69='Classificação geral'!$F63,'Classificação geral'!$EH63,""),"")</f>
        <v/>
      </c>
      <c r="DL69" s="484" t="str">
        <f>IFERROR(IF(DC69='Classificação geral'!$F63,'Classificação geral'!$EI63,""),"")</f>
        <v/>
      </c>
      <c r="DM69" s="521">
        <f>IFERROR(IF(DC69='Classificação geral'!$F63,'Classificação geral'!$AJ63,""),"")</f>
        <v>0</v>
      </c>
      <c r="DN69" s="251" t="str">
        <f>IF($DC69='Classificação geral'!$F63,'Classificação geral'!$AK63,"")</f>
        <v/>
      </c>
      <c r="DO69" s="239" t="str">
        <f>IFERROR(RANK(DN69,DN:DN,0)+ COUNTIF(DN$12:DN68,DN69),"")</f>
        <v/>
      </c>
      <c r="DQ69" s="102" t="str">
        <f>IFERROR(IF(AND('Classificação geral'!$F63="mas",'Classificação geral'!$G63=3,'Classificação geral'!$E63="par"),'Classificação geral'!$B63,""),"")</f>
        <v/>
      </c>
      <c r="DR69" s="103">
        <f>IF($DQ69='Classificação geral'!$B63,'Classificação geral'!$C63,"")</f>
        <v>0</v>
      </c>
      <c r="DS69" s="103">
        <f>IF($DQ69='Classificação geral'!$B63,'Classificação geral'!$D63,"")</f>
        <v>0</v>
      </c>
      <c r="DT69" s="103">
        <f>IF($DQ69='Classificação geral'!$B63,'Classificação geral'!$E63,"")</f>
        <v>0</v>
      </c>
      <c r="DU69" s="103">
        <f>IF($DQ69='Classificação geral'!$B63,'Classificação geral'!$F63,"")</f>
        <v>0</v>
      </c>
      <c r="DV69" s="102">
        <f>IF($DU69='Classificação geral'!$F63,'Classificação geral'!$G63,"")</f>
        <v>0</v>
      </c>
      <c r="DW69" s="484">
        <f>IFERROR(IF(DU69='Classificação geral'!$F63,'Classificação geral'!$J63,""),"")</f>
        <v>0</v>
      </c>
      <c r="DX69" s="484">
        <f>IFERROR(IF(DU69='Classificação geral'!$F63,'Classificação geral'!$K63,""),"")</f>
        <v>0</v>
      </c>
      <c r="DY69" s="484">
        <f>IFERROR(IF(DU69='Classificação geral'!$F63,'Classificação geral'!$I63,""),"")</f>
        <v>0</v>
      </c>
      <c r="DZ69" s="484" t="str">
        <f>IFERROR(IF(DU69='Classificação geral'!$F63,'Classificação geral'!$EE63,""),"")</f>
        <v/>
      </c>
      <c r="EA69" s="484" t="str">
        <f>IFERROR(IF(DU69='Classificação geral'!$F63,'Classificação geral'!$EF63,""),"")</f>
        <v/>
      </c>
      <c r="EB69" s="484" t="str">
        <f>IFERROR(IF(DU69='Classificação geral'!$F63,'Classificação geral'!$EG63,""),"")</f>
        <v/>
      </c>
      <c r="EC69" s="484" t="str">
        <f>IFERROR(IF(DU69='Classificação geral'!$F63,'Classificação geral'!$EH63,""),"")</f>
        <v/>
      </c>
      <c r="ED69" s="484" t="str">
        <f>IFERROR(IF(DU69='Classificação geral'!$F63,'Classificação geral'!$EI63,""),"")</f>
        <v/>
      </c>
      <c r="EE69" s="521">
        <f>IFERROR(IF(DU69='Classificação geral'!$F63,'Classificação geral'!$AJ63,""),"")</f>
        <v>0</v>
      </c>
      <c r="EF69" s="102" t="str">
        <f>IF($DU69='Classificação geral'!$F63,'Classificação geral'!$AK63,"")</f>
        <v/>
      </c>
      <c r="EG69" s="98" t="str">
        <f>IFERROR(RANK(EF69,EF:EF,0)+ COUNTIF(EF$12:EF68,EF69),"")</f>
        <v/>
      </c>
      <c r="EI69" s="102" t="str">
        <f>IFERROR(IF(AND('Classificação geral'!$F63="fem",'Classificação geral'!$G63=3,'Classificação geral'!$E63="trio"),'Classificação geral'!$B63,""),"")</f>
        <v/>
      </c>
      <c r="EJ69" s="103">
        <f>IF(EI69='Classificação geral'!$B63,'Classificação geral'!$C63,"")</f>
        <v>0</v>
      </c>
      <c r="EK69" s="103">
        <f>IF(EI69='Classificação geral'!$B63,'Classificação geral'!$D63,"")</f>
        <v>0</v>
      </c>
      <c r="EL69" s="103">
        <f>IF(EI69='Classificação geral'!$B63,'Classificação geral'!$E63,"")</f>
        <v>0</v>
      </c>
      <c r="EM69" s="103">
        <f>IF(EI69='Classificação geral'!$B63,'Classificação geral'!$F63,"")</f>
        <v>0</v>
      </c>
      <c r="EN69" s="102">
        <f>IF(EM69='Classificação geral'!$F63,'Classificação geral'!$G63,"")</f>
        <v>0</v>
      </c>
      <c r="EO69" s="484">
        <f>IFERROR(IF(EM69='Classificação geral'!$F63,'Classificação geral'!$J63,""),"")</f>
        <v>0</v>
      </c>
      <c r="EP69" s="484">
        <f>IFERROR(IF(EM69='Classificação geral'!$F63,'Classificação geral'!$K63,""),"")</f>
        <v>0</v>
      </c>
      <c r="EQ69" s="484">
        <f>IFERROR(IF(EM69='Classificação geral'!$F63,'Classificação geral'!$I63,""),"")</f>
        <v>0</v>
      </c>
      <c r="ER69" s="484" t="str">
        <f>IFERROR(IF(EM69='Classificação geral'!$F63,'Classificação geral'!$EE63,""),"")</f>
        <v/>
      </c>
      <c r="ES69" s="484" t="str">
        <f>IFERROR(IF(EM69='Classificação geral'!$F63,'Classificação geral'!$EF63,""),"")</f>
        <v/>
      </c>
      <c r="ET69" s="484" t="str">
        <f>IFERROR(IF(EM69='Classificação geral'!$F63,'Classificação geral'!$EG63,""),"")</f>
        <v/>
      </c>
      <c r="EU69" s="484" t="str">
        <f>IFERROR(IF(EM69='Classificação geral'!$F63,'Classificação geral'!$EH63,""),"")</f>
        <v/>
      </c>
      <c r="EV69" s="484" t="str">
        <f>IFERROR(IF(EM69='Classificação geral'!$F63,'Classificação geral'!$EI63,""),"")</f>
        <v/>
      </c>
      <c r="EW69" s="521">
        <f>IFERROR(IF(EM69='Classificação geral'!$F63,'Classificação geral'!$AJ63,""),"")</f>
        <v>0</v>
      </c>
      <c r="EX69" s="102" t="str">
        <f>IF(EM69='Classificação geral'!$F63,'Classificação geral'!$AK63,"")</f>
        <v/>
      </c>
      <c r="EY69" s="98" t="str">
        <f>IFERROR(RANK(EX69,EX:EX,0)+ COUNTIF(EX$12:EX68,EX69),"")</f>
        <v/>
      </c>
      <c r="FA69" s="102" t="str">
        <f>IFERROR(IF(AND('Classificação geral'!$F63="mas",'Classificação geral'!$G63=3,'Classificação geral'!$E63="trio"),'Classificação geral'!$B63,""),"")</f>
        <v/>
      </c>
      <c r="FB69" s="103">
        <f>IF(FA69='Classificação geral'!$B63,'Classificação geral'!$C63,"")</f>
        <v>0</v>
      </c>
      <c r="FC69" s="103">
        <f>IF(FA69='Classificação geral'!$B63,'Classificação geral'!$D63,"")</f>
        <v>0</v>
      </c>
      <c r="FD69" s="103">
        <f>IF(FA69='Classificação geral'!$B63,'Classificação geral'!$E63,"")</f>
        <v>0</v>
      </c>
      <c r="FE69" s="103">
        <f>IF(FA69='Classificação geral'!$B63,'Classificação geral'!$F63,"")</f>
        <v>0</v>
      </c>
      <c r="FF69" s="102">
        <f>IF(FE69='Classificação geral'!$F63,'Classificação geral'!$G63,"")</f>
        <v>0</v>
      </c>
      <c r="FG69" s="484">
        <f>IFERROR(IF(FE69='Classificação geral'!$F63,'Classificação geral'!$J63,""),"")</f>
        <v>0</v>
      </c>
      <c r="FH69" s="484">
        <f>IFERROR(IF(FE69='Classificação geral'!$F63,'Classificação geral'!$K63,""),"")</f>
        <v>0</v>
      </c>
      <c r="FI69" s="484">
        <f>IFERROR(IF(FE69='Classificação geral'!$F63,'Classificação geral'!$I63,""),"")</f>
        <v>0</v>
      </c>
      <c r="FJ69" s="484" t="str">
        <f>IFERROR(IF(FE69='Classificação geral'!$F63,'Classificação geral'!$EE63,""),"")</f>
        <v/>
      </c>
      <c r="FK69" s="484" t="str">
        <f>IFERROR(IF(FE69='Classificação geral'!$F63,'Classificação geral'!$EF63,""),"")</f>
        <v/>
      </c>
      <c r="FL69" s="484" t="str">
        <f>IFERROR(IF(FE69='Classificação geral'!$F63,'Classificação geral'!$EG63,""),"")</f>
        <v/>
      </c>
      <c r="FM69" s="484" t="str">
        <f>IFERROR(IF(FE69='Classificação geral'!$F63,'Classificação geral'!$EH63,""),"")</f>
        <v/>
      </c>
      <c r="FN69" s="484" t="str">
        <f>IFERROR(IF(FE69='Classificação geral'!$F63,'Classificação geral'!$EI63,""),"")</f>
        <v/>
      </c>
      <c r="FO69" s="521">
        <f>IFERROR(IF(FE69='Classificação geral'!$F63,'Classificação geral'!$AJ63,""),"")</f>
        <v>0</v>
      </c>
      <c r="FP69" s="102" t="str">
        <f>IF(FE69='Classificação geral'!$F63,'Classificação geral'!$AK63,"")</f>
        <v/>
      </c>
      <c r="FQ69" s="98" t="str">
        <f>IFERROR(RANK(FP69,FP:FP,0)+ COUNTIF(FP$12:FP68,FP69),"")</f>
        <v/>
      </c>
      <c r="FS69" s="102" t="str">
        <f>IFERROR(IF(AND('Classificação geral'!$F63="misto",'Classificação geral'!$G63=3,'Classificação geral'!$E63="par"),'Classificação geral'!$B63,""),"")</f>
        <v/>
      </c>
      <c r="FT69" s="103">
        <f>IF(FS69='Classificação geral'!$B63,'Classificação geral'!$C63,"")</f>
        <v>0</v>
      </c>
      <c r="FU69" s="103">
        <f>IF(FS69='Classificação geral'!$B63,'Classificação geral'!$D63,"")</f>
        <v>0</v>
      </c>
      <c r="FV69" s="103">
        <f>IF(FS69='Classificação geral'!$B63,'Classificação geral'!$E63,"")</f>
        <v>0</v>
      </c>
      <c r="FW69" s="103">
        <f>IF(FS69='Classificação geral'!$B63,'Classificação geral'!$F63,"")</f>
        <v>0</v>
      </c>
      <c r="FX69" s="102">
        <f>IF(FW69='Classificação geral'!$F63,'Classificação geral'!$G63,"")</f>
        <v>0</v>
      </c>
      <c r="FY69" s="484">
        <f>IFERROR(IF(FW69='Classificação geral'!$F63,'Classificação geral'!$J63,""),"")</f>
        <v>0</v>
      </c>
      <c r="FZ69" s="484">
        <f>IFERROR(IF(FW69='Classificação geral'!$F63,'Classificação geral'!$K63,""),"")</f>
        <v>0</v>
      </c>
      <c r="GA69" s="484">
        <f>IFERROR(IF(FW69='Classificação geral'!$F63,'Classificação geral'!$I63,""),"")</f>
        <v>0</v>
      </c>
      <c r="GB69" s="484" t="str">
        <f>IFERROR(IF(FW69='Classificação geral'!$F63,'Classificação geral'!$EE63,""),"")</f>
        <v/>
      </c>
      <c r="GC69" s="484" t="str">
        <f>IFERROR(IF(FW69='Classificação geral'!$F63,'Classificação geral'!$EF63,""),"")</f>
        <v/>
      </c>
      <c r="GD69" s="484" t="str">
        <f>IFERROR(IF(FW69='Classificação geral'!$F63,'Classificação geral'!$EG63,""),"")</f>
        <v/>
      </c>
      <c r="GE69" s="484" t="str">
        <f>IFERROR(IF(FW69='Classificação geral'!$F63,'Classificação geral'!$EH63,""),"")</f>
        <v/>
      </c>
      <c r="GF69" s="484" t="str">
        <f>IFERROR(IF(FW69='Classificação geral'!$F63,'Classificação geral'!$EI63,""),"")</f>
        <v/>
      </c>
      <c r="GG69" s="521">
        <f>IFERROR(IF(FW69='Classificação geral'!$F63,'Classificação geral'!$AJ63,""),"")</f>
        <v>0</v>
      </c>
      <c r="GH69" s="102" t="str">
        <f>IF(FW69='Classificação geral'!$F63,'Classificação geral'!$AK63,"")</f>
        <v/>
      </c>
      <c r="GI69" s="98" t="str">
        <f>IFERROR(RANK(GH69,GH:GH,0)+ COUNTIF(GH$12:GH68,GH69),"")</f>
        <v/>
      </c>
    </row>
    <row r="70" spans="1:191" s="523" customFormat="1" ht="21.75" customHeight="1" x14ac:dyDescent="0.3">
      <c r="A70" s="122"/>
      <c r="B70" s="104"/>
      <c r="C70" s="104"/>
      <c r="D70" s="104"/>
      <c r="E70" s="104"/>
      <c r="F70" s="105"/>
      <c r="G70" s="105"/>
      <c r="H70" s="522"/>
      <c r="I70" s="522"/>
      <c r="J70" s="522"/>
      <c r="K70" s="522"/>
      <c r="L70" s="522"/>
      <c r="M70" s="522"/>
      <c r="N70" s="522"/>
      <c r="O70" s="522"/>
      <c r="P70" s="522"/>
      <c r="Q70" s="106"/>
      <c r="R70" s="107"/>
      <c r="S70" s="107"/>
      <c r="T70" s="107"/>
      <c r="U70" s="104"/>
      <c r="V70" s="104"/>
      <c r="W70" s="105"/>
      <c r="X70" s="105"/>
      <c r="Y70" s="105"/>
      <c r="Z70" s="105"/>
      <c r="AA70" s="522"/>
      <c r="AB70" s="522"/>
      <c r="AC70" s="522"/>
      <c r="AD70" s="522"/>
      <c r="AE70" s="522"/>
      <c r="AF70" s="522"/>
      <c r="AG70" s="522"/>
      <c r="AH70" s="522"/>
      <c r="AI70" s="522"/>
      <c r="AJ70" s="106"/>
      <c r="AK70" s="107"/>
      <c r="AL70" s="122"/>
      <c r="AM70" s="122"/>
      <c r="AN70" s="104"/>
      <c r="AO70" s="104"/>
      <c r="AP70" s="105"/>
      <c r="AQ70" s="105"/>
      <c r="AR70" s="105"/>
      <c r="AS70" s="105"/>
      <c r="AT70" s="105"/>
      <c r="AU70" s="105"/>
      <c r="AV70" s="105"/>
      <c r="AW70" s="105"/>
      <c r="AX70" s="105"/>
      <c r="AY70" s="105"/>
      <c r="AZ70" s="105"/>
      <c r="BA70" s="105"/>
      <c r="BB70" s="105"/>
      <c r="BC70" s="108"/>
      <c r="BD70" s="107"/>
      <c r="BE70" s="107"/>
      <c r="BF70" s="107"/>
      <c r="BG70" s="104"/>
      <c r="BH70" s="104"/>
      <c r="BI70" s="105"/>
      <c r="BJ70" s="105"/>
      <c r="BK70" s="105"/>
      <c r="BL70" s="105"/>
      <c r="BM70" s="105"/>
      <c r="BN70" s="105"/>
      <c r="BO70" s="105"/>
      <c r="BP70" s="105"/>
      <c r="BQ70" s="105"/>
      <c r="BR70" s="105"/>
      <c r="BS70" s="105"/>
      <c r="BT70" s="105"/>
      <c r="BU70" s="105"/>
      <c r="BV70" s="106"/>
      <c r="BW70" s="107"/>
      <c r="BX70" s="122"/>
      <c r="BY70" s="107"/>
      <c r="BZ70" s="104"/>
      <c r="CA70" s="104"/>
      <c r="CB70" s="105"/>
      <c r="CC70" s="105"/>
      <c r="CD70" s="105"/>
      <c r="CE70" s="105"/>
      <c r="CF70" s="105"/>
      <c r="CG70" s="105"/>
      <c r="CH70" s="105"/>
      <c r="CI70" s="105"/>
      <c r="CJ70" s="105"/>
      <c r="CK70" s="105"/>
      <c r="CL70" s="105"/>
      <c r="CM70" s="105"/>
      <c r="CN70" s="105"/>
      <c r="CO70" s="107"/>
      <c r="CP70" s="107"/>
      <c r="CQ70" s="107"/>
      <c r="CR70" s="107"/>
      <c r="CS70" s="107"/>
      <c r="CT70" s="107"/>
      <c r="CU70" s="107"/>
      <c r="CV70" s="107"/>
      <c r="CW70" s="107"/>
      <c r="CY70" s="250" t="str">
        <f>IFERROR(IF(AND('Classificação geral'!$F64="fem",'Classificação geral'!$G64=3,'Classificação geral'!$E64="par"),'Classificação geral'!$B64,""),"")</f>
        <v/>
      </c>
      <c r="CZ70" s="238">
        <f>IF($CY70='Classificação geral'!$B64,'Classificação geral'!$C64,"")</f>
        <v>0</v>
      </c>
      <c r="DA70" s="238">
        <f>IF($CY70='Classificação geral'!$B64,'Classificação geral'!$D64,"")</f>
        <v>0</v>
      </c>
      <c r="DB70" s="238">
        <f>IF($CY70='Classificação geral'!$B64,'Classificação geral'!$E64,"")</f>
        <v>0</v>
      </c>
      <c r="DC70" s="238">
        <f>IF($CY70='Classificação geral'!$B64,'Classificação geral'!$F64,"")</f>
        <v>0</v>
      </c>
      <c r="DD70" s="250">
        <f>IF($DC70='Classificação geral'!$F64,'Classificação geral'!$G64,"")</f>
        <v>0</v>
      </c>
      <c r="DE70" s="236">
        <f>IFERROR(IF(DC70='Classificação geral'!$F64,'Classificação geral'!$J64,""),"")</f>
        <v>0</v>
      </c>
      <c r="DF70" s="236">
        <f>IFERROR(IF(DC70='Classificação geral'!$F64,'Classificação geral'!$K64,""),"")</f>
        <v>0</v>
      </c>
      <c r="DG70" s="236">
        <f>IFERROR(IF(DC70='Classificação geral'!$F64,'Classificação geral'!$I64,""),"")</f>
        <v>0</v>
      </c>
      <c r="DH70" s="236" t="str">
        <f>IFERROR(IF(DC70='Classificação geral'!$F64,'Classificação geral'!$EE64,""),"")</f>
        <v/>
      </c>
      <c r="DI70" s="236" t="str">
        <f>IFERROR(IF(DC70='Classificação geral'!$F64,'Classificação geral'!$EF64,""),"")</f>
        <v/>
      </c>
      <c r="DJ70" s="236" t="str">
        <f>IFERROR(IF(DC70='Classificação geral'!$F64,'Classificação geral'!$EG64,""),"")</f>
        <v/>
      </c>
      <c r="DK70" s="236" t="str">
        <f>IFERROR(IF(DC70='Classificação geral'!$F64,'Classificação geral'!$EH64,""),"")</f>
        <v/>
      </c>
      <c r="DL70" s="236" t="str">
        <f>IFERROR(IF(DC70='Classificação geral'!$F64,'Classificação geral'!$EI64,""),"")</f>
        <v/>
      </c>
      <c r="DM70" s="240">
        <f>IFERROR(IF(DC70='Classificação geral'!$F64,'Classificação geral'!$AJ64,""),"")</f>
        <v>0</v>
      </c>
      <c r="DN70" s="251" t="str">
        <f>IF($DC70='Classificação geral'!$F64,'Classificação geral'!$AK64,"")</f>
        <v/>
      </c>
      <c r="DO70" s="239" t="str">
        <f>IFERROR(RANK(DN70,DN:DN,0)+ COUNTIF(DN$12:DN69,DN70),"")</f>
        <v/>
      </c>
      <c r="DQ70" s="109" t="str">
        <f>IFERROR(IF(AND('Classificação geral'!$F64="mas",'Classificação geral'!$G64=3,'Classificação geral'!$E64="par"),'Classificação geral'!$B64,""),"")</f>
        <v/>
      </c>
      <c r="DR70" s="110">
        <f>IF($DQ70='Classificação geral'!$B64,'Classificação geral'!$C64,"")</f>
        <v>0</v>
      </c>
      <c r="DS70" s="110">
        <f>IF($DQ70='Classificação geral'!$B64,'Classificação geral'!$D64,"")</f>
        <v>0</v>
      </c>
      <c r="DT70" s="110">
        <f>IF($DQ70='Classificação geral'!$B64,'Classificação geral'!$E64,"")</f>
        <v>0</v>
      </c>
      <c r="DU70" s="110">
        <f>IF($DQ70='Classificação geral'!$B64,'Classificação geral'!$F64,"")</f>
        <v>0</v>
      </c>
      <c r="DV70" s="109">
        <f>IF($DU70='Classificação geral'!$F64,'Classificação geral'!$G64,"")</f>
        <v>0</v>
      </c>
      <c r="DW70" s="236">
        <f>IFERROR(IF(DU70='Classificação geral'!$F64,'Classificação geral'!$J64,""),"")</f>
        <v>0</v>
      </c>
      <c r="DX70" s="236">
        <f>IFERROR(IF(DU70='Classificação geral'!$F64,'Classificação geral'!$K64,""),"")</f>
        <v>0</v>
      </c>
      <c r="DY70" s="236">
        <f>IFERROR(IF(DU70='Classificação geral'!$F64,'Classificação geral'!$I64,""),"")</f>
        <v>0</v>
      </c>
      <c r="DZ70" s="236" t="str">
        <f>IFERROR(IF(DU70='Classificação geral'!$F64,'Classificação geral'!$EE64,""),"")</f>
        <v/>
      </c>
      <c r="EA70" s="236" t="str">
        <f>IFERROR(IF(DU70='Classificação geral'!$F64,'Classificação geral'!$EF64,""),"")</f>
        <v/>
      </c>
      <c r="EB70" s="236" t="str">
        <f>IFERROR(IF(DU70='Classificação geral'!$F64,'Classificação geral'!$EG64,""),"")</f>
        <v/>
      </c>
      <c r="EC70" s="236" t="str">
        <f>IFERROR(IF(DU70='Classificação geral'!$F64,'Classificação geral'!$EH64,""),"")</f>
        <v/>
      </c>
      <c r="ED70" s="236" t="str">
        <f>IFERROR(IF(DU70='Classificação geral'!$F64,'Classificação geral'!$EI64,""),"")</f>
        <v/>
      </c>
      <c r="EE70" s="240">
        <f>IFERROR(IF(DU70='Classificação geral'!$F64,'Classificação geral'!$AJ64,""),"")</f>
        <v>0</v>
      </c>
      <c r="EF70" s="109" t="str">
        <f>IF($DU70='Classificação geral'!$F64,'Classificação geral'!$AK64,"")</f>
        <v/>
      </c>
      <c r="EG70" s="98" t="str">
        <f>IFERROR(RANK(EF70,EF:EF,0)+ COUNTIF(EF$12:EF69,EF70),"")</f>
        <v/>
      </c>
      <c r="EI70" s="109" t="str">
        <f>IFERROR(IF(AND('Classificação geral'!$F64="fem",'Classificação geral'!$G64=3,'Classificação geral'!$E64="trio"),'Classificação geral'!$B64,""),"")</f>
        <v/>
      </c>
      <c r="EJ70" s="110">
        <f>IF(EI70='Classificação geral'!$B64,'Classificação geral'!$C64,"")</f>
        <v>0</v>
      </c>
      <c r="EK70" s="110">
        <f>IF(EI70='Classificação geral'!$B64,'Classificação geral'!$D64,"")</f>
        <v>0</v>
      </c>
      <c r="EL70" s="110">
        <f>IF(EI70='Classificação geral'!$B64,'Classificação geral'!$E64,"")</f>
        <v>0</v>
      </c>
      <c r="EM70" s="110">
        <f>IF(EI70='Classificação geral'!$B64,'Classificação geral'!$F64,"")</f>
        <v>0</v>
      </c>
      <c r="EN70" s="109">
        <f>IF(EM70='Classificação geral'!$F64,'Classificação geral'!$G64,"")</f>
        <v>0</v>
      </c>
      <c r="EO70" s="236">
        <f>IFERROR(IF(EM70='Classificação geral'!$F64,'Classificação geral'!$J64,""),"")</f>
        <v>0</v>
      </c>
      <c r="EP70" s="236">
        <f>IFERROR(IF(EM70='Classificação geral'!$F64,'Classificação geral'!$K64,""),"")</f>
        <v>0</v>
      </c>
      <c r="EQ70" s="236">
        <f>IFERROR(IF(EM70='Classificação geral'!$F64,'Classificação geral'!$I64,""),"")</f>
        <v>0</v>
      </c>
      <c r="ER70" s="236" t="str">
        <f>IFERROR(IF(EM70='Classificação geral'!$F64,'Classificação geral'!$EE64,""),"")</f>
        <v/>
      </c>
      <c r="ES70" s="236" t="str">
        <f>IFERROR(IF(EM70='Classificação geral'!$F64,'Classificação geral'!$EF64,""),"")</f>
        <v/>
      </c>
      <c r="ET70" s="236" t="str">
        <f>IFERROR(IF(EM70='Classificação geral'!$F64,'Classificação geral'!$EG64,""),"")</f>
        <v/>
      </c>
      <c r="EU70" s="236" t="str">
        <f>IFERROR(IF(EM70='Classificação geral'!$F64,'Classificação geral'!$EH64,""),"")</f>
        <v/>
      </c>
      <c r="EV70" s="236" t="str">
        <f>IFERROR(IF(EM70='Classificação geral'!$F64,'Classificação geral'!$EI64,""),"")</f>
        <v/>
      </c>
      <c r="EW70" s="240">
        <f>IFERROR(IF(EM70='Classificação geral'!$F64,'Classificação geral'!$AJ64,""),"")</f>
        <v>0</v>
      </c>
      <c r="EX70" s="109" t="str">
        <f>IF(EM70='Classificação geral'!$F64,'Classificação geral'!$AK64,"")</f>
        <v/>
      </c>
      <c r="EY70" s="98" t="str">
        <f>IFERROR(RANK(EX70,EX:EX,0)+ COUNTIF(EX$12:EX69,EX70),"")</f>
        <v/>
      </c>
      <c r="FA70" s="109" t="str">
        <f>IFERROR(IF(AND('Classificação geral'!$F64="mas",'Classificação geral'!$G64=3,'Classificação geral'!$E64="trio"),'Classificação geral'!$B64,""),"")</f>
        <v/>
      </c>
      <c r="FB70" s="110">
        <f>IF(FA70='Classificação geral'!$B64,'Classificação geral'!$C64,"")</f>
        <v>0</v>
      </c>
      <c r="FC70" s="110">
        <f>IF(FA70='Classificação geral'!$B64,'Classificação geral'!$D64,"")</f>
        <v>0</v>
      </c>
      <c r="FD70" s="110">
        <f>IF(FA70='Classificação geral'!$B64,'Classificação geral'!$E64,"")</f>
        <v>0</v>
      </c>
      <c r="FE70" s="110">
        <f>IF(FA70='Classificação geral'!$B64,'Classificação geral'!$F64,"")</f>
        <v>0</v>
      </c>
      <c r="FF70" s="109">
        <f>IF(FE70='Classificação geral'!$F64,'Classificação geral'!$G64,"")</f>
        <v>0</v>
      </c>
      <c r="FG70" s="236">
        <f>IFERROR(IF(FE70='Classificação geral'!$F64,'Classificação geral'!$J64,""),"")</f>
        <v>0</v>
      </c>
      <c r="FH70" s="236">
        <f>IFERROR(IF(FE70='Classificação geral'!$F64,'Classificação geral'!$K64,""),"")</f>
        <v>0</v>
      </c>
      <c r="FI70" s="236">
        <f>IFERROR(IF(FE70='Classificação geral'!$F64,'Classificação geral'!$I64,""),"")</f>
        <v>0</v>
      </c>
      <c r="FJ70" s="236" t="str">
        <f>IFERROR(IF(FE70='Classificação geral'!$F64,'Classificação geral'!$EE64,""),"")</f>
        <v/>
      </c>
      <c r="FK70" s="236" t="str">
        <f>IFERROR(IF(FE70='Classificação geral'!$F64,'Classificação geral'!$EF64,""),"")</f>
        <v/>
      </c>
      <c r="FL70" s="236" t="str">
        <f>IFERROR(IF(FE70='Classificação geral'!$F64,'Classificação geral'!$EG64,""),"")</f>
        <v/>
      </c>
      <c r="FM70" s="236" t="str">
        <f>IFERROR(IF(FE70='Classificação geral'!$F64,'Classificação geral'!$EH64,""),"")</f>
        <v/>
      </c>
      <c r="FN70" s="236" t="str">
        <f>IFERROR(IF(FE70='Classificação geral'!$F64,'Classificação geral'!$EI64,""),"")</f>
        <v/>
      </c>
      <c r="FO70" s="240">
        <f>IFERROR(IF(FE70='Classificação geral'!$F64,'Classificação geral'!$AJ64,""),"")</f>
        <v>0</v>
      </c>
      <c r="FP70" s="109" t="str">
        <f>IF(FE70='Classificação geral'!$F64,'Classificação geral'!$AK64,"")</f>
        <v/>
      </c>
      <c r="FQ70" s="98" t="str">
        <f>IFERROR(RANK(FP70,FP:FP,0)+ COUNTIF(FP$12:FP69,FP70),"")</f>
        <v/>
      </c>
      <c r="FS70" s="109" t="str">
        <f>IFERROR(IF(AND('Classificação geral'!$F64="misto",'Classificação geral'!$G64=3,'Classificação geral'!$E64="par"),'Classificação geral'!$B64,""),"")</f>
        <v/>
      </c>
      <c r="FT70" s="110">
        <f>IF(FS70='Classificação geral'!$B64,'Classificação geral'!$C64,"")</f>
        <v>0</v>
      </c>
      <c r="FU70" s="110">
        <f>IF(FS70='Classificação geral'!$B64,'Classificação geral'!$D64,"")</f>
        <v>0</v>
      </c>
      <c r="FV70" s="110">
        <f>IF(FS70='Classificação geral'!$B64,'Classificação geral'!$E64,"")</f>
        <v>0</v>
      </c>
      <c r="FW70" s="110">
        <f>IF(FS70='Classificação geral'!$B64,'Classificação geral'!$F64,"")</f>
        <v>0</v>
      </c>
      <c r="FX70" s="109">
        <f>IF(FW70='Classificação geral'!$F64,'Classificação geral'!$G64,"")</f>
        <v>0</v>
      </c>
      <c r="FY70" s="236">
        <f>IFERROR(IF(FW70='Classificação geral'!$F64,'Classificação geral'!$J64,""),"")</f>
        <v>0</v>
      </c>
      <c r="FZ70" s="236">
        <f>IFERROR(IF(FW70='Classificação geral'!$F64,'Classificação geral'!$K64,""),"")</f>
        <v>0</v>
      </c>
      <c r="GA70" s="236">
        <f>IFERROR(IF(FW70='Classificação geral'!$F64,'Classificação geral'!$I64,""),"")</f>
        <v>0</v>
      </c>
      <c r="GB70" s="236" t="str">
        <f>IFERROR(IF(FW70='Classificação geral'!$F64,'Classificação geral'!$EE64,""),"")</f>
        <v/>
      </c>
      <c r="GC70" s="236" t="str">
        <f>IFERROR(IF(FW70='Classificação geral'!$F64,'Classificação geral'!$EF64,""),"")</f>
        <v/>
      </c>
      <c r="GD70" s="236" t="str">
        <f>IFERROR(IF(FW70='Classificação geral'!$F64,'Classificação geral'!$EG64,""),"")</f>
        <v/>
      </c>
      <c r="GE70" s="236" t="str">
        <f>IFERROR(IF(FW70='Classificação geral'!$F64,'Classificação geral'!$EH64,""),"")</f>
        <v/>
      </c>
      <c r="GF70" s="236" t="str">
        <f>IFERROR(IF(FW70='Classificação geral'!$F64,'Classificação geral'!$EI64,""),"")</f>
        <v/>
      </c>
      <c r="GG70" s="240">
        <f>IFERROR(IF(FW70='Classificação geral'!$F64,'Classificação geral'!$AJ64,""),"")</f>
        <v>0</v>
      </c>
      <c r="GH70" s="109" t="str">
        <f>IF(FW70='Classificação geral'!$F64,'Classificação geral'!$AK64,"")</f>
        <v/>
      </c>
      <c r="GI70" s="98" t="str">
        <f>IFERROR(RANK(GH70,GH:GH,0)+ COUNTIF(GH$12:GH69,GH70),"")</f>
        <v/>
      </c>
    </row>
    <row r="71" spans="1:191" s="523" customFormat="1" ht="21.75" customHeight="1" x14ac:dyDescent="0.3">
      <c r="A71" s="122"/>
      <c r="B71" s="104"/>
      <c r="C71" s="104"/>
      <c r="D71" s="104"/>
      <c r="E71" s="104"/>
      <c r="F71" s="105"/>
      <c r="G71" s="105"/>
      <c r="H71" s="522"/>
      <c r="I71" s="522"/>
      <c r="J71" s="522"/>
      <c r="K71" s="522"/>
      <c r="L71" s="522"/>
      <c r="M71" s="522"/>
      <c r="N71" s="522"/>
      <c r="O71" s="522"/>
      <c r="P71" s="522"/>
      <c r="Q71" s="105"/>
      <c r="R71" s="107"/>
      <c r="S71" s="107"/>
      <c r="T71" s="107"/>
      <c r="U71" s="104"/>
      <c r="V71" s="104"/>
      <c r="W71" s="105"/>
      <c r="X71" s="105"/>
      <c r="Y71" s="105"/>
      <c r="Z71" s="105"/>
      <c r="AA71" s="522"/>
      <c r="AB71" s="522"/>
      <c r="AC71" s="522"/>
      <c r="AD71" s="522"/>
      <c r="AE71" s="522"/>
      <c r="AF71" s="522"/>
      <c r="AG71" s="522"/>
      <c r="AH71" s="522"/>
      <c r="AI71" s="522"/>
      <c r="AJ71" s="106"/>
      <c r="AK71" s="107"/>
      <c r="AL71" s="122"/>
      <c r="AM71" s="122"/>
      <c r="AN71" s="104"/>
      <c r="AO71" s="104"/>
      <c r="AP71" s="105"/>
      <c r="AQ71" s="105"/>
      <c r="AR71" s="105"/>
      <c r="AS71" s="105"/>
      <c r="AT71" s="105"/>
      <c r="AU71" s="105"/>
      <c r="AV71" s="105"/>
      <c r="AW71" s="105"/>
      <c r="AX71" s="105"/>
      <c r="AY71" s="105"/>
      <c r="AZ71" s="105"/>
      <c r="BA71" s="105"/>
      <c r="BB71" s="105"/>
      <c r="BC71" s="105"/>
      <c r="BD71" s="107"/>
      <c r="BE71" s="107"/>
      <c r="BF71" s="107"/>
      <c r="BG71" s="104"/>
      <c r="BH71" s="104"/>
      <c r="BI71" s="105"/>
      <c r="BJ71" s="105"/>
      <c r="BK71" s="105"/>
      <c r="BL71" s="105"/>
      <c r="BM71" s="105"/>
      <c r="BN71" s="105"/>
      <c r="BO71" s="105"/>
      <c r="BP71" s="105"/>
      <c r="BQ71" s="105"/>
      <c r="BR71" s="105"/>
      <c r="BS71" s="105"/>
      <c r="BT71" s="105"/>
      <c r="BU71" s="105"/>
      <c r="BV71" s="106"/>
      <c r="BW71" s="107"/>
      <c r="BX71" s="122"/>
      <c r="BY71" s="107"/>
      <c r="BZ71" s="104"/>
      <c r="CA71" s="104"/>
      <c r="CB71" s="105"/>
      <c r="CC71" s="105"/>
      <c r="CD71" s="105"/>
      <c r="CE71" s="105"/>
      <c r="CF71" s="105"/>
      <c r="CG71" s="105"/>
      <c r="CH71" s="105"/>
      <c r="CI71" s="105"/>
      <c r="CJ71" s="105"/>
      <c r="CK71" s="105"/>
      <c r="CL71" s="105"/>
      <c r="CM71" s="105"/>
      <c r="CN71" s="105"/>
      <c r="CO71" s="107"/>
      <c r="CP71" s="107"/>
      <c r="CQ71" s="107"/>
      <c r="CR71" s="107"/>
      <c r="CS71" s="107"/>
      <c r="CT71" s="107"/>
      <c r="CU71" s="107"/>
      <c r="CV71" s="107"/>
      <c r="CW71" s="107"/>
      <c r="CY71" s="250" t="str">
        <f>IFERROR(IF(AND('Classificação geral'!$F65="fem",'Classificação geral'!$G65=3,'Classificação geral'!$E65="par"),'Classificação geral'!$B65,""),"")</f>
        <v/>
      </c>
      <c r="CZ71" s="238">
        <f>IF($CY71='Classificação geral'!$B65,'Classificação geral'!$C65,"")</f>
        <v>0</v>
      </c>
      <c r="DA71" s="238">
        <f>IF($CY71='Classificação geral'!$B65,'Classificação geral'!$D65,"")</f>
        <v>0</v>
      </c>
      <c r="DB71" s="238">
        <f>IF($CY71='Classificação geral'!$B65,'Classificação geral'!$E65,"")</f>
        <v>0</v>
      </c>
      <c r="DC71" s="238">
        <f>IF($CY71='Classificação geral'!$B65,'Classificação geral'!$F65,"")</f>
        <v>0</v>
      </c>
      <c r="DD71" s="250">
        <f>IF($DC71='Classificação geral'!$F65,'Classificação geral'!$G65,"")</f>
        <v>0</v>
      </c>
      <c r="DE71" s="236">
        <f>IFERROR(IF(DC71='Classificação geral'!$F65,'Classificação geral'!$J65,""),"")</f>
        <v>0</v>
      </c>
      <c r="DF71" s="236">
        <f>IFERROR(IF(DC71='Classificação geral'!$F65,'Classificação geral'!$K65,""),"")</f>
        <v>0</v>
      </c>
      <c r="DG71" s="236">
        <f>IFERROR(IF(DC71='Classificação geral'!$F65,'Classificação geral'!$I65,""),"")</f>
        <v>0</v>
      </c>
      <c r="DH71" s="236" t="str">
        <f>IFERROR(IF(DC71='Classificação geral'!$F65,'Classificação geral'!$EE65,""),"")</f>
        <v/>
      </c>
      <c r="DI71" s="236" t="str">
        <f>IFERROR(IF(DC71='Classificação geral'!$F65,'Classificação geral'!$EF65,""),"")</f>
        <v/>
      </c>
      <c r="DJ71" s="236" t="str">
        <f>IFERROR(IF(DC71='Classificação geral'!$F65,'Classificação geral'!$EG65,""),"")</f>
        <v/>
      </c>
      <c r="DK71" s="236" t="str">
        <f>IFERROR(IF(DC71='Classificação geral'!$F65,'Classificação geral'!$EH65,""),"")</f>
        <v/>
      </c>
      <c r="DL71" s="236" t="str">
        <f>IFERROR(IF(DC71='Classificação geral'!$F65,'Classificação geral'!$EI65,""),"")</f>
        <v/>
      </c>
      <c r="DM71" s="240">
        <f>IFERROR(IF(DC71='Classificação geral'!$F65,'Classificação geral'!$AJ65,""),"")</f>
        <v>0</v>
      </c>
      <c r="DN71" s="251" t="str">
        <f>IF($DC71='Classificação geral'!$F65,'Classificação geral'!$AK65,"")</f>
        <v/>
      </c>
      <c r="DO71" s="239" t="str">
        <f>IFERROR(RANK(DN71,DN:DN,0)+ COUNTIF(DN$12:DN70,DN71),"")</f>
        <v/>
      </c>
      <c r="DQ71" s="109" t="str">
        <f>IFERROR(IF(AND('Classificação geral'!$F65="mas",'Classificação geral'!$G65=3,'Classificação geral'!$E65="par"),'Classificação geral'!$B65,""),"")</f>
        <v/>
      </c>
      <c r="DR71" s="110">
        <f>IF($DQ71='Classificação geral'!$B65,'Classificação geral'!$C65,"")</f>
        <v>0</v>
      </c>
      <c r="DS71" s="110">
        <f>IF($DQ71='Classificação geral'!$B65,'Classificação geral'!$D65,"")</f>
        <v>0</v>
      </c>
      <c r="DT71" s="110">
        <f>IF($DQ71='Classificação geral'!$B65,'Classificação geral'!$E65,"")</f>
        <v>0</v>
      </c>
      <c r="DU71" s="110">
        <f>IF($DQ71='Classificação geral'!$B65,'Classificação geral'!$F65,"")</f>
        <v>0</v>
      </c>
      <c r="DV71" s="109">
        <f>IF($DU71='Classificação geral'!$F65,'Classificação geral'!$G65,"")</f>
        <v>0</v>
      </c>
      <c r="DW71" s="236">
        <f>IFERROR(IF(DU71='Classificação geral'!$F65,'Classificação geral'!$J65,""),"")</f>
        <v>0</v>
      </c>
      <c r="DX71" s="236">
        <f>IFERROR(IF(DU71='Classificação geral'!$F65,'Classificação geral'!$K65,""),"")</f>
        <v>0</v>
      </c>
      <c r="DY71" s="236">
        <f>IFERROR(IF(DU71='Classificação geral'!$F65,'Classificação geral'!$I65,""),"")</f>
        <v>0</v>
      </c>
      <c r="DZ71" s="236" t="str">
        <f>IFERROR(IF(DU71='Classificação geral'!$F65,'Classificação geral'!$EE65,""),"")</f>
        <v/>
      </c>
      <c r="EA71" s="236" t="str">
        <f>IFERROR(IF(DU71='Classificação geral'!$F65,'Classificação geral'!$EF65,""),"")</f>
        <v/>
      </c>
      <c r="EB71" s="236" t="str">
        <f>IFERROR(IF(DU71='Classificação geral'!$F65,'Classificação geral'!$EG65,""),"")</f>
        <v/>
      </c>
      <c r="EC71" s="236" t="str">
        <f>IFERROR(IF(DU71='Classificação geral'!$F65,'Classificação geral'!$EH65,""),"")</f>
        <v/>
      </c>
      <c r="ED71" s="236" t="str">
        <f>IFERROR(IF(DU71='Classificação geral'!$F65,'Classificação geral'!$EI65,""),"")</f>
        <v/>
      </c>
      <c r="EE71" s="240">
        <f>IFERROR(IF(DU71='Classificação geral'!$F65,'Classificação geral'!$AJ65,""),"")</f>
        <v>0</v>
      </c>
      <c r="EF71" s="109" t="str">
        <f>IF($DU71='Classificação geral'!$F65,'Classificação geral'!$AK65,"")</f>
        <v/>
      </c>
      <c r="EG71" s="98" t="str">
        <f>IFERROR(RANK(EF71,EF:EF,0)+ COUNTIF(EF$12:EF70,EF71),"")</f>
        <v/>
      </c>
      <c r="EI71" s="109" t="str">
        <f>IFERROR(IF(AND('Classificação geral'!$F65="fem",'Classificação geral'!$G65=3,'Classificação geral'!$E65="trio"),'Classificação geral'!$B65,""),"")</f>
        <v/>
      </c>
      <c r="EJ71" s="110">
        <f>IF(EI71='Classificação geral'!$B65,'Classificação geral'!$C65,"")</f>
        <v>0</v>
      </c>
      <c r="EK71" s="110">
        <f>IF(EI71='Classificação geral'!$B65,'Classificação geral'!$D65,"")</f>
        <v>0</v>
      </c>
      <c r="EL71" s="110">
        <f>IF(EI71='Classificação geral'!$B65,'Classificação geral'!$E65,"")</f>
        <v>0</v>
      </c>
      <c r="EM71" s="110">
        <f>IF(EI71='Classificação geral'!$B65,'Classificação geral'!$F65,"")</f>
        <v>0</v>
      </c>
      <c r="EN71" s="109">
        <f>IF(EM71='Classificação geral'!$F65,'Classificação geral'!$G65,"")</f>
        <v>0</v>
      </c>
      <c r="EO71" s="236">
        <f>IFERROR(IF(EM71='Classificação geral'!$F65,'Classificação geral'!$J65,""),"")</f>
        <v>0</v>
      </c>
      <c r="EP71" s="236">
        <f>IFERROR(IF(EM71='Classificação geral'!$F65,'Classificação geral'!$K65,""),"")</f>
        <v>0</v>
      </c>
      <c r="EQ71" s="236">
        <f>IFERROR(IF(EM71='Classificação geral'!$F65,'Classificação geral'!$I65,""),"")</f>
        <v>0</v>
      </c>
      <c r="ER71" s="236" t="str">
        <f>IFERROR(IF(EM71='Classificação geral'!$F65,'Classificação geral'!$EE65,""),"")</f>
        <v/>
      </c>
      <c r="ES71" s="236" t="str">
        <f>IFERROR(IF(EM71='Classificação geral'!$F65,'Classificação geral'!$EF65,""),"")</f>
        <v/>
      </c>
      <c r="ET71" s="236" t="str">
        <f>IFERROR(IF(EM71='Classificação geral'!$F65,'Classificação geral'!$EG65,""),"")</f>
        <v/>
      </c>
      <c r="EU71" s="236" t="str">
        <f>IFERROR(IF(EM71='Classificação geral'!$F65,'Classificação geral'!$EH65,""),"")</f>
        <v/>
      </c>
      <c r="EV71" s="236" t="str">
        <f>IFERROR(IF(EM71='Classificação geral'!$F65,'Classificação geral'!$EI65,""),"")</f>
        <v/>
      </c>
      <c r="EW71" s="240">
        <f>IFERROR(IF(EM71='Classificação geral'!$F65,'Classificação geral'!$AJ65,""),"")</f>
        <v>0</v>
      </c>
      <c r="EX71" s="109" t="str">
        <f>IF(EM71='Classificação geral'!$F65,'Classificação geral'!$AK65,"")</f>
        <v/>
      </c>
      <c r="EY71" s="98" t="str">
        <f>IFERROR(RANK(EX71,EX:EX,0)+ COUNTIF(EX$12:EX70,EX71),"")</f>
        <v/>
      </c>
      <c r="FA71" s="109" t="str">
        <f>IFERROR(IF(AND('Classificação geral'!$F65="mas",'Classificação geral'!$G65=3,'Classificação geral'!$E65="trio"),'Classificação geral'!$B65,""),"")</f>
        <v/>
      </c>
      <c r="FB71" s="110">
        <f>IF(FA71='Classificação geral'!$B65,'Classificação geral'!$C65,"")</f>
        <v>0</v>
      </c>
      <c r="FC71" s="110">
        <f>IF(FA71='Classificação geral'!$B65,'Classificação geral'!$D65,"")</f>
        <v>0</v>
      </c>
      <c r="FD71" s="110">
        <f>IF(FA71='Classificação geral'!$B65,'Classificação geral'!$E65,"")</f>
        <v>0</v>
      </c>
      <c r="FE71" s="110">
        <f>IF(FA71='Classificação geral'!$B65,'Classificação geral'!$F65,"")</f>
        <v>0</v>
      </c>
      <c r="FF71" s="109">
        <f>IF(FE71='Classificação geral'!$F65,'Classificação geral'!$G65,"")</f>
        <v>0</v>
      </c>
      <c r="FG71" s="236">
        <f>IFERROR(IF(FE71='Classificação geral'!$F65,'Classificação geral'!$J65,""),"")</f>
        <v>0</v>
      </c>
      <c r="FH71" s="236">
        <f>IFERROR(IF(FE71='Classificação geral'!$F65,'Classificação geral'!$K65,""),"")</f>
        <v>0</v>
      </c>
      <c r="FI71" s="236">
        <f>IFERROR(IF(FE71='Classificação geral'!$F65,'Classificação geral'!$I65,""),"")</f>
        <v>0</v>
      </c>
      <c r="FJ71" s="236" t="str">
        <f>IFERROR(IF(FE71='Classificação geral'!$F65,'Classificação geral'!$EE65,""),"")</f>
        <v/>
      </c>
      <c r="FK71" s="236" t="str">
        <f>IFERROR(IF(FE71='Classificação geral'!$F65,'Classificação geral'!$EF65,""),"")</f>
        <v/>
      </c>
      <c r="FL71" s="236" t="str">
        <f>IFERROR(IF(FE71='Classificação geral'!$F65,'Classificação geral'!$EG65,""),"")</f>
        <v/>
      </c>
      <c r="FM71" s="236" t="str">
        <f>IFERROR(IF(FE71='Classificação geral'!$F65,'Classificação geral'!$EH65,""),"")</f>
        <v/>
      </c>
      <c r="FN71" s="236" t="str">
        <f>IFERROR(IF(FE71='Classificação geral'!$F65,'Classificação geral'!$EI65,""),"")</f>
        <v/>
      </c>
      <c r="FO71" s="240">
        <f>IFERROR(IF(FE71='Classificação geral'!$F65,'Classificação geral'!$AJ65,""),"")</f>
        <v>0</v>
      </c>
      <c r="FP71" s="109" t="str">
        <f>IF(FE71='Classificação geral'!$F65,'Classificação geral'!$AK65,"")</f>
        <v/>
      </c>
      <c r="FQ71" s="98" t="str">
        <f>IFERROR(RANK(FP71,FP:FP,0)+ COUNTIF(FP$12:FP70,FP71),"")</f>
        <v/>
      </c>
      <c r="FS71" s="109" t="str">
        <f>IFERROR(IF(AND('Classificação geral'!$F65="misto",'Classificação geral'!$G65=3,'Classificação geral'!$E65="par"),'Classificação geral'!$B65,""),"")</f>
        <v/>
      </c>
      <c r="FT71" s="110">
        <f>IF(FS71='Classificação geral'!$B65,'Classificação geral'!$C65,"")</f>
        <v>0</v>
      </c>
      <c r="FU71" s="110">
        <f>IF(FS71='Classificação geral'!$B65,'Classificação geral'!$D65,"")</f>
        <v>0</v>
      </c>
      <c r="FV71" s="110">
        <f>IF(FS71='Classificação geral'!$B65,'Classificação geral'!$E65,"")</f>
        <v>0</v>
      </c>
      <c r="FW71" s="110">
        <f>IF(FS71='Classificação geral'!$B65,'Classificação geral'!$F65,"")</f>
        <v>0</v>
      </c>
      <c r="FX71" s="109">
        <f>IF(FW71='Classificação geral'!$F65,'Classificação geral'!$G65,"")</f>
        <v>0</v>
      </c>
      <c r="FY71" s="236">
        <f>IFERROR(IF(FW71='Classificação geral'!$F65,'Classificação geral'!$J65,""),"")</f>
        <v>0</v>
      </c>
      <c r="FZ71" s="236">
        <f>IFERROR(IF(FW71='Classificação geral'!$F65,'Classificação geral'!$K65,""),"")</f>
        <v>0</v>
      </c>
      <c r="GA71" s="236">
        <f>IFERROR(IF(FW71='Classificação geral'!$F65,'Classificação geral'!$I65,""),"")</f>
        <v>0</v>
      </c>
      <c r="GB71" s="236" t="str">
        <f>IFERROR(IF(FW71='Classificação geral'!$F65,'Classificação geral'!$EE65,""),"")</f>
        <v/>
      </c>
      <c r="GC71" s="236" t="str">
        <f>IFERROR(IF(FW71='Classificação geral'!$F65,'Classificação geral'!$EF65,""),"")</f>
        <v/>
      </c>
      <c r="GD71" s="236" t="str">
        <f>IFERROR(IF(FW71='Classificação geral'!$F65,'Classificação geral'!$EG65,""),"")</f>
        <v/>
      </c>
      <c r="GE71" s="236" t="str">
        <f>IFERROR(IF(FW71='Classificação geral'!$F65,'Classificação geral'!$EH65,""),"")</f>
        <v/>
      </c>
      <c r="GF71" s="236" t="str">
        <f>IFERROR(IF(FW71='Classificação geral'!$F65,'Classificação geral'!$EI65,""),"")</f>
        <v/>
      </c>
      <c r="GG71" s="240">
        <f>IFERROR(IF(FW71='Classificação geral'!$F65,'Classificação geral'!$AJ65,""),"")</f>
        <v>0</v>
      </c>
      <c r="GH71" s="109" t="str">
        <f>IF(FW71='Classificação geral'!$F65,'Classificação geral'!$AK65,"")</f>
        <v/>
      </c>
      <c r="GI71" s="98" t="str">
        <f>IFERROR(RANK(GH71,GH:GH,0)+ COUNTIF(GH$12:GH70,GH71),"")</f>
        <v/>
      </c>
    </row>
    <row r="72" spans="1:191" s="122" customFormat="1" ht="21.75" customHeight="1" x14ac:dyDescent="0.3">
      <c r="B72" s="104"/>
      <c r="C72" s="104"/>
      <c r="D72" s="104"/>
      <c r="E72" s="104"/>
      <c r="F72" s="105"/>
      <c r="G72" s="105"/>
      <c r="H72" s="500"/>
      <c r="I72" s="500"/>
      <c r="J72" s="500"/>
      <c r="K72" s="500"/>
      <c r="L72" s="500"/>
      <c r="M72" s="500"/>
      <c r="N72" s="500"/>
      <c r="O72" s="500"/>
      <c r="P72" s="500"/>
      <c r="Q72" s="105"/>
      <c r="R72" s="107"/>
      <c r="S72" s="107"/>
      <c r="T72" s="107"/>
      <c r="U72" s="104"/>
      <c r="V72" s="104"/>
      <c r="W72" s="104"/>
      <c r="X72" s="104"/>
      <c r="Y72" s="105"/>
      <c r="Z72" s="105"/>
      <c r="AA72" s="500"/>
      <c r="AB72" s="500"/>
      <c r="AC72" s="500"/>
      <c r="AD72" s="500"/>
      <c r="AE72" s="500"/>
      <c r="AF72" s="500"/>
      <c r="AG72" s="500"/>
      <c r="AH72" s="500"/>
      <c r="AI72" s="500"/>
      <c r="AJ72" s="106"/>
      <c r="AK72" s="107"/>
      <c r="AN72" s="104"/>
      <c r="AO72" s="104"/>
      <c r="AP72" s="105"/>
      <c r="AQ72" s="105"/>
      <c r="AR72" s="105"/>
      <c r="AS72" s="105"/>
      <c r="AT72" s="105"/>
      <c r="AU72" s="105"/>
      <c r="AV72" s="105"/>
      <c r="AW72" s="105"/>
      <c r="AX72" s="105"/>
      <c r="AY72" s="105"/>
      <c r="AZ72" s="105"/>
      <c r="BA72" s="105"/>
      <c r="BB72" s="105"/>
      <c r="BC72" s="105"/>
      <c r="BD72" s="107"/>
      <c r="BE72" s="107"/>
      <c r="BF72" s="107"/>
      <c r="BG72" s="104"/>
      <c r="BH72" s="104"/>
      <c r="BI72" s="105"/>
      <c r="BJ72" s="105"/>
      <c r="BK72" s="105"/>
      <c r="BL72" s="105"/>
      <c r="BM72" s="105"/>
      <c r="BN72" s="105"/>
      <c r="BO72" s="105"/>
      <c r="BP72" s="105"/>
      <c r="BQ72" s="105"/>
      <c r="BR72" s="105"/>
      <c r="BS72" s="105"/>
      <c r="BT72" s="105"/>
      <c r="BU72" s="105"/>
      <c r="BV72" s="106"/>
      <c r="BW72" s="107"/>
      <c r="BY72" s="107"/>
      <c r="BZ72" s="104"/>
      <c r="CA72" s="104"/>
      <c r="CB72" s="105"/>
      <c r="CC72" s="105"/>
      <c r="CD72" s="105"/>
      <c r="CE72" s="105"/>
      <c r="CF72" s="105"/>
      <c r="CG72" s="105"/>
      <c r="CH72" s="105"/>
      <c r="CI72" s="105"/>
      <c r="CJ72" s="105"/>
      <c r="CK72" s="105"/>
      <c r="CL72" s="105"/>
      <c r="CM72" s="105"/>
      <c r="CN72" s="105"/>
      <c r="CO72" s="107"/>
      <c r="CP72" s="107"/>
      <c r="CQ72" s="107"/>
      <c r="CR72" s="107"/>
      <c r="CS72" s="107"/>
      <c r="CT72" s="107"/>
      <c r="CU72" s="107"/>
      <c r="CV72" s="107"/>
      <c r="CW72" s="107"/>
      <c r="CY72" s="250" t="str">
        <f>IFERROR(IF(AND('Classificação geral'!$F66="fem",'Classificação geral'!$G66=3,'Classificação geral'!$E66="par"),'Classificação geral'!$B66,""),"")</f>
        <v/>
      </c>
      <c r="CZ72" s="238">
        <f>IF($CY72='Classificação geral'!$B66,'Classificação geral'!$C66,"")</f>
        <v>0</v>
      </c>
      <c r="DA72" s="238">
        <f>IF($CY72='Classificação geral'!$B66,'Classificação geral'!$D66,"")</f>
        <v>0</v>
      </c>
      <c r="DB72" s="238">
        <f>IF($CY72='Classificação geral'!$B66,'Classificação geral'!$E66,"")</f>
        <v>0</v>
      </c>
      <c r="DC72" s="238">
        <f>IF($CY72='Classificação geral'!$B66,'Classificação geral'!$F66,"")</f>
        <v>0</v>
      </c>
      <c r="DD72" s="250">
        <f>IF($DC72='Classificação geral'!$F66,'Classificação geral'!$G66,"")</f>
        <v>0</v>
      </c>
      <c r="DE72" s="484">
        <f>IFERROR(IF(DC72='Classificação geral'!$F66,'Classificação geral'!$J66,""),"")</f>
        <v>0</v>
      </c>
      <c r="DF72" s="484">
        <f>IFERROR(IF(DC72='Classificação geral'!$F66,'Classificação geral'!$K66,""),"")</f>
        <v>0</v>
      </c>
      <c r="DG72" s="484">
        <f>IFERROR(IF(DC72='Classificação geral'!$F66,'Classificação geral'!$I66,""),"")</f>
        <v>0</v>
      </c>
      <c r="DH72" s="484" t="str">
        <f>IFERROR(IF(DC72='Classificação geral'!$F66,'Classificação geral'!$EE66,""),"")</f>
        <v/>
      </c>
      <c r="DI72" s="484" t="str">
        <f>IFERROR(IF(DC72='Classificação geral'!$F66,'Classificação geral'!$EF66,""),"")</f>
        <v/>
      </c>
      <c r="DJ72" s="484" t="str">
        <f>IFERROR(IF(DC72='Classificação geral'!$F66,'Classificação geral'!$EG66,""),"")</f>
        <v/>
      </c>
      <c r="DK72" s="484" t="str">
        <f>IFERROR(IF(DC72='Classificação geral'!$F66,'Classificação geral'!$EH66,""),"")</f>
        <v/>
      </c>
      <c r="DL72" s="484" t="str">
        <f>IFERROR(IF(DC72='Classificação geral'!$F66,'Classificação geral'!$EI66,""),"")</f>
        <v/>
      </c>
      <c r="DM72" s="521">
        <f>IFERROR(IF(DC72='Classificação geral'!$F66,'Classificação geral'!$AJ66,""),"")</f>
        <v>0</v>
      </c>
      <c r="DN72" s="251" t="str">
        <f>IF($DC72='Classificação geral'!$F66,'Classificação geral'!$AK66,"")</f>
        <v/>
      </c>
      <c r="DO72" s="239" t="str">
        <f>IFERROR(RANK(DN72,DN:DN,0)+ COUNTIF(DN$12:DN71,DN72),"")</f>
        <v/>
      </c>
      <c r="DQ72" s="109" t="str">
        <f>IFERROR(IF(AND('Classificação geral'!$F66="mas",'Classificação geral'!$G66=3,'Classificação geral'!$E66="par"),'Classificação geral'!$B66,""),"")</f>
        <v/>
      </c>
      <c r="DR72" s="110">
        <f>IF($DQ72='Classificação geral'!$B66,'Classificação geral'!$C66,"")</f>
        <v>0</v>
      </c>
      <c r="DS72" s="110">
        <f>IF($DQ72='Classificação geral'!$B66,'Classificação geral'!$D66,"")</f>
        <v>0</v>
      </c>
      <c r="DT72" s="110">
        <f>IF($DQ72='Classificação geral'!$B66,'Classificação geral'!$E66,"")</f>
        <v>0</v>
      </c>
      <c r="DU72" s="110">
        <f>IF($DQ72='Classificação geral'!$B66,'Classificação geral'!$F66,"")</f>
        <v>0</v>
      </c>
      <c r="DV72" s="109">
        <f>IF($DU72='Classificação geral'!$F66,'Classificação geral'!$G66,"")</f>
        <v>0</v>
      </c>
      <c r="DW72" s="484">
        <f>IFERROR(IF(DU72='Classificação geral'!$F66,'Classificação geral'!$J66,""),"")</f>
        <v>0</v>
      </c>
      <c r="DX72" s="484">
        <f>IFERROR(IF(DU72='Classificação geral'!$F66,'Classificação geral'!$K66,""),"")</f>
        <v>0</v>
      </c>
      <c r="DY72" s="484">
        <f>IFERROR(IF(DU72='Classificação geral'!$F66,'Classificação geral'!$I66,""),"")</f>
        <v>0</v>
      </c>
      <c r="DZ72" s="484" t="str">
        <f>IFERROR(IF(DU72='Classificação geral'!$F66,'Classificação geral'!$EE66,""),"")</f>
        <v/>
      </c>
      <c r="EA72" s="484" t="str">
        <f>IFERROR(IF(DU72='Classificação geral'!$F66,'Classificação geral'!$EF66,""),"")</f>
        <v/>
      </c>
      <c r="EB72" s="484" t="str">
        <f>IFERROR(IF(DU72='Classificação geral'!$F66,'Classificação geral'!$EG66,""),"")</f>
        <v/>
      </c>
      <c r="EC72" s="484" t="str">
        <f>IFERROR(IF(DU72='Classificação geral'!$F66,'Classificação geral'!$EH66,""),"")</f>
        <v/>
      </c>
      <c r="ED72" s="484" t="str">
        <f>IFERROR(IF(DU72='Classificação geral'!$F66,'Classificação geral'!$EI66,""),"")</f>
        <v/>
      </c>
      <c r="EE72" s="521">
        <f>IFERROR(IF(DU72='Classificação geral'!$F66,'Classificação geral'!$AJ66,""),"")</f>
        <v>0</v>
      </c>
      <c r="EF72" s="109" t="str">
        <f>IF($DU72='Classificação geral'!$F66,'Classificação geral'!$AK66,"")</f>
        <v/>
      </c>
      <c r="EG72" s="98" t="str">
        <f>IFERROR(RANK(EF72,EF:EF,0)+ COUNTIF(EF$12:EF71,EF72),"")</f>
        <v/>
      </c>
      <c r="EI72" s="109" t="str">
        <f>IFERROR(IF(AND('Classificação geral'!$F66="fem",'Classificação geral'!$G66=3,'Classificação geral'!$E66="trio"),'Classificação geral'!$B66,""),"")</f>
        <v/>
      </c>
      <c r="EJ72" s="110">
        <f>IF(EI72='Classificação geral'!$B66,'Classificação geral'!$C66,"")</f>
        <v>0</v>
      </c>
      <c r="EK72" s="110">
        <f>IF(EI72='Classificação geral'!$B66,'Classificação geral'!$D66,"")</f>
        <v>0</v>
      </c>
      <c r="EL72" s="110">
        <f>IF(EI72='Classificação geral'!$B66,'Classificação geral'!$E66,"")</f>
        <v>0</v>
      </c>
      <c r="EM72" s="110">
        <f>IF(EI72='Classificação geral'!$B66,'Classificação geral'!$F66,"")</f>
        <v>0</v>
      </c>
      <c r="EN72" s="109">
        <f>IF(EM72='Classificação geral'!$F66,'Classificação geral'!$G66,"")</f>
        <v>0</v>
      </c>
      <c r="EO72" s="484">
        <f>IFERROR(IF(EM72='Classificação geral'!$F66,'Classificação geral'!$J66,""),"")</f>
        <v>0</v>
      </c>
      <c r="EP72" s="484">
        <f>IFERROR(IF(EM72='Classificação geral'!$F66,'Classificação geral'!$K66,""),"")</f>
        <v>0</v>
      </c>
      <c r="EQ72" s="484">
        <f>IFERROR(IF(EM72='Classificação geral'!$F66,'Classificação geral'!$I66,""),"")</f>
        <v>0</v>
      </c>
      <c r="ER72" s="484" t="str">
        <f>IFERROR(IF(EM72='Classificação geral'!$F66,'Classificação geral'!$EE66,""),"")</f>
        <v/>
      </c>
      <c r="ES72" s="484" t="str">
        <f>IFERROR(IF(EM72='Classificação geral'!$F66,'Classificação geral'!$EF66,""),"")</f>
        <v/>
      </c>
      <c r="ET72" s="484" t="str">
        <f>IFERROR(IF(EM72='Classificação geral'!$F66,'Classificação geral'!$EG66,""),"")</f>
        <v/>
      </c>
      <c r="EU72" s="484" t="str">
        <f>IFERROR(IF(EM72='Classificação geral'!$F66,'Classificação geral'!$EH66,""),"")</f>
        <v/>
      </c>
      <c r="EV72" s="484" t="str">
        <f>IFERROR(IF(EM72='Classificação geral'!$F66,'Classificação geral'!$EI66,""),"")</f>
        <v/>
      </c>
      <c r="EW72" s="521">
        <f>IFERROR(IF(EM72='Classificação geral'!$F66,'Classificação geral'!$AJ66,""),"")</f>
        <v>0</v>
      </c>
      <c r="EX72" s="109" t="str">
        <f>IF(EM72='Classificação geral'!$F66,'Classificação geral'!$AK66,"")</f>
        <v/>
      </c>
      <c r="EY72" s="98" t="str">
        <f>IFERROR(RANK(EX72,EX:EX,0)+ COUNTIF(EX$12:EX71,EX72),"")</f>
        <v/>
      </c>
      <c r="FA72" s="109" t="str">
        <f>IFERROR(IF(AND('Classificação geral'!$F66="mas",'Classificação geral'!$G66=3,'Classificação geral'!$E66="trio"),'Classificação geral'!$B66,""),"")</f>
        <v/>
      </c>
      <c r="FB72" s="110">
        <f>IF(FA72='Classificação geral'!$B66,'Classificação geral'!$C66,"")</f>
        <v>0</v>
      </c>
      <c r="FC72" s="110">
        <f>IF(FA72='Classificação geral'!$B66,'Classificação geral'!$D66,"")</f>
        <v>0</v>
      </c>
      <c r="FD72" s="110">
        <f>IF(FA72='Classificação geral'!$B66,'Classificação geral'!$E66,"")</f>
        <v>0</v>
      </c>
      <c r="FE72" s="110">
        <f>IF(FA72='Classificação geral'!$B66,'Classificação geral'!$F66,"")</f>
        <v>0</v>
      </c>
      <c r="FF72" s="109">
        <f>IF(FE72='Classificação geral'!$F66,'Classificação geral'!$G66,"")</f>
        <v>0</v>
      </c>
      <c r="FG72" s="484">
        <f>IFERROR(IF(FE72='Classificação geral'!$F66,'Classificação geral'!$J66,""),"")</f>
        <v>0</v>
      </c>
      <c r="FH72" s="484">
        <f>IFERROR(IF(FE72='Classificação geral'!$F66,'Classificação geral'!$K66,""),"")</f>
        <v>0</v>
      </c>
      <c r="FI72" s="484">
        <f>IFERROR(IF(FE72='Classificação geral'!$F66,'Classificação geral'!$I66,""),"")</f>
        <v>0</v>
      </c>
      <c r="FJ72" s="484" t="str">
        <f>IFERROR(IF(FE72='Classificação geral'!$F66,'Classificação geral'!$EE66,""),"")</f>
        <v/>
      </c>
      <c r="FK72" s="484" t="str">
        <f>IFERROR(IF(FE72='Classificação geral'!$F66,'Classificação geral'!$EF66,""),"")</f>
        <v/>
      </c>
      <c r="FL72" s="484" t="str">
        <f>IFERROR(IF(FE72='Classificação geral'!$F66,'Classificação geral'!$EG66,""),"")</f>
        <v/>
      </c>
      <c r="FM72" s="484" t="str">
        <f>IFERROR(IF(FE72='Classificação geral'!$F66,'Classificação geral'!$EH66,""),"")</f>
        <v/>
      </c>
      <c r="FN72" s="484" t="str">
        <f>IFERROR(IF(FE72='Classificação geral'!$F66,'Classificação geral'!$EI66,""),"")</f>
        <v/>
      </c>
      <c r="FO72" s="521">
        <f>IFERROR(IF(FE72='Classificação geral'!$F66,'Classificação geral'!$AJ66,""),"")</f>
        <v>0</v>
      </c>
      <c r="FP72" s="109" t="str">
        <f>IF(FE72='Classificação geral'!$F66,'Classificação geral'!$AK66,"")</f>
        <v/>
      </c>
      <c r="FQ72" s="98" t="str">
        <f>IFERROR(RANK(FP72,FP:FP,0)+ COUNTIF(FP$12:FP71,FP72),"")</f>
        <v/>
      </c>
      <c r="FS72" s="109" t="str">
        <f>IFERROR(IF(AND('Classificação geral'!$F66="misto",'Classificação geral'!$G66=3,'Classificação geral'!$E66="par"),'Classificação geral'!$B66,""),"")</f>
        <v/>
      </c>
      <c r="FT72" s="110">
        <f>IF(FS72='Classificação geral'!$B66,'Classificação geral'!$C66,"")</f>
        <v>0</v>
      </c>
      <c r="FU72" s="110">
        <f>IF(FS72='Classificação geral'!$B66,'Classificação geral'!$D66,"")</f>
        <v>0</v>
      </c>
      <c r="FV72" s="110">
        <f>IF(FS72='Classificação geral'!$B66,'Classificação geral'!$E66,"")</f>
        <v>0</v>
      </c>
      <c r="FW72" s="110">
        <f>IF(FS72='Classificação geral'!$B66,'Classificação geral'!$F66,"")</f>
        <v>0</v>
      </c>
      <c r="FX72" s="109">
        <f>IF(FW72='Classificação geral'!$F66,'Classificação geral'!$G66,"")</f>
        <v>0</v>
      </c>
      <c r="FY72" s="484">
        <f>IFERROR(IF(FW72='Classificação geral'!$F66,'Classificação geral'!$J66,""),"")</f>
        <v>0</v>
      </c>
      <c r="FZ72" s="484">
        <f>IFERROR(IF(FW72='Classificação geral'!$F66,'Classificação geral'!$K66,""),"")</f>
        <v>0</v>
      </c>
      <c r="GA72" s="484">
        <f>IFERROR(IF(FW72='Classificação geral'!$F66,'Classificação geral'!$I66,""),"")</f>
        <v>0</v>
      </c>
      <c r="GB72" s="484" t="str">
        <f>IFERROR(IF(FW72='Classificação geral'!$F66,'Classificação geral'!$EE66,""),"")</f>
        <v/>
      </c>
      <c r="GC72" s="484" t="str">
        <f>IFERROR(IF(FW72='Classificação geral'!$F66,'Classificação geral'!$EF66,""),"")</f>
        <v/>
      </c>
      <c r="GD72" s="484" t="str">
        <f>IFERROR(IF(FW72='Classificação geral'!$F66,'Classificação geral'!$EG66,""),"")</f>
        <v/>
      </c>
      <c r="GE72" s="484" t="str">
        <f>IFERROR(IF(FW72='Classificação geral'!$F66,'Classificação geral'!$EH66,""),"")</f>
        <v/>
      </c>
      <c r="GF72" s="484" t="str">
        <f>IFERROR(IF(FW72='Classificação geral'!$F66,'Classificação geral'!$EI66,""),"")</f>
        <v/>
      </c>
      <c r="GG72" s="521">
        <f>IFERROR(IF(FW72='Classificação geral'!$F66,'Classificação geral'!$AJ66,""),"")</f>
        <v>0</v>
      </c>
      <c r="GH72" s="109" t="str">
        <f>IF(FW72='Classificação geral'!$F66,'Classificação geral'!$AK66,"")</f>
        <v/>
      </c>
      <c r="GI72" s="98" t="str">
        <f>IFERROR(RANK(GH72,GH:GH,0)+ COUNTIF(GH$12:GH71,GH72),"")</f>
        <v/>
      </c>
    </row>
    <row r="73" spans="1:191" s="119" customFormat="1" ht="21.75" customHeight="1" x14ac:dyDescent="0.3">
      <c r="A73" s="123"/>
      <c r="B73" s="111"/>
      <c r="C73" s="111"/>
      <c r="D73" s="111"/>
      <c r="E73" s="111"/>
      <c r="F73" s="112"/>
      <c r="G73" s="112"/>
      <c r="H73" s="501"/>
      <c r="I73" s="501"/>
      <c r="J73" s="501"/>
      <c r="K73" s="501"/>
      <c r="L73" s="501"/>
      <c r="M73" s="501"/>
      <c r="N73" s="501"/>
      <c r="O73" s="501"/>
      <c r="P73" s="501"/>
      <c r="Q73" s="112"/>
      <c r="R73" s="97"/>
      <c r="S73" s="97"/>
      <c r="T73" s="97"/>
      <c r="U73" s="113"/>
      <c r="V73" s="113"/>
      <c r="W73" s="113"/>
      <c r="X73" s="113"/>
      <c r="Y73" s="114"/>
      <c r="Z73" s="114"/>
      <c r="AA73" s="501"/>
      <c r="AB73" s="501"/>
      <c r="AC73" s="501"/>
      <c r="AD73" s="501"/>
      <c r="AE73" s="501"/>
      <c r="AF73" s="501"/>
      <c r="AG73" s="501"/>
      <c r="AH73" s="501"/>
      <c r="AI73" s="501"/>
      <c r="AJ73" s="115"/>
      <c r="AK73" s="97"/>
      <c r="AL73" s="123"/>
      <c r="AM73" s="123"/>
      <c r="AN73" s="111"/>
      <c r="AO73" s="111"/>
      <c r="AP73" s="112"/>
      <c r="AQ73" s="112"/>
      <c r="AR73" s="112"/>
      <c r="AS73" s="112"/>
      <c r="AT73" s="112"/>
      <c r="AU73" s="112"/>
      <c r="AV73" s="112"/>
      <c r="AW73" s="112"/>
      <c r="AX73" s="112"/>
      <c r="AY73" s="112"/>
      <c r="AZ73" s="112"/>
      <c r="BA73" s="112"/>
      <c r="BB73" s="112"/>
      <c r="BC73" s="112"/>
      <c r="BD73" s="97"/>
      <c r="BE73" s="97"/>
      <c r="BF73" s="97"/>
      <c r="BG73" s="113"/>
      <c r="BH73" s="113"/>
      <c r="BI73" s="114"/>
      <c r="BJ73" s="114"/>
      <c r="BK73" s="114"/>
      <c r="BL73" s="114"/>
      <c r="BM73" s="114"/>
      <c r="BN73" s="114"/>
      <c r="BO73" s="114"/>
      <c r="BP73" s="114"/>
      <c r="BQ73" s="114"/>
      <c r="BR73" s="114"/>
      <c r="BS73" s="114"/>
      <c r="BT73" s="114"/>
      <c r="BU73" s="114"/>
      <c r="BV73" s="115"/>
      <c r="BW73" s="97"/>
      <c r="BX73" s="123"/>
      <c r="BY73" s="97"/>
      <c r="BZ73" s="113"/>
      <c r="CA73" s="113"/>
      <c r="CB73" s="114"/>
      <c r="CC73" s="114"/>
      <c r="CD73" s="114"/>
      <c r="CE73" s="114"/>
      <c r="CF73" s="114"/>
      <c r="CG73" s="114"/>
      <c r="CH73" s="114"/>
      <c r="CI73" s="114"/>
      <c r="CJ73" s="114"/>
      <c r="CK73" s="114"/>
      <c r="CL73" s="114"/>
      <c r="CM73" s="114"/>
      <c r="CN73" s="114"/>
      <c r="CO73" s="97"/>
      <c r="CP73" s="97"/>
      <c r="CQ73" s="97"/>
      <c r="CR73" s="97"/>
      <c r="CS73" s="97"/>
      <c r="CT73" s="97"/>
      <c r="CU73" s="97"/>
      <c r="CV73" s="97"/>
      <c r="CW73" s="97"/>
      <c r="CY73" s="250" t="str">
        <f>IFERROR(IF(AND('Classificação geral'!$F67="fem",'Classificação geral'!$G67=3,'Classificação geral'!$E67="par"),'Classificação geral'!$B67,""),"")</f>
        <v/>
      </c>
      <c r="CZ73" s="238">
        <f>IF($CY73='Classificação geral'!$B67,'Classificação geral'!$C67,"")</f>
        <v>0</v>
      </c>
      <c r="DA73" s="238">
        <f>IF($CY73='Classificação geral'!$B67,'Classificação geral'!$D67,"")</f>
        <v>0</v>
      </c>
      <c r="DB73" s="238">
        <f>IF($CY73='Classificação geral'!$B67,'Classificação geral'!$E67,"")</f>
        <v>0</v>
      </c>
      <c r="DC73" s="238">
        <f>IF($CY73='Classificação geral'!$B67,'Classificação geral'!$F67,"")</f>
        <v>0</v>
      </c>
      <c r="DD73" s="250">
        <f>IF($DC73='Classificação geral'!$F67,'Classificação geral'!$G67,"")</f>
        <v>0</v>
      </c>
      <c r="DE73" s="484">
        <f>IFERROR(IF(DC73='Classificação geral'!$F67,'Classificação geral'!$J67,""),"")</f>
        <v>0</v>
      </c>
      <c r="DF73" s="484">
        <f>IFERROR(IF(DC73='Classificação geral'!$F67,'Classificação geral'!$K67,""),"")</f>
        <v>0</v>
      </c>
      <c r="DG73" s="484">
        <f>IFERROR(IF(DC73='Classificação geral'!$F67,'Classificação geral'!$I67,""),"")</f>
        <v>0</v>
      </c>
      <c r="DH73" s="484" t="str">
        <f>IFERROR(IF(DC73='Classificação geral'!$F67,'Classificação geral'!$EE67,""),"")</f>
        <v/>
      </c>
      <c r="DI73" s="484" t="str">
        <f>IFERROR(IF(DC73='Classificação geral'!$F67,'Classificação geral'!$EF67,""),"")</f>
        <v/>
      </c>
      <c r="DJ73" s="484" t="str">
        <f>IFERROR(IF(DC73='Classificação geral'!$F67,'Classificação geral'!$EG67,""),"")</f>
        <v/>
      </c>
      <c r="DK73" s="484" t="str">
        <f>IFERROR(IF(DC73='Classificação geral'!$F67,'Classificação geral'!$EH67,""),"")</f>
        <v/>
      </c>
      <c r="DL73" s="484" t="str">
        <f>IFERROR(IF(DC73='Classificação geral'!$F67,'Classificação geral'!$EI67,""),"")</f>
        <v/>
      </c>
      <c r="DM73" s="521">
        <f>IFERROR(IF(DC73='Classificação geral'!$F67,'Classificação geral'!$AJ67,""),"")</f>
        <v>0</v>
      </c>
      <c r="DN73" s="251" t="str">
        <f>IF($DC73='Classificação geral'!$F67,'Classificação geral'!$AK67,"")</f>
        <v/>
      </c>
      <c r="DO73" s="239" t="str">
        <f>IFERROR(RANK(DN73,DN:DN,0)+ COUNTIF(DN$12:DN72,DN73),"")</f>
        <v/>
      </c>
      <c r="DQ73" s="109" t="str">
        <f>IFERROR(IF(AND('Classificação geral'!$F67="mas",'Classificação geral'!$G67=3,'Classificação geral'!$E67="par"),'Classificação geral'!$B67,""),"")</f>
        <v/>
      </c>
      <c r="DR73" s="110">
        <f>IF($DQ73='Classificação geral'!$B67,'Classificação geral'!$C67,"")</f>
        <v>0</v>
      </c>
      <c r="DS73" s="110">
        <f>IF($DQ73='Classificação geral'!$B67,'Classificação geral'!$D67,"")</f>
        <v>0</v>
      </c>
      <c r="DT73" s="110">
        <f>IF($DQ73='Classificação geral'!$B67,'Classificação geral'!$E67,"")</f>
        <v>0</v>
      </c>
      <c r="DU73" s="110">
        <f>IF($DQ73='Classificação geral'!$B67,'Classificação geral'!$F67,"")</f>
        <v>0</v>
      </c>
      <c r="DV73" s="109">
        <f>IF($DU73='Classificação geral'!$F67,'Classificação geral'!$G67,"")</f>
        <v>0</v>
      </c>
      <c r="DW73" s="484">
        <f>IFERROR(IF(DU73='Classificação geral'!$F67,'Classificação geral'!$J67,""),"")</f>
        <v>0</v>
      </c>
      <c r="DX73" s="484">
        <f>IFERROR(IF(DU73='Classificação geral'!$F67,'Classificação geral'!$K67,""),"")</f>
        <v>0</v>
      </c>
      <c r="DY73" s="484">
        <f>IFERROR(IF(DU73='Classificação geral'!$F67,'Classificação geral'!$I67,""),"")</f>
        <v>0</v>
      </c>
      <c r="DZ73" s="484" t="str">
        <f>IFERROR(IF(DU73='Classificação geral'!$F67,'Classificação geral'!$EE67,""),"")</f>
        <v/>
      </c>
      <c r="EA73" s="484" t="str">
        <f>IFERROR(IF(DU73='Classificação geral'!$F67,'Classificação geral'!$EF67,""),"")</f>
        <v/>
      </c>
      <c r="EB73" s="484" t="str">
        <f>IFERROR(IF(DU73='Classificação geral'!$F67,'Classificação geral'!$EG67,""),"")</f>
        <v/>
      </c>
      <c r="EC73" s="484" t="str">
        <f>IFERROR(IF(DU73='Classificação geral'!$F67,'Classificação geral'!$EH67,""),"")</f>
        <v/>
      </c>
      <c r="ED73" s="484" t="str">
        <f>IFERROR(IF(DU73='Classificação geral'!$F67,'Classificação geral'!$EI67,""),"")</f>
        <v/>
      </c>
      <c r="EE73" s="521">
        <f>IFERROR(IF(DU73='Classificação geral'!$F67,'Classificação geral'!$AJ67,""),"")</f>
        <v>0</v>
      </c>
      <c r="EF73" s="109" t="str">
        <f>IF($DU73='Classificação geral'!$F67,'Classificação geral'!$AK67,"")</f>
        <v/>
      </c>
      <c r="EG73" s="98" t="str">
        <f>IFERROR(RANK(EF73,EF:EF,0)+ COUNTIF(EF$12:EF72,EF73),"")</f>
        <v/>
      </c>
      <c r="EI73" s="109" t="str">
        <f>IFERROR(IF(AND('Classificação geral'!$F67="fem",'Classificação geral'!$G67=3,'Classificação geral'!$E67="trio"),'Classificação geral'!$B67,""),"")</f>
        <v/>
      </c>
      <c r="EJ73" s="110">
        <f>IF(EI73='Classificação geral'!$B67,'Classificação geral'!$C67,"")</f>
        <v>0</v>
      </c>
      <c r="EK73" s="110">
        <f>IF(EI73='Classificação geral'!$B67,'Classificação geral'!$D67,"")</f>
        <v>0</v>
      </c>
      <c r="EL73" s="110">
        <f>IF(EI73='Classificação geral'!$B67,'Classificação geral'!$E67,"")</f>
        <v>0</v>
      </c>
      <c r="EM73" s="110">
        <f>IF(EI73='Classificação geral'!$B67,'Classificação geral'!$F67,"")</f>
        <v>0</v>
      </c>
      <c r="EN73" s="109">
        <f>IF(EM73='Classificação geral'!$F67,'Classificação geral'!$G67,"")</f>
        <v>0</v>
      </c>
      <c r="EO73" s="484">
        <f>IFERROR(IF(EM73='Classificação geral'!$F67,'Classificação geral'!$J67,""),"")</f>
        <v>0</v>
      </c>
      <c r="EP73" s="484">
        <f>IFERROR(IF(EM73='Classificação geral'!$F67,'Classificação geral'!$K67,""),"")</f>
        <v>0</v>
      </c>
      <c r="EQ73" s="484">
        <f>IFERROR(IF(EM73='Classificação geral'!$F67,'Classificação geral'!$I67,""),"")</f>
        <v>0</v>
      </c>
      <c r="ER73" s="484" t="str">
        <f>IFERROR(IF(EM73='Classificação geral'!$F67,'Classificação geral'!$EE67,""),"")</f>
        <v/>
      </c>
      <c r="ES73" s="484" t="str">
        <f>IFERROR(IF(EM73='Classificação geral'!$F67,'Classificação geral'!$EF67,""),"")</f>
        <v/>
      </c>
      <c r="ET73" s="484" t="str">
        <f>IFERROR(IF(EM73='Classificação geral'!$F67,'Classificação geral'!$EG67,""),"")</f>
        <v/>
      </c>
      <c r="EU73" s="484" t="str">
        <f>IFERROR(IF(EM73='Classificação geral'!$F67,'Classificação geral'!$EH67,""),"")</f>
        <v/>
      </c>
      <c r="EV73" s="484" t="str">
        <f>IFERROR(IF(EM73='Classificação geral'!$F67,'Classificação geral'!$EI67,""),"")</f>
        <v/>
      </c>
      <c r="EW73" s="521">
        <f>IFERROR(IF(EM73='Classificação geral'!$F67,'Classificação geral'!$AJ67,""),"")</f>
        <v>0</v>
      </c>
      <c r="EX73" s="109" t="str">
        <f>IF(EM73='Classificação geral'!$F67,'Classificação geral'!$AK67,"")</f>
        <v/>
      </c>
      <c r="EY73" s="98" t="str">
        <f>IFERROR(RANK(EX73,EX:EX,0)+ COUNTIF(EX$12:EX72,EX73),"")</f>
        <v/>
      </c>
      <c r="FA73" s="109" t="str">
        <f>IFERROR(IF(AND('Classificação geral'!$F67="mas",'Classificação geral'!$G67=3,'Classificação geral'!$E67="trio"),'Classificação geral'!$B67,""),"")</f>
        <v/>
      </c>
      <c r="FB73" s="110">
        <f>IF(FA73='Classificação geral'!$B67,'Classificação geral'!$C67,"")</f>
        <v>0</v>
      </c>
      <c r="FC73" s="110">
        <f>IF(FA73='Classificação geral'!$B67,'Classificação geral'!$D67,"")</f>
        <v>0</v>
      </c>
      <c r="FD73" s="110">
        <f>IF(FA73='Classificação geral'!$B67,'Classificação geral'!$E67,"")</f>
        <v>0</v>
      </c>
      <c r="FE73" s="110">
        <f>IF(FA73='Classificação geral'!$B67,'Classificação geral'!$F67,"")</f>
        <v>0</v>
      </c>
      <c r="FF73" s="109">
        <f>IF(FE73='Classificação geral'!$F67,'Classificação geral'!$G67,"")</f>
        <v>0</v>
      </c>
      <c r="FG73" s="484">
        <f>IFERROR(IF(FE73='Classificação geral'!$F67,'Classificação geral'!$J67,""),"")</f>
        <v>0</v>
      </c>
      <c r="FH73" s="484">
        <f>IFERROR(IF(FE73='Classificação geral'!$F67,'Classificação geral'!$K67,""),"")</f>
        <v>0</v>
      </c>
      <c r="FI73" s="484">
        <f>IFERROR(IF(FE73='Classificação geral'!$F67,'Classificação geral'!$I67,""),"")</f>
        <v>0</v>
      </c>
      <c r="FJ73" s="484" t="str">
        <f>IFERROR(IF(FE73='Classificação geral'!$F67,'Classificação geral'!$EE67,""),"")</f>
        <v/>
      </c>
      <c r="FK73" s="484" t="str">
        <f>IFERROR(IF(FE73='Classificação geral'!$F67,'Classificação geral'!$EF67,""),"")</f>
        <v/>
      </c>
      <c r="FL73" s="484" t="str">
        <f>IFERROR(IF(FE73='Classificação geral'!$F67,'Classificação geral'!$EG67,""),"")</f>
        <v/>
      </c>
      <c r="FM73" s="484" t="str">
        <f>IFERROR(IF(FE73='Classificação geral'!$F67,'Classificação geral'!$EH67,""),"")</f>
        <v/>
      </c>
      <c r="FN73" s="484" t="str">
        <f>IFERROR(IF(FE73='Classificação geral'!$F67,'Classificação geral'!$EI67,""),"")</f>
        <v/>
      </c>
      <c r="FO73" s="521">
        <f>IFERROR(IF(FE73='Classificação geral'!$F67,'Classificação geral'!$AJ67,""),"")</f>
        <v>0</v>
      </c>
      <c r="FP73" s="109" t="str">
        <f>IF(FE73='Classificação geral'!$F67,'Classificação geral'!$AK67,"")</f>
        <v/>
      </c>
      <c r="FQ73" s="98" t="str">
        <f>IFERROR(RANK(FP73,FP:FP,0)+ COUNTIF(FP$12:FP72,FP73),"")</f>
        <v/>
      </c>
      <c r="FS73" s="109" t="str">
        <f>IFERROR(IF(AND('Classificação geral'!$F67="misto",'Classificação geral'!$G67=3,'Classificação geral'!$E67="par"),'Classificação geral'!$B67,""),"")</f>
        <v/>
      </c>
      <c r="FT73" s="110">
        <f>IF(FS73='Classificação geral'!$B67,'Classificação geral'!$C67,"")</f>
        <v>0</v>
      </c>
      <c r="FU73" s="110">
        <f>IF(FS73='Classificação geral'!$B67,'Classificação geral'!$D67,"")</f>
        <v>0</v>
      </c>
      <c r="FV73" s="110">
        <f>IF(FS73='Classificação geral'!$B67,'Classificação geral'!$E67,"")</f>
        <v>0</v>
      </c>
      <c r="FW73" s="110">
        <f>IF(FS73='Classificação geral'!$B67,'Classificação geral'!$F67,"")</f>
        <v>0</v>
      </c>
      <c r="FX73" s="109">
        <f>IF(FW73='Classificação geral'!$F67,'Classificação geral'!$G67,"")</f>
        <v>0</v>
      </c>
      <c r="FY73" s="484">
        <f>IFERROR(IF(FW73='Classificação geral'!$F67,'Classificação geral'!$J67,""),"")</f>
        <v>0</v>
      </c>
      <c r="FZ73" s="484">
        <f>IFERROR(IF(FW73='Classificação geral'!$F67,'Classificação geral'!$K67,""),"")</f>
        <v>0</v>
      </c>
      <c r="GA73" s="484">
        <f>IFERROR(IF(FW73='Classificação geral'!$F67,'Classificação geral'!$I67,""),"")</f>
        <v>0</v>
      </c>
      <c r="GB73" s="484" t="str">
        <f>IFERROR(IF(FW73='Classificação geral'!$F67,'Classificação geral'!$EE67,""),"")</f>
        <v/>
      </c>
      <c r="GC73" s="484" t="str">
        <f>IFERROR(IF(FW73='Classificação geral'!$F67,'Classificação geral'!$EF67,""),"")</f>
        <v/>
      </c>
      <c r="GD73" s="484" t="str">
        <f>IFERROR(IF(FW73='Classificação geral'!$F67,'Classificação geral'!$EG67,""),"")</f>
        <v/>
      </c>
      <c r="GE73" s="484" t="str">
        <f>IFERROR(IF(FW73='Classificação geral'!$F67,'Classificação geral'!$EH67,""),"")</f>
        <v/>
      </c>
      <c r="GF73" s="484" t="str">
        <f>IFERROR(IF(FW73='Classificação geral'!$F67,'Classificação geral'!$EI67,""),"")</f>
        <v/>
      </c>
      <c r="GG73" s="521">
        <f>IFERROR(IF(FW73='Classificação geral'!$F67,'Classificação geral'!$AJ67,""),"")</f>
        <v>0</v>
      </c>
      <c r="GH73" s="109" t="str">
        <f>IF(FW73='Classificação geral'!$F67,'Classificação geral'!$AK67,"")</f>
        <v/>
      </c>
      <c r="GI73" s="98" t="str">
        <f>IFERROR(RANK(GH73,GH:GH,0)+ COUNTIF(GH$12:GH72,GH73),"")</f>
        <v/>
      </c>
    </row>
    <row r="74" spans="1:191" s="119" customFormat="1" ht="21.75" customHeight="1" x14ac:dyDescent="0.3">
      <c r="A74" s="123"/>
      <c r="B74" s="111"/>
      <c r="C74" s="111"/>
      <c r="D74" s="111"/>
      <c r="E74" s="111"/>
      <c r="F74" s="112"/>
      <c r="G74" s="112"/>
      <c r="H74" s="501"/>
      <c r="I74" s="501"/>
      <c r="J74" s="501"/>
      <c r="K74" s="501"/>
      <c r="L74" s="501"/>
      <c r="M74" s="501"/>
      <c r="N74" s="501"/>
      <c r="O74" s="501"/>
      <c r="P74" s="501"/>
      <c r="Q74" s="112"/>
      <c r="R74" s="97"/>
      <c r="S74" s="97"/>
      <c r="T74" s="97"/>
      <c r="U74" s="111"/>
      <c r="V74" s="111"/>
      <c r="W74" s="111"/>
      <c r="X74" s="111"/>
      <c r="Y74" s="112"/>
      <c r="Z74" s="112"/>
      <c r="AA74" s="501"/>
      <c r="AB74" s="501"/>
      <c r="AC74" s="501"/>
      <c r="AD74" s="501"/>
      <c r="AE74" s="501"/>
      <c r="AF74" s="501"/>
      <c r="AG74" s="501"/>
      <c r="AH74" s="501"/>
      <c r="AI74" s="501"/>
      <c r="AJ74" s="116"/>
      <c r="AK74" s="97"/>
      <c r="AL74" s="123"/>
      <c r="AM74" s="123"/>
      <c r="AN74" s="111"/>
      <c r="AO74" s="111"/>
      <c r="AP74" s="112"/>
      <c r="AQ74" s="112"/>
      <c r="AR74" s="112"/>
      <c r="AS74" s="112"/>
      <c r="AT74" s="112"/>
      <c r="AU74" s="112"/>
      <c r="AV74" s="112"/>
      <c r="AW74" s="112"/>
      <c r="AX74" s="112"/>
      <c r="AY74" s="112"/>
      <c r="AZ74" s="112"/>
      <c r="BA74" s="112"/>
      <c r="BB74" s="112"/>
      <c r="BC74" s="112"/>
      <c r="BD74" s="97"/>
      <c r="BE74" s="97"/>
      <c r="BF74" s="97"/>
      <c r="BG74" s="111"/>
      <c r="BH74" s="111"/>
      <c r="BI74" s="112"/>
      <c r="BJ74" s="112"/>
      <c r="BK74" s="112"/>
      <c r="BL74" s="112"/>
      <c r="BM74" s="112"/>
      <c r="BN74" s="112"/>
      <c r="BO74" s="112"/>
      <c r="BP74" s="112"/>
      <c r="BQ74" s="112"/>
      <c r="BR74" s="112"/>
      <c r="BS74" s="112"/>
      <c r="BT74" s="112"/>
      <c r="BU74" s="112"/>
      <c r="BV74" s="116"/>
      <c r="BW74" s="97"/>
      <c r="BX74" s="123"/>
      <c r="BY74" s="97"/>
      <c r="BZ74" s="111"/>
      <c r="CA74" s="111"/>
      <c r="CB74" s="112"/>
      <c r="CC74" s="112"/>
      <c r="CD74" s="112"/>
      <c r="CE74" s="112"/>
      <c r="CF74" s="112"/>
      <c r="CG74" s="112"/>
      <c r="CH74" s="112"/>
      <c r="CI74" s="112"/>
      <c r="CJ74" s="112"/>
      <c r="CK74" s="112"/>
      <c r="CL74" s="112"/>
      <c r="CM74" s="112"/>
      <c r="CN74" s="112"/>
      <c r="CO74" s="97"/>
      <c r="CP74" s="97"/>
      <c r="CQ74" s="97"/>
      <c r="CR74" s="97"/>
      <c r="CS74" s="97"/>
      <c r="CT74" s="97"/>
      <c r="CU74" s="97"/>
      <c r="CV74" s="97"/>
      <c r="CW74" s="97"/>
      <c r="CY74" s="250" t="str">
        <f>IFERROR(IF(AND('Classificação geral'!$F68="fem",'Classificação geral'!$G68=3,'Classificação geral'!$E68="par"),'Classificação geral'!$B68,""),"")</f>
        <v/>
      </c>
      <c r="CZ74" s="238">
        <f>IF($CY74='Classificação geral'!$B68,'Classificação geral'!$C68,"")</f>
        <v>0</v>
      </c>
      <c r="DA74" s="238">
        <f>IF($CY74='Classificação geral'!$B68,'Classificação geral'!$D68,"")</f>
        <v>0</v>
      </c>
      <c r="DB74" s="238">
        <f>IF($CY74='Classificação geral'!$B68,'Classificação geral'!$E68,"")</f>
        <v>0</v>
      </c>
      <c r="DC74" s="238">
        <f>IF($CY74='Classificação geral'!$B68,'Classificação geral'!$F68,"")</f>
        <v>0</v>
      </c>
      <c r="DD74" s="250">
        <f>IF($DC74='Classificação geral'!$F68,'Classificação geral'!$G68,"")</f>
        <v>0</v>
      </c>
      <c r="DE74" s="484">
        <f>IFERROR(IF(DC74='Classificação geral'!$F68,'Classificação geral'!$J68,""),"")</f>
        <v>0</v>
      </c>
      <c r="DF74" s="484">
        <f>IFERROR(IF(DC74='Classificação geral'!$F68,'Classificação geral'!$K68,""),"")</f>
        <v>0</v>
      </c>
      <c r="DG74" s="484">
        <f>IFERROR(IF(DC74='Classificação geral'!$F68,'Classificação geral'!$I68,""),"")</f>
        <v>0</v>
      </c>
      <c r="DH74" s="484" t="str">
        <f>IFERROR(IF(DC74='Classificação geral'!$F68,'Classificação geral'!$EE68,""),"")</f>
        <v/>
      </c>
      <c r="DI74" s="484" t="str">
        <f>IFERROR(IF(DC74='Classificação geral'!$F68,'Classificação geral'!$EF68,""),"")</f>
        <v/>
      </c>
      <c r="DJ74" s="484" t="str">
        <f>IFERROR(IF(DC74='Classificação geral'!$F68,'Classificação geral'!$EG68,""),"")</f>
        <v/>
      </c>
      <c r="DK74" s="484" t="str">
        <f>IFERROR(IF(DC74='Classificação geral'!$F68,'Classificação geral'!$EH68,""),"")</f>
        <v/>
      </c>
      <c r="DL74" s="484" t="str">
        <f>IFERROR(IF(DC74='Classificação geral'!$F68,'Classificação geral'!$EI68,""),"")</f>
        <v/>
      </c>
      <c r="DM74" s="521">
        <f>IFERROR(IF(DC74='Classificação geral'!$F68,'Classificação geral'!$AJ68,""),"")</f>
        <v>0</v>
      </c>
      <c r="DN74" s="251" t="str">
        <f>IF($DC74='Classificação geral'!$F68,'Classificação geral'!$AK68,"")</f>
        <v/>
      </c>
      <c r="DO74" s="239" t="str">
        <f>IFERROR(RANK(DN74,DN:DN,0)+ COUNTIF(DN$12:DN73,DN74),"")</f>
        <v/>
      </c>
      <c r="DQ74" s="109" t="str">
        <f>IFERROR(IF(AND('Classificação geral'!$F68="mas",'Classificação geral'!$G68=3,'Classificação geral'!$E68="par"),'Classificação geral'!$B68,""),"")</f>
        <v/>
      </c>
      <c r="DR74" s="110">
        <f>IF($DQ74='Classificação geral'!$B68,'Classificação geral'!$C68,"")</f>
        <v>0</v>
      </c>
      <c r="DS74" s="110">
        <f>IF($DQ74='Classificação geral'!$B68,'Classificação geral'!$D68,"")</f>
        <v>0</v>
      </c>
      <c r="DT74" s="110">
        <f>IF($DQ74='Classificação geral'!$B68,'Classificação geral'!$E68,"")</f>
        <v>0</v>
      </c>
      <c r="DU74" s="110">
        <f>IF($DQ74='Classificação geral'!$B68,'Classificação geral'!$F68,"")</f>
        <v>0</v>
      </c>
      <c r="DV74" s="109">
        <f>IF($DU74='Classificação geral'!$F68,'Classificação geral'!$G68,"")</f>
        <v>0</v>
      </c>
      <c r="DW74" s="484">
        <f>IFERROR(IF(DU74='Classificação geral'!$F68,'Classificação geral'!$J68,""),"")</f>
        <v>0</v>
      </c>
      <c r="DX74" s="484">
        <f>IFERROR(IF(DU74='Classificação geral'!$F68,'Classificação geral'!$K68,""),"")</f>
        <v>0</v>
      </c>
      <c r="DY74" s="484">
        <f>IFERROR(IF(DU74='Classificação geral'!$F68,'Classificação geral'!$I68,""),"")</f>
        <v>0</v>
      </c>
      <c r="DZ74" s="484" t="str">
        <f>IFERROR(IF(DU74='Classificação geral'!$F68,'Classificação geral'!$EE68,""),"")</f>
        <v/>
      </c>
      <c r="EA74" s="484" t="str">
        <f>IFERROR(IF(DU74='Classificação geral'!$F68,'Classificação geral'!$EF68,""),"")</f>
        <v/>
      </c>
      <c r="EB74" s="484" t="str">
        <f>IFERROR(IF(DU74='Classificação geral'!$F68,'Classificação geral'!$EG68,""),"")</f>
        <v/>
      </c>
      <c r="EC74" s="484" t="str">
        <f>IFERROR(IF(DU74='Classificação geral'!$F68,'Classificação geral'!$EH68,""),"")</f>
        <v/>
      </c>
      <c r="ED74" s="484" t="str">
        <f>IFERROR(IF(DU74='Classificação geral'!$F68,'Classificação geral'!$EI68,""),"")</f>
        <v/>
      </c>
      <c r="EE74" s="521">
        <f>IFERROR(IF(DU74='Classificação geral'!$F68,'Classificação geral'!$AJ68,""),"")</f>
        <v>0</v>
      </c>
      <c r="EF74" s="109" t="str">
        <f>IF($DU74='Classificação geral'!$F68,'Classificação geral'!$AK68,"")</f>
        <v/>
      </c>
      <c r="EG74" s="98" t="str">
        <f>IFERROR(RANK(EF74,EF:EF,0)+ COUNTIF(EF$12:EF73,EF74),"")</f>
        <v/>
      </c>
      <c r="EI74" s="109" t="str">
        <f>IFERROR(IF(AND('Classificação geral'!$F68="fem",'Classificação geral'!$G68=3,'Classificação geral'!$E68="trio"),'Classificação geral'!$B68,""),"")</f>
        <v/>
      </c>
      <c r="EJ74" s="110">
        <f>IF(EI74='Classificação geral'!$B68,'Classificação geral'!$C68,"")</f>
        <v>0</v>
      </c>
      <c r="EK74" s="110">
        <f>IF(EI74='Classificação geral'!$B68,'Classificação geral'!$D68,"")</f>
        <v>0</v>
      </c>
      <c r="EL74" s="110">
        <f>IF(EI74='Classificação geral'!$B68,'Classificação geral'!$E68,"")</f>
        <v>0</v>
      </c>
      <c r="EM74" s="110">
        <f>IF(EI74='Classificação geral'!$B68,'Classificação geral'!$F68,"")</f>
        <v>0</v>
      </c>
      <c r="EN74" s="109">
        <f>IF(EM74='Classificação geral'!$F68,'Classificação geral'!$G68,"")</f>
        <v>0</v>
      </c>
      <c r="EO74" s="484">
        <f>IFERROR(IF(EM74='Classificação geral'!$F68,'Classificação geral'!$J68,""),"")</f>
        <v>0</v>
      </c>
      <c r="EP74" s="484">
        <f>IFERROR(IF(EM74='Classificação geral'!$F68,'Classificação geral'!$K68,""),"")</f>
        <v>0</v>
      </c>
      <c r="EQ74" s="484">
        <f>IFERROR(IF(EM74='Classificação geral'!$F68,'Classificação geral'!$I68,""),"")</f>
        <v>0</v>
      </c>
      <c r="ER74" s="484" t="str">
        <f>IFERROR(IF(EM74='Classificação geral'!$F68,'Classificação geral'!$EE68,""),"")</f>
        <v/>
      </c>
      <c r="ES74" s="484" t="str">
        <f>IFERROR(IF(EM74='Classificação geral'!$F68,'Classificação geral'!$EF68,""),"")</f>
        <v/>
      </c>
      <c r="ET74" s="484" t="str">
        <f>IFERROR(IF(EM74='Classificação geral'!$F68,'Classificação geral'!$EG68,""),"")</f>
        <v/>
      </c>
      <c r="EU74" s="484" t="str">
        <f>IFERROR(IF(EM74='Classificação geral'!$F68,'Classificação geral'!$EH68,""),"")</f>
        <v/>
      </c>
      <c r="EV74" s="484" t="str">
        <f>IFERROR(IF(EM74='Classificação geral'!$F68,'Classificação geral'!$EI68,""),"")</f>
        <v/>
      </c>
      <c r="EW74" s="521">
        <f>IFERROR(IF(EM74='Classificação geral'!$F68,'Classificação geral'!$AJ68,""),"")</f>
        <v>0</v>
      </c>
      <c r="EX74" s="109" t="str">
        <f>IF(EM74='Classificação geral'!$F68,'Classificação geral'!$AK68,"")</f>
        <v/>
      </c>
      <c r="EY74" s="98" t="str">
        <f>IFERROR(RANK(EX74,EX:EX,0)+ COUNTIF(EX$12:EX73,EX74),"")</f>
        <v/>
      </c>
      <c r="FA74" s="109" t="str">
        <f>IFERROR(IF(AND('Classificação geral'!$F68="mas",'Classificação geral'!$G68=3,'Classificação geral'!$E68="trio"),'Classificação geral'!$B68,""),"")</f>
        <v/>
      </c>
      <c r="FB74" s="110">
        <f>IF(FA74='Classificação geral'!$B68,'Classificação geral'!$C68,"")</f>
        <v>0</v>
      </c>
      <c r="FC74" s="110">
        <f>IF(FA74='Classificação geral'!$B68,'Classificação geral'!$D68,"")</f>
        <v>0</v>
      </c>
      <c r="FD74" s="110">
        <f>IF(FA74='Classificação geral'!$B68,'Classificação geral'!$E68,"")</f>
        <v>0</v>
      </c>
      <c r="FE74" s="110">
        <f>IF(FA74='Classificação geral'!$B68,'Classificação geral'!$F68,"")</f>
        <v>0</v>
      </c>
      <c r="FF74" s="109">
        <f>IF(FE74='Classificação geral'!$F68,'Classificação geral'!$G68,"")</f>
        <v>0</v>
      </c>
      <c r="FG74" s="484">
        <f>IFERROR(IF(FE74='Classificação geral'!$F68,'Classificação geral'!$J68,""),"")</f>
        <v>0</v>
      </c>
      <c r="FH74" s="484">
        <f>IFERROR(IF(FE74='Classificação geral'!$F68,'Classificação geral'!$K68,""),"")</f>
        <v>0</v>
      </c>
      <c r="FI74" s="484">
        <f>IFERROR(IF(FE74='Classificação geral'!$F68,'Classificação geral'!$I68,""),"")</f>
        <v>0</v>
      </c>
      <c r="FJ74" s="484" t="str">
        <f>IFERROR(IF(FE74='Classificação geral'!$F68,'Classificação geral'!$EE68,""),"")</f>
        <v/>
      </c>
      <c r="FK74" s="484" t="str">
        <f>IFERROR(IF(FE74='Classificação geral'!$F68,'Classificação geral'!$EF68,""),"")</f>
        <v/>
      </c>
      <c r="FL74" s="484" t="str">
        <f>IFERROR(IF(FE74='Classificação geral'!$F68,'Classificação geral'!$EG68,""),"")</f>
        <v/>
      </c>
      <c r="FM74" s="484" t="str">
        <f>IFERROR(IF(FE74='Classificação geral'!$F68,'Classificação geral'!$EH68,""),"")</f>
        <v/>
      </c>
      <c r="FN74" s="484" t="str">
        <f>IFERROR(IF(FE74='Classificação geral'!$F68,'Classificação geral'!$EI68,""),"")</f>
        <v/>
      </c>
      <c r="FO74" s="521">
        <f>IFERROR(IF(FE74='Classificação geral'!$F68,'Classificação geral'!$AJ68,""),"")</f>
        <v>0</v>
      </c>
      <c r="FP74" s="109" t="str">
        <f>IF(FE74='Classificação geral'!$F68,'Classificação geral'!$AK68,"")</f>
        <v/>
      </c>
      <c r="FQ74" s="98" t="str">
        <f>IFERROR(RANK(FP74,FP:FP,0)+ COUNTIF(FP$12:FP73,FP74),"")</f>
        <v/>
      </c>
      <c r="FS74" s="109" t="str">
        <f>IFERROR(IF(AND('Classificação geral'!$F68="misto",'Classificação geral'!$G68=3,'Classificação geral'!$E68="par"),'Classificação geral'!$B68,""),"")</f>
        <v/>
      </c>
      <c r="FT74" s="110">
        <f>IF(FS74='Classificação geral'!$B68,'Classificação geral'!$C68,"")</f>
        <v>0</v>
      </c>
      <c r="FU74" s="110">
        <f>IF(FS74='Classificação geral'!$B68,'Classificação geral'!$D68,"")</f>
        <v>0</v>
      </c>
      <c r="FV74" s="110">
        <f>IF(FS74='Classificação geral'!$B68,'Classificação geral'!$E68,"")</f>
        <v>0</v>
      </c>
      <c r="FW74" s="110">
        <f>IF(FS74='Classificação geral'!$B68,'Classificação geral'!$F68,"")</f>
        <v>0</v>
      </c>
      <c r="FX74" s="109">
        <f>IF(FW74='Classificação geral'!$F68,'Classificação geral'!$G68,"")</f>
        <v>0</v>
      </c>
      <c r="FY74" s="484">
        <f>IFERROR(IF(FW74='Classificação geral'!$F68,'Classificação geral'!$J68,""),"")</f>
        <v>0</v>
      </c>
      <c r="FZ74" s="484">
        <f>IFERROR(IF(FW74='Classificação geral'!$F68,'Classificação geral'!$K68,""),"")</f>
        <v>0</v>
      </c>
      <c r="GA74" s="484">
        <f>IFERROR(IF(FW74='Classificação geral'!$F68,'Classificação geral'!$I68,""),"")</f>
        <v>0</v>
      </c>
      <c r="GB74" s="484" t="str">
        <f>IFERROR(IF(FW74='Classificação geral'!$F68,'Classificação geral'!$EE68,""),"")</f>
        <v/>
      </c>
      <c r="GC74" s="484" t="str">
        <f>IFERROR(IF(FW74='Classificação geral'!$F68,'Classificação geral'!$EF68,""),"")</f>
        <v/>
      </c>
      <c r="GD74" s="484" t="str">
        <f>IFERROR(IF(FW74='Classificação geral'!$F68,'Classificação geral'!$EG68,""),"")</f>
        <v/>
      </c>
      <c r="GE74" s="484" t="str">
        <f>IFERROR(IF(FW74='Classificação geral'!$F68,'Classificação geral'!$EH68,""),"")</f>
        <v/>
      </c>
      <c r="GF74" s="484" t="str">
        <f>IFERROR(IF(FW74='Classificação geral'!$F68,'Classificação geral'!$EI68,""),"")</f>
        <v/>
      </c>
      <c r="GG74" s="521">
        <f>IFERROR(IF(FW74='Classificação geral'!$F68,'Classificação geral'!$AJ68,""),"")</f>
        <v>0</v>
      </c>
      <c r="GH74" s="109" t="str">
        <f>IF(FW74='Classificação geral'!$F68,'Classificação geral'!$AK68,"")</f>
        <v/>
      </c>
      <c r="GI74" s="98" t="str">
        <f>IFERROR(RANK(GH74,GH:GH,0)+ COUNTIF(GH$12:GH73,GH74),"")</f>
        <v/>
      </c>
    </row>
    <row r="75" spans="1:191" s="119" customFormat="1" ht="21.75" customHeight="1" x14ac:dyDescent="0.3">
      <c r="A75" s="123"/>
      <c r="B75" s="111"/>
      <c r="C75" s="111"/>
      <c r="D75" s="111"/>
      <c r="E75" s="111"/>
      <c r="F75" s="112"/>
      <c r="G75" s="112"/>
      <c r="H75" s="501"/>
      <c r="I75" s="501"/>
      <c r="J75" s="501"/>
      <c r="K75" s="501"/>
      <c r="L75" s="501"/>
      <c r="M75" s="501"/>
      <c r="N75" s="501"/>
      <c r="O75" s="501"/>
      <c r="P75" s="501"/>
      <c r="Q75" s="112"/>
      <c r="R75" s="97"/>
      <c r="S75" s="97"/>
      <c r="T75" s="97"/>
      <c r="U75" s="111"/>
      <c r="V75" s="111"/>
      <c r="W75" s="111"/>
      <c r="X75" s="111"/>
      <c r="Y75" s="112"/>
      <c r="Z75" s="112"/>
      <c r="AA75" s="501"/>
      <c r="AB75" s="501"/>
      <c r="AC75" s="501"/>
      <c r="AD75" s="501"/>
      <c r="AE75" s="501"/>
      <c r="AF75" s="501"/>
      <c r="AG75" s="501"/>
      <c r="AH75" s="501"/>
      <c r="AI75" s="501"/>
      <c r="AJ75" s="116"/>
      <c r="AK75" s="97"/>
      <c r="AL75" s="123"/>
      <c r="AM75" s="123"/>
      <c r="AN75" s="111"/>
      <c r="AO75" s="111"/>
      <c r="AP75" s="112"/>
      <c r="AQ75" s="112"/>
      <c r="AR75" s="112"/>
      <c r="AS75" s="112"/>
      <c r="AT75" s="112"/>
      <c r="AU75" s="112"/>
      <c r="AV75" s="112"/>
      <c r="AW75" s="112"/>
      <c r="AX75" s="112"/>
      <c r="AY75" s="112"/>
      <c r="AZ75" s="112"/>
      <c r="BA75" s="112"/>
      <c r="BB75" s="112"/>
      <c r="BC75" s="112"/>
      <c r="BD75" s="97"/>
      <c r="BE75" s="97"/>
      <c r="BF75" s="97"/>
      <c r="BG75" s="111"/>
      <c r="BH75" s="111"/>
      <c r="BI75" s="112"/>
      <c r="BJ75" s="112"/>
      <c r="BK75" s="112"/>
      <c r="BL75" s="112"/>
      <c r="BM75" s="112"/>
      <c r="BN75" s="112"/>
      <c r="BO75" s="112"/>
      <c r="BP75" s="112"/>
      <c r="BQ75" s="112"/>
      <c r="BR75" s="112"/>
      <c r="BS75" s="112"/>
      <c r="BT75" s="112"/>
      <c r="BU75" s="112"/>
      <c r="BV75" s="116"/>
      <c r="BW75" s="97"/>
      <c r="BX75" s="123"/>
      <c r="BY75" s="97"/>
      <c r="BZ75" s="111"/>
      <c r="CA75" s="111"/>
      <c r="CB75" s="112"/>
      <c r="CC75" s="112"/>
      <c r="CD75" s="112"/>
      <c r="CE75" s="112"/>
      <c r="CF75" s="112"/>
      <c r="CG75" s="112"/>
      <c r="CH75" s="112"/>
      <c r="CI75" s="112"/>
      <c r="CJ75" s="112"/>
      <c r="CK75" s="112"/>
      <c r="CL75" s="112"/>
      <c r="CM75" s="112"/>
      <c r="CN75" s="112"/>
      <c r="CO75" s="97"/>
      <c r="CP75" s="97"/>
      <c r="CQ75" s="97"/>
      <c r="CR75" s="97"/>
      <c r="CS75" s="97"/>
      <c r="CT75" s="97"/>
      <c r="CU75" s="97"/>
      <c r="CV75" s="97"/>
      <c r="CW75" s="97"/>
      <c r="CY75" s="250" t="str">
        <f>IFERROR(IF(AND('Classificação geral'!$F69="fem",'Classificação geral'!$G69=3,'Classificação geral'!$E69="par"),'Classificação geral'!$B69,""),"")</f>
        <v/>
      </c>
      <c r="CZ75" s="238">
        <f>IF($CY75='Classificação geral'!$B69,'Classificação geral'!$C69,"")</f>
        <v>0</v>
      </c>
      <c r="DA75" s="238">
        <f>IF($CY75='Classificação geral'!$B69,'Classificação geral'!$D69,"")</f>
        <v>0</v>
      </c>
      <c r="DB75" s="238">
        <f>IF($CY75='Classificação geral'!$B69,'Classificação geral'!$E69,"")</f>
        <v>0</v>
      </c>
      <c r="DC75" s="238">
        <f>IF($CY75='Classificação geral'!$B69,'Classificação geral'!$F69,"")</f>
        <v>0</v>
      </c>
      <c r="DD75" s="250">
        <f>IF($DC75='Classificação geral'!$F69,'Classificação geral'!$G69,"")</f>
        <v>0</v>
      </c>
      <c r="DE75" s="484">
        <f>IFERROR(IF(DC75='Classificação geral'!$F69,'Classificação geral'!$J69,""),"")</f>
        <v>0</v>
      </c>
      <c r="DF75" s="484">
        <f>IFERROR(IF(DC75='Classificação geral'!$F69,'Classificação geral'!$K69,""),"")</f>
        <v>0</v>
      </c>
      <c r="DG75" s="484">
        <f>IFERROR(IF(DC75='Classificação geral'!$F69,'Classificação geral'!$I69,""),"")</f>
        <v>0</v>
      </c>
      <c r="DH75" s="484" t="str">
        <f>IFERROR(IF(DC75='Classificação geral'!$F69,'Classificação geral'!$EE69,""),"")</f>
        <v/>
      </c>
      <c r="DI75" s="484" t="str">
        <f>IFERROR(IF(DC75='Classificação geral'!$F69,'Classificação geral'!$EF69,""),"")</f>
        <v/>
      </c>
      <c r="DJ75" s="484" t="str">
        <f>IFERROR(IF(DC75='Classificação geral'!$F69,'Classificação geral'!$EG69,""),"")</f>
        <v/>
      </c>
      <c r="DK75" s="484" t="str">
        <f>IFERROR(IF(DC75='Classificação geral'!$F69,'Classificação geral'!$EH69,""),"")</f>
        <v/>
      </c>
      <c r="DL75" s="484" t="str">
        <f>IFERROR(IF(DC75='Classificação geral'!$F69,'Classificação geral'!$EI69,""),"")</f>
        <v/>
      </c>
      <c r="DM75" s="521">
        <f>IFERROR(IF(DC75='Classificação geral'!$F69,'Classificação geral'!$AJ69,""),"")</f>
        <v>0</v>
      </c>
      <c r="DN75" s="251" t="str">
        <f>IF($DC75='Classificação geral'!$F69,'Classificação geral'!$AK69,"")</f>
        <v/>
      </c>
      <c r="DO75" s="239" t="str">
        <f>IFERROR(RANK(DN75,DN:DN,0)+ COUNTIF(DN$12:DN74,DN75),"")</f>
        <v/>
      </c>
      <c r="DQ75" s="109" t="str">
        <f>IFERROR(IF(AND('Classificação geral'!$F69="mas",'Classificação geral'!$G69=3,'Classificação geral'!$E69="par"),'Classificação geral'!$B69,""),"")</f>
        <v/>
      </c>
      <c r="DR75" s="110">
        <f>IF($DQ75='Classificação geral'!$B69,'Classificação geral'!$C69,"")</f>
        <v>0</v>
      </c>
      <c r="DS75" s="110">
        <f>IF($DQ75='Classificação geral'!$B69,'Classificação geral'!$D69,"")</f>
        <v>0</v>
      </c>
      <c r="DT75" s="110">
        <f>IF($DQ75='Classificação geral'!$B69,'Classificação geral'!$E69,"")</f>
        <v>0</v>
      </c>
      <c r="DU75" s="110">
        <f>IF($DQ75='Classificação geral'!$B69,'Classificação geral'!$F69,"")</f>
        <v>0</v>
      </c>
      <c r="DV75" s="109">
        <f>IF($DU75='Classificação geral'!$F69,'Classificação geral'!$G69,"")</f>
        <v>0</v>
      </c>
      <c r="DW75" s="484">
        <f>IFERROR(IF(DU75='Classificação geral'!$F69,'Classificação geral'!$J69,""),"")</f>
        <v>0</v>
      </c>
      <c r="DX75" s="484">
        <f>IFERROR(IF(DU75='Classificação geral'!$F69,'Classificação geral'!$K69,""),"")</f>
        <v>0</v>
      </c>
      <c r="DY75" s="484">
        <f>IFERROR(IF(DU75='Classificação geral'!$F69,'Classificação geral'!$I69,""),"")</f>
        <v>0</v>
      </c>
      <c r="DZ75" s="484" t="str">
        <f>IFERROR(IF(DU75='Classificação geral'!$F69,'Classificação geral'!$EE69,""),"")</f>
        <v/>
      </c>
      <c r="EA75" s="484" t="str">
        <f>IFERROR(IF(DU75='Classificação geral'!$F69,'Classificação geral'!$EF69,""),"")</f>
        <v/>
      </c>
      <c r="EB75" s="484" t="str">
        <f>IFERROR(IF(DU75='Classificação geral'!$F69,'Classificação geral'!$EG69,""),"")</f>
        <v/>
      </c>
      <c r="EC75" s="484" t="str">
        <f>IFERROR(IF(DU75='Classificação geral'!$F69,'Classificação geral'!$EH69,""),"")</f>
        <v/>
      </c>
      <c r="ED75" s="484" t="str">
        <f>IFERROR(IF(DU75='Classificação geral'!$F69,'Classificação geral'!$EI69,""),"")</f>
        <v/>
      </c>
      <c r="EE75" s="521">
        <f>IFERROR(IF(DU75='Classificação geral'!$F69,'Classificação geral'!$AJ69,""),"")</f>
        <v>0</v>
      </c>
      <c r="EF75" s="109" t="str">
        <f>IF($DU75='Classificação geral'!$F69,'Classificação geral'!$AK69,"")</f>
        <v/>
      </c>
      <c r="EG75" s="98" t="str">
        <f>IFERROR(RANK(EF75,EF:EF,0)+ COUNTIF(EF$12:EF74,EF75),"")</f>
        <v/>
      </c>
      <c r="EI75" s="109" t="str">
        <f>IFERROR(IF(AND('Classificação geral'!$F69="fem",'Classificação geral'!$G69=3,'Classificação geral'!$E69="trio"),'Classificação geral'!$B69,""),"")</f>
        <v/>
      </c>
      <c r="EJ75" s="110">
        <f>IF(EI75='Classificação geral'!$B69,'Classificação geral'!$C69,"")</f>
        <v>0</v>
      </c>
      <c r="EK75" s="110">
        <f>IF(EI75='Classificação geral'!$B69,'Classificação geral'!$D69,"")</f>
        <v>0</v>
      </c>
      <c r="EL75" s="110">
        <f>IF(EI75='Classificação geral'!$B69,'Classificação geral'!$E69,"")</f>
        <v>0</v>
      </c>
      <c r="EM75" s="110">
        <f>IF(EI75='Classificação geral'!$B69,'Classificação geral'!$F69,"")</f>
        <v>0</v>
      </c>
      <c r="EN75" s="109">
        <f>IF(EM75='Classificação geral'!$F69,'Classificação geral'!$G69,"")</f>
        <v>0</v>
      </c>
      <c r="EO75" s="484">
        <f>IFERROR(IF(EM75='Classificação geral'!$F69,'Classificação geral'!$J69,""),"")</f>
        <v>0</v>
      </c>
      <c r="EP75" s="484">
        <f>IFERROR(IF(EM75='Classificação geral'!$F69,'Classificação geral'!$K69,""),"")</f>
        <v>0</v>
      </c>
      <c r="EQ75" s="484">
        <f>IFERROR(IF(EM75='Classificação geral'!$F69,'Classificação geral'!$I69,""),"")</f>
        <v>0</v>
      </c>
      <c r="ER75" s="484" t="str">
        <f>IFERROR(IF(EM75='Classificação geral'!$F69,'Classificação geral'!$EE69,""),"")</f>
        <v/>
      </c>
      <c r="ES75" s="484" t="str">
        <f>IFERROR(IF(EM75='Classificação geral'!$F69,'Classificação geral'!$EF69,""),"")</f>
        <v/>
      </c>
      <c r="ET75" s="484" t="str">
        <f>IFERROR(IF(EM75='Classificação geral'!$F69,'Classificação geral'!$EG69,""),"")</f>
        <v/>
      </c>
      <c r="EU75" s="484" t="str">
        <f>IFERROR(IF(EM75='Classificação geral'!$F69,'Classificação geral'!$EH69,""),"")</f>
        <v/>
      </c>
      <c r="EV75" s="484" t="str">
        <f>IFERROR(IF(EM75='Classificação geral'!$F69,'Classificação geral'!$EI69,""),"")</f>
        <v/>
      </c>
      <c r="EW75" s="521">
        <f>IFERROR(IF(EM75='Classificação geral'!$F69,'Classificação geral'!$AJ69,""),"")</f>
        <v>0</v>
      </c>
      <c r="EX75" s="109" t="str">
        <f>IF(EM75='Classificação geral'!$F69,'Classificação geral'!$AK69,"")</f>
        <v/>
      </c>
      <c r="EY75" s="98" t="str">
        <f>IFERROR(RANK(EX75,EX:EX,0)+ COUNTIF(EX$12:EX74,EX75),"")</f>
        <v/>
      </c>
      <c r="FA75" s="109" t="str">
        <f>IFERROR(IF(AND('Classificação geral'!$F69="mas",'Classificação geral'!$G69=3,'Classificação geral'!$E69="trio"),'Classificação geral'!$B69,""),"")</f>
        <v/>
      </c>
      <c r="FB75" s="110">
        <f>IF(FA75='Classificação geral'!$B69,'Classificação geral'!$C69,"")</f>
        <v>0</v>
      </c>
      <c r="FC75" s="110">
        <f>IF(FA75='Classificação geral'!$B69,'Classificação geral'!$D69,"")</f>
        <v>0</v>
      </c>
      <c r="FD75" s="110">
        <f>IF(FA75='Classificação geral'!$B69,'Classificação geral'!$E69,"")</f>
        <v>0</v>
      </c>
      <c r="FE75" s="110">
        <f>IF(FA75='Classificação geral'!$B69,'Classificação geral'!$F69,"")</f>
        <v>0</v>
      </c>
      <c r="FF75" s="109">
        <f>IF(FE75='Classificação geral'!$F69,'Classificação geral'!$G69,"")</f>
        <v>0</v>
      </c>
      <c r="FG75" s="484">
        <f>IFERROR(IF(FE75='Classificação geral'!$F69,'Classificação geral'!$J69,""),"")</f>
        <v>0</v>
      </c>
      <c r="FH75" s="484">
        <f>IFERROR(IF(FE75='Classificação geral'!$F69,'Classificação geral'!$K69,""),"")</f>
        <v>0</v>
      </c>
      <c r="FI75" s="484">
        <f>IFERROR(IF(FE75='Classificação geral'!$F69,'Classificação geral'!$I69,""),"")</f>
        <v>0</v>
      </c>
      <c r="FJ75" s="484" t="str">
        <f>IFERROR(IF(FE75='Classificação geral'!$F69,'Classificação geral'!$EE69,""),"")</f>
        <v/>
      </c>
      <c r="FK75" s="484" t="str">
        <f>IFERROR(IF(FE75='Classificação geral'!$F69,'Classificação geral'!$EF69,""),"")</f>
        <v/>
      </c>
      <c r="FL75" s="484" t="str">
        <f>IFERROR(IF(FE75='Classificação geral'!$F69,'Classificação geral'!$EG69,""),"")</f>
        <v/>
      </c>
      <c r="FM75" s="484" t="str">
        <f>IFERROR(IF(FE75='Classificação geral'!$F69,'Classificação geral'!$EH69,""),"")</f>
        <v/>
      </c>
      <c r="FN75" s="484" t="str">
        <f>IFERROR(IF(FE75='Classificação geral'!$F69,'Classificação geral'!$EI69,""),"")</f>
        <v/>
      </c>
      <c r="FO75" s="521">
        <f>IFERROR(IF(FE75='Classificação geral'!$F69,'Classificação geral'!$AJ69,""),"")</f>
        <v>0</v>
      </c>
      <c r="FP75" s="109" t="str">
        <f>IF(FE75='Classificação geral'!$F69,'Classificação geral'!$AK69,"")</f>
        <v/>
      </c>
      <c r="FQ75" s="98" t="str">
        <f>IFERROR(RANK(FP75,FP:FP,0)+ COUNTIF(FP$12:FP74,FP75),"")</f>
        <v/>
      </c>
      <c r="FS75" s="109" t="str">
        <f>IFERROR(IF(AND('Classificação geral'!$F69="misto",'Classificação geral'!$G69=3,'Classificação geral'!$E69="par"),'Classificação geral'!$B69,""),"")</f>
        <v/>
      </c>
      <c r="FT75" s="110">
        <f>IF(FS75='Classificação geral'!$B69,'Classificação geral'!$C69,"")</f>
        <v>0</v>
      </c>
      <c r="FU75" s="110">
        <f>IF(FS75='Classificação geral'!$B69,'Classificação geral'!$D69,"")</f>
        <v>0</v>
      </c>
      <c r="FV75" s="110">
        <f>IF(FS75='Classificação geral'!$B69,'Classificação geral'!$E69,"")</f>
        <v>0</v>
      </c>
      <c r="FW75" s="110">
        <f>IF(FS75='Classificação geral'!$B69,'Classificação geral'!$F69,"")</f>
        <v>0</v>
      </c>
      <c r="FX75" s="109">
        <f>IF(FW75='Classificação geral'!$F69,'Classificação geral'!$G69,"")</f>
        <v>0</v>
      </c>
      <c r="FY75" s="484">
        <f>IFERROR(IF(FW75='Classificação geral'!$F69,'Classificação geral'!$J69,""),"")</f>
        <v>0</v>
      </c>
      <c r="FZ75" s="484">
        <f>IFERROR(IF(FW75='Classificação geral'!$F69,'Classificação geral'!$K69,""),"")</f>
        <v>0</v>
      </c>
      <c r="GA75" s="484">
        <f>IFERROR(IF(FW75='Classificação geral'!$F69,'Classificação geral'!$I69,""),"")</f>
        <v>0</v>
      </c>
      <c r="GB75" s="484" t="str">
        <f>IFERROR(IF(FW75='Classificação geral'!$F69,'Classificação geral'!$EE69,""),"")</f>
        <v/>
      </c>
      <c r="GC75" s="484" t="str">
        <f>IFERROR(IF(FW75='Classificação geral'!$F69,'Classificação geral'!$EF69,""),"")</f>
        <v/>
      </c>
      <c r="GD75" s="484" t="str">
        <f>IFERROR(IF(FW75='Classificação geral'!$F69,'Classificação geral'!$EG69,""),"")</f>
        <v/>
      </c>
      <c r="GE75" s="484" t="str">
        <f>IFERROR(IF(FW75='Classificação geral'!$F69,'Classificação geral'!$EH69,""),"")</f>
        <v/>
      </c>
      <c r="GF75" s="484" t="str">
        <f>IFERROR(IF(FW75='Classificação geral'!$F69,'Classificação geral'!$EI69,""),"")</f>
        <v/>
      </c>
      <c r="GG75" s="521">
        <f>IFERROR(IF(FW75='Classificação geral'!$F69,'Classificação geral'!$AJ69,""),"")</f>
        <v>0</v>
      </c>
      <c r="GH75" s="109" t="str">
        <f>IF(FW75='Classificação geral'!$F69,'Classificação geral'!$AK69,"")</f>
        <v/>
      </c>
      <c r="GI75" s="98" t="str">
        <f>IFERROR(RANK(GH75,GH:GH,0)+ COUNTIF(GH$12:GH74,GH75),"")</f>
        <v/>
      </c>
    </row>
    <row r="76" spans="1:191" s="119" customFormat="1" ht="21.75" customHeight="1" x14ac:dyDescent="0.3">
      <c r="A76" s="123"/>
      <c r="B76" s="111"/>
      <c r="C76" s="111"/>
      <c r="D76" s="111"/>
      <c r="E76" s="111"/>
      <c r="F76" s="112"/>
      <c r="G76" s="112"/>
      <c r="H76" s="501"/>
      <c r="I76" s="501"/>
      <c r="J76" s="501"/>
      <c r="K76" s="501"/>
      <c r="L76" s="501"/>
      <c r="M76" s="501"/>
      <c r="N76" s="501"/>
      <c r="O76" s="501"/>
      <c r="P76" s="501"/>
      <c r="Q76" s="112"/>
      <c r="R76" s="97"/>
      <c r="S76" s="97"/>
      <c r="T76" s="97"/>
      <c r="U76" s="111"/>
      <c r="V76" s="111"/>
      <c r="W76" s="111"/>
      <c r="X76" s="111"/>
      <c r="Y76" s="112"/>
      <c r="Z76" s="112"/>
      <c r="AA76" s="501"/>
      <c r="AB76" s="501"/>
      <c r="AC76" s="501"/>
      <c r="AD76" s="501"/>
      <c r="AE76" s="501"/>
      <c r="AF76" s="501"/>
      <c r="AG76" s="501"/>
      <c r="AH76" s="501"/>
      <c r="AI76" s="501"/>
      <c r="AJ76" s="116"/>
      <c r="AK76" s="97"/>
      <c r="AL76" s="123"/>
      <c r="AM76" s="123"/>
      <c r="AN76" s="111"/>
      <c r="AO76" s="111"/>
      <c r="AP76" s="112"/>
      <c r="AQ76" s="112"/>
      <c r="AR76" s="112"/>
      <c r="AS76" s="112"/>
      <c r="AT76" s="112"/>
      <c r="AU76" s="112"/>
      <c r="AV76" s="112"/>
      <c r="AW76" s="112"/>
      <c r="AX76" s="112"/>
      <c r="AY76" s="112"/>
      <c r="AZ76" s="112"/>
      <c r="BA76" s="112"/>
      <c r="BB76" s="112"/>
      <c r="BC76" s="112"/>
      <c r="BD76" s="97"/>
      <c r="BE76" s="97"/>
      <c r="BF76" s="97"/>
      <c r="BG76" s="111"/>
      <c r="BH76" s="111"/>
      <c r="BI76" s="112"/>
      <c r="BJ76" s="112"/>
      <c r="BK76" s="112"/>
      <c r="BL76" s="112"/>
      <c r="BM76" s="112"/>
      <c r="BN76" s="112"/>
      <c r="BO76" s="112"/>
      <c r="BP76" s="112"/>
      <c r="BQ76" s="112"/>
      <c r="BR76" s="112"/>
      <c r="BS76" s="112"/>
      <c r="BT76" s="112"/>
      <c r="BU76" s="112"/>
      <c r="BV76" s="116"/>
      <c r="BW76" s="97"/>
      <c r="BX76" s="123"/>
      <c r="BY76" s="97"/>
      <c r="BZ76" s="111"/>
      <c r="CA76" s="111"/>
      <c r="CB76" s="112"/>
      <c r="CC76" s="112"/>
      <c r="CD76" s="112"/>
      <c r="CE76" s="112"/>
      <c r="CF76" s="112"/>
      <c r="CG76" s="112"/>
      <c r="CH76" s="112"/>
      <c r="CI76" s="112"/>
      <c r="CJ76" s="112"/>
      <c r="CK76" s="112"/>
      <c r="CL76" s="112"/>
      <c r="CM76" s="112"/>
      <c r="CN76" s="112"/>
      <c r="CO76" s="97"/>
      <c r="CP76" s="97"/>
      <c r="CQ76" s="97"/>
      <c r="CR76" s="97"/>
      <c r="CS76" s="97"/>
      <c r="CT76" s="97"/>
      <c r="CU76" s="97"/>
      <c r="CV76" s="97"/>
      <c r="CW76" s="97"/>
      <c r="CY76" s="250" t="str">
        <f>IFERROR(IF(AND('Classificação geral'!$F70="fem",'Classificação geral'!$G70=3,'Classificação geral'!$E70="par"),'Classificação geral'!$B70,""),"")</f>
        <v/>
      </c>
      <c r="CZ76" s="238">
        <f>IF($CY76='Classificação geral'!$B70,'Classificação geral'!$C70,"")</f>
        <v>0</v>
      </c>
      <c r="DA76" s="238">
        <f>IF($CY76='Classificação geral'!$B70,'Classificação geral'!$D70,"")</f>
        <v>0</v>
      </c>
      <c r="DB76" s="238">
        <f>IF($CY76='Classificação geral'!$B70,'Classificação geral'!$E70,"")</f>
        <v>0</v>
      </c>
      <c r="DC76" s="238">
        <f>IF($CY76='Classificação geral'!$B70,'Classificação geral'!$F70,"")</f>
        <v>0</v>
      </c>
      <c r="DD76" s="250">
        <f>IF($DC76='Classificação geral'!$F70,'Classificação geral'!$G70,"")</f>
        <v>0</v>
      </c>
      <c r="DE76" s="484">
        <f>IFERROR(IF(DC76='Classificação geral'!$F70,'Classificação geral'!$J70,""),"")</f>
        <v>0</v>
      </c>
      <c r="DF76" s="484">
        <f>IFERROR(IF(DC76='Classificação geral'!$F70,'Classificação geral'!$K70,""),"")</f>
        <v>0</v>
      </c>
      <c r="DG76" s="484">
        <f>IFERROR(IF(DC76='Classificação geral'!$F70,'Classificação geral'!$I70,""),"")</f>
        <v>0</v>
      </c>
      <c r="DH76" s="484" t="str">
        <f>IFERROR(IF(DC76='Classificação geral'!$F70,'Classificação geral'!$EE70,""),"")</f>
        <v/>
      </c>
      <c r="DI76" s="484" t="str">
        <f>IFERROR(IF(DC76='Classificação geral'!$F70,'Classificação geral'!$EF70,""),"")</f>
        <v/>
      </c>
      <c r="DJ76" s="484" t="str">
        <f>IFERROR(IF(DC76='Classificação geral'!$F70,'Classificação geral'!$EG70,""),"")</f>
        <v/>
      </c>
      <c r="DK76" s="484" t="str">
        <f>IFERROR(IF(DC76='Classificação geral'!$F70,'Classificação geral'!$EH70,""),"")</f>
        <v/>
      </c>
      <c r="DL76" s="484" t="str">
        <f>IFERROR(IF(DC76='Classificação geral'!$F70,'Classificação geral'!$EI70,""),"")</f>
        <v/>
      </c>
      <c r="DM76" s="521">
        <f>IFERROR(IF(DC76='Classificação geral'!$F70,'Classificação geral'!$AJ70,""),"")</f>
        <v>0</v>
      </c>
      <c r="DN76" s="251" t="str">
        <f>IF($DC76='Classificação geral'!$F70,'Classificação geral'!$AK70,"")</f>
        <v/>
      </c>
      <c r="DO76" s="239" t="str">
        <f>IFERROR(RANK(DN76,DN:DN,0)+ COUNTIF(DN$12:DN75,DN76),"")</f>
        <v/>
      </c>
      <c r="DQ76" s="109" t="str">
        <f>IFERROR(IF(AND('Classificação geral'!$F70="mas",'Classificação geral'!$G70=3,'Classificação geral'!$E70="par"),'Classificação geral'!$B70,""),"")</f>
        <v/>
      </c>
      <c r="DR76" s="110">
        <f>IF($DQ76='Classificação geral'!$B70,'Classificação geral'!$C70,"")</f>
        <v>0</v>
      </c>
      <c r="DS76" s="110">
        <f>IF($DQ76='Classificação geral'!$B70,'Classificação geral'!$D70,"")</f>
        <v>0</v>
      </c>
      <c r="DT76" s="110">
        <f>IF($DQ76='Classificação geral'!$B70,'Classificação geral'!$E70,"")</f>
        <v>0</v>
      </c>
      <c r="DU76" s="110">
        <f>IF($DQ76='Classificação geral'!$B70,'Classificação geral'!$F70,"")</f>
        <v>0</v>
      </c>
      <c r="DV76" s="109">
        <f>IF($DU76='Classificação geral'!$F70,'Classificação geral'!$G70,"")</f>
        <v>0</v>
      </c>
      <c r="DW76" s="484">
        <f>IFERROR(IF(DU76='Classificação geral'!$F70,'Classificação geral'!$J70,""),"")</f>
        <v>0</v>
      </c>
      <c r="DX76" s="484">
        <f>IFERROR(IF(DU76='Classificação geral'!$F70,'Classificação geral'!$K70,""),"")</f>
        <v>0</v>
      </c>
      <c r="DY76" s="484">
        <f>IFERROR(IF(DU76='Classificação geral'!$F70,'Classificação geral'!$I70,""),"")</f>
        <v>0</v>
      </c>
      <c r="DZ76" s="484" t="str">
        <f>IFERROR(IF(DU76='Classificação geral'!$F70,'Classificação geral'!$EE70,""),"")</f>
        <v/>
      </c>
      <c r="EA76" s="484" t="str">
        <f>IFERROR(IF(DU76='Classificação geral'!$F70,'Classificação geral'!$EF70,""),"")</f>
        <v/>
      </c>
      <c r="EB76" s="484" t="str">
        <f>IFERROR(IF(DU76='Classificação geral'!$F70,'Classificação geral'!$EG70,""),"")</f>
        <v/>
      </c>
      <c r="EC76" s="484" t="str">
        <f>IFERROR(IF(DU76='Classificação geral'!$F70,'Classificação geral'!$EH70,""),"")</f>
        <v/>
      </c>
      <c r="ED76" s="484" t="str">
        <f>IFERROR(IF(DU76='Classificação geral'!$F70,'Classificação geral'!$EI70,""),"")</f>
        <v/>
      </c>
      <c r="EE76" s="521">
        <f>IFERROR(IF(DU76='Classificação geral'!$F70,'Classificação geral'!$AJ70,""),"")</f>
        <v>0</v>
      </c>
      <c r="EF76" s="109" t="str">
        <f>IF($DU76='Classificação geral'!$F70,'Classificação geral'!$AK70,"")</f>
        <v/>
      </c>
      <c r="EG76" s="98" t="str">
        <f>IFERROR(RANK(EF76,EF:EF,0)+ COUNTIF(EF$12:EF75,EF76),"")</f>
        <v/>
      </c>
      <c r="EI76" s="109" t="str">
        <f>IFERROR(IF(AND('Classificação geral'!$F70="fem",'Classificação geral'!$G70=3,'Classificação geral'!$E70="trio"),'Classificação geral'!$B70,""),"")</f>
        <v/>
      </c>
      <c r="EJ76" s="110">
        <f>IF(EI76='Classificação geral'!$B70,'Classificação geral'!$C70,"")</f>
        <v>0</v>
      </c>
      <c r="EK76" s="110">
        <f>IF(EI76='Classificação geral'!$B70,'Classificação geral'!$D70,"")</f>
        <v>0</v>
      </c>
      <c r="EL76" s="110">
        <f>IF(EI76='Classificação geral'!$B70,'Classificação geral'!$E70,"")</f>
        <v>0</v>
      </c>
      <c r="EM76" s="110">
        <f>IF(EI76='Classificação geral'!$B70,'Classificação geral'!$F70,"")</f>
        <v>0</v>
      </c>
      <c r="EN76" s="109">
        <f>IF(EM76='Classificação geral'!$F70,'Classificação geral'!$G70,"")</f>
        <v>0</v>
      </c>
      <c r="EO76" s="484">
        <f>IFERROR(IF(EM76='Classificação geral'!$F70,'Classificação geral'!$J70,""),"")</f>
        <v>0</v>
      </c>
      <c r="EP76" s="484">
        <f>IFERROR(IF(EM76='Classificação geral'!$F70,'Classificação geral'!$K70,""),"")</f>
        <v>0</v>
      </c>
      <c r="EQ76" s="484">
        <f>IFERROR(IF(EM76='Classificação geral'!$F70,'Classificação geral'!$I70,""),"")</f>
        <v>0</v>
      </c>
      <c r="ER76" s="484" t="str">
        <f>IFERROR(IF(EM76='Classificação geral'!$F70,'Classificação geral'!$EE70,""),"")</f>
        <v/>
      </c>
      <c r="ES76" s="484" t="str">
        <f>IFERROR(IF(EM76='Classificação geral'!$F70,'Classificação geral'!$EF70,""),"")</f>
        <v/>
      </c>
      <c r="ET76" s="484" t="str">
        <f>IFERROR(IF(EM76='Classificação geral'!$F70,'Classificação geral'!$EG70,""),"")</f>
        <v/>
      </c>
      <c r="EU76" s="484" t="str">
        <f>IFERROR(IF(EM76='Classificação geral'!$F70,'Classificação geral'!$EH70,""),"")</f>
        <v/>
      </c>
      <c r="EV76" s="484" t="str">
        <f>IFERROR(IF(EM76='Classificação geral'!$F70,'Classificação geral'!$EI70,""),"")</f>
        <v/>
      </c>
      <c r="EW76" s="521">
        <f>IFERROR(IF(EM76='Classificação geral'!$F70,'Classificação geral'!$AJ70,""),"")</f>
        <v>0</v>
      </c>
      <c r="EX76" s="109" t="str">
        <f>IF(EM76='Classificação geral'!$F70,'Classificação geral'!$AK70,"")</f>
        <v/>
      </c>
      <c r="EY76" s="98" t="str">
        <f>IFERROR(RANK(EX76,EX:EX,0)+ COUNTIF(EX$12:EX75,EX76),"")</f>
        <v/>
      </c>
      <c r="FA76" s="109" t="str">
        <f>IFERROR(IF(AND('Classificação geral'!$F70="mas",'Classificação geral'!$G70=3,'Classificação geral'!$E70="trio"),'Classificação geral'!$B70,""),"")</f>
        <v/>
      </c>
      <c r="FB76" s="110">
        <f>IF(FA76='Classificação geral'!$B70,'Classificação geral'!$C70,"")</f>
        <v>0</v>
      </c>
      <c r="FC76" s="110">
        <f>IF(FA76='Classificação geral'!$B70,'Classificação geral'!$D70,"")</f>
        <v>0</v>
      </c>
      <c r="FD76" s="110">
        <f>IF(FA76='Classificação geral'!$B70,'Classificação geral'!$E70,"")</f>
        <v>0</v>
      </c>
      <c r="FE76" s="110">
        <f>IF(FA76='Classificação geral'!$B70,'Classificação geral'!$F70,"")</f>
        <v>0</v>
      </c>
      <c r="FF76" s="109">
        <f>IF(FE76='Classificação geral'!$F70,'Classificação geral'!$G70,"")</f>
        <v>0</v>
      </c>
      <c r="FG76" s="484">
        <f>IFERROR(IF(FE76='Classificação geral'!$F70,'Classificação geral'!$J70,""),"")</f>
        <v>0</v>
      </c>
      <c r="FH76" s="484">
        <f>IFERROR(IF(FE76='Classificação geral'!$F70,'Classificação geral'!$K70,""),"")</f>
        <v>0</v>
      </c>
      <c r="FI76" s="484">
        <f>IFERROR(IF(FE76='Classificação geral'!$F70,'Classificação geral'!$I70,""),"")</f>
        <v>0</v>
      </c>
      <c r="FJ76" s="484" t="str">
        <f>IFERROR(IF(FE76='Classificação geral'!$F70,'Classificação geral'!$EE70,""),"")</f>
        <v/>
      </c>
      <c r="FK76" s="484" t="str">
        <f>IFERROR(IF(FE76='Classificação geral'!$F70,'Classificação geral'!$EF70,""),"")</f>
        <v/>
      </c>
      <c r="FL76" s="484" t="str">
        <f>IFERROR(IF(FE76='Classificação geral'!$F70,'Classificação geral'!$EG70,""),"")</f>
        <v/>
      </c>
      <c r="FM76" s="484" t="str">
        <f>IFERROR(IF(FE76='Classificação geral'!$F70,'Classificação geral'!$EH70,""),"")</f>
        <v/>
      </c>
      <c r="FN76" s="484" t="str">
        <f>IFERROR(IF(FE76='Classificação geral'!$F70,'Classificação geral'!$EI70,""),"")</f>
        <v/>
      </c>
      <c r="FO76" s="521">
        <f>IFERROR(IF(FE76='Classificação geral'!$F70,'Classificação geral'!$AJ70,""),"")</f>
        <v>0</v>
      </c>
      <c r="FP76" s="109" t="str">
        <f>IF(FE76='Classificação geral'!$F70,'Classificação geral'!$AK70,"")</f>
        <v/>
      </c>
      <c r="FQ76" s="98" t="str">
        <f>IFERROR(RANK(FP76,FP:FP,0)+ COUNTIF(FP$12:FP75,FP76),"")</f>
        <v/>
      </c>
      <c r="FS76" s="109" t="str">
        <f>IFERROR(IF(AND('Classificação geral'!$F70="misto",'Classificação geral'!$G70=3,'Classificação geral'!$E70="par"),'Classificação geral'!$B70,""),"")</f>
        <v/>
      </c>
      <c r="FT76" s="110">
        <f>IF(FS76='Classificação geral'!$B70,'Classificação geral'!$C70,"")</f>
        <v>0</v>
      </c>
      <c r="FU76" s="110">
        <f>IF(FS76='Classificação geral'!$B70,'Classificação geral'!$D70,"")</f>
        <v>0</v>
      </c>
      <c r="FV76" s="110">
        <f>IF(FS76='Classificação geral'!$B70,'Classificação geral'!$E70,"")</f>
        <v>0</v>
      </c>
      <c r="FW76" s="110">
        <f>IF(FS76='Classificação geral'!$B70,'Classificação geral'!$F70,"")</f>
        <v>0</v>
      </c>
      <c r="FX76" s="109">
        <f>IF(FW76='Classificação geral'!$F70,'Classificação geral'!$G70,"")</f>
        <v>0</v>
      </c>
      <c r="FY76" s="484">
        <f>IFERROR(IF(FW76='Classificação geral'!$F70,'Classificação geral'!$J70,""),"")</f>
        <v>0</v>
      </c>
      <c r="FZ76" s="484">
        <f>IFERROR(IF(FW76='Classificação geral'!$F70,'Classificação geral'!$K70,""),"")</f>
        <v>0</v>
      </c>
      <c r="GA76" s="484">
        <f>IFERROR(IF(FW76='Classificação geral'!$F70,'Classificação geral'!$I70,""),"")</f>
        <v>0</v>
      </c>
      <c r="GB76" s="484" t="str">
        <f>IFERROR(IF(FW76='Classificação geral'!$F70,'Classificação geral'!$EE70,""),"")</f>
        <v/>
      </c>
      <c r="GC76" s="484" t="str">
        <f>IFERROR(IF(FW76='Classificação geral'!$F70,'Classificação geral'!$EF70,""),"")</f>
        <v/>
      </c>
      <c r="GD76" s="484" t="str">
        <f>IFERROR(IF(FW76='Classificação geral'!$F70,'Classificação geral'!$EG70,""),"")</f>
        <v/>
      </c>
      <c r="GE76" s="484" t="str">
        <f>IFERROR(IF(FW76='Classificação geral'!$F70,'Classificação geral'!$EH70,""),"")</f>
        <v/>
      </c>
      <c r="GF76" s="484" t="str">
        <f>IFERROR(IF(FW76='Classificação geral'!$F70,'Classificação geral'!$EI70,""),"")</f>
        <v/>
      </c>
      <c r="GG76" s="521">
        <f>IFERROR(IF(FW76='Classificação geral'!$F70,'Classificação geral'!$AJ70,""),"")</f>
        <v>0</v>
      </c>
      <c r="GH76" s="109" t="str">
        <f>IF(FW76='Classificação geral'!$F70,'Classificação geral'!$AK70,"")</f>
        <v/>
      </c>
      <c r="GI76" s="98" t="str">
        <f>IFERROR(RANK(GH76,GH:GH,0)+ COUNTIF(GH$12:GH75,GH76),"")</f>
        <v/>
      </c>
    </row>
    <row r="77" spans="1:191" s="119" customFormat="1" ht="21.75" customHeight="1" x14ac:dyDescent="0.3">
      <c r="A77" s="123"/>
      <c r="B77" s="111"/>
      <c r="C77" s="111"/>
      <c r="D77" s="111"/>
      <c r="E77" s="111"/>
      <c r="F77" s="112"/>
      <c r="G77" s="112"/>
      <c r="H77" s="501"/>
      <c r="I77" s="501"/>
      <c r="J77" s="501"/>
      <c r="K77" s="501"/>
      <c r="L77" s="501"/>
      <c r="M77" s="501"/>
      <c r="N77" s="501"/>
      <c r="O77" s="501"/>
      <c r="P77" s="501"/>
      <c r="Q77" s="112"/>
      <c r="R77" s="97"/>
      <c r="S77" s="97"/>
      <c r="T77" s="97"/>
      <c r="U77" s="111"/>
      <c r="V77" s="111"/>
      <c r="W77" s="111"/>
      <c r="X77" s="111"/>
      <c r="Y77" s="112"/>
      <c r="Z77" s="112"/>
      <c r="AA77" s="501"/>
      <c r="AB77" s="501"/>
      <c r="AC77" s="501"/>
      <c r="AD77" s="501"/>
      <c r="AE77" s="501"/>
      <c r="AF77" s="501"/>
      <c r="AG77" s="501"/>
      <c r="AH77" s="501"/>
      <c r="AI77" s="501"/>
      <c r="AJ77" s="116"/>
      <c r="AK77" s="97"/>
      <c r="AL77" s="123"/>
      <c r="AM77" s="123"/>
      <c r="AN77" s="111"/>
      <c r="AO77" s="111"/>
      <c r="AP77" s="112"/>
      <c r="AQ77" s="112"/>
      <c r="AR77" s="112"/>
      <c r="AS77" s="112"/>
      <c r="AT77" s="112"/>
      <c r="AU77" s="112"/>
      <c r="AV77" s="112"/>
      <c r="AW77" s="112"/>
      <c r="AX77" s="112"/>
      <c r="AY77" s="112"/>
      <c r="AZ77" s="112"/>
      <c r="BA77" s="112"/>
      <c r="BB77" s="112"/>
      <c r="BC77" s="112"/>
      <c r="BD77" s="97"/>
      <c r="BE77" s="97"/>
      <c r="BF77" s="97"/>
      <c r="BG77" s="111"/>
      <c r="BH77" s="111"/>
      <c r="BI77" s="112"/>
      <c r="BJ77" s="112"/>
      <c r="BK77" s="112"/>
      <c r="BL77" s="112"/>
      <c r="BM77" s="112"/>
      <c r="BN77" s="112"/>
      <c r="BO77" s="112"/>
      <c r="BP77" s="112"/>
      <c r="BQ77" s="112"/>
      <c r="BR77" s="112"/>
      <c r="BS77" s="112"/>
      <c r="BT77" s="112"/>
      <c r="BU77" s="112"/>
      <c r="BV77" s="116"/>
      <c r="BW77" s="97"/>
      <c r="BX77" s="123"/>
      <c r="BY77" s="97"/>
      <c r="BZ77" s="111"/>
      <c r="CA77" s="111"/>
      <c r="CB77" s="112"/>
      <c r="CC77" s="112"/>
      <c r="CD77" s="112"/>
      <c r="CE77" s="112"/>
      <c r="CF77" s="112"/>
      <c r="CG77" s="112"/>
      <c r="CH77" s="112"/>
      <c r="CI77" s="112"/>
      <c r="CJ77" s="112"/>
      <c r="CK77" s="112"/>
      <c r="CL77" s="112"/>
      <c r="CM77" s="112"/>
      <c r="CN77" s="112"/>
      <c r="CO77" s="97"/>
      <c r="CP77" s="97"/>
      <c r="CQ77" s="97"/>
      <c r="CR77" s="97"/>
      <c r="CS77" s="97"/>
      <c r="CT77" s="97"/>
      <c r="CU77" s="97"/>
      <c r="CV77" s="97"/>
      <c r="CW77" s="97"/>
      <c r="CY77" s="250" t="str">
        <f>IFERROR(IF(AND('Classificação geral'!$F71="fem",'Classificação geral'!$G71=3,'Classificação geral'!$E71="par"),'Classificação geral'!$B71,""),"")</f>
        <v/>
      </c>
      <c r="CZ77" s="238">
        <f>IF($CY77='Classificação geral'!$B71,'Classificação geral'!$C71,"")</f>
        <v>0</v>
      </c>
      <c r="DA77" s="238">
        <f>IF($CY77='Classificação geral'!$B71,'Classificação geral'!$D71,"")</f>
        <v>0</v>
      </c>
      <c r="DB77" s="238">
        <f>IF($CY77='Classificação geral'!$B71,'Classificação geral'!$E71,"")</f>
        <v>0</v>
      </c>
      <c r="DC77" s="238">
        <f>IF($CY77='Classificação geral'!$B71,'Classificação geral'!$F71,"")</f>
        <v>0</v>
      </c>
      <c r="DD77" s="250">
        <f>IF($DC77='Classificação geral'!$F71,'Classificação geral'!$G71,"")</f>
        <v>0</v>
      </c>
      <c r="DE77" s="484">
        <f>IFERROR(IF(DC77='Classificação geral'!$F71,'Classificação geral'!$J71,""),"")</f>
        <v>0</v>
      </c>
      <c r="DF77" s="484">
        <f>IFERROR(IF(DC77='Classificação geral'!$F71,'Classificação geral'!$K71,""),"")</f>
        <v>0</v>
      </c>
      <c r="DG77" s="484">
        <f>IFERROR(IF(DC77='Classificação geral'!$F71,'Classificação geral'!$I71,""),"")</f>
        <v>0</v>
      </c>
      <c r="DH77" s="484" t="str">
        <f>IFERROR(IF(DC77='Classificação geral'!$F71,'Classificação geral'!$EE71,""),"")</f>
        <v/>
      </c>
      <c r="DI77" s="484" t="str">
        <f>IFERROR(IF(DC77='Classificação geral'!$F71,'Classificação geral'!$EF71,""),"")</f>
        <v/>
      </c>
      <c r="DJ77" s="484" t="str">
        <f>IFERROR(IF(DC77='Classificação geral'!$F71,'Classificação geral'!$EG71,""),"")</f>
        <v/>
      </c>
      <c r="DK77" s="484" t="str">
        <f>IFERROR(IF(DC77='Classificação geral'!$F71,'Classificação geral'!$EH71,""),"")</f>
        <v/>
      </c>
      <c r="DL77" s="484" t="str">
        <f>IFERROR(IF(DC77='Classificação geral'!$F71,'Classificação geral'!$EI71,""),"")</f>
        <v/>
      </c>
      <c r="DM77" s="521">
        <f>IFERROR(IF(DC77='Classificação geral'!$F71,'Classificação geral'!$AJ71,""),"")</f>
        <v>0</v>
      </c>
      <c r="DN77" s="251" t="str">
        <f>IF($DC77='Classificação geral'!$F71,'Classificação geral'!$AK71,"")</f>
        <v/>
      </c>
      <c r="DO77" s="239" t="str">
        <f>IFERROR(RANK(DN77,DN:DN,0)+ COUNTIF(DN$12:DN76,DN77),"")</f>
        <v/>
      </c>
      <c r="DQ77" s="109" t="str">
        <f>IFERROR(IF(AND('Classificação geral'!$F71="mas",'Classificação geral'!$G71=3,'Classificação geral'!$E71="par"),'Classificação geral'!$B71,""),"")</f>
        <v/>
      </c>
      <c r="DR77" s="110">
        <f>IF($DQ77='Classificação geral'!$B71,'Classificação geral'!$C71,"")</f>
        <v>0</v>
      </c>
      <c r="DS77" s="110">
        <f>IF($DQ77='Classificação geral'!$B71,'Classificação geral'!$D71,"")</f>
        <v>0</v>
      </c>
      <c r="DT77" s="110">
        <f>IF($DQ77='Classificação geral'!$B71,'Classificação geral'!$E71,"")</f>
        <v>0</v>
      </c>
      <c r="DU77" s="110">
        <f>IF($DQ77='Classificação geral'!$B71,'Classificação geral'!$F71,"")</f>
        <v>0</v>
      </c>
      <c r="DV77" s="109">
        <f>IF($DU77='Classificação geral'!$F71,'Classificação geral'!$G71,"")</f>
        <v>0</v>
      </c>
      <c r="DW77" s="484">
        <f>IFERROR(IF(DU77='Classificação geral'!$F71,'Classificação geral'!$J71,""),"")</f>
        <v>0</v>
      </c>
      <c r="DX77" s="484">
        <f>IFERROR(IF(DU77='Classificação geral'!$F71,'Classificação geral'!$K71,""),"")</f>
        <v>0</v>
      </c>
      <c r="DY77" s="484">
        <f>IFERROR(IF(DU77='Classificação geral'!$F71,'Classificação geral'!$I71,""),"")</f>
        <v>0</v>
      </c>
      <c r="DZ77" s="484" t="str">
        <f>IFERROR(IF(DU77='Classificação geral'!$F71,'Classificação geral'!$EE71,""),"")</f>
        <v/>
      </c>
      <c r="EA77" s="484" t="str">
        <f>IFERROR(IF(DU77='Classificação geral'!$F71,'Classificação geral'!$EF71,""),"")</f>
        <v/>
      </c>
      <c r="EB77" s="484" t="str">
        <f>IFERROR(IF(DU77='Classificação geral'!$F71,'Classificação geral'!$EG71,""),"")</f>
        <v/>
      </c>
      <c r="EC77" s="484" t="str">
        <f>IFERROR(IF(DU77='Classificação geral'!$F71,'Classificação geral'!$EH71,""),"")</f>
        <v/>
      </c>
      <c r="ED77" s="484" t="str">
        <f>IFERROR(IF(DU77='Classificação geral'!$F71,'Classificação geral'!$EI71,""),"")</f>
        <v/>
      </c>
      <c r="EE77" s="521">
        <f>IFERROR(IF(DU77='Classificação geral'!$F71,'Classificação geral'!$AJ71,""),"")</f>
        <v>0</v>
      </c>
      <c r="EF77" s="109" t="str">
        <f>IF($DU77='Classificação geral'!$F71,'Classificação geral'!$AK71,"")</f>
        <v/>
      </c>
      <c r="EG77" s="98" t="str">
        <f>IFERROR(RANK(EF77,EF:EF,0)+ COUNTIF(EF$12:EF76,EF77),"")</f>
        <v/>
      </c>
      <c r="EI77" s="109" t="str">
        <f>IFERROR(IF(AND('Classificação geral'!$F71="fem",'Classificação geral'!$G71=3,'Classificação geral'!$E71="trio"),'Classificação geral'!$B71,""),"")</f>
        <v/>
      </c>
      <c r="EJ77" s="110">
        <f>IF(EI77='Classificação geral'!$B71,'Classificação geral'!$C71,"")</f>
        <v>0</v>
      </c>
      <c r="EK77" s="110">
        <f>IF(EI77='Classificação geral'!$B71,'Classificação geral'!$D71,"")</f>
        <v>0</v>
      </c>
      <c r="EL77" s="110">
        <f>IF(EI77='Classificação geral'!$B71,'Classificação geral'!$E71,"")</f>
        <v>0</v>
      </c>
      <c r="EM77" s="110">
        <f>IF(EI77='Classificação geral'!$B71,'Classificação geral'!$F71,"")</f>
        <v>0</v>
      </c>
      <c r="EN77" s="109">
        <f>IF(EM77='Classificação geral'!$F71,'Classificação geral'!$G71,"")</f>
        <v>0</v>
      </c>
      <c r="EO77" s="484">
        <f>IFERROR(IF(EM77='Classificação geral'!$F71,'Classificação geral'!$J71,""),"")</f>
        <v>0</v>
      </c>
      <c r="EP77" s="484">
        <f>IFERROR(IF(EM77='Classificação geral'!$F71,'Classificação geral'!$K71,""),"")</f>
        <v>0</v>
      </c>
      <c r="EQ77" s="484">
        <f>IFERROR(IF(EM77='Classificação geral'!$F71,'Classificação geral'!$I71,""),"")</f>
        <v>0</v>
      </c>
      <c r="ER77" s="484" t="str">
        <f>IFERROR(IF(EM77='Classificação geral'!$F71,'Classificação geral'!$EE71,""),"")</f>
        <v/>
      </c>
      <c r="ES77" s="484" t="str">
        <f>IFERROR(IF(EM77='Classificação geral'!$F71,'Classificação geral'!$EF71,""),"")</f>
        <v/>
      </c>
      <c r="ET77" s="484" t="str">
        <f>IFERROR(IF(EM77='Classificação geral'!$F71,'Classificação geral'!$EG71,""),"")</f>
        <v/>
      </c>
      <c r="EU77" s="484" t="str">
        <f>IFERROR(IF(EM77='Classificação geral'!$F71,'Classificação geral'!$EH71,""),"")</f>
        <v/>
      </c>
      <c r="EV77" s="484" t="str">
        <f>IFERROR(IF(EM77='Classificação geral'!$F71,'Classificação geral'!$EI71,""),"")</f>
        <v/>
      </c>
      <c r="EW77" s="521">
        <f>IFERROR(IF(EM77='Classificação geral'!$F71,'Classificação geral'!$AJ71,""),"")</f>
        <v>0</v>
      </c>
      <c r="EX77" s="109" t="str">
        <f>IF(EM77='Classificação geral'!$F71,'Classificação geral'!$AK71,"")</f>
        <v/>
      </c>
      <c r="EY77" s="98" t="str">
        <f>IFERROR(RANK(EX77,EX:EX,0)+ COUNTIF(EX$12:EX76,EX77),"")</f>
        <v/>
      </c>
      <c r="FA77" s="109" t="str">
        <f>IFERROR(IF(AND('Classificação geral'!$F71="mas",'Classificação geral'!$G71=3,'Classificação geral'!$E71="trio"),'Classificação geral'!$B71,""),"")</f>
        <v/>
      </c>
      <c r="FB77" s="110">
        <f>IF(FA77='Classificação geral'!$B71,'Classificação geral'!$C71,"")</f>
        <v>0</v>
      </c>
      <c r="FC77" s="110">
        <f>IF(FA77='Classificação geral'!$B71,'Classificação geral'!$D71,"")</f>
        <v>0</v>
      </c>
      <c r="FD77" s="110">
        <f>IF(FA77='Classificação geral'!$B71,'Classificação geral'!$E71,"")</f>
        <v>0</v>
      </c>
      <c r="FE77" s="110">
        <f>IF(FA77='Classificação geral'!$B71,'Classificação geral'!$F71,"")</f>
        <v>0</v>
      </c>
      <c r="FF77" s="109">
        <f>IF(FE77='Classificação geral'!$F71,'Classificação geral'!$G71,"")</f>
        <v>0</v>
      </c>
      <c r="FG77" s="484">
        <f>IFERROR(IF(FE77='Classificação geral'!$F71,'Classificação geral'!$J71,""),"")</f>
        <v>0</v>
      </c>
      <c r="FH77" s="484">
        <f>IFERROR(IF(FE77='Classificação geral'!$F71,'Classificação geral'!$K71,""),"")</f>
        <v>0</v>
      </c>
      <c r="FI77" s="484">
        <f>IFERROR(IF(FE77='Classificação geral'!$F71,'Classificação geral'!$I71,""),"")</f>
        <v>0</v>
      </c>
      <c r="FJ77" s="484" t="str">
        <f>IFERROR(IF(FE77='Classificação geral'!$F71,'Classificação geral'!$EE71,""),"")</f>
        <v/>
      </c>
      <c r="FK77" s="484" t="str">
        <f>IFERROR(IF(FE77='Classificação geral'!$F71,'Classificação geral'!$EF71,""),"")</f>
        <v/>
      </c>
      <c r="FL77" s="484" t="str">
        <f>IFERROR(IF(FE77='Classificação geral'!$F71,'Classificação geral'!$EG71,""),"")</f>
        <v/>
      </c>
      <c r="FM77" s="484" t="str">
        <f>IFERROR(IF(FE77='Classificação geral'!$F71,'Classificação geral'!$EH71,""),"")</f>
        <v/>
      </c>
      <c r="FN77" s="484" t="str">
        <f>IFERROR(IF(FE77='Classificação geral'!$F71,'Classificação geral'!$EI71,""),"")</f>
        <v/>
      </c>
      <c r="FO77" s="521">
        <f>IFERROR(IF(FE77='Classificação geral'!$F71,'Classificação geral'!$AJ71,""),"")</f>
        <v>0</v>
      </c>
      <c r="FP77" s="109" t="str">
        <f>IF(FE77='Classificação geral'!$F71,'Classificação geral'!$AK71,"")</f>
        <v/>
      </c>
      <c r="FQ77" s="98" t="str">
        <f>IFERROR(RANK(FP77,FP:FP,0)+ COUNTIF(FP$12:FP76,FP77),"")</f>
        <v/>
      </c>
      <c r="FS77" s="109" t="str">
        <f>IFERROR(IF(AND('Classificação geral'!$F71="misto",'Classificação geral'!$G71=3,'Classificação geral'!$E71="par"),'Classificação geral'!$B71,""),"")</f>
        <v/>
      </c>
      <c r="FT77" s="110">
        <f>IF(FS77='Classificação geral'!$B71,'Classificação geral'!$C71,"")</f>
        <v>0</v>
      </c>
      <c r="FU77" s="110">
        <f>IF(FS77='Classificação geral'!$B71,'Classificação geral'!$D71,"")</f>
        <v>0</v>
      </c>
      <c r="FV77" s="110">
        <f>IF(FS77='Classificação geral'!$B71,'Classificação geral'!$E71,"")</f>
        <v>0</v>
      </c>
      <c r="FW77" s="110">
        <f>IF(FS77='Classificação geral'!$B71,'Classificação geral'!$F71,"")</f>
        <v>0</v>
      </c>
      <c r="FX77" s="109">
        <f>IF(FW77='Classificação geral'!$F71,'Classificação geral'!$G71,"")</f>
        <v>0</v>
      </c>
      <c r="FY77" s="484">
        <f>IFERROR(IF(FW77='Classificação geral'!$F71,'Classificação geral'!$J71,""),"")</f>
        <v>0</v>
      </c>
      <c r="FZ77" s="484">
        <f>IFERROR(IF(FW77='Classificação geral'!$F71,'Classificação geral'!$K71,""),"")</f>
        <v>0</v>
      </c>
      <c r="GA77" s="484">
        <f>IFERROR(IF(FW77='Classificação geral'!$F71,'Classificação geral'!$I71,""),"")</f>
        <v>0</v>
      </c>
      <c r="GB77" s="484" t="str">
        <f>IFERROR(IF(FW77='Classificação geral'!$F71,'Classificação geral'!$EE71,""),"")</f>
        <v/>
      </c>
      <c r="GC77" s="484" t="str">
        <f>IFERROR(IF(FW77='Classificação geral'!$F71,'Classificação geral'!$EF71,""),"")</f>
        <v/>
      </c>
      <c r="GD77" s="484" t="str">
        <f>IFERROR(IF(FW77='Classificação geral'!$F71,'Classificação geral'!$EG71,""),"")</f>
        <v/>
      </c>
      <c r="GE77" s="484" t="str">
        <f>IFERROR(IF(FW77='Classificação geral'!$F71,'Classificação geral'!$EH71,""),"")</f>
        <v/>
      </c>
      <c r="GF77" s="484" t="str">
        <f>IFERROR(IF(FW77='Classificação geral'!$F71,'Classificação geral'!$EI71,""),"")</f>
        <v/>
      </c>
      <c r="GG77" s="521">
        <f>IFERROR(IF(FW77='Classificação geral'!$F71,'Classificação geral'!$AJ71,""),"")</f>
        <v>0</v>
      </c>
      <c r="GH77" s="109" t="str">
        <f>IF(FW77='Classificação geral'!$F71,'Classificação geral'!$AK71,"")</f>
        <v/>
      </c>
      <c r="GI77" s="98" t="str">
        <f>IFERROR(RANK(GH77,GH:GH,0)+ COUNTIF(GH$12:GH76,GH77),"")</f>
        <v/>
      </c>
    </row>
    <row r="78" spans="1:191" s="119" customFormat="1" ht="21.75" customHeight="1" x14ac:dyDescent="0.3">
      <c r="A78" s="123"/>
      <c r="B78" s="111"/>
      <c r="C78" s="111"/>
      <c r="D78" s="111"/>
      <c r="E78" s="111"/>
      <c r="F78" s="112"/>
      <c r="G78" s="112"/>
      <c r="H78" s="501"/>
      <c r="I78" s="501"/>
      <c r="J78" s="501"/>
      <c r="K78" s="501"/>
      <c r="L78" s="501"/>
      <c r="M78" s="501"/>
      <c r="N78" s="501"/>
      <c r="O78" s="501"/>
      <c r="P78" s="501"/>
      <c r="Q78" s="112"/>
      <c r="R78" s="97"/>
      <c r="S78" s="97"/>
      <c r="T78" s="97"/>
      <c r="U78" s="111"/>
      <c r="V78" s="111"/>
      <c r="W78" s="111"/>
      <c r="X78" s="111"/>
      <c r="Y78" s="112"/>
      <c r="Z78" s="112"/>
      <c r="AA78" s="501"/>
      <c r="AB78" s="501"/>
      <c r="AC78" s="501"/>
      <c r="AD78" s="501"/>
      <c r="AE78" s="501"/>
      <c r="AF78" s="501"/>
      <c r="AG78" s="501"/>
      <c r="AH78" s="501"/>
      <c r="AI78" s="501"/>
      <c r="AJ78" s="116"/>
      <c r="AK78" s="97"/>
      <c r="AL78" s="123"/>
      <c r="AM78" s="123"/>
      <c r="AN78" s="111"/>
      <c r="AO78" s="111"/>
      <c r="AP78" s="112"/>
      <c r="AQ78" s="112"/>
      <c r="AR78" s="112"/>
      <c r="AS78" s="112"/>
      <c r="AT78" s="112"/>
      <c r="AU78" s="112"/>
      <c r="AV78" s="112"/>
      <c r="AW78" s="112"/>
      <c r="AX78" s="112"/>
      <c r="AY78" s="112"/>
      <c r="AZ78" s="112"/>
      <c r="BA78" s="112"/>
      <c r="BB78" s="112"/>
      <c r="BC78" s="112"/>
      <c r="BD78" s="97"/>
      <c r="BE78" s="97"/>
      <c r="BF78" s="97"/>
      <c r="BG78" s="111"/>
      <c r="BH78" s="111"/>
      <c r="BI78" s="112"/>
      <c r="BJ78" s="112"/>
      <c r="BK78" s="112"/>
      <c r="BL78" s="112"/>
      <c r="BM78" s="112"/>
      <c r="BN78" s="112"/>
      <c r="BO78" s="112"/>
      <c r="BP78" s="112"/>
      <c r="BQ78" s="112"/>
      <c r="BR78" s="112"/>
      <c r="BS78" s="112"/>
      <c r="BT78" s="112"/>
      <c r="BU78" s="112"/>
      <c r="BV78" s="116"/>
      <c r="BW78" s="97"/>
      <c r="BX78" s="123"/>
      <c r="BY78" s="97"/>
      <c r="BZ78" s="111"/>
      <c r="CA78" s="111"/>
      <c r="CB78" s="112"/>
      <c r="CC78" s="112"/>
      <c r="CD78" s="112"/>
      <c r="CE78" s="112"/>
      <c r="CF78" s="112"/>
      <c r="CG78" s="112"/>
      <c r="CH78" s="112"/>
      <c r="CI78" s="112"/>
      <c r="CJ78" s="112"/>
      <c r="CK78" s="112"/>
      <c r="CL78" s="112"/>
      <c r="CM78" s="112"/>
      <c r="CN78" s="112"/>
      <c r="CO78" s="97"/>
      <c r="CP78" s="97"/>
      <c r="CQ78" s="97"/>
      <c r="CR78" s="97"/>
      <c r="CS78" s="97"/>
      <c r="CT78" s="97"/>
      <c r="CU78" s="97"/>
      <c r="CV78" s="97"/>
      <c r="CW78" s="97"/>
      <c r="CY78" s="250" t="str">
        <f>IFERROR(IF(AND('Classificação geral'!$F72="fem",'Classificação geral'!$G72=3,'Classificação geral'!$E72="par"),'Classificação geral'!$B72,""),"")</f>
        <v/>
      </c>
      <c r="CZ78" s="238">
        <f>IF($CY78='Classificação geral'!$B72,'Classificação geral'!$C72,"")</f>
        <v>0</v>
      </c>
      <c r="DA78" s="238">
        <f>IF($CY78='Classificação geral'!$B72,'Classificação geral'!$D72,"")</f>
        <v>0</v>
      </c>
      <c r="DB78" s="238">
        <f>IF($CY78='Classificação geral'!$B72,'Classificação geral'!$E72,"")</f>
        <v>0</v>
      </c>
      <c r="DC78" s="238">
        <f>IF($CY78='Classificação geral'!$B72,'Classificação geral'!$F72,"")</f>
        <v>0</v>
      </c>
      <c r="DD78" s="250">
        <f>IF($DC78='Classificação geral'!$F72,'Classificação geral'!$G72,"")</f>
        <v>0</v>
      </c>
      <c r="DE78" s="484">
        <f>IFERROR(IF(DC78='Classificação geral'!$F72,'Classificação geral'!$J72,""),"")</f>
        <v>0</v>
      </c>
      <c r="DF78" s="484">
        <f>IFERROR(IF(DC78='Classificação geral'!$F72,'Classificação geral'!$K72,""),"")</f>
        <v>0</v>
      </c>
      <c r="DG78" s="484">
        <f>IFERROR(IF(DC78='Classificação geral'!$F72,'Classificação geral'!$I72,""),"")</f>
        <v>0</v>
      </c>
      <c r="DH78" s="484" t="str">
        <f>IFERROR(IF(DC78='Classificação geral'!$F72,'Classificação geral'!$EE72,""),"")</f>
        <v/>
      </c>
      <c r="DI78" s="484" t="str">
        <f>IFERROR(IF(DC78='Classificação geral'!$F72,'Classificação geral'!$EF72,""),"")</f>
        <v/>
      </c>
      <c r="DJ78" s="484" t="str">
        <f>IFERROR(IF(DC78='Classificação geral'!$F72,'Classificação geral'!$EG72,""),"")</f>
        <v/>
      </c>
      <c r="DK78" s="484" t="str">
        <f>IFERROR(IF(DC78='Classificação geral'!$F72,'Classificação geral'!$EH72,""),"")</f>
        <v/>
      </c>
      <c r="DL78" s="484" t="str">
        <f>IFERROR(IF(DC78='Classificação geral'!$F72,'Classificação geral'!$EI72,""),"")</f>
        <v/>
      </c>
      <c r="DM78" s="521">
        <f>IFERROR(IF(DC78='Classificação geral'!$F72,'Classificação geral'!$AJ72,""),"")</f>
        <v>0</v>
      </c>
      <c r="DN78" s="251" t="str">
        <f>IF($DC78='Classificação geral'!$F72,'Classificação geral'!$AK72,"")</f>
        <v/>
      </c>
      <c r="DO78" s="239" t="str">
        <f>IFERROR(RANK(DN78,DN:DN,0)+ COUNTIF(DN$12:DN77,DN78),"")</f>
        <v/>
      </c>
      <c r="DQ78" s="109" t="str">
        <f>IFERROR(IF(AND('Classificação geral'!$F72="mas",'Classificação geral'!$G72=3,'Classificação geral'!$E72="par"),'Classificação geral'!$B72,""),"")</f>
        <v/>
      </c>
      <c r="DR78" s="110">
        <f>IF($DQ78='Classificação geral'!$B72,'Classificação geral'!$C72,"")</f>
        <v>0</v>
      </c>
      <c r="DS78" s="110">
        <f>IF($DQ78='Classificação geral'!$B72,'Classificação geral'!$D72,"")</f>
        <v>0</v>
      </c>
      <c r="DT78" s="110">
        <f>IF($DQ78='Classificação geral'!$B72,'Classificação geral'!$E72,"")</f>
        <v>0</v>
      </c>
      <c r="DU78" s="110">
        <f>IF($DQ78='Classificação geral'!$B72,'Classificação geral'!$F72,"")</f>
        <v>0</v>
      </c>
      <c r="DV78" s="109">
        <f>IF($DU78='Classificação geral'!$F72,'Classificação geral'!$G72,"")</f>
        <v>0</v>
      </c>
      <c r="DW78" s="484">
        <f>IFERROR(IF(DU78='Classificação geral'!$F72,'Classificação geral'!$J72,""),"")</f>
        <v>0</v>
      </c>
      <c r="DX78" s="484">
        <f>IFERROR(IF(DU78='Classificação geral'!$F72,'Classificação geral'!$K72,""),"")</f>
        <v>0</v>
      </c>
      <c r="DY78" s="484">
        <f>IFERROR(IF(DU78='Classificação geral'!$F72,'Classificação geral'!$I72,""),"")</f>
        <v>0</v>
      </c>
      <c r="DZ78" s="484" t="str">
        <f>IFERROR(IF(DU78='Classificação geral'!$F72,'Classificação geral'!$EE72,""),"")</f>
        <v/>
      </c>
      <c r="EA78" s="484" t="str">
        <f>IFERROR(IF(DU78='Classificação geral'!$F72,'Classificação geral'!$EF72,""),"")</f>
        <v/>
      </c>
      <c r="EB78" s="484" t="str">
        <f>IFERROR(IF(DU78='Classificação geral'!$F72,'Classificação geral'!$EG72,""),"")</f>
        <v/>
      </c>
      <c r="EC78" s="484" t="str">
        <f>IFERROR(IF(DU78='Classificação geral'!$F72,'Classificação geral'!$EH72,""),"")</f>
        <v/>
      </c>
      <c r="ED78" s="484" t="str">
        <f>IFERROR(IF(DU78='Classificação geral'!$F72,'Classificação geral'!$EI72,""),"")</f>
        <v/>
      </c>
      <c r="EE78" s="521">
        <f>IFERROR(IF(DU78='Classificação geral'!$F72,'Classificação geral'!$AJ72,""),"")</f>
        <v>0</v>
      </c>
      <c r="EF78" s="109" t="str">
        <f>IF($DU78='Classificação geral'!$F72,'Classificação geral'!$AK72,"")</f>
        <v/>
      </c>
      <c r="EG78" s="98" t="str">
        <f>IFERROR(RANK(EF78,EF:EF,0)+ COUNTIF(EF$12:EF77,EF78),"")</f>
        <v/>
      </c>
      <c r="EI78" s="109" t="str">
        <f>IFERROR(IF(AND('Classificação geral'!$F72="fem",'Classificação geral'!$G72=3,'Classificação geral'!$E72="trio"),'Classificação geral'!$B72,""),"")</f>
        <v/>
      </c>
      <c r="EJ78" s="110">
        <f>IF(EI78='Classificação geral'!$B72,'Classificação geral'!$C72,"")</f>
        <v>0</v>
      </c>
      <c r="EK78" s="110">
        <f>IF(EI78='Classificação geral'!$B72,'Classificação geral'!$D72,"")</f>
        <v>0</v>
      </c>
      <c r="EL78" s="110">
        <f>IF(EI78='Classificação geral'!$B72,'Classificação geral'!$E72,"")</f>
        <v>0</v>
      </c>
      <c r="EM78" s="110">
        <f>IF(EI78='Classificação geral'!$B72,'Classificação geral'!$F72,"")</f>
        <v>0</v>
      </c>
      <c r="EN78" s="109">
        <f>IF(EM78='Classificação geral'!$F72,'Classificação geral'!$G72,"")</f>
        <v>0</v>
      </c>
      <c r="EO78" s="484">
        <f>IFERROR(IF(EM78='Classificação geral'!$F72,'Classificação geral'!$J72,""),"")</f>
        <v>0</v>
      </c>
      <c r="EP78" s="484">
        <f>IFERROR(IF(EM78='Classificação geral'!$F72,'Classificação geral'!$K72,""),"")</f>
        <v>0</v>
      </c>
      <c r="EQ78" s="484">
        <f>IFERROR(IF(EM78='Classificação geral'!$F72,'Classificação geral'!$I72,""),"")</f>
        <v>0</v>
      </c>
      <c r="ER78" s="484" t="str">
        <f>IFERROR(IF(EM78='Classificação geral'!$F72,'Classificação geral'!$EE72,""),"")</f>
        <v/>
      </c>
      <c r="ES78" s="484" t="str">
        <f>IFERROR(IF(EM78='Classificação geral'!$F72,'Classificação geral'!$EF72,""),"")</f>
        <v/>
      </c>
      <c r="ET78" s="484" t="str">
        <f>IFERROR(IF(EM78='Classificação geral'!$F72,'Classificação geral'!$EG72,""),"")</f>
        <v/>
      </c>
      <c r="EU78" s="484" t="str">
        <f>IFERROR(IF(EM78='Classificação geral'!$F72,'Classificação geral'!$EH72,""),"")</f>
        <v/>
      </c>
      <c r="EV78" s="484" t="str">
        <f>IFERROR(IF(EM78='Classificação geral'!$F72,'Classificação geral'!$EI72,""),"")</f>
        <v/>
      </c>
      <c r="EW78" s="521">
        <f>IFERROR(IF(EM78='Classificação geral'!$F72,'Classificação geral'!$AJ72,""),"")</f>
        <v>0</v>
      </c>
      <c r="EX78" s="109" t="str">
        <f>IF(EM78='Classificação geral'!$F72,'Classificação geral'!$AK72,"")</f>
        <v/>
      </c>
      <c r="EY78" s="98" t="str">
        <f>IFERROR(RANK(EX78,EX:EX,0)+ COUNTIF(EX$12:EX77,EX78),"")</f>
        <v/>
      </c>
      <c r="FA78" s="109" t="str">
        <f>IFERROR(IF(AND('Classificação geral'!$F72="mas",'Classificação geral'!$G72=3,'Classificação geral'!$E72="trio"),'Classificação geral'!$B72,""),"")</f>
        <v/>
      </c>
      <c r="FB78" s="110">
        <f>IF(FA78='Classificação geral'!$B72,'Classificação geral'!$C72,"")</f>
        <v>0</v>
      </c>
      <c r="FC78" s="110">
        <f>IF(FA78='Classificação geral'!$B72,'Classificação geral'!$D72,"")</f>
        <v>0</v>
      </c>
      <c r="FD78" s="110">
        <f>IF(FA78='Classificação geral'!$B72,'Classificação geral'!$E72,"")</f>
        <v>0</v>
      </c>
      <c r="FE78" s="110">
        <f>IF(FA78='Classificação geral'!$B72,'Classificação geral'!$F72,"")</f>
        <v>0</v>
      </c>
      <c r="FF78" s="109">
        <f>IF(FE78='Classificação geral'!$F72,'Classificação geral'!$G72,"")</f>
        <v>0</v>
      </c>
      <c r="FG78" s="484">
        <f>IFERROR(IF(FE78='Classificação geral'!$F72,'Classificação geral'!$J72,""),"")</f>
        <v>0</v>
      </c>
      <c r="FH78" s="484">
        <f>IFERROR(IF(FE78='Classificação geral'!$F72,'Classificação geral'!$K72,""),"")</f>
        <v>0</v>
      </c>
      <c r="FI78" s="484">
        <f>IFERROR(IF(FE78='Classificação geral'!$F72,'Classificação geral'!$I72,""),"")</f>
        <v>0</v>
      </c>
      <c r="FJ78" s="484" t="str">
        <f>IFERROR(IF(FE78='Classificação geral'!$F72,'Classificação geral'!$EE72,""),"")</f>
        <v/>
      </c>
      <c r="FK78" s="484" t="str">
        <f>IFERROR(IF(FE78='Classificação geral'!$F72,'Classificação geral'!$EF72,""),"")</f>
        <v/>
      </c>
      <c r="FL78" s="484" t="str">
        <f>IFERROR(IF(FE78='Classificação geral'!$F72,'Classificação geral'!$EG72,""),"")</f>
        <v/>
      </c>
      <c r="FM78" s="484" t="str">
        <f>IFERROR(IF(FE78='Classificação geral'!$F72,'Classificação geral'!$EH72,""),"")</f>
        <v/>
      </c>
      <c r="FN78" s="484" t="str">
        <f>IFERROR(IF(FE78='Classificação geral'!$F72,'Classificação geral'!$EI72,""),"")</f>
        <v/>
      </c>
      <c r="FO78" s="521">
        <f>IFERROR(IF(FE78='Classificação geral'!$F72,'Classificação geral'!$AJ72,""),"")</f>
        <v>0</v>
      </c>
      <c r="FP78" s="109" t="str">
        <f>IF(FE78='Classificação geral'!$F72,'Classificação geral'!$AK72,"")</f>
        <v/>
      </c>
      <c r="FQ78" s="98" t="str">
        <f>IFERROR(RANK(FP78,FP:FP,0)+ COUNTIF(FP$12:FP77,FP78),"")</f>
        <v/>
      </c>
      <c r="FS78" s="109" t="str">
        <f>IFERROR(IF(AND('Classificação geral'!$F72="misto",'Classificação geral'!$G72=3,'Classificação geral'!$E72="par"),'Classificação geral'!$B72,""),"")</f>
        <v/>
      </c>
      <c r="FT78" s="110">
        <f>IF(FS78='Classificação geral'!$B72,'Classificação geral'!$C72,"")</f>
        <v>0</v>
      </c>
      <c r="FU78" s="110">
        <f>IF(FS78='Classificação geral'!$B72,'Classificação geral'!$D72,"")</f>
        <v>0</v>
      </c>
      <c r="FV78" s="110">
        <f>IF(FS78='Classificação geral'!$B72,'Classificação geral'!$E72,"")</f>
        <v>0</v>
      </c>
      <c r="FW78" s="110">
        <f>IF(FS78='Classificação geral'!$B72,'Classificação geral'!$F72,"")</f>
        <v>0</v>
      </c>
      <c r="FX78" s="109">
        <f>IF(FW78='Classificação geral'!$F72,'Classificação geral'!$G72,"")</f>
        <v>0</v>
      </c>
      <c r="FY78" s="484">
        <f>IFERROR(IF(FW78='Classificação geral'!$F72,'Classificação geral'!$J72,""),"")</f>
        <v>0</v>
      </c>
      <c r="FZ78" s="484">
        <f>IFERROR(IF(FW78='Classificação geral'!$F72,'Classificação geral'!$K72,""),"")</f>
        <v>0</v>
      </c>
      <c r="GA78" s="484">
        <f>IFERROR(IF(FW78='Classificação geral'!$F72,'Classificação geral'!$I72,""),"")</f>
        <v>0</v>
      </c>
      <c r="GB78" s="484" t="str">
        <f>IFERROR(IF(FW78='Classificação geral'!$F72,'Classificação geral'!$EE72,""),"")</f>
        <v/>
      </c>
      <c r="GC78" s="484" t="str">
        <f>IFERROR(IF(FW78='Classificação geral'!$F72,'Classificação geral'!$EF72,""),"")</f>
        <v/>
      </c>
      <c r="GD78" s="484" t="str">
        <f>IFERROR(IF(FW78='Classificação geral'!$F72,'Classificação geral'!$EG72,""),"")</f>
        <v/>
      </c>
      <c r="GE78" s="484" t="str">
        <f>IFERROR(IF(FW78='Classificação geral'!$F72,'Classificação geral'!$EH72,""),"")</f>
        <v/>
      </c>
      <c r="GF78" s="484" t="str">
        <f>IFERROR(IF(FW78='Classificação geral'!$F72,'Classificação geral'!$EI72,""),"")</f>
        <v/>
      </c>
      <c r="GG78" s="521">
        <f>IFERROR(IF(FW78='Classificação geral'!$F72,'Classificação geral'!$AJ72,""),"")</f>
        <v>0</v>
      </c>
      <c r="GH78" s="109" t="str">
        <f>IF(FW78='Classificação geral'!$F72,'Classificação geral'!$AK72,"")</f>
        <v/>
      </c>
      <c r="GI78" s="98" t="str">
        <f>IFERROR(RANK(GH78,GH:GH,0)+ COUNTIF(GH$12:GH77,GH78),"")</f>
        <v/>
      </c>
    </row>
    <row r="79" spans="1:191" s="119" customFormat="1" ht="21.75" customHeight="1" x14ac:dyDescent="0.3">
      <c r="A79" s="123"/>
      <c r="B79" s="111"/>
      <c r="C79" s="111"/>
      <c r="D79" s="111"/>
      <c r="E79" s="111"/>
      <c r="F79" s="112"/>
      <c r="G79" s="112"/>
      <c r="H79" s="501"/>
      <c r="I79" s="501"/>
      <c r="J79" s="501"/>
      <c r="K79" s="501"/>
      <c r="L79" s="501"/>
      <c r="M79" s="501"/>
      <c r="N79" s="501"/>
      <c r="O79" s="501"/>
      <c r="P79" s="501"/>
      <c r="Q79" s="112"/>
      <c r="R79" s="97"/>
      <c r="S79" s="97"/>
      <c r="T79" s="97"/>
      <c r="U79" s="111"/>
      <c r="V79" s="111"/>
      <c r="W79" s="111"/>
      <c r="X79" s="111"/>
      <c r="Y79" s="112"/>
      <c r="Z79" s="112"/>
      <c r="AA79" s="501"/>
      <c r="AB79" s="501"/>
      <c r="AC79" s="501"/>
      <c r="AD79" s="501"/>
      <c r="AE79" s="501"/>
      <c r="AF79" s="501"/>
      <c r="AG79" s="501"/>
      <c r="AH79" s="501"/>
      <c r="AI79" s="501"/>
      <c r="AJ79" s="116"/>
      <c r="AK79" s="97"/>
      <c r="AL79" s="123"/>
      <c r="AM79" s="123"/>
      <c r="AN79" s="111"/>
      <c r="AO79" s="111"/>
      <c r="AP79" s="112"/>
      <c r="AQ79" s="112"/>
      <c r="AR79" s="112"/>
      <c r="AS79" s="112"/>
      <c r="AT79" s="112"/>
      <c r="AU79" s="112"/>
      <c r="AV79" s="112"/>
      <c r="AW79" s="112"/>
      <c r="AX79" s="112"/>
      <c r="AY79" s="112"/>
      <c r="AZ79" s="112"/>
      <c r="BA79" s="112"/>
      <c r="BB79" s="112"/>
      <c r="BC79" s="112"/>
      <c r="BD79" s="97"/>
      <c r="BE79" s="97"/>
      <c r="BF79" s="97"/>
      <c r="BG79" s="111"/>
      <c r="BH79" s="111"/>
      <c r="BI79" s="112"/>
      <c r="BJ79" s="112"/>
      <c r="BK79" s="112"/>
      <c r="BL79" s="112"/>
      <c r="BM79" s="112"/>
      <c r="BN79" s="112"/>
      <c r="BO79" s="112"/>
      <c r="BP79" s="112"/>
      <c r="BQ79" s="112"/>
      <c r="BR79" s="112"/>
      <c r="BS79" s="112"/>
      <c r="BT79" s="112"/>
      <c r="BU79" s="112"/>
      <c r="BV79" s="116"/>
      <c r="BW79" s="97"/>
      <c r="BX79" s="123"/>
      <c r="BY79" s="97"/>
      <c r="BZ79" s="111"/>
      <c r="CA79" s="111"/>
      <c r="CB79" s="112"/>
      <c r="CC79" s="112"/>
      <c r="CD79" s="112"/>
      <c r="CE79" s="112"/>
      <c r="CF79" s="112"/>
      <c r="CG79" s="112"/>
      <c r="CH79" s="112"/>
      <c r="CI79" s="112"/>
      <c r="CJ79" s="112"/>
      <c r="CK79" s="112"/>
      <c r="CL79" s="112"/>
      <c r="CM79" s="112"/>
      <c r="CN79" s="112"/>
      <c r="CO79" s="97"/>
      <c r="CP79" s="97"/>
      <c r="CQ79" s="97"/>
      <c r="CR79" s="97"/>
      <c r="CS79" s="97"/>
      <c r="CT79" s="97"/>
      <c r="CU79" s="97"/>
      <c r="CV79" s="97"/>
      <c r="CW79" s="97"/>
      <c r="CY79" s="250" t="str">
        <f>IFERROR(IF(AND('Classificação geral'!$F73="fem",'Classificação geral'!$G73=3,'Classificação geral'!$E73="par"),'Classificação geral'!$B73,""),"")</f>
        <v/>
      </c>
      <c r="CZ79" s="238">
        <f>IF($CY79='Classificação geral'!$B73,'Classificação geral'!$C73,"")</f>
        <v>0</v>
      </c>
      <c r="DA79" s="238">
        <f>IF($CY79='Classificação geral'!$B73,'Classificação geral'!$D73,"")</f>
        <v>0</v>
      </c>
      <c r="DB79" s="238">
        <f>IF($CY79='Classificação geral'!$B73,'Classificação geral'!$E73,"")</f>
        <v>0</v>
      </c>
      <c r="DC79" s="238">
        <f>IF($CY79='Classificação geral'!$B73,'Classificação geral'!$F73,"")</f>
        <v>0</v>
      </c>
      <c r="DD79" s="250">
        <f>IF($DC79='Classificação geral'!$F73,'Classificação geral'!$G73,"")</f>
        <v>0</v>
      </c>
      <c r="DE79" s="484">
        <f>IFERROR(IF(DC79='Classificação geral'!$F73,'Classificação geral'!$J73,""),"")</f>
        <v>0</v>
      </c>
      <c r="DF79" s="484">
        <f>IFERROR(IF(DC79='Classificação geral'!$F73,'Classificação geral'!$K73,""),"")</f>
        <v>0</v>
      </c>
      <c r="DG79" s="484">
        <f>IFERROR(IF(DC79='Classificação geral'!$F73,'Classificação geral'!$I73,""),"")</f>
        <v>0</v>
      </c>
      <c r="DH79" s="484" t="str">
        <f>IFERROR(IF(DC79='Classificação geral'!$F73,'Classificação geral'!$EE73,""),"")</f>
        <v/>
      </c>
      <c r="DI79" s="484" t="str">
        <f>IFERROR(IF(DC79='Classificação geral'!$F73,'Classificação geral'!$EF73,""),"")</f>
        <v/>
      </c>
      <c r="DJ79" s="484" t="str">
        <f>IFERROR(IF(DC79='Classificação geral'!$F73,'Classificação geral'!$EG73,""),"")</f>
        <v/>
      </c>
      <c r="DK79" s="484" t="str">
        <f>IFERROR(IF(DC79='Classificação geral'!$F73,'Classificação geral'!$EH73,""),"")</f>
        <v/>
      </c>
      <c r="DL79" s="484" t="str">
        <f>IFERROR(IF(DC79='Classificação geral'!$F73,'Classificação geral'!$EI73,""),"")</f>
        <v/>
      </c>
      <c r="DM79" s="521">
        <f>IFERROR(IF(DC79='Classificação geral'!$F73,'Classificação geral'!$AJ73,""),"")</f>
        <v>0</v>
      </c>
      <c r="DN79" s="251" t="str">
        <f>IF($DC79='Classificação geral'!$F73,'Classificação geral'!$AK73,"")</f>
        <v/>
      </c>
      <c r="DO79" s="239" t="str">
        <f>IFERROR(RANK(DN79,DN:DN,0)+ COUNTIF(DN$12:DN78,DN79),"")</f>
        <v/>
      </c>
      <c r="DQ79" s="109" t="str">
        <f>IFERROR(IF(AND('Classificação geral'!$F73="mas",'Classificação geral'!$G73=3,'Classificação geral'!$E73="par"),'Classificação geral'!$B73,""),"")</f>
        <v/>
      </c>
      <c r="DR79" s="110">
        <f>IF($DQ79='Classificação geral'!$B73,'Classificação geral'!$C73,"")</f>
        <v>0</v>
      </c>
      <c r="DS79" s="110">
        <f>IF($DQ79='Classificação geral'!$B73,'Classificação geral'!$D73,"")</f>
        <v>0</v>
      </c>
      <c r="DT79" s="110">
        <f>IF($DQ79='Classificação geral'!$B73,'Classificação geral'!$E73,"")</f>
        <v>0</v>
      </c>
      <c r="DU79" s="110">
        <f>IF($DQ79='Classificação geral'!$B73,'Classificação geral'!$F73,"")</f>
        <v>0</v>
      </c>
      <c r="DV79" s="109">
        <f>IF($DU79='Classificação geral'!$F73,'Classificação geral'!$G73,"")</f>
        <v>0</v>
      </c>
      <c r="DW79" s="484">
        <f>IFERROR(IF(DU79='Classificação geral'!$F73,'Classificação geral'!$J73,""),"")</f>
        <v>0</v>
      </c>
      <c r="DX79" s="484">
        <f>IFERROR(IF(DU79='Classificação geral'!$F73,'Classificação geral'!$K73,""),"")</f>
        <v>0</v>
      </c>
      <c r="DY79" s="484">
        <f>IFERROR(IF(DU79='Classificação geral'!$F73,'Classificação geral'!$I73,""),"")</f>
        <v>0</v>
      </c>
      <c r="DZ79" s="484" t="str">
        <f>IFERROR(IF(DU79='Classificação geral'!$F73,'Classificação geral'!$EE73,""),"")</f>
        <v/>
      </c>
      <c r="EA79" s="484" t="str">
        <f>IFERROR(IF(DU79='Classificação geral'!$F73,'Classificação geral'!$EF73,""),"")</f>
        <v/>
      </c>
      <c r="EB79" s="484" t="str">
        <f>IFERROR(IF(DU79='Classificação geral'!$F73,'Classificação geral'!$EG73,""),"")</f>
        <v/>
      </c>
      <c r="EC79" s="484" t="str">
        <f>IFERROR(IF(DU79='Classificação geral'!$F73,'Classificação geral'!$EH73,""),"")</f>
        <v/>
      </c>
      <c r="ED79" s="484" t="str">
        <f>IFERROR(IF(DU79='Classificação geral'!$F73,'Classificação geral'!$EI73,""),"")</f>
        <v/>
      </c>
      <c r="EE79" s="521">
        <f>IFERROR(IF(DU79='Classificação geral'!$F73,'Classificação geral'!$AJ73,""),"")</f>
        <v>0</v>
      </c>
      <c r="EF79" s="109" t="str">
        <f>IF($DU79='Classificação geral'!$F73,'Classificação geral'!$AK73,"")</f>
        <v/>
      </c>
      <c r="EG79" s="98" t="str">
        <f>IFERROR(RANK(EF79,EF:EF,0)+ COUNTIF(EF$12:EF78,EF79),"")</f>
        <v/>
      </c>
      <c r="EI79" s="109" t="str">
        <f>IFERROR(IF(AND('Classificação geral'!$F73="fem",'Classificação geral'!$G73=3,'Classificação geral'!$E73="trio"),'Classificação geral'!$B73,""),"")</f>
        <v/>
      </c>
      <c r="EJ79" s="110">
        <f>IF(EI79='Classificação geral'!$B73,'Classificação geral'!$C73,"")</f>
        <v>0</v>
      </c>
      <c r="EK79" s="110">
        <f>IF(EI79='Classificação geral'!$B73,'Classificação geral'!$D73,"")</f>
        <v>0</v>
      </c>
      <c r="EL79" s="110">
        <f>IF(EI79='Classificação geral'!$B73,'Classificação geral'!$E73,"")</f>
        <v>0</v>
      </c>
      <c r="EM79" s="110">
        <f>IF(EI79='Classificação geral'!$B73,'Classificação geral'!$F73,"")</f>
        <v>0</v>
      </c>
      <c r="EN79" s="109">
        <f>IF(EM79='Classificação geral'!$F73,'Classificação geral'!$G73,"")</f>
        <v>0</v>
      </c>
      <c r="EO79" s="484">
        <f>IFERROR(IF(EM79='Classificação geral'!$F73,'Classificação geral'!$J73,""),"")</f>
        <v>0</v>
      </c>
      <c r="EP79" s="484">
        <f>IFERROR(IF(EM79='Classificação geral'!$F73,'Classificação geral'!$K73,""),"")</f>
        <v>0</v>
      </c>
      <c r="EQ79" s="484">
        <f>IFERROR(IF(EM79='Classificação geral'!$F73,'Classificação geral'!$I73,""),"")</f>
        <v>0</v>
      </c>
      <c r="ER79" s="484" t="str">
        <f>IFERROR(IF(EM79='Classificação geral'!$F73,'Classificação geral'!$EE73,""),"")</f>
        <v/>
      </c>
      <c r="ES79" s="484" t="str">
        <f>IFERROR(IF(EM79='Classificação geral'!$F73,'Classificação geral'!$EF73,""),"")</f>
        <v/>
      </c>
      <c r="ET79" s="484" t="str">
        <f>IFERROR(IF(EM79='Classificação geral'!$F73,'Classificação geral'!$EG73,""),"")</f>
        <v/>
      </c>
      <c r="EU79" s="484" t="str">
        <f>IFERROR(IF(EM79='Classificação geral'!$F73,'Classificação geral'!$EH73,""),"")</f>
        <v/>
      </c>
      <c r="EV79" s="484" t="str">
        <f>IFERROR(IF(EM79='Classificação geral'!$F73,'Classificação geral'!$EI73,""),"")</f>
        <v/>
      </c>
      <c r="EW79" s="521">
        <f>IFERROR(IF(EM79='Classificação geral'!$F73,'Classificação geral'!$AJ73,""),"")</f>
        <v>0</v>
      </c>
      <c r="EX79" s="109" t="str">
        <f>IF(EM79='Classificação geral'!$F73,'Classificação geral'!$AK73,"")</f>
        <v/>
      </c>
      <c r="EY79" s="98" t="str">
        <f>IFERROR(RANK(EX79,EX:EX,0)+ COUNTIF(EX$12:EX78,EX79),"")</f>
        <v/>
      </c>
      <c r="FA79" s="109" t="str">
        <f>IFERROR(IF(AND('Classificação geral'!$F73="mas",'Classificação geral'!$G73=3,'Classificação geral'!$E73="trio"),'Classificação geral'!$B73,""),"")</f>
        <v/>
      </c>
      <c r="FB79" s="110">
        <f>IF(FA79='Classificação geral'!$B73,'Classificação geral'!$C73,"")</f>
        <v>0</v>
      </c>
      <c r="FC79" s="110">
        <f>IF(FA79='Classificação geral'!$B73,'Classificação geral'!$D73,"")</f>
        <v>0</v>
      </c>
      <c r="FD79" s="110">
        <f>IF(FA79='Classificação geral'!$B73,'Classificação geral'!$E73,"")</f>
        <v>0</v>
      </c>
      <c r="FE79" s="110">
        <f>IF(FA79='Classificação geral'!$B73,'Classificação geral'!$F73,"")</f>
        <v>0</v>
      </c>
      <c r="FF79" s="109">
        <f>IF(FE79='Classificação geral'!$F73,'Classificação geral'!$G73,"")</f>
        <v>0</v>
      </c>
      <c r="FG79" s="484">
        <f>IFERROR(IF(FE79='Classificação geral'!$F73,'Classificação geral'!$J73,""),"")</f>
        <v>0</v>
      </c>
      <c r="FH79" s="484">
        <f>IFERROR(IF(FE79='Classificação geral'!$F73,'Classificação geral'!$K73,""),"")</f>
        <v>0</v>
      </c>
      <c r="FI79" s="484">
        <f>IFERROR(IF(FE79='Classificação geral'!$F73,'Classificação geral'!$I73,""),"")</f>
        <v>0</v>
      </c>
      <c r="FJ79" s="484" t="str">
        <f>IFERROR(IF(FE79='Classificação geral'!$F73,'Classificação geral'!$EE73,""),"")</f>
        <v/>
      </c>
      <c r="FK79" s="484" t="str">
        <f>IFERROR(IF(FE79='Classificação geral'!$F73,'Classificação geral'!$EF73,""),"")</f>
        <v/>
      </c>
      <c r="FL79" s="484" t="str">
        <f>IFERROR(IF(FE79='Classificação geral'!$F73,'Classificação geral'!$EG73,""),"")</f>
        <v/>
      </c>
      <c r="FM79" s="484" t="str">
        <f>IFERROR(IF(FE79='Classificação geral'!$F73,'Classificação geral'!$EH73,""),"")</f>
        <v/>
      </c>
      <c r="FN79" s="484" t="str">
        <f>IFERROR(IF(FE79='Classificação geral'!$F73,'Classificação geral'!$EI73,""),"")</f>
        <v/>
      </c>
      <c r="FO79" s="521">
        <f>IFERROR(IF(FE79='Classificação geral'!$F73,'Classificação geral'!$AJ73,""),"")</f>
        <v>0</v>
      </c>
      <c r="FP79" s="109" t="str">
        <f>IF(FE79='Classificação geral'!$F73,'Classificação geral'!$AK73,"")</f>
        <v/>
      </c>
      <c r="FQ79" s="98" t="str">
        <f>IFERROR(RANK(FP79,FP:FP,0)+ COUNTIF(FP$12:FP78,FP79),"")</f>
        <v/>
      </c>
      <c r="FS79" s="109" t="str">
        <f>IFERROR(IF(AND('Classificação geral'!$F73="misto",'Classificação geral'!$G73=3,'Classificação geral'!$E73="par"),'Classificação geral'!$B73,""),"")</f>
        <v/>
      </c>
      <c r="FT79" s="110">
        <f>IF(FS79='Classificação geral'!$B73,'Classificação geral'!$C73,"")</f>
        <v>0</v>
      </c>
      <c r="FU79" s="110">
        <f>IF(FS79='Classificação geral'!$B73,'Classificação geral'!$D73,"")</f>
        <v>0</v>
      </c>
      <c r="FV79" s="110">
        <f>IF(FS79='Classificação geral'!$B73,'Classificação geral'!$E73,"")</f>
        <v>0</v>
      </c>
      <c r="FW79" s="110">
        <f>IF(FS79='Classificação geral'!$B73,'Classificação geral'!$F73,"")</f>
        <v>0</v>
      </c>
      <c r="FX79" s="109">
        <f>IF(FW79='Classificação geral'!$F73,'Classificação geral'!$G73,"")</f>
        <v>0</v>
      </c>
      <c r="FY79" s="484">
        <f>IFERROR(IF(FW79='Classificação geral'!$F73,'Classificação geral'!$J73,""),"")</f>
        <v>0</v>
      </c>
      <c r="FZ79" s="484">
        <f>IFERROR(IF(FW79='Classificação geral'!$F73,'Classificação geral'!$K73,""),"")</f>
        <v>0</v>
      </c>
      <c r="GA79" s="484">
        <f>IFERROR(IF(FW79='Classificação geral'!$F73,'Classificação geral'!$I73,""),"")</f>
        <v>0</v>
      </c>
      <c r="GB79" s="484" t="str">
        <f>IFERROR(IF(FW79='Classificação geral'!$F73,'Classificação geral'!$EE73,""),"")</f>
        <v/>
      </c>
      <c r="GC79" s="484" t="str">
        <f>IFERROR(IF(FW79='Classificação geral'!$F73,'Classificação geral'!$EF73,""),"")</f>
        <v/>
      </c>
      <c r="GD79" s="484" t="str">
        <f>IFERROR(IF(FW79='Classificação geral'!$F73,'Classificação geral'!$EG73,""),"")</f>
        <v/>
      </c>
      <c r="GE79" s="484" t="str">
        <f>IFERROR(IF(FW79='Classificação geral'!$F73,'Classificação geral'!$EH73,""),"")</f>
        <v/>
      </c>
      <c r="GF79" s="484" t="str">
        <f>IFERROR(IF(FW79='Classificação geral'!$F73,'Classificação geral'!$EI73,""),"")</f>
        <v/>
      </c>
      <c r="GG79" s="521">
        <f>IFERROR(IF(FW79='Classificação geral'!$F73,'Classificação geral'!$AJ73,""),"")</f>
        <v>0</v>
      </c>
      <c r="GH79" s="109" t="str">
        <f>IF(FW79='Classificação geral'!$F73,'Classificação geral'!$AK73,"")</f>
        <v/>
      </c>
      <c r="GI79" s="98" t="str">
        <f>IFERROR(RANK(GH79,GH:GH,0)+ COUNTIF(GH$12:GH78,GH79),"")</f>
        <v/>
      </c>
    </row>
    <row r="80" spans="1:191" s="119" customFormat="1" ht="21.75" customHeight="1" x14ac:dyDescent="0.3">
      <c r="A80" s="123"/>
      <c r="B80" s="111"/>
      <c r="C80" s="111"/>
      <c r="D80" s="111"/>
      <c r="E80" s="111"/>
      <c r="F80" s="112"/>
      <c r="G80" s="112"/>
      <c r="H80" s="501"/>
      <c r="I80" s="501"/>
      <c r="J80" s="501"/>
      <c r="K80" s="501"/>
      <c r="L80" s="501"/>
      <c r="M80" s="501"/>
      <c r="N80" s="501"/>
      <c r="O80" s="501"/>
      <c r="P80" s="501"/>
      <c r="Q80" s="112"/>
      <c r="R80" s="97"/>
      <c r="S80" s="97"/>
      <c r="T80" s="97"/>
      <c r="U80" s="111"/>
      <c r="V80" s="111"/>
      <c r="W80" s="111"/>
      <c r="X80" s="111"/>
      <c r="Y80" s="112"/>
      <c r="Z80" s="112"/>
      <c r="AA80" s="501"/>
      <c r="AB80" s="501"/>
      <c r="AC80" s="501"/>
      <c r="AD80" s="501"/>
      <c r="AE80" s="501"/>
      <c r="AF80" s="501"/>
      <c r="AG80" s="501"/>
      <c r="AH80" s="501"/>
      <c r="AI80" s="501"/>
      <c r="AJ80" s="116"/>
      <c r="AK80" s="97"/>
      <c r="AL80" s="123"/>
      <c r="AM80" s="123"/>
      <c r="AN80" s="111"/>
      <c r="AO80" s="111"/>
      <c r="AP80" s="112"/>
      <c r="AQ80" s="112"/>
      <c r="AR80" s="112"/>
      <c r="AS80" s="112"/>
      <c r="AT80" s="112"/>
      <c r="AU80" s="112"/>
      <c r="AV80" s="112"/>
      <c r="AW80" s="112"/>
      <c r="AX80" s="112"/>
      <c r="AY80" s="112"/>
      <c r="AZ80" s="112"/>
      <c r="BA80" s="112"/>
      <c r="BB80" s="112"/>
      <c r="BC80" s="112"/>
      <c r="BD80" s="97"/>
      <c r="BE80" s="97"/>
      <c r="BF80" s="97"/>
      <c r="BG80" s="111"/>
      <c r="BH80" s="111"/>
      <c r="BI80" s="112"/>
      <c r="BJ80" s="112"/>
      <c r="BK80" s="112"/>
      <c r="BL80" s="112"/>
      <c r="BM80" s="112"/>
      <c r="BN80" s="112"/>
      <c r="BO80" s="112"/>
      <c r="BP80" s="112"/>
      <c r="BQ80" s="112"/>
      <c r="BR80" s="112"/>
      <c r="BS80" s="112"/>
      <c r="BT80" s="112"/>
      <c r="BU80" s="112"/>
      <c r="BV80" s="116"/>
      <c r="BW80" s="97"/>
      <c r="BX80" s="123"/>
      <c r="BY80" s="97"/>
      <c r="BZ80" s="111"/>
      <c r="CA80" s="111"/>
      <c r="CB80" s="112"/>
      <c r="CC80" s="112"/>
      <c r="CD80" s="112"/>
      <c r="CE80" s="112"/>
      <c r="CF80" s="112"/>
      <c r="CG80" s="112"/>
      <c r="CH80" s="112"/>
      <c r="CI80" s="112"/>
      <c r="CJ80" s="112"/>
      <c r="CK80" s="112"/>
      <c r="CL80" s="112"/>
      <c r="CM80" s="112"/>
      <c r="CN80" s="112"/>
      <c r="CO80" s="97"/>
      <c r="CP80" s="97"/>
      <c r="CQ80" s="97"/>
      <c r="CR80" s="97"/>
      <c r="CS80" s="97"/>
      <c r="CT80" s="97"/>
      <c r="CU80" s="97"/>
      <c r="CV80" s="97"/>
      <c r="CW80" s="97"/>
      <c r="CY80" s="250" t="str">
        <f>IFERROR(IF(AND('Classificação geral'!$F74="fem",'Classificação geral'!$G74=3,'Classificação geral'!$E74="par"),'Classificação geral'!$B74,""),"")</f>
        <v/>
      </c>
      <c r="CZ80" s="238">
        <f>IF($CY80='Classificação geral'!$B74,'Classificação geral'!$C74,"")</f>
        <v>0</v>
      </c>
      <c r="DA80" s="238">
        <f>IF($CY80='Classificação geral'!$B74,'Classificação geral'!$D74,"")</f>
        <v>0</v>
      </c>
      <c r="DB80" s="238">
        <f>IF($CY80='Classificação geral'!$B74,'Classificação geral'!$E74,"")</f>
        <v>0</v>
      </c>
      <c r="DC80" s="238">
        <f>IF($CY80='Classificação geral'!$B74,'Classificação geral'!$F74,"")</f>
        <v>0</v>
      </c>
      <c r="DD80" s="250">
        <f>IF($DC80='Classificação geral'!$F74,'Classificação geral'!$G74,"")</f>
        <v>0</v>
      </c>
      <c r="DE80" s="484">
        <f>IFERROR(IF(DC80='Classificação geral'!$F74,'Classificação geral'!$J74,""),"")</f>
        <v>0</v>
      </c>
      <c r="DF80" s="484">
        <f>IFERROR(IF(DC80='Classificação geral'!$F74,'Classificação geral'!$K74,""),"")</f>
        <v>0</v>
      </c>
      <c r="DG80" s="484">
        <f>IFERROR(IF(DC80='Classificação geral'!$F74,'Classificação geral'!$I74,""),"")</f>
        <v>0</v>
      </c>
      <c r="DH80" s="484" t="str">
        <f>IFERROR(IF(DC80='Classificação geral'!$F74,'Classificação geral'!$EE74,""),"")</f>
        <v/>
      </c>
      <c r="DI80" s="484" t="str">
        <f>IFERROR(IF(DC80='Classificação geral'!$F74,'Classificação geral'!$EF74,""),"")</f>
        <v/>
      </c>
      <c r="DJ80" s="484" t="str">
        <f>IFERROR(IF(DC80='Classificação geral'!$F74,'Classificação geral'!$EG74,""),"")</f>
        <v/>
      </c>
      <c r="DK80" s="484" t="str">
        <f>IFERROR(IF(DC80='Classificação geral'!$F74,'Classificação geral'!$EH74,""),"")</f>
        <v/>
      </c>
      <c r="DL80" s="484" t="str">
        <f>IFERROR(IF(DC80='Classificação geral'!$F74,'Classificação geral'!$EI74,""),"")</f>
        <v/>
      </c>
      <c r="DM80" s="521">
        <f>IFERROR(IF(DC80='Classificação geral'!$F74,'Classificação geral'!$AJ74,""),"")</f>
        <v>0</v>
      </c>
      <c r="DN80" s="251" t="str">
        <f>IF($DC80='Classificação geral'!$F74,'Classificação geral'!$AK74,"")</f>
        <v/>
      </c>
      <c r="DO80" s="239" t="str">
        <f>IFERROR(RANK(DN80,DN:DN,0)+ COUNTIF(DN$12:DN79,DN80),"")</f>
        <v/>
      </c>
      <c r="DQ80" s="109" t="str">
        <f>IFERROR(IF(AND('Classificação geral'!$F74="mas",'Classificação geral'!$G74=3,'Classificação geral'!$E74="par"),'Classificação geral'!$B74,""),"")</f>
        <v/>
      </c>
      <c r="DR80" s="110">
        <f>IF($DQ80='Classificação geral'!$B74,'Classificação geral'!$C74,"")</f>
        <v>0</v>
      </c>
      <c r="DS80" s="110">
        <f>IF($DQ80='Classificação geral'!$B74,'Classificação geral'!$D74,"")</f>
        <v>0</v>
      </c>
      <c r="DT80" s="110">
        <f>IF($DQ80='Classificação geral'!$B74,'Classificação geral'!$E74,"")</f>
        <v>0</v>
      </c>
      <c r="DU80" s="110">
        <f>IF($DQ80='Classificação geral'!$B74,'Classificação geral'!$F74,"")</f>
        <v>0</v>
      </c>
      <c r="DV80" s="109">
        <f>IF($DU80='Classificação geral'!$F74,'Classificação geral'!$G74,"")</f>
        <v>0</v>
      </c>
      <c r="DW80" s="484">
        <f>IFERROR(IF(DU80='Classificação geral'!$F74,'Classificação geral'!$J74,""),"")</f>
        <v>0</v>
      </c>
      <c r="DX80" s="484">
        <f>IFERROR(IF(DU80='Classificação geral'!$F74,'Classificação geral'!$K74,""),"")</f>
        <v>0</v>
      </c>
      <c r="DY80" s="484">
        <f>IFERROR(IF(DU80='Classificação geral'!$F74,'Classificação geral'!$I74,""),"")</f>
        <v>0</v>
      </c>
      <c r="DZ80" s="484" t="str">
        <f>IFERROR(IF(DU80='Classificação geral'!$F74,'Classificação geral'!$EE74,""),"")</f>
        <v/>
      </c>
      <c r="EA80" s="484" t="str">
        <f>IFERROR(IF(DU80='Classificação geral'!$F74,'Classificação geral'!$EF74,""),"")</f>
        <v/>
      </c>
      <c r="EB80" s="484" t="str">
        <f>IFERROR(IF(DU80='Classificação geral'!$F74,'Classificação geral'!$EG74,""),"")</f>
        <v/>
      </c>
      <c r="EC80" s="484" t="str">
        <f>IFERROR(IF(DU80='Classificação geral'!$F74,'Classificação geral'!$EH74,""),"")</f>
        <v/>
      </c>
      <c r="ED80" s="484" t="str">
        <f>IFERROR(IF(DU80='Classificação geral'!$F74,'Classificação geral'!$EI74,""),"")</f>
        <v/>
      </c>
      <c r="EE80" s="521">
        <f>IFERROR(IF(DU80='Classificação geral'!$F74,'Classificação geral'!$AJ74,""),"")</f>
        <v>0</v>
      </c>
      <c r="EF80" s="109" t="str">
        <f>IF($DU80='Classificação geral'!$F74,'Classificação geral'!$AK74,"")</f>
        <v/>
      </c>
      <c r="EG80" s="98" t="str">
        <f>IFERROR(RANK(EF80,EF:EF,0)+ COUNTIF(EF$12:EF79,EF80),"")</f>
        <v/>
      </c>
      <c r="EI80" s="109" t="str">
        <f>IFERROR(IF(AND('Classificação geral'!$F74="fem",'Classificação geral'!$G74=3,'Classificação geral'!$E74="trio"),'Classificação geral'!$B74,""),"")</f>
        <v/>
      </c>
      <c r="EJ80" s="110">
        <f>IF(EI80='Classificação geral'!$B74,'Classificação geral'!$C74,"")</f>
        <v>0</v>
      </c>
      <c r="EK80" s="110">
        <f>IF(EI80='Classificação geral'!$B74,'Classificação geral'!$D74,"")</f>
        <v>0</v>
      </c>
      <c r="EL80" s="110">
        <f>IF(EI80='Classificação geral'!$B74,'Classificação geral'!$E74,"")</f>
        <v>0</v>
      </c>
      <c r="EM80" s="110">
        <f>IF(EI80='Classificação geral'!$B74,'Classificação geral'!$F74,"")</f>
        <v>0</v>
      </c>
      <c r="EN80" s="109">
        <f>IF(EM80='Classificação geral'!$F74,'Classificação geral'!$G74,"")</f>
        <v>0</v>
      </c>
      <c r="EO80" s="484">
        <f>IFERROR(IF(EM80='Classificação geral'!$F74,'Classificação geral'!$J74,""),"")</f>
        <v>0</v>
      </c>
      <c r="EP80" s="484">
        <f>IFERROR(IF(EM80='Classificação geral'!$F74,'Classificação geral'!$K74,""),"")</f>
        <v>0</v>
      </c>
      <c r="EQ80" s="484">
        <f>IFERROR(IF(EM80='Classificação geral'!$F74,'Classificação geral'!$I74,""),"")</f>
        <v>0</v>
      </c>
      <c r="ER80" s="484" t="str">
        <f>IFERROR(IF(EM80='Classificação geral'!$F74,'Classificação geral'!$EE74,""),"")</f>
        <v/>
      </c>
      <c r="ES80" s="484" t="str">
        <f>IFERROR(IF(EM80='Classificação geral'!$F74,'Classificação geral'!$EF74,""),"")</f>
        <v/>
      </c>
      <c r="ET80" s="484" t="str">
        <f>IFERROR(IF(EM80='Classificação geral'!$F74,'Classificação geral'!$EG74,""),"")</f>
        <v/>
      </c>
      <c r="EU80" s="484" t="str">
        <f>IFERROR(IF(EM80='Classificação geral'!$F74,'Classificação geral'!$EH74,""),"")</f>
        <v/>
      </c>
      <c r="EV80" s="484" t="str">
        <f>IFERROR(IF(EM80='Classificação geral'!$F74,'Classificação geral'!$EI74,""),"")</f>
        <v/>
      </c>
      <c r="EW80" s="521">
        <f>IFERROR(IF(EM80='Classificação geral'!$F74,'Classificação geral'!$AJ74,""),"")</f>
        <v>0</v>
      </c>
      <c r="EX80" s="109" t="str">
        <f>IF(EM80='Classificação geral'!$F74,'Classificação geral'!$AK74,"")</f>
        <v/>
      </c>
      <c r="EY80" s="98" t="str">
        <f>IFERROR(RANK(EX80,EX:EX,0)+ COUNTIF(EX$12:EX79,EX80),"")</f>
        <v/>
      </c>
      <c r="FA80" s="109" t="str">
        <f>IFERROR(IF(AND('Classificação geral'!$F74="mas",'Classificação geral'!$G74=3,'Classificação geral'!$E74="trio"),'Classificação geral'!$B74,""),"")</f>
        <v/>
      </c>
      <c r="FB80" s="110">
        <f>IF(FA80='Classificação geral'!$B74,'Classificação geral'!$C74,"")</f>
        <v>0</v>
      </c>
      <c r="FC80" s="110">
        <f>IF(FA80='Classificação geral'!$B74,'Classificação geral'!$D74,"")</f>
        <v>0</v>
      </c>
      <c r="FD80" s="110">
        <f>IF(FA80='Classificação geral'!$B74,'Classificação geral'!$E74,"")</f>
        <v>0</v>
      </c>
      <c r="FE80" s="110">
        <f>IF(FA80='Classificação geral'!$B74,'Classificação geral'!$F74,"")</f>
        <v>0</v>
      </c>
      <c r="FF80" s="109">
        <f>IF(FE80='Classificação geral'!$F74,'Classificação geral'!$G74,"")</f>
        <v>0</v>
      </c>
      <c r="FG80" s="484">
        <f>IFERROR(IF(FE80='Classificação geral'!$F74,'Classificação geral'!$J74,""),"")</f>
        <v>0</v>
      </c>
      <c r="FH80" s="484">
        <f>IFERROR(IF(FE80='Classificação geral'!$F74,'Classificação geral'!$K74,""),"")</f>
        <v>0</v>
      </c>
      <c r="FI80" s="484">
        <f>IFERROR(IF(FE80='Classificação geral'!$F74,'Classificação geral'!$I74,""),"")</f>
        <v>0</v>
      </c>
      <c r="FJ80" s="484" t="str">
        <f>IFERROR(IF(FE80='Classificação geral'!$F74,'Classificação geral'!$EE74,""),"")</f>
        <v/>
      </c>
      <c r="FK80" s="484" t="str">
        <f>IFERROR(IF(FE80='Classificação geral'!$F74,'Classificação geral'!$EF74,""),"")</f>
        <v/>
      </c>
      <c r="FL80" s="484" t="str">
        <f>IFERROR(IF(FE80='Classificação geral'!$F74,'Classificação geral'!$EG74,""),"")</f>
        <v/>
      </c>
      <c r="FM80" s="484" t="str">
        <f>IFERROR(IF(FE80='Classificação geral'!$F74,'Classificação geral'!$EH74,""),"")</f>
        <v/>
      </c>
      <c r="FN80" s="484" t="str">
        <f>IFERROR(IF(FE80='Classificação geral'!$F74,'Classificação geral'!$EI74,""),"")</f>
        <v/>
      </c>
      <c r="FO80" s="521">
        <f>IFERROR(IF(FE80='Classificação geral'!$F74,'Classificação geral'!$AJ74,""),"")</f>
        <v>0</v>
      </c>
      <c r="FP80" s="109" t="str">
        <f>IF(FE80='Classificação geral'!$F74,'Classificação geral'!$AK74,"")</f>
        <v/>
      </c>
      <c r="FQ80" s="98" t="str">
        <f>IFERROR(RANK(FP80,FP:FP,0)+ COUNTIF(FP$12:FP79,FP80),"")</f>
        <v/>
      </c>
      <c r="FS80" s="109" t="str">
        <f>IFERROR(IF(AND('Classificação geral'!$F74="misto",'Classificação geral'!$G74=3,'Classificação geral'!$E74="par"),'Classificação geral'!$B74,""),"")</f>
        <v/>
      </c>
      <c r="FT80" s="110">
        <f>IF(FS80='Classificação geral'!$B74,'Classificação geral'!$C74,"")</f>
        <v>0</v>
      </c>
      <c r="FU80" s="110">
        <f>IF(FS80='Classificação geral'!$B74,'Classificação geral'!$D74,"")</f>
        <v>0</v>
      </c>
      <c r="FV80" s="110">
        <f>IF(FS80='Classificação geral'!$B74,'Classificação geral'!$E74,"")</f>
        <v>0</v>
      </c>
      <c r="FW80" s="110">
        <f>IF(FS80='Classificação geral'!$B74,'Classificação geral'!$F74,"")</f>
        <v>0</v>
      </c>
      <c r="FX80" s="109">
        <f>IF(FW80='Classificação geral'!$F74,'Classificação geral'!$G74,"")</f>
        <v>0</v>
      </c>
      <c r="FY80" s="484">
        <f>IFERROR(IF(FW80='Classificação geral'!$F74,'Classificação geral'!$J74,""),"")</f>
        <v>0</v>
      </c>
      <c r="FZ80" s="484">
        <f>IFERROR(IF(FW80='Classificação geral'!$F74,'Classificação geral'!$K74,""),"")</f>
        <v>0</v>
      </c>
      <c r="GA80" s="484">
        <f>IFERROR(IF(FW80='Classificação geral'!$F74,'Classificação geral'!$I74,""),"")</f>
        <v>0</v>
      </c>
      <c r="GB80" s="484" t="str">
        <f>IFERROR(IF(FW80='Classificação geral'!$F74,'Classificação geral'!$EE74,""),"")</f>
        <v/>
      </c>
      <c r="GC80" s="484" t="str">
        <f>IFERROR(IF(FW80='Classificação geral'!$F74,'Classificação geral'!$EF74,""),"")</f>
        <v/>
      </c>
      <c r="GD80" s="484" t="str">
        <f>IFERROR(IF(FW80='Classificação geral'!$F74,'Classificação geral'!$EG74,""),"")</f>
        <v/>
      </c>
      <c r="GE80" s="484" t="str">
        <f>IFERROR(IF(FW80='Classificação geral'!$F74,'Classificação geral'!$EH74,""),"")</f>
        <v/>
      </c>
      <c r="GF80" s="484" t="str">
        <f>IFERROR(IF(FW80='Classificação geral'!$F74,'Classificação geral'!$EI74,""),"")</f>
        <v/>
      </c>
      <c r="GG80" s="521">
        <f>IFERROR(IF(FW80='Classificação geral'!$F74,'Classificação geral'!$AJ74,""),"")</f>
        <v>0</v>
      </c>
      <c r="GH80" s="109" t="str">
        <f>IF(FW80='Classificação geral'!$F74,'Classificação geral'!$AK74,"")</f>
        <v/>
      </c>
      <c r="GI80" s="98" t="str">
        <f>IFERROR(RANK(GH80,GH:GH,0)+ COUNTIF(GH$12:GH79,GH80),"")</f>
        <v/>
      </c>
    </row>
    <row r="81" spans="1:191" s="119" customFormat="1" ht="21.75" customHeight="1" x14ac:dyDescent="0.3">
      <c r="A81" s="123"/>
      <c r="B81" s="111"/>
      <c r="C81" s="111"/>
      <c r="D81" s="111"/>
      <c r="E81" s="111"/>
      <c r="F81" s="112"/>
      <c r="G81" s="112"/>
      <c r="H81" s="501"/>
      <c r="I81" s="501"/>
      <c r="J81" s="501"/>
      <c r="K81" s="501"/>
      <c r="L81" s="501"/>
      <c r="M81" s="501"/>
      <c r="N81" s="501"/>
      <c r="O81" s="501"/>
      <c r="P81" s="501"/>
      <c r="Q81" s="112"/>
      <c r="R81" s="97"/>
      <c r="S81" s="97"/>
      <c r="T81" s="97"/>
      <c r="U81" s="111"/>
      <c r="V81" s="111"/>
      <c r="W81" s="111"/>
      <c r="X81" s="111"/>
      <c r="Y81" s="112"/>
      <c r="Z81" s="112"/>
      <c r="AA81" s="501"/>
      <c r="AB81" s="501"/>
      <c r="AC81" s="501"/>
      <c r="AD81" s="501"/>
      <c r="AE81" s="501"/>
      <c r="AF81" s="501"/>
      <c r="AG81" s="501"/>
      <c r="AH81" s="501"/>
      <c r="AI81" s="501"/>
      <c r="AJ81" s="116"/>
      <c r="AK81" s="97"/>
      <c r="AL81" s="123"/>
      <c r="AM81" s="123"/>
      <c r="AN81" s="111"/>
      <c r="AO81" s="111"/>
      <c r="AP81" s="112"/>
      <c r="AQ81" s="112"/>
      <c r="AR81" s="112"/>
      <c r="AS81" s="112"/>
      <c r="AT81" s="112"/>
      <c r="AU81" s="112"/>
      <c r="AV81" s="112"/>
      <c r="AW81" s="112"/>
      <c r="AX81" s="112"/>
      <c r="AY81" s="112"/>
      <c r="AZ81" s="112"/>
      <c r="BA81" s="112"/>
      <c r="BB81" s="112"/>
      <c r="BC81" s="112"/>
      <c r="BD81" s="97"/>
      <c r="BE81" s="97"/>
      <c r="BF81" s="97"/>
      <c r="BG81" s="111"/>
      <c r="BH81" s="111"/>
      <c r="BI81" s="112"/>
      <c r="BJ81" s="112"/>
      <c r="BK81" s="112"/>
      <c r="BL81" s="112"/>
      <c r="BM81" s="112"/>
      <c r="BN81" s="112"/>
      <c r="BO81" s="112"/>
      <c r="BP81" s="112"/>
      <c r="BQ81" s="112"/>
      <c r="BR81" s="112"/>
      <c r="BS81" s="112"/>
      <c r="BT81" s="112"/>
      <c r="BU81" s="112"/>
      <c r="BV81" s="116"/>
      <c r="BW81" s="97"/>
      <c r="BX81" s="123"/>
      <c r="BY81" s="97"/>
      <c r="BZ81" s="111"/>
      <c r="CA81" s="111"/>
      <c r="CB81" s="112"/>
      <c r="CC81" s="112"/>
      <c r="CD81" s="112"/>
      <c r="CE81" s="112"/>
      <c r="CF81" s="112"/>
      <c r="CG81" s="112"/>
      <c r="CH81" s="112"/>
      <c r="CI81" s="112"/>
      <c r="CJ81" s="112"/>
      <c r="CK81" s="112"/>
      <c r="CL81" s="112"/>
      <c r="CM81" s="112"/>
      <c r="CN81" s="112"/>
      <c r="CO81" s="97"/>
      <c r="CP81" s="97"/>
      <c r="CQ81" s="97"/>
      <c r="CR81" s="97"/>
      <c r="CS81" s="97"/>
      <c r="CT81" s="97"/>
      <c r="CU81" s="97"/>
      <c r="CV81" s="97"/>
      <c r="CW81" s="97"/>
      <c r="CY81" s="250" t="str">
        <f>IFERROR(IF(AND('Classificação geral'!$F75="fem",'Classificação geral'!$G75=3,'Classificação geral'!$E75="par"),'Classificação geral'!$B75,""),"")</f>
        <v/>
      </c>
      <c r="CZ81" s="238">
        <f>IF($CY81='Classificação geral'!$B75,'Classificação geral'!$C75,"")</f>
        <v>0</v>
      </c>
      <c r="DA81" s="238">
        <f>IF($CY81='Classificação geral'!$B75,'Classificação geral'!$D75,"")</f>
        <v>0</v>
      </c>
      <c r="DB81" s="238">
        <f>IF($CY81='Classificação geral'!$B75,'Classificação geral'!$E75,"")</f>
        <v>0</v>
      </c>
      <c r="DC81" s="238">
        <f>IF($CY81='Classificação geral'!$B75,'Classificação geral'!$F75,"")</f>
        <v>0</v>
      </c>
      <c r="DD81" s="250">
        <f>IF($DC81='Classificação geral'!$F75,'Classificação geral'!$G75,"")</f>
        <v>0</v>
      </c>
      <c r="DE81" s="484">
        <f>IFERROR(IF(DC81='Classificação geral'!$F75,'Classificação geral'!$J75,""),"")</f>
        <v>0</v>
      </c>
      <c r="DF81" s="484">
        <f>IFERROR(IF(DC81='Classificação geral'!$F75,'Classificação geral'!$K75,""),"")</f>
        <v>0</v>
      </c>
      <c r="DG81" s="484">
        <f>IFERROR(IF(DC81='Classificação geral'!$F75,'Classificação geral'!$I75,""),"")</f>
        <v>0</v>
      </c>
      <c r="DH81" s="484" t="str">
        <f>IFERROR(IF(DC81='Classificação geral'!$F75,'Classificação geral'!$EE75,""),"")</f>
        <v/>
      </c>
      <c r="DI81" s="484" t="str">
        <f>IFERROR(IF(DC81='Classificação geral'!$F75,'Classificação geral'!$EF75,""),"")</f>
        <v/>
      </c>
      <c r="DJ81" s="484" t="str">
        <f>IFERROR(IF(DC81='Classificação geral'!$F75,'Classificação geral'!$EG75,""),"")</f>
        <v/>
      </c>
      <c r="DK81" s="484" t="str">
        <f>IFERROR(IF(DC81='Classificação geral'!$F75,'Classificação geral'!$EH75,""),"")</f>
        <v/>
      </c>
      <c r="DL81" s="484" t="str">
        <f>IFERROR(IF(DC81='Classificação geral'!$F75,'Classificação geral'!$EI75,""),"")</f>
        <v/>
      </c>
      <c r="DM81" s="521">
        <f>IFERROR(IF(DC81='Classificação geral'!$F75,'Classificação geral'!$AJ75,""),"")</f>
        <v>0</v>
      </c>
      <c r="DN81" s="251" t="str">
        <f>IF($DC81='Classificação geral'!$F75,'Classificação geral'!$AK75,"")</f>
        <v/>
      </c>
      <c r="DO81" s="239" t="str">
        <f>IFERROR(RANK(DN81,DN:DN,0)+ COUNTIF(DN$12:DN80,DN81),"")</f>
        <v/>
      </c>
      <c r="DQ81" s="109" t="str">
        <f>IFERROR(IF(AND('Classificação geral'!$F75="mas",'Classificação geral'!$G75=3,'Classificação geral'!$E75="par"),'Classificação geral'!$B75,""),"")</f>
        <v/>
      </c>
      <c r="DR81" s="110">
        <f>IF($DQ81='Classificação geral'!$B75,'Classificação geral'!$C75,"")</f>
        <v>0</v>
      </c>
      <c r="DS81" s="110">
        <f>IF($DQ81='Classificação geral'!$B75,'Classificação geral'!$D75,"")</f>
        <v>0</v>
      </c>
      <c r="DT81" s="110">
        <f>IF($DQ81='Classificação geral'!$B75,'Classificação geral'!$E75,"")</f>
        <v>0</v>
      </c>
      <c r="DU81" s="110">
        <f>IF($DQ81='Classificação geral'!$B75,'Classificação geral'!$F75,"")</f>
        <v>0</v>
      </c>
      <c r="DV81" s="109">
        <f>IF($DU81='Classificação geral'!$F75,'Classificação geral'!$G75,"")</f>
        <v>0</v>
      </c>
      <c r="DW81" s="484">
        <f>IFERROR(IF(DU81='Classificação geral'!$F75,'Classificação geral'!$J75,""),"")</f>
        <v>0</v>
      </c>
      <c r="DX81" s="484">
        <f>IFERROR(IF(DU81='Classificação geral'!$F75,'Classificação geral'!$K75,""),"")</f>
        <v>0</v>
      </c>
      <c r="DY81" s="484">
        <f>IFERROR(IF(DU81='Classificação geral'!$F75,'Classificação geral'!$I75,""),"")</f>
        <v>0</v>
      </c>
      <c r="DZ81" s="484" t="str">
        <f>IFERROR(IF(DU81='Classificação geral'!$F75,'Classificação geral'!$EE75,""),"")</f>
        <v/>
      </c>
      <c r="EA81" s="484" t="str">
        <f>IFERROR(IF(DU81='Classificação geral'!$F75,'Classificação geral'!$EF75,""),"")</f>
        <v/>
      </c>
      <c r="EB81" s="484" t="str">
        <f>IFERROR(IF(DU81='Classificação geral'!$F75,'Classificação geral'!$EG75,""),"")</f>
        <v/>
      </c>
      <c r="EC81" s="484" t="str">
        <f>IFERROR(IF(DU81='Classificação geral'!$F75,'Classificação geral'!$EH75,""),"")</f>
        <v/>
      </c>
      <c r="ED81" s="484" t="str">
        <f>IFERROR(IF(DU81='Classificação geral'!$F75,'Classificação geral'!$EI75,""),"")</f>
        <v/>
      </c>
      <c r="EE81" s="521">
        <f>IFERROR(IF(DU81='Classificação geral'!$F75,'Classificação geral'!$AJ75,""),"")</f>
        <v>0</v>
      </c>
      <c r="EF81" s="109" t="str">
        <f>IF($DU81='Classificação geral'!$F75,'Classificação geral'!$AK75,"")</f>
        <v/>
      </c>
      <c r="EG81" s="98" t="str">
        <f>IFERROR(RANK(EF81,EF:EF,0)+ COUNTIF(EF$12:EF80,EF81),"")</f>
        <v/>
      </c>
      <c r="EI81" s="109" t="str">
        <f>IFERROR(IF(AND('Classificação geral'!$F75="fem",'Classificação geral'!$G75=3,'Classificação geral'!$E75="trio"),'Classificação geral'!$B75,""),"")</f>
        <v/>
      </c>
      <c r="EJ81" s="110">
        <f>IF(EI81='Classificação geral'!$B75,'Classificação geral'!$C75,"")</f>
        <v>0</v>
      </c>
      <c r="EK81" s="110">
        <f>IF(EI81='Classificação geral'!$B75,'Classificação geral'!$D75,"")</f>
        <v>0</v>
      </c>
      <c r="EL81" s="110">
        <f>IF(EI81='Classificação geral'!$B75,'Classificação geral'!$E75,"")</f>
        <v>0</v>
      </c>
      <c r="EM81" s="110">
        <f>IF(EI81='Classificação geral'!$B75,'Classificação geral'!$F75,"")</f>
        <v>0</v>
      </c>
      <c r="EN81" s="109">
        <f>IF(EM81='Classificação geral'!$F75,'Classificação geral'!$G75,"")</f>
        <v>0</v>
      </c>
      <c r="EO81" s="484">
        <f>IFERROR(IF(EM81='Classificação geral'!$F75,'Classificação geral'!$J75,""),"")</f>
        <v>0</v>
      </c>
      <c r="EP81" s="484">
        <f>IFERROR(IF(EM81='Classificação geral'!$F75,'Classificação geral'!$K75,""),"")</f>
        <v>0</v>
      </c>
      <c r="EQ81" s="484">
        <f>IFERROR(IF(EM81='Classificação geral'!$F75,'Classificação geral'!$I75,""),"")</f>
        <v>0</v>
      </c>
      <c r="ER81" s="484" t="str">
        <f>IFERROR(IF(EM81='Classificação geral'!$F75,'Classificação geral'!$EE75,""),"")</f>
        <v/>
      </c>
      <c r="ES81" s="484" t="str">
        <f>IFERROR(IF(EM81='Classificação geral'!$F75,'Classificação geral'!$EF75,""),"")</f>
        <v/>
      </c>
      <c r="ET81" s="484" t="str">
        <f>IFERROR(IF(EM81='Classificação geral'!$F75,'Classificação geral'!$EG75,""),"")</f>
        <v/>
      </c>
      <c r="EU81" s="484" t="str">
        <f>IFERROR(IF(EM81='Classificação geral'!$F75,'Classificação geral'!$EH75,""),"")</f>
        <v/>
      </c>
      <c r="EV81" s="484" t="str">
        <f>IFERROR(IF(EM81='Classificação geral'!$F75,'Classificação geral'!$EI75,""),"")</f>
        <v/>
      </c>
      <c r="EW81" s="521">
        <f>IFERROR(IF(EM81='Classificação geral'!$F75,'Classificação geral'!$AJ75,""),"")</f>
        <v>0</v>
      </c>
      <c r="EX81" s="109" t="str">
        <f>IF(EM81='Classificação geral'!$F75,'Classificação geral'!$AK75,"")</f>
        <v/>
      </c>
      <c r="EY81" s="98" t="str">
        <f>IFERROR(RANK(EX81,EX:EX,0)+ COUNTIF(EX$12:EX80,EX81),"")</f>
        <v/>
      </c>
      <c r="FA81" s="109" t="str">
        <f>IFERROR(IF(AND('Classificação geral'!$F75="mas",'Classificação geral'!$G75=3,'Classificação geral'!$E75="trio"),'Classificação geral'!$B75,""),"")</f>
        <v/>
      </c>
      <c r="FB81" s="110">
        <f>IF(FA81='Classificação geral'!$B75,'Classificação geral'!$C75,"")</f>
        <v>0</v>
      </c>
      <c r="FC81" s="110">
        <f>IF(FA81='Classificação geral'!$B75,'Classificação geral'!$D75,"")</f>
        <v>0</v>
      </c>
      <c r="FD81" s="110">
        <f>IF(FA81='Classificação geral'!$B75,'Classificação geral'!$E75,"")</f>
        <v>0</v>
      </c>
      <c r="FE81" s="110">
        <f>IF(FA81='Classificação geral'!$B75,'Classificação geral'!$F75,"")</f>
        <v>0</v>
      </c>
      <c r="FF81" s="109">
        <f>IF(FE81='Classificação geral'!$F75,'Classificação geral'!$G75,"")</f>
        <v>0</v>
      </c>
      <c r="FG81" s="484">
        <f>IFERROR(IF(FE81='Classificação geral'!$F75,'Classificação geral'!$J75,""),"")</f>
        <v>0</v>
      </c>
      <c r="FH81" s="484">
        <f>IFERROR(IF(FE81='Classificação geral'!$F75,'Classificação geral'!$K75,""),"")</f>
        <v>0</v>
      </c>
      <c r="FI81" s="484">
        <f>IFERROR(IF(FE81='Classificação geral'!$F75,'Classificação geral'!$I75,""),"")</f>
        <v>0</v>
      </c>
      <c r="FJ81" s="484" t="str">
        <f>IFERROR(IF(FE81='Classificação geral'!$F75,'Classificação geral'!$EE75,""),"")</f>
        <v/>
      </c>
      <c r="FK81" s="484" t="str">
        <f>IFERROR(IF(FE81='Classificação geral'!$F75,'Classificação geral'!$EF75,""),"")</f>
        <v/>
      </c>
      <c r="FL81" s="484" t="str">
        <f>IFERROR(IF(FE81='Classificação geral'!$F75,'Classificação geral'!$EG75,""),"")</f>
        <v/>
      </c>
      <c r="FM81" s="484" t="str">
        <f>IFERROR(IF(FE81='Classificação geral'!$F75,'Classificação geral'!$EH75,""),"")</f>
        <v/>
      </c>
      <c r="FN81" s="484" t="str">
        <f>IFERROR(IF(FE81='Classificação geral'!$F75,'Classificação geral'!$EI75,""),"")</f>
        <v/>
      </c>
      <c r="FO81" s="521">
        <f>IFERROR(IF(FE81='Classificação geral'!$F75,'Classificação geral'!$AJ75,""),"")</f>
        <v>0</v>
      </c>
      <c r="FP81" s="109" t="str">
        <f>IF(FE81='Classificação geral'!$F75,'Classificação geral'!$AK75,"")</f>
        <v/>
      </c>
      <c r="FQ81" s="98" t="str">
        <f>IFERROR(RANK(FP81,FP:FP,0)+ COUNTIF(FP$12:FP80,FP81),"")</f>
        <v/>
      </c>
      <c r="FS81" s="109" t="str">
        <f>IFERROR(IF(AND('Classificação geral'!$F75="misto",'Classificação geral'!$G75=3,'Classificação geral'!$E75="par"),'Classificação geral'!$B75,""),"")</f>
        <v/>
      </c>
      <c r="FT81" s="110">
        <f>IF(FS81='Classificação geral'!$B75,'Classificação geral'!$C75,"")</f>
        <v>0</v>
      </c>
      <c r="FU81" s="110">
        <f>IF(FS81='Classificação geral'!$B75,'Classificação geral'!$D75,"")</f>
        <v>0</v>
      </c>
      <c r="FV81" s="110">
        <f>IF(FS81='Classificação geral'!$B75,'Classificação geral'!$E75,"")</f>
        <v>0</v>
      </c>
      <c r="FW81" s="110">
        <f>IF(FS81='Classificação geral'!$B75,'Classificação geral'!$F75,"")</f>
        <v>0</v>
      </c>
      <c r="FX81" s="109">
        <f>IF(FW81='Classificação geral'!$F75,'Classificação geral'!$G75,"")</f>
        <v>0</v>
      </c>
      <c r="FY81" s="484">
        <f>IFERROR(IF(FW81='Classificação geral'!$F75,'Classificação geral'!$J75,""),"")</f>
        <v>0</v>
      </c>
      <c r="FZ81" s="484">
        <f>IFERROR(IF(FW81='Classificação geral'!$F75,'Classificação geral'!$K75,""),"")</f>
        <v>0</v>
      </c>
      <c r="GA81" s="484">
        <f>IFERROR(IF(FW81='Classificação geral'!$F75,'Classificação geral'!$I75,""),"")</f>
        <v>0</v>
      </c>
      <c r="GB81" s="484" t="str">
        <f>IFERROR(IF(FW81='Classificação geral'!$F75,'Classificação geral'!$EE75,""),"")</f>
        <v/>
      </c>
      <c r="GC81" s="484" t="str">
        <f>IFERROR(IF(FW81='Classificação geral'!$F75,'Classificação geral'!$EF75,""),"")</f>
        <v/>
      </c>
      <c r="GD81" s="484" t="str">
        <f>IFERROR(IF(FW81='Classificação geral'!$F75,'Classificação geral'!$EG75,""),"")</f>
        <v/>
      </c>
      <c r="GE81" s="484" t="str">
        <f>IFERROR(IF(FW81='Classificação geral'!$F75,'Classificação geral'!$EH75,""),"")</f>
        <v/>
      </c>
      <c r="GF81" s="484" t="str">
        <f>IFERROR(IF(FW81='Classificação geral'!$F75,'Classificação geral'!$EI75,""),"")</f>
        <v/>
      </c>
      <c r="GG81" s="521">
        <f>IFERROR(IF(FW81='Classificação geral'!$F75,'Classificação geral'!$AJ75,""),"")</f>
        <v>0</v>
      </c>
      <c r="GH81" s="109" t="str">
        <f>IF(FW81='Classificação geral'!$F75,'Classificação geral'!$AK75,"")</f>
        <v/>
      </c>
      <c r="GI81" s="98" t="str">
        <f>IFERROR(RANK(GH81,GH:GH,0)+ COUNTIF(GH$12:GH80,GH81),"")</f>
        <v/>
      </c>
    </row>
    <row r="82" spans="1:191" s="119" customFormat="1" ht="21.75" customHeight="1" x14ac:dyDescent="0.3">
      <c r="A82" s="123"/>
      <c r="B82" s="111"/>
      <c r="C82" s="111"/>
      <c r="D82" s="111"/>
      <c r="E82" s="111"/>
      <c r="F82" s="112"/>
      <c r="G82" s="112"/>
      <c r="H82" s="501"/>
      <c r="I82" s="501"/>
      <c r="J82" s="501"/>
      <c r="K82" s="501"/>
      <c r="L82" s="501"/>
      <c r="M82" s="501"/>
      <c r="N82" s="501"/>
      <c r="O82" s="501"/>
      <c r="P82" s="501"/>
      <c r="Q82" s="112"/>
      <c r="R82" s="97"/>
      <c r="S82" s="97"/>
      <c r="T82" s="97"/>
      <c r="U82" s="111"/>
      <c r="V82" s="111"/>
      <c r="W82" s="111"/>
      <c r="X82" s="111"/>
      <c r="Y82" s="112"/>
      <c r="Z82" s="112"/>
      <c r="AA82" s="501"/>
      <c r="AB82" s="501"/>
      <c r="AC82" s="501"/>
      <c r="AD82" s="501"/>
      <c r="AE82" s="501"/>
      <c r="AF82" s="501"/>
      <c r="AG82" s="501"/>
      <c r="AH82" s="501"/>
      <c r="AI82" s="501"/>
      <c r="AJ82" s="116"/>
      <c r="AK82" s="97"/>
      <c r="AL82" s="123"/>
      <c r="AM82" s="123"/>
      <c r="AN82" s="111"/>
      <c r="AO82" s="111"/>
      <c r="AP82" s="112"/>
      <c r="AQ82" s="112"/>
      <c r="AR82" s="112"/>
      <c r="AS82" s="112"/>
      <c r="AT82" s="112"/>
      <c r="AU82" s="112"/>
      <c r="AV82" s="112"/>
      <c r="AW82" s="112"/>
      <c r="AX82" s="112"/>
      <c r="AY82" s="112"/>
      <c r="AZ82" s="112"/>
      <c r="BA82" s="112"/>
      <c r="BB82" s="112"/>
      <c r="BC82" s="112"/>
      <c r="BD82" s="97"/>
      <c r="BE82" s="97"/>
      <c r="BF82" s="97"/>
      <c r="BG82" s="111"/>
      <c r="BH82" s="111"/>
      <c r="BI82" s="112"/>
      <c r="BJ82" s="112"/>
      <c r="BK82" s="112"/>
      <c r="BL82" s="112"/>
      <c r="BM82" s="112"/>
      <c r="BN82" s="112"/>
      <c r="BO82" s="112"/>
      <c r="BP82" s="112"/>
      <c r="BQ82" s="112"/>
      <c r="BR82" s="112"/>
      <c r="BS82" s="112"/>
      <c r="BT82" s="112"/>
      <c r="BU82" s="112"/>
      <c r="BV82" s="116"/>
      <c r="BW82" s="97"/>
      <c r="BX82" s="123"/>
      <c r="BY82" s="97"/>
      <c r="BZ82" s="111"/>
      <c r="CA82" s="111"/>
      <c r="CB82" s="112"/>
      <c r="CC82" s="112"/>
      <c r="CD82" s="112"/>
      <c r="CE82" s="112"/>
      <c r="CF82" s="112"/>
      <c r="CG82" s="112"/>
      <c r="CH82" s="112"/>
      <c r="CI82" s="112"/>
      <c r="CJ82" s="112"/>
      <c r="CK82" s="112"/>
      <c r="CL82" s="112"/>
      <c r="CM82" s="112"/>
      <c r="CN82" s="112"/>
      <c r="CO82" s="97"/>
      <c r="CP82" s="97"/>
      <c r="CQ82" s="97"/>
      <c r="CR82" s="97"/>
      <c r="CS82" s="97"/>
      <c r="CT82" s="97"/>
      <c r="CU82" s="97"/>
      <c r="CV82" s="97"/>
      <c r="CW82" s="97"/>
      <c r="CY82" s="250" t="str">
        <f>IFERROR(IF(AND('Classificação geral'!$F76="fem",'Classificação geral'!$G76=3,'Classificação geral'!$E76="par"),'Classificação geral'!$B76,""),"")</f>
        <v/>
      </c>
      <c r="CZ82" s="238">
        <f>IF($CY82='Classificação geral'!$B76,'Classificação geral'!$C76,"")</f>
        <v>0</v>
      </c>
      <c r="DA82" s="238">
        <f>IF($CY82='Classificação geral'!$B76,'Classificação geral'!$D76,"")</f>
        <v>0</v>
      </c>
      <c r="DB82" s="238">
        <f>IF($CY82='Classificação geral'!$B76,'Classificação geral'!$E76,"")</f>
        <v>0</v>
      </c>
      <c r="DC82" s="238">
        <f>IF($CY82='Classificação geral'!$B76,'Classificação geral'!$F76,"")</f>
        <v>0</v>
      </c>
      <c r="DD82" s="250">
        <f>IF($DC82='Classificação geral'!$F76,'Classificação geral'!$G76,"")</f>
        <v>0</v>
      </c>
      <c r="DE82" s="484">
        <f>IFERROR(IF(DC82='Classificação geral'!$F76,'Classificação geral'!$J76,""),"")</f>
        <v>0</v>
      </c>
      <c r="DF82" s="484">
        <f>IFERROR(IF(DC82='Classificação geral'!$F76,'Classificação geral'!$K76,""),"")</f>
        <v>0</v>
      </c>
      <c r="DG82" s="484">
        <f>IFERROR(IF(DC82='Classificação geral'!$F76,'Classificação geral'!$I76,""),"")</f>
        <v>0</v>
      </c>
      <c r="DH82" s="484" t="str">
        <f>IFERROR(IF(DC82='Classificação geral'!$F76,'Classificação geral'!$EE76,""),"")</f>
        <v/>
      </c>
      <c r="DI82" s="484" t="str">
        <f>IFERROR(IF(DC82='Classificação geral'!$F76,'Classificação geral'!$EF76,""),"")</f>
        <v/>
      </c>
      <c r="DJ82" s="484" t="str">
        <f>IFERROR(IF(DC82='Classificação geral'!$F76,'Classificação geral'!$EG76,""),"")</f>
        <v/>
      </c>
      <c r="DK82" s="484" t="str">
        <f>IFERROR(IF(DC82='Classificação geral'!$F76,'Classificação geral'!$EH76,""),"")</f>
        <v/>
      </c>
      <c r="DL82" s="484" t="str">
        <f>IFERROR(IF(DC82='Classificação geral'!$F76,'Classificação geral'!$EI76,""),"")</f>
        <v/>
      </c>
      <c r="DM82" s="521">
        <f>IFERROR(IF(DC82='Classificação geral'!$F76,'Classificação geral'!$AJ76,""),"")</f>
        <v>0</v>
      </c>
      <c r="DN82" s="251" t="str">
        <f>IF($DC82='Classificação geral'!$F76,'Classificação geral'!$AK76,"")</f>
        <v/>
      </c>
      <c r="DO82" s="239" t="str">
        <f>IFERROR(RANK(DN82,DN:DN,0)+ COUNTIF(DN$12:DN81,DN82),"")</f>
        <v/>
      </c>
      <c r="DQ82" s="109" t="str">
        <f>IFERROR(IF(AND('Classificação geral'!$F76="mas",'Classificação geral'!$G76=3,'Classificação geral'!$E76="par"),'Classificação geral'!$B76,""),"")</f>
        <v/>
      </c>
      <c r="DR82" s="110">
        <f>IF($DQ82='Classificação geral'!$B76,'Classificação geral'!$C76,"")</f>
        <v>0</v>
      </c>
      <c r="DS82" s="110">
        <f>IF($DQ82='Classificação geral'!$B76,'Classificação geral'!$D76,"")</f>
        <v>0</v>
      </c>
      <c r="DT82" s="110">
        <f>IF($DQ82='Classificação geral'!$B76,'Classificação geral'!$E76,"")</f>
        <v>0</v>
      </c>
      <c r="DU82" s="110">
        <f>IF($DQ82='Classificação geral'!$B76,'Classificação geral'!$F76,"")</f>
        <v>0</v>
      </c>
      <c r="DV82" s="109">
        <f>IF($DU82='Classificação geral'!$F76,'Classificação geral'!$G76,"")</f>
        <v>0</v>
      </c>
      <c r="DW82" s="484">
        <f>IFERROR(IF(DU82='Classificação geral'!$F76,'Classificação geral'!$J76,""),"")</f>
        <v>0</v>
      </c>
      <c r="DX82" s="484">
        <f>IFERROR(IF(DU82='Classificação geral'!$F76,'Classificação geral'!$K76,""),"")</f>
        <v>0</v>
      </c>
      <c r="DY82" s="484">
        <f>IFERROR(IF(DU82='Classificação geral'!$F76,'Classificação geral'!$I76,""),"")</f>
        <v>0</v>
      </c>
      <c r="DZ82" s="484" t="str">
        <f>IFERROR(IF(DU82='Classificação geral'!$F76,'Classificação geral'!$EE76,""),"")</f>
        <v/>
      </c>
      <c r="EA82" s="484" t="str">
        <f>IFERROR(IF(DU82='Classificação geral'!$F76,'Classificação geral'!$EF76,""),"")</f>
        <v/>
      </c>
      <c r="EB82" s="484" t="str">
        <f>IFERROR(IF(DU82='Classificação geral'!$F76,'Classificação geral'!$EG76,""),"")</f>
        <v/>
      </c>
      <c r="EC82" s="484" t="str">
        <f>IFERROR(IF(DU82='Classificação geral'!$F76,'Classificação geral'!$EH76,""),"")</f>
        <v/>
      </c>
      <c r="ED82" s="484" t="str">
        <f>IFERROR(IF(DU82='Classificação geral'!$F76,'Classificação geral'!$EI76,""),"")</f>
        <v/>
      </c>
      <c r="EE82" s="521">
        <f>IFERROR(IF(DU82='Classificação geral'!$F76,'Classificação geral'!$AJ76,""),"")</f>
        <v>0</v>
      </c>
      <c r="EF82" s="109" t="str">
        <f>IF($DU82='Classificação geral'!$F76,'Classificação geral'!$AK76,"")</f>
        <v/>
      </c>
      <c r="EG82" s="98" t="str">
        <f>IFERROR(RANK(EF82,EF:EF,0)+ COUNTIF(EF$12:EF81,EF82),"")</f>
        <v/>
      </c>
      <c r="EI82" s="109" t="str">
        <f>IFERROR(IF(AND('Classificação geral'!$F76="fem",'Classificação geral'!$G76=3,'Classificação geral'!$E76="trio"),'Classificação geral'!$B76,""),"")</f>
        <v/>
      </c>
      <c r="EJ82" s="110">
        <f>IF(EI82='Classificação geral'!$B76,'Classificação geral'!$C76,"")</f>
        <v>0</v>
      </c>
      <c r="EK82" s="110">
        <f>IF(EI82='Classificação geral'!$B76,'Classificação geral'!$D76,"")</f>
        <v>0</v>
      </c>
      <c r="EL82" s="110">
        <f>IF(EI82='Classificação geral'!$B76,'Classificação geral'!$E76,"")</f>
        <v>0</v>
      </c>
      <c r="EM82" s="110">
        <f>IF(EI82='Classificação geral'!$B76,'Classificação geral'!$F76,"")</f>
        <v>0</v>
      </c>
      <c r="EN82" s="109">
        <f>IF(EM82='Classificação geral'!$F76,'Classificação geral'!$G76,"")</f>
        <v>0</v>
      </c>
      <c r="EO82" s="484">
        <f>IFERROR(IF(EM82='Classificação geral'!$F76,'Classificação geral'!$J76,""),"")</f>
        <v>0</v>
      </c>
      <c r="EP82" s="484">
        <f>IFERROR(IF(EM82='Classificação geral'!$F76,'Classificação geral'!$K76,""),"")</f>
        <v>0</v>
      </c>
      <c r="EQ82" s="484">
        <f>IFERROR(IF(EM82='Classificação geral'!$F76,'Classificação geral'!$I76,""),"")</f>
        <v>0</v>
      </c>
      <c r="ER82" s="484" t="str">
        <f>IFERROR(IF(EM82='Classificação geral'!$F76,'Classificação geral'!$EE76,""),"")</f>
        <v/>
      </c>
      <c r="ES82" s="484" t="str">
        <f>IFERROR(IF(EM82='Classificação geral'!$F76,'Classificação geral'!$EF76,""),"")</f>
        <v/>
      </c>
      <c r="ET82" s="484" t="str">
        <f>IFERROR(IF(EM82='Classificação geral'!$F76,'Classificação geral'!$EG76,""),"")</f>
        <v/>
      </c>
      <c r="EU82" s="484" t="str">
        <f>IFERROR(IF(EM82='Classificação geral'!$F76,'Classificação geral'!$EH76,""),"")</f>
        <v/>
      </c>
      <c r="EV82" s="484" t="str">
        <f>IFERROR(IF(EM82='Classificação geral'!$F76,'Classificação geral'!$EI76,""),"")</f>
        <v/>
      </c>
      <c r="EW82" s="521">
        <f>IFERROR(IF(EM82='Classificação geral'!$F76,'Classificação geral'!$AJ76,""),"")</f>
        <v>0</v>
      </c>
      <c r="EX82" s="109" t="str">
        <f>IF(EM82='Classificação geral'!$F76,'Classificação geral'!$AK76,"")</f>
        <v/>
      </c>
      <c r="EY82" s="98" t="str">
        <f>IFERROR(RANK(EX82,EX:EX,0)+ COUNTIF(EX$12:EX81,EX82),"")</f>
        <v/>
      </c>
      <c r="FA82" s="109" t="str">
        <f>IFERROR(IF(AND('Classificação geral'!$F76="mas",'Classificação geral'!$G76=3,'Classificação geral'!$E76="trio"),'Classificação geral'!$B76,""),"")</f>
        <v/>
      </c>
      <c r="FB82" s="110">
        <f>IF(FA82='Classificação geral'!$B76,'Classificação geral'!$C76,"")</f>
        <v>0</v>
      </c>
      <c r="FC82" s="110">
        <f>IF(FA82='Classificação geral'!$B76,'Classificação geral'!$D76,"")</f>
        <v>0</v>
      </c>
      <c r="FD82" s="110">
        <f>IF(FA82='Classificação geral'!$B76,'Classificação geral'!$E76,"")</f>
        <v>0</v>
      </c>
      <c r="FE82" s="110">
        <f>IF(FA82='Classificação geral'!$B76,'Classificação geral'!$F76,"")</f>
        <v>0</v>
      </c>
      <c r="FF82" s="109">
        <f>IF(FE82='Classificação geral'!$F76,'Classificação geral'!$G76,"")</f>
        <v>0</v>
      </c>
      <c r="FG82" s="484">
        <f>IFERROR(IF(FE82='Classificação geral'!$F76,'Classificação geral'!$J76,""),"")</f>
        <v>0</v>
      </c>
      <c r="FH82" s="484">
        <f>IFERROR(IF(FE82='Classificação geral'!$F76,'Classificação geral'!$K76,""),"")</f>
        <v>0</v>
      </c>
      <c r="FI82" s="484">
        <f>IFERROR(IF(FE82='Classificação geral'!$F76,'Classificação geral'!$I76,""),"")</f>
        <v>0</v>
      </c>
      <c r="FJ82" s="484" t="str">
        <f>IFERROR(IF(FE82='Classificação geral'!$F76,'Classificação geral'!$EE76,""),"")</f>
        <v/>
      </c>
      <c r="FK82" s="484" t="str">
        <f>IFERROR(IF(FE82='Classificação geral'!$F76,'Classificação geral'!$EF76,""),"")</f>
        <v/>
      </c>
      <c r="FL82" s="484" t="str">
        <f>IFERROR(IF(FE82='Classificação geral'!$F76,'Classificação geral'!$EG76,""),"")</f>
        <v/>
      </c>
      <c r="FM82" s="484" t="str">
        <f>IFERROR(IF(FE82='Classificação geral'!$F76,'Classificação geral'!$EH76,""),"")</f>
        <v/>
      </c>
      <c r="FN82" s="484" t="str">
        <f>IFERROR(IF(FE82='Classificação geral'!$F76,'Classificação geral'!$EI76,""),"")</f>
        <v/>
      </c>
      <c r="FO82" s="521">
        <f>IFERROR(IF(FE82='Classificação geral'!$F76,'Classificação geral'!$AJ76,""),"")</f>
        <v>0</v>
      </c>
      <c r="FP82" s="109" t="str">
        <f>IF(FE82='Classificação geral'!$F76,'Classificação geral'!$AK76,"")</f>
        <v/>
      </c>
      <c r="FQ82" s="98" t="str">
        <f>IFERROR(RANK(FP82,FP:FP,0)+ COUNTIF(FP$12:FP81,FP82),"")</f>
        <v/>
      </c>
      <c r="FS82" s="109" t="str">
        <f>IFERROR(IF(AND('Classificação geral'!$F76="misto",'Classificação geral'!$G76=3,'Classificação geral'!$E76="par"),'Classificação geral'!$B76,""),"")</f>
        <v/>
      </c>
      <c r="FT82" s="110">
        <f>IF(FS82='Classificação geral'!$B76,'Classificação geral'!$C76,"")</f>
        <v>0</v>
      </c>
      <c r="FU82" s="110">
        <f>IF(FS82='Classificação geral'!$B76,'Classificação geral'!$D76,"")</f>
        <v>0</v>
      </c>
      <c r="FV82" s="110">
        <f>IF(FS82='Classificação geral'!$B76,'Classificação geral'!$E76,"")</f>
        <v>0</v>
      </c>
      <c r="FW82" s="110">
        <f>IF(FS82='Classificação geral'!$B76,'Classificação geral'!$F76,"")</f>
        <v>0</v>
      </c>
      <c r="FX82" s="109">
        <f>IF(FW82='Classificação geral'!$F76,'Classificação geral'!$G76,"")</f>
        <v>0</v>
      </c>
      <c r="FY82" s="484">
        <f>IFERROR(IF(FW82='Classificação geral'!$F76,'Classificação geral'!$J76,""),"")</f>
        <v>0</v>
      </c>
      <c r="FZ82" s="484">
        <f>IFERROR(IF(FW82='Classificação geral'!$F76,'Classificação geral'!$K76,""),"")</f>
        <v>0</v>
      </c>
      <c r="GA82" s="484">
        <f>IFERROR(IF(FW82='Classificação geral'!$F76,'Classificação geral'!$I76,""),"")</f>
        <v>0</v>
      </c>
      <c r="GB82" s="484" t="str">
        <f>IFERROR(IF(FW82='Classificação geral'!$F76,'Classificação geral'!$EE76,""),"")</f>
        <v/>
      </c>
      <c r="GC82" s="484" t="str">
        <f>IFERROR(IF(FW82='Classificação geral'!$F76,'Classificação geral'!$EF76,""),"")</f>
        <v/>
      </c>
      <c r="GD82" s="484" t="str">
        <f>IFERROR(IF(FW82='Classificação geral'!$F76,'Classificação geral'!$EG76,""),"")</f>
        <v/>
      </c>
      <c r="GE82" s="484" t="str">
        <f>IFERROR(IF(FW82='Classificação geral'!$F76,'Classificação geral'!$EH76,""),"")</f>
        <v/>
      </c>
      <c r="GF82" s="484" t="str">
        <f>IFERROR(IF(FW82='Classificação geral'!$F76,'Classificação geral'!$EI76,""),"")</f>
        <v/>
      </c>
      <c r="GG82" s="521">
        <f>IFERROR(IF(FW82='Classificação geral'!$F76,'Classificação geral'!$AJ76,""),"")</f>
        <v>0</v>
      </c>
      <c r="GH82" s="109" t="str">
        <f>IF(FW82='Classificação geral'!$F76,'Classificação geral'!$AK76,"")</f>
        <v/>
      </c>
      <c r="GI82" s="98" t="str">
        <f>IFERROR(RANK(GH82,GH:GH,0)+ COUNTIF(GH$12:GH81,GH82),"")</f>
        <v/>
      </c>
    </row>
    <row r="83" spans="1:191" s="119" customFormat="1" ht="21.75" customHeight="1" x14ac:dyDescent="0.3">
      <c r="A83" s="123"/>
      <c r="B83" s="111"/>
      <c r="C83" s="111"/>
      <c r="D83" s="111"/>
      <c r="E83" s="111"/>
      <c r="F83" s="112"/>
      <c r="G83" s="112"/>
      <c r="H83" s="501"/>
      <c r="I83" s="501"/>
      <c r="J83" s="501"/>
      <c r="K83" s="501"/>
      <c r="L83" s="501"/>
      <c r="M83" s="501"/>
      <c r="N83" s="501"/>
      <c r="O83" s="501"/>
      <c r="P83" s="501"/>
      <c r="Q83" s="112"/>
      <c r="R83" s="97"/>
      <c r="S83" s="97"/>
      <c r="T83" s="97"/>
      <c r="U83" s="111"/>
      <c r="V83" s="111"/>
      <c r="W83" s="111"/>
      <c r="X83" s="111"/>
      <c r="Y83" s="112"/>
      <c r="Z83" s="112"/>
      <c r="AA83" s="501"/>
      <c r="AB83" s="501"/>
      <c r="AC83" s="501"/>
      <c r="AD83" s="501"/>
      <c r="AE83" s="501"/>
      <c r="AF83" s="501"/>
      <c r="AG83" s="501"/>
      <c r="AH83" s="501"/>
      <c r="AI83" s="501"/>
      <c r="AJ83" s="116"/>
      <c r="AK83" s="97"/>
      <c r="AL83" s="123"/>
      <c r="AM83" s="123"/>
      <c r="AN83" s="111"/>
      <c r="AO83" s="111"/>
      <c r="AP83" s="112"/>
      <c r="AQ83" s="112"/>
      <c r="AR83" s="112"/>
      <c r="AS83" s="112"/>
      <c r="AT83" s="112"/>
      <c r="AU83" s="112"/>
      <c r="AV83" s="112"/>
      <c r="AW83" s="112"/>
      <c r="AX83" s="112"/>
      <c r="AY83" s="112"/>
      <c r="AZ83" s="112"/>
      <c r="BA83" s="112"/>
      <c r="BB83" s="112"/>
      <c r="BC83" s="112"/>
      <c r="BD83" s="97"/>
      <c r="BE83" s="97"/>
      <c r="BF83" s="97"/>
      <c r="BG83" s="111"/>
      <c r="BH83" s="111"/>
      <c r="BI83" s="112"/>
      <c r="BJ83" s="112"/>
      <c r="BK83" s="112"/>
      <c r="BL83" s="112"/>
      <c r="BM83" s="112"/>
      <c r="BN83" s="112"/>
      <c r="BO83" s="112"/>
      <c r="BP83" s="112"/>
      <c r="BQ83" s="112"/>
      <c r="BR83" s="112"/>
      <c r="BS83" s="112"/>
      <c r="BT83" s="112"/>
      <c r="BU83" s="112"/>
      <c r="BV83" s="116"/>
      <c r="BW83" s="97"/>
      <c r="BX83" s="123"/>
      <c r="BY83" s="97"/>
      <c r="BZ83" s="111"/>
      <c r="CA83" s="111"/>
      <c r="CB83" s="112"/>
      <c r="CC83" s="112"/>
      <c r="CD83" s="112"/>
      <c r="CE83" s="112"/>
      <c r="CF83" s="112"/>
      <c r="CG83" s="112"/>
      <c r="CH83" s="112"/>
      <c r="CI83" s="112"/>
      <c r="CJ83" s="112"/>
      <c r="CK83" s="112"/>
      <c r="CL83" s="112"/>
      <c r="CM83" s="112"/>
      <c r="CN83" s="112"/>
      <c r="CO83" s="97"/>
      <c r="CP83" s="97"/>
      <c r="CQ83" s="97"/>
      <c r="CR83" s="97"/>
      <c r="CS83" s="97"/>
      <c r="CT83" s="97"/>
      <c r="CU83" s="97"/>
      <c r="CV83" s="97"/>
      <c r="CW83" s="97"/>
      <c r="CY83" s="250" t="str">
        <f>IFERROR(IF(AND('Classificação geral'!$F77="fem",'Classificação geral'!$G77=3,'Classificação geral'!$E77="par"),'Classificação geral'!$B77,""),"")</f>
        <v/>
      </c>
      <c r="CZ83" s="238">
        <f>IF($CY83='Classificação geral'!$B77,'Classificação geral'!$C77,"")</f>
        <v>0</v>
      </c>
      <c r="DA83" s="238">
        <f>IF($CY83='Classificação geral'!$B77,'Classificação geral'!$D77,"")</f>
        <v>0</v>
      </c>
      <c r="DB83" s="238">
        <f>IF($CY83='Classificação geral'!$B77,'Classificação geral'!$E77,"")</f>
        <v>0</v>
      </c>
      <c r="DC83" s="238">
        <f>IF($CY83='Classificação geral'!$B77,'Classificação geral'!$F77,"")</f>
        <v>0</v>
      </c>
      <c r="DD83" s="250">
        <f>IF($DC83='Classificação geral'!$F77,'Classificação geral'!$G77,"")</f>
        <v>0</v>
      </c>
      <c r="DE83" s="484">
        <f>IFERROR(IF(DC83='Classificação geral'!$F77,'Classificação geral'!$J77,""),"")</f>
        <v>0</v>
      </c>
      <c r="DF83" s="484">
        <f>IFERROR(IF(DC83='Classificação geral'!$F77,'Classificação geral'!$K77,""),"")</f>
        <v>0</v>
      </c>
      <c r="DG83" s="484">
        <f>IFERROR(IF(DC83='Classificação geral'!$F77,'Classificação geral'!$I77,""),"")</f>
        <v>0</v>
      </c>
      <c r="DH83" s="484" t="str">
        <f>IFERROR(IF(DC83='Classificação geral'!$F77,'Classificação geral'!$EE77,""),"")</f>
        <v/>
      </c>
      <c r="DI83" s="484" t="str">
        <f>IFERROR(IF(DC83='Classificação geral'!$F77,'Classificação geral'!$EF77,""),"")</f>
        <v/>
      </c>
      <c r="DJ83" s="484" t="str">
        <f>IFERROR(IF(DC83='Classificação geral'!$F77,'Classificação geral'!$EG77,""),"")</f>
        <v/>
      </c>
      <c r="DK83" s="484" t="str">
        <f>IFERROR(IF(DC83='Classificação geral'!$F77,'Classificação geral'!$EH77,""),"")</f>
        <v/>
      </c>
      <c r="DL83" s="484" t="str">
        <f>IFERROR(IF(DC83='Classificação geral'!$F77,'Classificação geral'!$EI77,""),"")</f>
        <v/>
      </c>
      <c r="DM83" s="521">
        <f>IFERROR(IF(DC83='Classificação geral'!$F77,'Classificação geral'!$AJ77,""),"")</f>
        <v>0</v>
      </c>
      <c r="DN83" s="251" t="str">
        <f>IF($DC83='Classificação geral'!$F77,'Classificação geral'!$AK77,"")</f>
        <v/>
      </c>
      <c r="DO83" s="239" t="str">
        <f>IFERROR(RANK(DN83,DN:DN,0)+ COUNTIF(DN$12:DN82,DN83),"")</f>
        <v/>
      </c>
      <c r="DQ83" s="109" t="str">
        <f>IFERROR(IF(AND('Classificação geral'!$F77="mas",'Classificação geral'!$G77=3,'Classificação geral'!$E77="par"),'Classificação geral'!$B77,""),"")</f>
        <v/>
      </c>
      <c r="DR83" s="110">
        <f>IF($DQ83='Classificação geral'!$B77,'Classificação geral'!$C77,"")</f>
        <v>0</v>
      </c>
      <c r="DS83" s="110">
        <f>IF($DQ83='Classificação geral'!$B77,'Classificação geral'!$D77,"")</f>
        <v>0</v>
      </c>
      <c r="DT83" s="110">
        <f>IF($DQ83='Classificação geral'!$B77,'Classificação geral'!$E77,"")</f>
        <v>0</v>
      </c>
      <c r="DU83" s="110">
        <f>IF($DQ83='Classificação geral'!$B77,'Classificação geral'!$F77,"")</f>
        <v>0</v>
      </c>
      <c r="DV83" s="109">
        <f>IF($DU83='Classificação geral'!$F77,'Classificação geral'!$G77,"")</f>
        <v>0</v>
      </c>
      <c r="DW83" s="484">
        <f>IFERROR(IF(DU83='Classificação geral'!$F77,'Classificação geral'!$J77,""),"")</f>
        <v>0</v>
      </c>
      <c r="DX83" s="484">
        <f>IFERROR(IF(DU83='Classificação geral'!$F77,'Classificação geral'!$K77,""),"")</f>
        <v>0</v>
      </c>
      <c r="DY83" s="484">
        <f>IFERROR(IF(DU83='Classificação geral'!$F77,'Classificação geral'!$I77,""),"")</f>
        <v>0</v>
      </c>
      <c r="DZ83" s="484" t="str">
        <f>IFERROR(IF(DU83='Classificação geral'!$F77,'Classificação geral'!$EE77,""),"")</f>
        <v/>
      </c>
      <c r="EA83" s="484" t="str">
        <f>IFERROR(IF(DU83='Classificação geral'!$F77,'Classificação geral'!$EF77,""),"")</f>
        <v/>
      </c>
      <c r="EB83" s="484" t="str">
        <f>IFERROR(IF(DU83='Classificação geral'!$F77,'Classificação geral'!$EG77,""),"")</f>
        <v/>
      </c>
      <c r="EC83" s="484" t="str">
        <f>IFERROR(IF(DU83='Classificação geral'!$F77,'Classificação geral'!$EH77,""),"")</f>
        <v/>
      </c>
      <c r="ED83" s="484" t="str">
        <f>IFERROR(IF(DU83='Classificação geral'!$F77,'Classificação geral'!$EI77,""),"")</f>
        <v/>
      </c>
      <c r="EE83" s="521">
        <f>IFERROR(IF(DU83='Classificação geral'!$F77,'Classificação geral'!$AJ77,""),"")</f>
        <v>0</v>
      </c>
      <c r="EF83" s="109" t="str">
        <f>IF($DU83='Classificação geral'!$F77,'Classificação geral'!$AK77,"")</f>
        <v/>
      </c>
      <c r="EG83" s="98" t="str">
        <f>IFERROR(RANK(EF83,EF:EF,0)+ COUNTIF(EF$12:EF82,EF83),"")</f>
        <v/>
      </c>
      <c r="EI83" s="109" t="str">
        <f>IFERROR(IF(AND('Classificação geral'!$F77="fem",'Classificação geral'!$G77=3,'Classificação geral'!$E77="trio"),'Classificação geral'!$B77,""),"")</f>
        <v/>
      </c>
      <c r="EJ83" s="110">
        <f>IF(EI83='Classificação geral'!$B77,'Classificação geral'!$C77,"")</f>
        <v>0</v>
      </c>
      <c r="EK83" s="110">
        <f>IF(EI83='Classificação geral'!$B77,'Classificação geral'!$D77,"")</f>
        <v>0</v>
      </c>
      <c r="EL83" s="110">
        <f>IF(EI83='Classificação geral'!$B77,'Classificação geral'!$E77,"")</f>
        <v>0</v>
      </c>
      <c r="EM83" s="110">
        <f>IF(EI83='Classificação geral'!$B77,'Classificação geral'!$F77,"")</f>
        <v>0</v>
      </c>
      <c r="EN83" s="109">
        <f>IF(EM83='Classificação geral'!$F77,'Classificação geral'!$G77,"")</f>
        <v>0</v>
      </c>
      <c r="EO83" s="484">
        <f>IFERROR(IF(EM83='Classificação geral'!$F77,'Classificação geral'!$J77,""),"")</f>
        <v>0</v>
      </c>
      <c r="EP83" s="484">
        <f>IFERROR(IF(EM83='Classificação geral'!$F77,'Classificação geral'!$K77,""),"")</f>
        <v>0</v>
      </c>
      <c r="EQ83" s="484">
        <f>IFERROR(IF(EM83='Classificação geral'!$F77,'Classificação geral'!$I77,""),"")</f>
        <v>0</v>
      </c>
      <c r="ER83" s="484" t="str">
        <f>IFERROR(IF(EM83='Classificação geral'!$F77,'Classificação geral'!$EE77,""),"")</f>
        <v/>
      </c>
      <c r="ES83" s="484" t="str">
        <f>IFERROR(IF(EM83='Classificação geral'!$F77,'Classificação geral'!$EF77,""),"")</f>
        <v/>
      </c>
      <c r="ET83" s="484" t="str">
        <f>IFERROR(IF(EM83='Classificação geral'!$F77,'Classificação geral'!$EG77,""),"")</f>
        <v/>
      </c>
      <c r="EU83" s="484" t="str">
        <f>IFERROR(IF(EM83='Classificação geral'!$F77,'Classificação geral'!$EH77,""),"")</f>
        <v/>
      </c>
      <c r="EV83" s="484" t="str">
        <f>IFERROR(IF(EM83='Classificação geral'!$F77,'Classificação geral'!$EI77,""),"")</f>
        <v/>
      </c>
      <c r="EW83" s="521">
        <f>IFERROR(IF(EM83='Classificação geral'!$F77,'Classificação geral'!$AJ77,""),"")</f>
        <v>0</v>
      </c>
      <c r="EX83" s="109" t="str">
        <f>IF(EM83='Classificação geral'!$F77,'Classificação geral'!$AK77,"")</f>
        <v/>
      </c>
      <c r="EY83" s="98" t="str">
        <f>IFERROR(RANK(EX83,EX:EX,0)+ COUNTIF(EX$12:EX82,EX83),"")</f>
        <v/>
      </c>
      <c r="FA83" s="109" t="str">
        <f>IFERROR(IF(AND('Classificação geral'!$F77="mas",'Classificação geral'!$G77=3,'Classificação geral'!$E77="trio"),'Classificação geral'!$B77,""),"")</f>
        <v/>
      </c>
      <c r="FB83" s="110">
        <f>IF(FA83='Classificação geral'!$B77,'Classificação geral'!$C77,"")</f>
        <v>0</v>
      </c>
      <c r="FC83" s="110">
        <f>IF(FA83='Classificação geral'!$B77,'Classificação geral'!$D77,"")</f>
        <v>0</v>
      </c>
      <c r="FD83" s="110">
        <f>IF(FA83='Classificação geral'!$B77,'Classificação geral'!$E77,"")</f>
        <v>0</v>
      </c>
      <c r="FE83" s="110">
        <f>IF(FA83='Classificação geral'!$B77,'Classificação geral'!$F77,"")</f>
        <v>0</v>
      </c>
      <c r="FF83" s="109">
        <f>IF(FE83='Classificação geral'!$F77,'Classificação geral'!$G77,"")</f>
        <v>0</v>
      </c>
      <c r="FG83" s="484">
        <f>IFERROR(IF(FE83='Classificação geral'!$F77,'Classificação geral'!$J77,""),"")</f>
        <v>0</v>
      </c>
      <c r="FH83" s="484">
        <f>IFERROR(IF(FE83='Classificação geral'!$F77,'Classificação geral'!$K77,""),"")</f>
        <v>0</v>
      </c>
      <c r="FI83" s="484">
        <f>IFERROR(IF(FE83='Classificação geral'!$F77,'Classificação geral'!$I77,""),"")</f>
        <v>0</v>
      </c>
      <c r="FJ83" s="484" t="str">
        <f>IFERROR(IF(FE83='Classificação geral'!$F77,'Classificação geral'!$EE77,""),"")</f>
        <v/>
      </c>
      <c r="FK83" s="484" t="str">
        <f>IFERROR(IF(FE83='Classificação geral'!$F77,'Classificação geral'!$EF77,""),"")</f>
        <v/>
      </c>
      <c r="FL83" s="484" t="str">
        <f>IFERROR(IF(FE83='Classificação geral'!$F77,'Classificação geral'!$EG77,""),"")</f>
        <v/>
      </c>
      <c r="FM83" s="484" t="str">
        <f>IFERROR(IF(FE83='Classificação geral'!$F77,'Classificação geral'!$EH77,""),"")</f>
        <v/>
      </c>
      <c r="FN83" s="484" t="str">
        <f>IFERROR(IF(FE83='Classificação geral'!$F77,'Classificação geral'!$EI77,""),"")</f>
        <v/>
      </c>
      <c r="FO83" s="521">
        <f>IFERROR(IF(FE83='Classificação geral'!$F77,'Classificação geral'!$AJ77,""),"")</f>
        <v>0</v>
      </c>
      <c r="FP83" s="109" t="str">
        <f>IF(FE83='Classificação geral'!$F77,'Classificação geral'!$AK77,"")</f>
        <v/>
      </c>
      <c r="FQ83" s="98" t="str">
        <f>IFERROR(RANK(FP83,FP:FP,0)+ COUNTIF(FP$12:FP82,FP83),"")</f>
        <v/>
      </c>
      <c r="FS83" s="109" t="str">
        <f>IFERROR(IF(AND('Classificação geral'!$F77="misto",'Classificação geral'!$G77=3,'Classificação geral'!$E77="par"),'Classificação geral'!$B77,""),"")</f>
        <v/>
      </c>
      <c r="FT83" s="110">
        <f>IF(FS83='Classificação geral'!$B77,'Classificação geral'!$C77,"")</f>
        <v>0</v>
      </c>
      <c r="FU83" s="110">
        <f>IF(FS83='Classificação geral'!$B77,'Classificação geral'!$D77,"")</f>
        <v>0</v>
      </c>
      <c r="FV83" s="110">
        <f>IF(FS83='Classificação geral'!$B77,'Classificação geral'!$E77,"")</f>
        <v>0</v>
      </c>
      <c r="FW83" s="110">
        <f>IF(FS83='Classificação geral'!$B77,'Classificação geral'!$F77,"")</f>
        <v>0</v>
      </c>
      <c r="FX83" s="109">
        <f>IF(FW83='Classificação geral'!$F77,'Classificação geral'!$G77,"")</f>
        <v>0</v>
      </c>
      <c r="FY83" s="484">
        <f>IFERROR(IF(FW83='Classificação geral'!$F77,'Classificação geral'!$J77,""),"")</f>
        <v>0</v>
      </c>
      <c r="FZ83" s="484">
        <f>IFERROR(IF(FW83='Classificação geral'!$F77,'Classificação geral'!$K77,""),"")</f>
        <v>0</v>
      </c>
      <c r="GA83" s="484">
        <f>IFERROR(IF(FW83='Classificação geral'!$F77,'Classificação geral'!$I77,""),"")</f>
        <v>0</v>
      </c>
      <c r="GB83" s="484" t="str">
        <f>IFERROR(IF(FW83='Classificação geral'!$F77,'Classificação geral'!$EE77,""),"")</f>
        <v/>
      </c>
      <c r="GC83" s="484" t="str">
        <f>IFERROR(IF(FW83='Classificação geral'!$F77,'Classificação geral'!$EF77,""),"")</f>
        <v/>
      </c>
      <c r="GD83" s="484" t="str">
        <f>IFERROR(IF(FW83='Classificação geral'!$F77,'Classificação geral'!$EG77,""),"")</f>
        <v/>
      </c>
      <c r="GE83" s="484" t="str">
        <f>IFERROR(IF(FW83='Classificação geral'!$F77,'Classificação geral'!$EH77,""),"")</f>
        <v/>
      </c>
      <c r="GF83" s="484" t="str">
        <f>IFERROR(IF(FW83='Classificação geral'!$F77,'Classificação geral'!$EI77,""),"")</f>
        <v/>
      </c>
      <c r="GG83" s="521">
        <f>IFERROR(IF(FW83='Classificação geral'!$F77,'Classificação geral'!$AJ77,""),"")</f>
        <v>0</v>
      </c>
      <c r="GH83" s="109" t="str">
        <f>IF(FW83='Classificação geral'!$F77,'Classificação geral'!$AK77,"")</f>
        <v/>
      </c>
      <c r="GI83" s="98" t="str">
        <f>IFERROR(RANK(GH83,GH:GH,0)+ COUNTIF(GH$12:GH82,GH83),"")</f>
        <v/>
      </c>
    </row>
    <row r="84" spans="1:191" s="119" customFormat="1" ht="21.75" customHeight="1" x14ac:dyDescent="0.3">
      <c r="A84" s="123"/>
      <c r="B84" s="111"/>
      <c r="C84" s="111"/>
      <c r="D84" s="111"/>
      <c r="E84" s="111"/>
      <c r="F84" s="112"/>
      <c r="G84" s="112"/>
      <c r="H84" s="501"/>
      <c r="I84" s="501"/>
      <c r="J84" s="501"/>
      <c r="K84" s="501"/>
      <c r="L84" s="501"/>
      <c r="M84" s="501"/>
      <c r="N84" s="501"/>
      <c r="O84" s="501"/>
      <c r="P84" s="501"/>
      <c r="Q84" s="112"/>
      <c r="R84" s="97"/>
      <c r="S84" s="97"/>
      <c r="T84" s="97"/>
      <c r="U84" s="111"/>
      <c r="V84" s="111"/>
      <c r="W84" s="111"/>
      <c r="X84" s="111"/>
      <c r="Y84" s="112"/>
      <c r="Z84" s="112"/>
      <c r="AA84" s="501"/>
      <c r="AB84" s="501"/>
      <c r="AC84" s="501"/>
      <c r="AD84" s="501"/>
      <c r="AE84" s="501"/>
      <c r="AF84" s="501"/>
      <c r="AG84" s="501"/>
      <c r="AH84" s="501"/>
      <c r="AI84" s="501"/>
      <c r="AJ84" s="116"/>
      <c r="AK84" s="97"/>
      <c r="AL84" s="123"/>
      <c r="AM84" s="123"/>
      <c r="AN84" s="111"/>
      <c r="AO84" s="111"/>
      <c r="AP84" s="112"/>
      <c r="AQ84" s="112"/>
      <c r="AR84" s="112"/>
      <c r="AS84" s="112"/>
      <c r="AT84" s="112"/>
      <c r="AU84" s="112"/>
      <c r="AV84" s="112"/>
      <c r="AW84" s="112"/>
      <c r="AX84" s="112"/>
      <c r="AY84" s="112"/>
      <c r="AZ84" s="112"/>
      <c r="BA84" s="112"/>
      <c r="BB84" s="112"/>
      <c r="BC84" s="112"/>
      <c r="BD84" s="97"/>
      <c r="BE84" s="97"/>
      <c r="BF84" s="97"/>
      <c r="BG84" s="111"/>
      <c r="BH84" s="111"/>
      <c r="BI84" s="112"/>
      <c r="BJ84" s="112"/>
      <c r="BK84" s="112"/>
      <c r="BL84" s="112"/>
      <c r="BM84" s="112"/>
      <c r="BN84" s="112"/>
      <c r="BO84" s="112"/>
      <c r="BP84" s="112"/>
      <c r="BQ84" s="112"/>
      <c r="BR84" s="112"/>
      <c r="BS84" s="112"/>
      <c r="BT84" s="112"/>
      <c r="BU84" s="112"/>
      <c r="BV84" s="112"/>
      <c r="BW84" s="97"/>
      <c r="BX84" s="123"/>
      <c r="BY84" s="97"/>
      <c r="BZ84" s="111"/>
      <c r="CA84" s="111"/>
      <c r="CB84" s="112"/>
      <c r="CC84" s="112"/>
      <c r="CD84" s="112"/>
      <c r="CE84" s="112"/>
      <c r="CF84" s="112"/>
      <c r="CG84" s="112"/>
      <c r="CH84" s="112"/>
      <c r="CI84" s="112"/>
      <c r="CJ84" s="112"/>
      <c r="CK84" s="112"/>
      <c r="CL84" s="112"/>
      <c r="CM84" s="112"/>
      <c r="CN84" s="112"/>
      <c r="CO84" s="97"/>
      <c r="CP84" s="97"/>
      <c r="CQ84" s="97"/>
      <c r="CR84" s="97"/>
      <c r="CS84" s="97"/>
      <c r="CT84" s="97"/>
      <c r="CU84" s="97"/>
      <c r="CV84" s="97"/>
      <c r="CW84" s="97"/>
      <c r="CY84" s="250" t="str">
        <f>IFERROR(IF(AND('Classificação geral'!$F78="fem",'Classificação geral'!$G78=3,'Classificação geral'!$E78="par"),'Classificação geral'!$B78,""),"")</f>
        <v/>
      </c>
      <c r="CZ84" s="238">
        <f>IF($CY84='Classificação geral'!$B78,'Classificação geral'!$C78,"")</f>
        <v>0</v>
      </c>
      <c r="DA84" s="238">
        <f>IF($CY84='Classificação geral'!$B78,'Classificação geral'!$D78,"")</f>
        <v>0</v>
      </c>
      <c r="DB84" s="238">
        <f>IF($CY84='Classificação geral'!$B78,'Classificação geral'!$E78,"")</f>
        <v>0</v>
      </c>
      <c r="DC84" s="238">
        <f>IF($CY84='Classificação geral'!$B78,'Classificação geral'!$F78,"")</f>
        <v>0</v>
      </c>
      <c r="DD84" s="250">
        <f>IF($DC84='Classificação geral'!$F78,'Classificação geral'!$G78,"")</f>
        <v>0</v>
      </c>
      <c r="DE84" s="484">
        <f>IFERROR(IF(DC84='Classificação geral'!$F78,'Classificação geral'!$J78,""),"")</f>
        <v>0</v>
      </c>
      <c r="DF84" s="484">
        <f>IFERROR(IF(DC84='Classificação geral'!$F78,'Classificação geral'!$K78,""),"")</f>
        <v>0</v>
      </c>
      <c r="DG84" s="484">
        <f>IFERROR(IF(DC84='Classificação geral'!$F78,'Classificação geral'!$I78,""),"")</f>
        <v>0</v>
      </c>
      <c r="DH84" s="484" t="str">
        <f>IFERROR(IF(DC84='Classificação geral'!$F78,'Classificação geral'!$EE78,""),"")</f>
        <v/>
      </c>
      <c r="DI84" s="484" t="str">
        <f>IFERROR(IF(DC84='Classificação geral'!$F78,'Classificação geral'!$EF78,""),"")</f>
        <v/>
      </c>
      <c r="DJ84" s="484" t="str">
        <f>IFERROR(IF(DC84='Classificação geral'!$F78,'Classificação geral'!$EG78,""),"")</f>
        <v/>
      </c>
      <c r="DK84" s="484" t="str">
        <f>IFERROR(IF(DC84='Classificação geral'!$F78,'Classificação geral'!$EH78,""),"")</f>
        <v/>
      </c>
      <c r="DL84" s="484" t="str">
        <f>IFERROR(IF(DC84='Classificação geral'!$F78,'Classificação geral'!$EI78,""),"")</f>
        <v/>
      </c>
      <c r="DM84" s="521">
        <f>IFERROR(IF(DC84='Classificação geral'!$F78,'Classificação geral'!$AJ78,""),"")</f>
        <v>0</v>
      </c>
      <c r="DN84" s="251" t="str">
        <f>IF($DC84='Classificação geral'!$F78,'Classificação geral'!$AK78,"")</f>
        <v/>
      </c>
      <c r="DO84" s="239" t="str">
        <f>IFERROR(RANK(DN84,DN:DN,0)+ COUNTIF(DN$12:DN83,DN84),"")</f>
        <v/>
      </c>
      <c r="DQ84" s="109" t="str">
        <f>IFERROR(IF(AND('Classificação geral'!$F78="mas",'Classificação geral'!$G78=3,'Classificação geral'!$E78="par"),'Classificação geral'!$B78,""),"")</f>
        <v/>
      </c>
      <c r="DR84" s="110">
        <f>IF($DQ84='Classificação geral'!$B78,'Classificação geral'!$C78,"")</f>
        <v>0</v>
      </c>
      <c r="DS84" s="110">
        <f>IF($DQ84='Classificação geral'!$B78,'Classificação geral'!$D78,"")</f>
        <v>0</v>
      </c>
      <c r="DT84" s="110">
        <f>IF($DQ84='Classificação geral'!$B78,'Classificação geral'!$E78,"")</f>
        <v>0</v>
      </c>
      <c r="DU84" s="110">
        <f>IF($DQ84='Classificação geral'!$B78,'Classificação geral'!$F78,"")</f>
        <v>0</v>
      </c>
      <c r="DV84" s="109">
        <f>IF($DU84='Classificação geral'!$F78,'Classificação geral'!$G78,"")</f>
        <v>0</v>
      </c>
      <c r="DW84" s="484">
        <f>IFERROR(IF(DU84='Classificação geral'!$F78,'Classificação geral'!$J78,""),"")</f>
        <v>0</v>
      </c>
      <c r="DX84" s="484">
        <f>IFERROR(IF(DU84='Classificação geral'!$F78,'Classificação geral'!$K78,""),"")</f>
        <v>0</v>
      </c>
      <c r="DY84" s="484">
        <f>IFERROR(IF(DU84='Classificação geral'!$F78,'Classificação geral'!$I78,""),"")</f>
        <v>0</v>
      </c>
      <c r="DZ84" s="484" t="str">
        <f>IFERROR(IF(DU84='Classificação geral'!$F78,'Classificação geral'!$EE78,""),"")</f>
        <v/>
      </c>
      <c r="EA84" s="484" t="str">
        <f>IFERROR(IF(DU84='Classificação geral'!$F78,'Classificação geral'!$EF78,""),"")</f>
        <v/>
      </c>
      <c r="EB84" s="484" t="str">
        <f>IFERROR(IF(DU84='Classificação geral'!$F78,'Classificação geral'!$EG78,""),"")</f>
        <v/>
      </c>
      <c r="EC84" s="484" t="str">
        <f>IFERROR(IF(DU84='Classificação geral'!$F78,'Classificação geral'!$EH78,""),"")</f>
        <v/>
      </c>
      <c r="ED84" s="484" t="str">
        <f>IFERROR(IF(DU84='Classificação geral'!$F78,'Classificação geral'!$EI78,""),"")</f>
        <v/>
      </c>
      <c r="EE84" s="521">
        <f>IFERROR(IF(DU84='Classificação geral'!$F78,'Classificação geral'!$AJ78,""),"")</f>
        <v>0</v>
      </c>
      <c r="EF84" s="109" t="str">
        <f>IF($DU84='Classificação geral'!$F78,'Classificação geral'!$AK78,"")</f>
        <v/>
      </c>
      <c r="EG84" s="98" t="str">
        <f>IFERROR(RANK(EF84,EF:EF,0)+ COUNTIF(EF$12:EF83,EF84),"")</f>
        <v/>
      </c>
      <c r="EI84" s="109" t="str">
        <f>IFERROR(IF(AND('Classificação geral'!$F78="fem",'Classificação geral'!$G78=3,'Classificação geral'!$E78="trio"),'Classificação geral'!$B78,""),"")</f>
        <v/>
      </c>
      <c r="EJ84" s="110">
        <f>IF(EI84='Classificação geral'!$B78,'Classificação geral'!$C78,"")</f>
        <v>0</v>
      </c>
      <c r="EK84" s="110">
        <f>IF(EI84='Classificação geral'!$B78,'Classificação geral'!$D78,"")</f>
        <v>0</v>
      </c>
      <c r="EL84" s="110">
        <f>IF(EI84='Classificação geral'!$B78,'Classificação geral'!$E78,"")</f>
        <v>0</v>
      </c>
      <c r="EM84" s="110">
        <f>IF(EI84='Classificação geral'!$B78,'Classificação geral'!$F78,"")</f>
        <v>0</v>
      </c>
      <c r="EN84" s="109">
        <f>IF(EM84='Classificação geral'!$F78,'Classificação geral'!$G78,"")</f>
        <v>0</v>
      </c>
      <c r="EO84" s="484">
        <f>IFERROR(IF(EM84='Classificação geral'!$F78,'Classificação geral'!$J78,""),"")</f>
        <v>0</v>
      </c>
      <c r="EP84" s="484">
        <f>IFERROR(IF(EM84='Classificação geral'!$F78,'Classificação geral'!$K78,""),"")</f>
        <v>0</v>
      </c>
      <c r="EQ84" s="484">
        <f>IFERROR(IF(EM84='Classificação geral'!$F78,'Classificação geral'!$I78,""),"")</f>
        <v>0</v>
      </c>
      <c r="ER84" s="484" t="str">
        <f>IFERROR(IF(EM84='Classificação geral'!$F78,'Classificação geral'!$EE78,""),"")</f>
        <v/>
      </c>
      <c r="ES84" s="484" t="str">
        <f>IFERROR(IF(EM84='Classificação geral'!$F78,'Classificação geral'!$EF78,""),"")</f>
        <v/>
      </c>
      <c r="ET84" s="484" t="str">
        <f>IFERROR(IF(EM84='Classificação geral'!$F78,'Classificação geral'!$EG78,""),"")</f>
        <v/>
      </c>
      <c r="EU84" s="484" t="str">
        <f>IFERROR(IF(EM84='Classificação geral'!$F78,'Classificação geral'!$EH78,""),"")</f>
        <v/>
      </c>
      <c r="EV84" s="484" t="str">
        <f>IFERROR(IF(EM84='Classificação geral'!$F78,'Classificação geral'!$EI78,""),"")</f>
        <v/>
      </c>
      <c r="EW84" s="521">
        <f>IFERROR(IF(EM84='Classificação geral'!$F78,'Classificação geral'!$AJ78,""),"")</f>
        <v>0</v>
      </c>
      <c r="EX84" s="109" t="str">
        <f>IF(EM84='Classificação geral'!$F78,'Classificação geral'!$AK78,"")</f>
        <v/>
      </c>
      <c r="EY84" s="98" t="str">
        <f>IFERROR(RANK(EX84,EX:EX,0)+ COUNTIF(EX$12:EX83,EX84),"")</f>
        <v/>
      </c>
      <c r="FA84" s="109" t="str">
        <f>IFERROR(IF(AND('Classificação geral'!$F78="mas",'Classificação geral'!$G78=3,'Classificação geral'!$E78="trio"),'Classificação geral'!$B78,""),"")</f>
        <v/>
      </c>
      <c r="FB84" s="110">
        <f>IF(FA84='Classificação geral'!$B78,'Classificação geral'!$C78,"")</f>
        <v>0</v>
      </c>
      <c r="FC84" s="110">
        <f>IF(FA84='Classificação geral'!$B78,'Classificação geral'!$D78,"")</f>
        <v>0</v>
      </c>
      <c r="FD84" s="110">
        <f>IF(FA84='Classificação geral'!$B78,'Classificação geral'!$E78,"")</f>
        <v>0</v>
      </c>
      <c r="FE84" s="110">
        <f>IF(FA84='Classificação geral'!$B78,'Classificação geral'!$F78,"")</f>
        <v>0</v>
      </c>
      <c r="FF84" s="109">
        <f>IF(FE84='Classificação geral'!$F78,'Classificação geral'!$G78,"")</f>
        <v>0</v>
      </c>
      <c r="FG84" s="484">
        <f>IFERROR(IF(FE84='Classificação geral'!$F78,'Classificação geral'!$J78,""),"")</f>
        <v>0</v>
      </c>
      <c r="FH84" s="484">
        <f>IFERROR(IF(FE84='Classificação geral'!$F78,'Classificação geral'!$K78,""),"")</f>
        <v>0</v>
      </c>
      <c r="FI84" s="484">
        <f>IFERROR(IF(FE84='Classificação geral'!$F78,'Classificação geral'!$I78,""),"")</f>
        <v>0</v>
      </c>
      <c r="FJ84" s="484" t="str">
        <f>IFERROR(IF(FE84='Classificação geral'!$F78,'Classificação geral'!$EE78,""),"")</f>
        <v/>
      </c>
      <c r="FK84" s="484" t="str">
        <f>IFERROR(IF(FE84='Classificação geral'!$F78,'Classificação geral'!$EF78,""),"")</f>
        <v/>
      </c>
      <c r="FL84" s="484" t="str">
        <f>IFERROR(IF(FE84='Classificação geral'!$F78,'Classificação geral'!$EG78,""),"")</f>
        <v/>
      </c>
      <c r="FM84" s="484" t="str">
        <f>IFERROR(IF(FE84='Classificação geral'!$F78,'Classificação geral'!$EH78,""),"")</f>
        <v/>
      </c>
      <c r="FN84" s="484" t="str">
        <f>IFERROR(IF(FE84='Classificação geral'!$F78,'Classificação geral'!$EI78,""),"")</f>
        <v/>
      </c>
      <c r="FO84" s="521">
        <f>IFERROR(IF(FE84='Classificação geral'!$F78,'Classificação geral'!$AJ78,""),"")</f>
        <v>0</v>
      </c>
      <c r="FP84" s="109" t="str">
        <f>IF(FE84='Classificação geral'!$F78,'Classificação geral'!$AK78,"")</f>
        <v/>
      </c>
      <c r="FQ84" s="98" t="str">
        <f>IFERROR(RANK(FP84,FP:FP,0)+ COUNTIF(FP$12:FP83,FP84),"")</f>
        <v/>
      </c>
      <c r="FS84" s="109" t="str">
        <f>IFERROR(IF(AND('Classificação geral'!$F78="misto",'Classificação geral'!$G78=3,'Classificação geral'!$E78="par"),'Classificação geral'!$B78,""),"")</f>
        <v/>
      </c>
      <c r="FT84" s="110">
        <f>IF(FS84='Classificação geral'!$B78,'Classificação geral'!$C78,"")</f>
        <v>0</v>
      </c>
      <c r="FU84" s="110">
        <f>IF(FS84='Classificação geral'!$B78,'Classificação geral'!$D78,"")</f>
        <v>0</v>
      </c>
      <c r="FV84" s="110">
        <f>IF(FS84='Classificação geral'!$B78,'Classificação geral'!$E78,"")</f>
        <v>0</v>
      </c>
      <c r="FW84" s="110">
        <f>IF(FS84='Classificação geral'!$B78,'Classificação geral'!$F78,"")</f>
        <v>0</v>
      </c>
      <c r="FX84" s="109">
        <f>IF(FW84='Classificação geral'!$F78,'Classificação geral'!$G78,"")</f>
        <v>0</v>
      </c>
      <c r="FY84" s="484">
        <f>IFERROR(IF(FW84='Classificação geral'!$F78,'Classificação geral'!$J78,""),"")</f>
        <v>0</v>
      </c>
      <c r="FZ84" s="484">
        <f>IFERROR(IF(FW84='Classificação geral'!$F78,'Classificação geral'!$K78,""),"")</f>
        <v>0</v>
      </c>
      <c r="GA84" s="484">
        <f>IFERROR(IF(FW84='Classificação geral'!$F78,'Classificação geral'!$I78,""),"")</f>
        <v>0</v>
      </c>
      <c r="GB84" s="484" t="str">
        <f>IFERROR(IF(FW84='Classificação geral'!$F78,'Classificação geral'!$EE78,""),"")</f>
        <v/>
      </c>
      <c r="GC84" s="484" t="str">
        <f>IFERROR(IF(FW84='Classificação geral'!$F78,'Classificação geral'!$EF78,""),"")</f>
        <v/>
      </c>
      <c r="GD84" s="484" t="str">
        <f>IFERROR(IF(FW84='Classificação geral'!$F78,'Classificação geral'!$EG78,""),"")</f>
        <v/>
      </c>
      <c r="GE84" s="484" t="str">
        <f>IFERROR(IF(FW84='Classificação geral'!$F78,'Classificação geral'!$EH78,""),"")</f>
        <v/>
      </c>
      <c r="GF84" s="484" t="str">
        <f>IFERROR(IF(FW84='Classificação geral'!$F78,'Classificação geral'!$EI78,""),"")</f>
        <v/>
      </c>
      <c r="GG84" s="521">
        <f>IFERROR(IF(FW84='Classificação geral'!$F78,'Classificação geral'!$AJ78,""),"")</f>
        <v>0</v>
      </c>
      <c r="GH84" s="109" t="str">
        <f>IF(FW84='Classificação geral'!$F78,'Classificação geral'!$AK78,"")</f>
        <v/>
      </c>
      <c r="GI84" s="98" t="str">
        <f>IFERROR(RANK(GH84,GH:GH,0)+ COUNTIF(GH$12:GH83,GH84),"")</f>
        <v/>
      </c>
    </row>
    <row r="85" spans="1:191" s="119" customFormat="1" ht="21.75" customHeight="1" x14ac:dyDescent="0.3">
      <c r="A85" s="123"/>
      <c r="B85" s="111"/>
      <c r="C85" s="111"/>
      <c r="D85" s="111"/>
      <c r="E85" s="111"/>
      <c r="F85" s="112"/>
      <c r="G85" s="112"/>
      <c r="H85" s="501"/>
      <c r="I85" s="501"/>
      <c r="J85" s="501"/>
      <c r="K85" s="501"/>
      <c r="L85" s="501"/>
      <c r="M85" s="501"/>
      <c r="N85" s="501"/>
      <c r="O85" s="501"/>
      <c r="P85" s="501"/>
      <c r="Q85" s="112"/>
      <c r="R85" s="97"/>
      <c r="S85" s="97"/>
      <c r="T85" s="97"/>
      <c r="U85" s="113"/>
      <c r="V85" s="113"/>
      <c r="W85" s="113"/>
      <c r="X85" s="113"/>
      <c r="Y85" s="114"/>
      <c r="Z85" s="114"/>
      <c r="AA85" s="501"/>
      <c r="AB85" s="501"/>
      <c r="AC85" s="501"/>
      <c r="AD85" s="501"/>
      <c r="AE85" s="501"/>
      <c r="AF85" s="501"/>
      <c r="AG85" s="501"/>
      <c r="AH85" s="501"/>
      <c r="AI85" s="501"/>
      <c r="AJ85" s="115"/>
      <c r="AK85" s="97"/>
      <c r="AL85" s="123"/>
      <c r="AM85" s="123"/>
      <c r="AN85" s="111"/>
      <c r="AO85" s="111"/>
      <c r="AP85" s="112"/>
      <c r="AQ85" s="112"/>
      <c r="AR85" s="112"/>
      <c r="AS85" s="112"/>
      <c r="AT85" s="112"/>
      <c r="AU85" s="112"/>
      <c r="AV85" s="112"/>
      <c r="AW85" s="112"/>
      <c r="AX85" s="112"/>
      <c r="AY85" s="112"/>
      <c r="AZ85" s="112"/>
      <c r="BA85" s="112"/>
      <c r="BB85" s="112"/>
      <c r="BC85" s="112"/>
      <c r="BD85" s="97"/>
      <c r="BE85" s="97"/>
      <c r="BF85" s="97"/>
      <c r="BG85" s="113"/>
      <c r="BH85" s="113"/>
      <c r="BI85" s="114"/>
      <c r="BJ85" s="114"/>
      <c r="BK85" s="114"/>
      <c r="BL85" s="114"/>
      <c r="BM85" s="114"/>
      <c r="BN85" s="114"/>
      <c r="BO85" s="114"/>
      <c r="BP85" s="114"/>
      <c r="BQ85" s="114"/>
      <c r="BR85" s="114"/>
      <c r="BS85" s="114"/>
      <c r="BT85" s="114"/>
      <c r="BU85" s="114"/>
      <c r="BV85" s="114"/>
      <c r="BW85" s="97"/>
      <c r="BX85" s="123"/>
      <c r="BY85" s="97"/>
      <c r="BZ85" s="113"/>
      <c r="CA85" s="113"/>
      <c r="CB85" s="114"/>
      <c r="CC85" s="114"/>
      <c r="CD85" s="114"/>
      <c r="CE85" s="114"/>
      <c r="CF85" s="114"/>
      <c r="CG85" s="114"/>
      <c r="CH85" s="114"/>
      <c r="CI85" s="114"/>
      <c r="CJ85" s="114"/>
      <c r="CK85" s="114"/>
      <c r="CL85" s="114"/>
      <c r="CM85" s="114"/>
      <c r="CN85" s="114"/>
      <c r="CO85" s="97"/>
      <c r="CP85" s="97"/>
      <c r="CQ85" s="97"/>
      <c r="CR85" s="97"/>
      <c r="CS85" s="97"/>
      <c r="CT85" s="97"/>
      <c r="CU85" s="97"/>
      <c r="CV85" s="97"/>
      <c r="CW85" s="97"/>
      <c r="CY85" s="250" t="str">
        <f>IFERROR(IF(AND('Classificação geral'!$F79="fem",'Classificação geral'!$G79=3,'Classificação geral'!$E79="par"),'Classificação geral'!$B79,""),"")</f>
        <v/>
      </c>
      <c r="CZ85" s="238">
        <f>IF($CY85='Classificação geral'!$B79,'Classificação geral'!$C79,"")</f>
        <v>0</v>
      </c>
      <c r="DA85" s="238">
        <f>IF($CY85='Classificação geral'!$B79,'Classificação geral'!$D79,"")</f>
        <v>0</v>
      </c>
      <c r="DB85" s="238">
        <f>IF($CY85='Classificação geral'!$B79,'Classificação geral'!$E79,"")</f>
        <v>0</v>
      </c>
      <c r="DC85" s="238">
        <f>IF($CY85='Classificação geral'!$B79,'Classificação geral'!$F79,"")</f>
        <v>0</v>
      </c>
      <c r="DD85" s="250">
        <f>IF($DC85='Classificação geral'!$F79,'Classificação geral'!$G79,"")</f>
        <v>0</v>
      </c>
      <c r="DE85" s="484">
        <f>IFERROR(IF(DC85='Classificação geral'!$F79,'Classificação geral'!$J79,""),"")</f>
        <v>0</v>
      </c>
      <c r="DF85" s="484">
        <f>IFERROR(IF(DC85='Classificação geral'!$F79,'Classificação geral'!$K79,""),"")</f>
        <v>0</v>
      </c>
      <c r="DG85" s="484">
        <f>IFERROR(IF(DC85='Classificação geral'!$F79,'Classificação geral'!$I79,""),"")</f>
        <v>0</v>
      </c>
      <c r="DH85" s="484" t="str">
        <f>IFERROR(IF(DC85='Classificação geral'!$F79,'Classificação geral'!$EE79,""),"")</f>
        <v/>
      </c>
      <c r="DI85" s="484" t="str">
        <f>IFERROR(IF(DC85='Classificação geral'!$F79,'Classificação geral'!$EF79,""),"")</f>
        <v/>
      </c>
      <c r="DJ85" s="484" t="str">
        <f>IFERROR(IF(DC85='Classificação geral'!$F79,'Classificação geral'!$EG79,""),"")</f>
        <v/>
      </c>
      <c r="DK85" s="484" t="str">
        <f>IFERROR(IF(DC85='Classificação geral'!$F79,'Classificação geral'!$EH79,""),"")</f>
        <v/>
      </c>
      <c r="DL85" s="484" t="str">
        <f>IFERROR(IF(DC85='Classificação geral'!$F79,'Classificação geral'!$EI79,""),"")</f>
        <v/>
      </c>
      <c r="DM85" s="521">
        <f>IFERROR(IF(DC85='Classificação geral'!$F79,'Classificação geral'!$AJ79,""),"")</f>
        <v>0</v>
      </c>
      <c r="DN85" s="251" t="str">
        <f>IF($DC85='Classificação geral'!$F79,'Classificação geral'!$AK79,"")</f>
        <v/>
      </c>
      <c r="DO85" s="239" t="str">
        <f>IFERROR(RANK(DN85,DN:DN,0)+ COUNTIF(DN$12:DN84,DN85),"")</f>
        <v/>
      </c>
      <c r="DQ85" s="109" t="str">
        <f>IFERROR(IF(AND('Classificação geral'!$F79="mas",'Classificação geral'!$G79=3,'Classificação geral'!$E79="par"),'Classificação geral'!$B79,""),"")</f>
        <v/>
      </c>
      <c r="DR85" s="110">
        <f>IF($DQ85='Classificação geral'!$B79,'Classificação geral'!$C79,"")</f>
        <v>0</v>
      </c>
      <c r="DS85" s="110">
        <f>IF($DQ85='Classificação geral'!$B79,'Classificação geral'!$D79,"")</f>
        <v>0</v>
      </c>
      <c r="DT85" s="110">
        <f>IF($DQ85='Classificação geral'!$B79,'Classificação geral'!$E79,"")</f>
        <v>0</v>
      </c>
      <c r="DU85" s="110">
        <f>IF($DQ85='Classificação geral'!$B79,'Classificação geral'!$F79,"")</f>
        <v>0</v>
      </c>
      <c r="DV85" s="109">
        <f>IF($DU85='Classificação geral'!$F79,'Classificação geral'!$G79,"")</f>
        <v>0</v>
      </c>
      <c r="DW85" s="484">
        <f>IFERROR(IF(DU85='Classificação geral'!$F79,'Classificação geral'!$J79,""),"")</f>
        <v>0</v>
      </c>
      <c r="DX85" s="484">
        <f>IFERROR(IF(DU85='Classificação geral'!$F79,'Classificação geral'!$K79,""),"")</f>
        <v>0</v>
      </c>
      <c r="DY85" s="484">
        <f>IFERROR(IF(DU85='Classificação geral'!$F79,'Classificação geral'!$I79,""),"")</f>
        <v>0</v>
      </c>
      <c r="DZ85" s="484" t="str">
        <f>IFERROR(IF(DU85='Classificação geral'!$F79,'Classificação geral'!$EE79,""),"")</f>
        <v/>
      </c>
      <c r="EA85" s="484" t="str">
        <f>IFERROR(IF(DU85='Classificação geral'!$F79,'Classificação geral'!$EF79,""),"")</f>
        <v/>
      </c>
      <c r="EB85" s="484" t="str">
        <f>IFERROR(IF(DU85='Classificação geral'!$F79,'Classificação geral'!$EG79,""),"")</f>
        <v/>
      </c>
      <c r="EC85" s="484" t="str">
        <f>IFERROR(IF(DU85='Classificação geral'!$F79,'Classificação geral'!$EH79,""),"")</f>
        <v/>
      </c>
      <c r="ED85" s="484" t="str">
        <f>IFERROR(IF(DU85='Classificação geral'!$F79,'Classificação geral'!$EI79,""),"")</f>
        <v/>
      </c>
      <c r="EE85" s="521">
        <f>IFERROR(IF(DU85='Classificação geral'!$F79,'Classificação geral'!$AJ79,""),"")</f>
        <v>0</v>
      </c>
      <c r="EF85" s="109" t="str">
        <f>IF($DU85='Classificação geral'!$F79,'Classificação geral'!$AK79,"")</f>
        <v/>
      </c>
      <c r="EG85" s="98" t="str">
        <f>IFERROR(RANK(EF85,EF:EF,0)+ COUNTIF(EF$12:EF84,EF85),"")</f>
        <v/>
      </c>
      <c r="EI85" s="109" t="str">
        <f>IFERROR(IF(AND('Classificação geral'!$F79="fem",'Classificação geral'!$G79=3,'Classificação geral'!$E79="trio"),'Classificação geral'!$B79,""),"")</f>
        <v/>
      </c>
      <c r="EJ85" s="110">
        <f>IF(EI85='Classificação geral'!$B79,'Classificação geral'!$C79,"")</f>
        <v>0</v>
      </c>
      <c r="EK85" s="110">
        <f>IF(EI85='Classificação geral'!$B79,'Classificação geral'!$D79,"")</f>
        <v>0</v>
      </c>
      <c r="EL85" s="110">
        <f>IF(EI85='Classificação geral'!$B79,'Classificação geral'!$E79,"")</f>
        <v>0</v>
      </c>
      <c r="EM85" s="110">
        <f>IF(EI85='Classificação geral'!$B79,'Classificação geral'!$F79,"")</f>
        <v>0</v>
      </c>
      <c r="EN85" s="109">
        <f>IF(EM85='Classificação geral'!$F79,'Classificação geral'!$G79,"")</f>
        <v>0</v>
      </c>
      <c r="EO85" s="484">
        <f>IFERROR(IF(EM85='Classificação geral'!$F79,'Classificação geral'!$J79,""),"")</f>
        <v>0</v>
      </c>
      <c r="EP85" s="484">
        <f>IFERROR(IF(EM85='Classificação geral'!$F79,'Classificação geral'!$K79,""),"")</f>
        <v>0</v>
      </c>
      <c r="EQ85" s="484">
        <f>IFERROR(IF(EM85='Classificação geral'!$F79,'Classificação geral'!$I79,""),"")</f>
        <v>0</v>
      </c>
      <c r="ER85" s="484" t="str">
        <f>IFERROR(IF(EM85='Classificação geral'!$F79,'Classificação geral'!$EE79,""),"")</f>
        <v/>
      </c>
      <c r="ES85" s="484" t="str">
        <f>IFERROR(IF(EM85='Classificação geral'!$F79,'Classificação geral'!$EF79,""),"")</f>
        <v/>
      </c>
      <c r="ET85" s="484" t="str">
        <f>IFERROR(IF(EM85='Classificação geral'!$F79,'Classificação geral'!$EG79,""),"")</f>
        <v/>
      </c>
      <c r="EU85" s="484" t="str">
        <f>IFERROR(IF(EM85='Classificação geral'!$F79,'Classificação geral'!$EH79,""),"")</f>
        <v/>
      </c>
      <c r="EV85" s="484" t="str">
        <f>IFERROR(IF(EM85='Classificação geral'!$F79,'Classificação geral'!$EI79,""),"")</f>
        <v/>
      </c>
      <c r="EW85" s="521">
        <f>IFERROR(IF(EM85='Classificação geral'!$F79,'Classificação geral'!$AJ79,""),"")</f>
        <v>0</v>
      </c>
      <c r="EX85" s="109" t="str">
        <f>IF(EM85='Classificação geral'!$F79,'Classificação geral'!$AK79,"")</f>
        <v/>
      </c>
      <c r="EY85" s="98" t="str">
        <f>IFERROR(RANK(EX85,EX:EX,0)+ COUNTIF(EX$12:EX84,EX85),"")</f>
        <v/>
      </c>
      <c r="FA85" s="109" t="str">
        <f>IFERROR(IF(AND('Classificação geral'!$F79="mas",'Classificação geral'!$G79=3,'Classificação geral'!$E79="trio"),'Classificação geral'!$B79,""),"")</f>
        <v/>
      </c>
      <c r="FB85" s="110">
        <f>IF(FA85='Classificação geral'!$B79,'Classificação geral'!$C79,"")</f>
        <v>0</v>
      </c>
      <c r="FC85" s="110">
        <f>IF(FA85='Classificação geral'!$B79,'Classificação geral'!$D79,"")</f>
        <v>0</v>
      </c>
      <c r="FD85" s="110">
        <f>IF(FA85='Classificação geral'!$B79,'Classificação geral'!$E79,"")</f>
        <v>0</v>
      </c>
      <c r="FE85" s="110">
        <f>IF(FA85='Classificação geral'!$B79,'Classificação geral'!$F79,"")</f>
        <v>0</v>
      </c>
      <c r="FF85" s="109">
        <f>IF(FE85='Classificação geral'!$F79,'Classificação geral'!$G79,"")</f>
        <v>0</v>
      </c>
      <c r="FG85" s="484">
        <f>IFERROR(IF(FE85='Classificação geral'!$F79,'Classificação geral'!$J79,""),"")</f>
        <v>0</v>
      </c>
      <c r="FH85" s="484">
        <f>IFERROR(IF(FE85='Classificação geral'!$F79,'Classificação geral'!$K79,""),"")</f>
        <v>0</v>
      </c>
      <c r="FI85" s="484">
        <f>IFERROR(IF(FE85='Classificação geral'!$F79,'Classificação geral'!$I79,""),"")</f>
        <v>0</v>
      </c>
      <c r="FJ85" s="484" t="str">
        <f>IFERROR(IF(FE85='Classificação geral'!$F79,'Classificação geral'!$EE79,""),"")</f>
        <v/>
      </c>
      <c r="FK85" s="484" t="str">
        <f>IFERROR(IF(FE85='Classificação geral'!$F79,'Classificação geral'!$EF79,""),"")</f>
        <v/>
      </c>
      <c r="FL85" s="484" t="str">
        <f>IFERROR(IF(FE85='Classificação geral'!$F79,'Classificação geral'!$EG79,""),"")</f>
        <v/>
      </c>
      <c r="FM85" s="484" t="str">
        <f>IFERROR(IF(FE85='Classificação geral'!$F79,'Classificação geral'!$EH79,""),"")</f>
        <v/>
      </c>
      <c r="FN85" s="484" t="str">
        <f>IFERROR(IF(FE85='Classificação geral'!$F79,'Classificação geral'!$EI79,""),"")</f>
        <v/>
      </c>
      <c r="FO85" s="521">
        <f>IFERROR(IF(FE85='Classificação geral'!$F79,'Classificação geral'!$AJ79,""),"")</f>
        <v>0</v>
      </c>
      <c r="FP85" s="109" t="str">
        <f>IF(FE85='Classificação geral'!$F79,'Classificação geral'!$AK79,"")</f>
        <v/>
      </c>
      <c r="FQ85" s="98" t="str">
        <f>IFERROR(RANK(FP85,FP:FP,0)+ COUNTIF(FP$12:FP84,FP85),"")</f>
        <v/>
      </c>
      <c r="FS85" s="109" t="str">
        <f>IFERROR(IF(AND('Classificação geral'!$F79="misto",'Classificação geral'!$G79=3,'Classificação geral'!$E79="par"),'Classificação geral'!$B79,""),"")</f>
        <v/>
      </c>
      <c r="FT85" s="110">
        <f>IF(FS85='Classificação geral'!$B79,'Classificação geral'!$C79,"")</f>
        <v>0</v>
      </c>
      <c r="FU85" s="110">
        <f>IF(FS85='Classificação geral'!$B79,'Classificação geral'!$D79,"")</f>
        <v>0</v>
      </c>
      <c r="FV85" s="110">
        <f>IF(FS85='Classificação geral'!$B79,'Classificação geral'!$E79,"")</f>
        <v>0</v>
      </c>
      <c r="FW85" s="110">
        <f>IF(FS85='Classificação geral'!$B79,'Classificação geral'!$F79,"")</f>
        <v>0</v>
      </c>
      <c r="FX85" s="109">
        <f>IF(FW85='Classificação geral'!$F79,'Classificação geral'!$G79,"")</f>
        <v>0</v>
      </c>
      <c r="FY85" s="484">
        <f>IFERROR(IF(FW85='Classificação geral'!$F79,'Classificação geral'!$J79,""),"")</f>
        <v>0</v>
      </c>
      <c r="FZ85" s="484">
        <f>IFERROR(IF(FW85='Classificação geral'!$F79,'Classificação geral'!$K79,""),"")</f>
        <v>0</v>
      </c>
      <c r="GA85" s="484">
        <f>IFERROR(IF(FW85='Classificação geral'!$F79,'Classificação geral'!$I79,""),"")</f>
        <v>0</v>
      </c>
      <c r="GB85" s="484" t="str">
        <f>IFERROR(IF(FW85='Classificação geral'!$F79,'Classificação geral'!$EE79,""),"")</f>
        <v/>
      </c>
      <c r="GC85" s="484" t="str">
        <f>IFERROR(IF(FW85='Classificação geral'!$F79,'Classificação geral'!$EF79,""),"")</f>
        <v/>
      </c>
      <c r="GD85" s="484" t="str">
        <f>IFERROR(IF(FW85='Classificação geral'!$F79,'Classificação geral'!$EG79,""),"")</f>
        <v/>
      </c>
      <c r="GE85" s="484" t="str">
        <f>IFERROR(IF(FW85='Classificação geral'!$F79,'Classificação geral'!$EH79,""),"")</f>
        <v/>
      </c>
      <c r="GF85" s="484" t="str">
        <f>IFERROR(IF(FW85='Classificação geral'!$F79,'Classificação geral'!$EI79,""),"")</f>
        <v/>
      </c>
      <c r="GG85" s="521">
        <f>IFERROR(IF(FW85='Classificação geral'!$F79,'Classificação geral'!$AJ79,""),"")</f>
        <v>0</v>
      </c>
      <c r="GH85" s="109" t="str">
        <f>IF(FW85='Classificação geral'!$F79,'Classificação geral'!$AK79,"")</f>
        <v/>
      </c>
      <c r="GI85" s="98" t="str">
        <f>IFERROR(RANK(GH85,GH:GH,0)+ COUNTIF(GH$12:GH84,GH85),"")</f>
        <v/>
      </c>
    </row>
    <row r="86" spans="1:191" s="119" customFormat="1" ht="21.75" customHeight="1" x14ac:dyDescent="0.3">
      <c r="A86" s="123"/>
      <c r="B86" s="111"/>
      <c r="C86" s="111"/>
      <c r="D86" s="111"/>
      <c r="E86" s="111"/>
      <c r="F86" s="112"/>
      <c r="G86" s="112"/>
      <c r="H86" s="501"/>
      <c r="I86" s="501"/>
      <c r="J86" s="501"/>
      <c r="K86" s="501"/>
      <c r="L86" s="501"/>
      <c r="M86" s="501"/>
      <c r="N86" s="501"/>
      <c r="O86" s="501"/>
      <c r="P86" s="501"/>
      <c r="Q86" s="112"/>
      <c r="R86" s="97"/>
      <c r="S86" s="97"/>
      <c r="T86" s="97"/>
      <c r="U86" s="113"/>
      <c r="V86" s="113"/>
      <c r="W86" s="113"/>
      <c r="X86" s="113"/>
      <c r="Y86" s="114"/>
      <c r="Z86" s="114"/>
      <c r="AA86" s="501"/>
      <c r="AB86" s="501"/>
      <c r="AC86" s="501"/>
      <c r="AD86" s="501"/>
      <c r="AE86" s="501"/>
      <c r="AF86" s="501"/>
      <c r="AG86" s="501"/>
      <c r="AH86" s="501"/>
      <c r="AI86" s="501"/>
      <c r="AJ86" s="115"/>
      <c r="AK86" s="97"/>
      <c r="AL86" s="123"/>
      <c r="AM86" s="123"/>
      <c r="AN86" s="111"/>
      <c r="AO86" s="111"/>
      <c r="AP86" s="112"/>
      <c r="AQ86" s="112"/>
      <c r="AR86" s="112"/>
      <c r="AS86" s="112"/>
      <c r="AT86" s="112"/>
      <c r="AU86" s="112"/>
      <c r="AV86" s="112"/>
      <c r="AW86" s="112"/>
      <c r="AX86" s="112"/>
      <c r="AY86" s="112"/>
      <c r="AZ86" s="112"/>
      <c r="BA86" s="112"/>
      <c r="BB86" s="112"/>
      <c r="BC86" s="112"/>
      <c r="BD86" s="97"/>
      <c r="BE86" s="97"/>
      <c r="BF86" s="97"/>
      <c r="BG86" s="113"/>
      <c r="BH86" s="113"/>
      <c r="BI86" s="114"/>
      <c r="BJ86" s="114"/>
      <c r="BK86" s="114"/>
      <c r="BL86" s="114"/>
      <c r="BM86" s="114"/>
      <c r="BN86" s="114"/>
      <c r="BO86" s="114"/>
      <c r="BP86" s="114"/>
      <c r="BQ86" s="114"/>
      <c r="BR86" s="114"/>
      <c r="BS86" s="114"/>
      <c r="BT86" s="114"/>
      <c r="BU86" s="114"/>
      <c r="BV86" s="114"/>
      <c r="BW86" s="97"/>
      <c r="BX86" s="123"/>
      <c r="BY86" s="97"/>
      <c r="BZ86" s="113"/>
      <c r="CA86" s="113"/>
      <c r="CB86" s="114"/>
      <c r="CC86" s="114"/>
      <c r="CD86" s="114"/>
      <c r="CE86" s="114"/>
      <c r="CF86" s="114"/>
      <c r="CG86" s="114"/>
      <c r="CH86" s="114"/>
      <c r="CI86" s="114"/>
      <c r="CJ86" s="114"/>
      <c r="CK86" s="114"/>
      <c r="CL86" s="114"/>
      <c r="CM86" s="114"/>
      <c r="CN86" s="114"/>
      <c r="CO86" s="97"/>
      <c r="CP86" s="97"/>
      <c r="CQ86" s="97"/>
      <c r="CR86" s="97"/>
      <c r="CS86" s="97"/>
      <c r="CT86" s="97"/>
      <c r="CU86" s="97"/>
      <c r="CV86" s="97"/>
      <c r="CW86" s="97"/>
      <c r="CY86" s="250" t="str">
        <f>IFERROR(IF(AND('Classificação geral'!$F80="fem",'Classificação geral'!$G80=3,'Classificação geral'!$E80="par"),'Classificação geral'!$B80,""),"")</f>
        <v/>
      </c>
      <c r="CZ86" s="238">
        <f>IF($CY86='Classificação geral'!$B80,'Classificação geral'!$C80,"")</f>
        <v>0</v>
      </c>
      <c r="DA86" s="238">
        <f>IF($CY86='Classificação geral'!$B80,'Classificação geral'!$D80,"")</f>
        <v>0</v>
      </c>
      <c r="DB86" s="238">
        <f>IF($CY86='Classificação geral'!$B80,'Classificação geral'!$E80,"")</f>
        <v>0</v>
      </c>
      <c r="DC86" s="238">
        <f>IF($CY86='Classificação geral'!$B80,'Classificação geral'!$F80,"")</f>
        <v>0</v>
      </c>
      <c r="DD86" s="250">
        <f>IF($DC86='Classificação geral'!$F80,'Classificação geral'!$G80,"")</f>
        <v>0</v>
      </c>
      <c r="DE86" s="484">
        <f>IFERROR(IF(DC86='Classificação geral'!$F80,'Classificação geral'!$J80,""),"")</f>
        <v>0</v>
      </c>
      <c r="DF86" s="484">
        <f>IFERROR(IF(DC86='Classificação geral'!$F80,'Classificação geral'!$K80,""),"")</f>
        <v>0</v>
      </c>
      <c r="DG86" s="484">
        <f>IFERROR(IF(DC86='Classificação geral'!$F80,'Classificação geral'!$I80,""),"")</f>
        <v>0</v>
      </c>
      <c r="DH86" s="484" t="str">
        <f>IFERROR(IF(DC86='Classificação geral'!$F80,'Classificação geral'!$EE80,""),"")</f>
        <v/>
      </c>
      <c r="DI86" s="484" t="str">
        <f>IFERROR(IF(DC86='Classificação geral'!$F80,'Classificação geral'!$EF80,""),"")</f>
        <v/>
      </c>
      <c r="DJ86" s="484" t="str">
        <f>IFERROR(IF(DC86='Classificação geral'!$F80,'Classificação geral'!$EG80,""),"")</f>
        <v/>
      </c>
      <c r="DK86" s="484" t="str">
        <f>IFERROR(IF(DC86='Classificação geral'!$F80,'Classificação geral'!$EH80,""),"")</f>
        <v/>
      </c>
      <c r="DL86" s="484" t="str">
        <f>IFERROR(IF(DC86='Classificação geral'!$F80,'Classificação geral'!$EI80,""),"")</f>
        <v/>
      </c>
      <c r="DM86" s="521">
        <f>IFERROR(IF(DC86='Classificação geral'!$F80,'Classificação geral'!$AJ80,""),"")</f>
        <v>0</v>
      </c>
      <c r="DN86" s="251" t="str">
        <f>IF($DC86='Classificação geral'!$F80,'Classificação geral'!$AK80,"")</f>
        <v/>
      </c>
      <c r="DO86" s="239" t="str">
        <f>IFERROR(RANK(DN86,DN:DN,0)+ COUNTIF(DN$12:DN85,DN86),"")</f>
        <v/>
      </c>
      <c r="DQ86" s="109" t="str">
        <f>IFERROR(IF(AND('Classificação geral'!$F80="mas",'Classificação geral'!$G80=3,'Classificação geral'!$E80="par"),'Classificação geral'!$B80,""),"")</f>
        <v/>
      </c>
      <c r="DR86" s="110">
        <f>IF($DQ86='Classificação geral'!$B80,'Classificação geral'!$C80,"")</f>
        <v>0</v>
      </c>
      <c r="DS86" s="110">
        <f>IF($DQ86='Classificação geral'!$B80,'Classificação geral'!$D80,"")</f>
        <v>0</v>
      </c>
      <c r="DT86" s="110">
        <f>IF($DQ86='Classificação geral'!$B80,'Classificação geral'!$E80,"")</f>
        <v>0</v>
      </c>
      <c r="DU86" s="110">
        <f>IF($DQ86='Classificação geral'!$B80,'Classificação geral'!$F80,"")</f>
        <v>0</v>
      </c>
      <c r="DV86" s="109">
        <f>IF($DU86='Classificação geral'!$F80,'Classificação geral'!$G80,"")</f>
        <v>0</v>
      </c>
      <c r="DW86" s="484">
        <f>IFERROR(IF(DU86='Classificação geral'!$F80,'Classificação geral'!$J80,""),"")</f>
        <v>0</v>
      </c>
      <c r="DX86" s="484">
        <f>IFERROR(IF(DU86='Classificação geral'!$F80,'Classificação geral'!$K80,""),"")</f>
        <v>0</v>
      </c>
      <c r="DY86" s="484">
        <f>IFERROR(IF(DU86='Classificação geral'!$F80,'Classificação geral'!$I80,""),"")</f>
        <v>0</v>
      </c>
      <c r="DZ86" s="484" t="str">
        <f>IFERROR(IF(DU86='Classificação geral'!$F80,'Classificação geral'!$EE80,""),"")</f>
        <v/>
      </c>
      <c r="EA86" s="484" t="str">
        <f>IFERROR(IF(DU86='Classificação geral'!$F80,'Classificação geral'!$EF80,""),"")</f>
        <v/>
      </c>
      <c r="EB86" s="484" t="str">
        <f>IFERROR(IF(DU86='Classificação geral'!$F80,'Classificação geral'!$EG80,""),"")</f>
        <v/>
      </c>
      <c r="EC86" s="484" t="str">
        <f>IFERROR(IF(DU86='Classificação geral'!$F80,'Classificação geral'!$EH80,""),"")</f>
        <v/>
      </c>
      <c r="ED86" s="484" t="str">
        <f>IFERROR(IF(DU86='Classificação geral'!$F80,'Classificação geral'!$EI80,""),"")</f>
        <v/>
      </c>
      <c r="EE86" s="521">
        <f>IFERROR(IF(DU86='Classificação geral'!$F80,'Classificação geral'!$AJ80,""),"")</f>
        <v>0</v>
      </c>
      <c r="EF86" s="109" t="str">
        <f>IF($DU86='Classificação geral'!$F80,'Classificação geral'!$AK80,"")</f>
        <v/>
      </c>
      <c r="EG86" s="98" t="str">
        <f>IFERROR(RANK(EF86,EF:EF,0)+ COUNTIF(EF$12:EF85,EF86),"")</f>
        <v/>
      </c>
      <c r="EI86" s="109" t="str">
        <f>IFERROR(IF(AND('Classificação geral'!$F80="fem",'Classificação geral'!$G80=3,'Classificação geral'!$E80="trio"),'Classificação geral'!$B80,""),"")</f>
        <v/>
      </c>
      <c r="EJ86" s="110">
        <f>IF(EI86='Classificação geral'!$B80,'Classificação geral'!$C80,"")</f>
        <v>0</v>
      </c>
      <c r="EK86" s="110">
        <f>IF(EI86='Classificação geral'!$B80,'Classificação geral'!$D80,"")</f>
        <v>0</v>
      </c>
      <c r="EL86" s="110">
        <f>IF(EI86='Classificação geral'!$B80,'Classificação geral'!$E80,"")</f>
        <v>0</v>
      </c>
      <c r="EM86" s="110">
        <f>IF(EI86='Classificação geral'!$B80,'Classificação geral'!$F80,"")</f>
        <v>0</v>
      </c>
      <c r="EN86" s="109">
        <f>IF(EM86='Classificação geral'!$F80,'Classificação geral'!$G80,"")</f>
        <v>0</v>
      </c>
      <c r="EO86" s="484">
        <f>IFERROR(IF(EM86='Classificação geral'!$F80,'Classificação geral'!$J80,""),"")</f>
        <v>0</v>
      </c>
      <c r="EP86" s="484">
        <f>IFERROR(IF(EM86='Classificação geral'!$F80,'Classificação geral'!$K80,""),"")</f>
        <v>0</v>
      </c>
      <c r="EQ86" s="484">
        <f>IFERROR(IF(EM86='Classificação geral'!$F80,'Classificação geral'!$I80,""),"")</f>
        <v>0</v>
      </c>
      <c r="ER86" s="484" t="str">
        <f>IFERROR(IF(EM86='Classificação geral'!$F80,'Classificação geral'!$EE80,""),"")</f>
        <v/>
      </c>
      <c r="ES86" s="484" t="str">
        <f>IFERROR(IF(EM86='Classificação geral'!$F80,'Classificação geral'!$EF80,""),"")</f>
        <v/>
      </c>
      <c r="ET86" s="484" t="str">
        <f>IFERROR(IF(EM86='Classificação geral'!$F80,'Classificação geral'!$EG80,""),"")</f>
        <v/>
      </c>
      <c r="EU86" s="484" t="str">
        <f>IFERROR(IF(EM86='Classificação geral'!$F80,'Classificação geral'!$EH80,""),"")</f>
        <v/>
      </c>
      <c r="EV86" s="484" t="str">
        <f>IFERROR(IF(EM86='Classificação geral'!$F80,'Classificação geral'!$EI80,""),"")</f>
        <v/>
      </c>
      <c r="EW86" s="521">
        <f>IFERROR(IF(EM86='Classificação geral'!$F80,'Classificação geral'!$AJ80,""),"")</f>
        <v>0</v>
      </c>
      <c r="EX86" s="109" t="str">
        <f>IF(EM86='Classificação geral'!$F80,'Classificação geral'!$AK80,"")</f>
        <v/>
      </c>
      <c r="EY86" s="98" t="str">
        <f>IFERROR(RANK(EX86,EX:EX,0)+ COUNTIF(EX$12:EX85,EX86),"")</f>
        <v/>
      </c>
      <c r="FA86" s="109" t="str">
        <f>IFERROR(IF(AND('Classificação geral'!$F80="mas",'Classificação geral'!$G80=3,'Classificação geral'!$E80="trio"),'Classificação geral'!$B80,""),"")</f>
        <v/>
      </c>
      <c r="FB86" s="110">
        <f>IF(FA86='Classificação geral'!$B80,'Classificação geral'!$C80,"")</f>
        <v>0</v>
      </c>
      <c r="FC86" s="110">
        <f>IF(FA86='Classificação geral'!$B80,'Classificação geral'!$D80,"")</f>
        <v>0</v>
      </c>
      <c r="FD86" s="110">
        <f>IF(FA86='Classificação geral'!$B80,'Classificação geral'!$E80,"")</f>
        <v>0</v>
      </c>
      <c r="FE86" s="110">
        <f>IF(FA86='Classificação geral'!$B80,'Classificação geral'!$F80,"")</f>
        <v>0</v>
      </c>
      <c r="FF86" s="109">
        <f>IF(FE86='Classificação geral'!$F80,'Classificação geral'!$G80,"")</f>
        <v>0</v>
      </c>
      <c r="FG86" s="484">
        <f>IFERROR(IF(FE86='Classificação geral'!$F80,'Classificação geral'!$J80,""),"")</f>
        <v>0</v>
      </c>
      <c r="FH86" s="484">
        <f>IFERROR(IF(FE86='Classificação geral'!$F80,'Classificação geral'!$K80,""),"")</f>
        <v>0</v>
      </c>
      <c r="FI86" s="484">
        <f>IFERROR(IF(FE86='Classificação geral'!$F80,'Classificação geral'!$I80,""),"")</f>
        <v>0</v>
      </c>
      <c r="FJ86" s="484" t="str">
        <f>IFERROR(IF(FE86='Classificação geral'!$F80,'Classificação geral'!$EE80,""),"")</f>
        <v/>
      </c>
      <c r="FK86" s="484" t="str">
        <f>IFERROR(IF(FE86='Classificação geral'!$F80,'Classificação geral'!$EF80,""),"")</f>
        <v/>
      </c>
      <c r="FL86" s="484" t="str">
        <f>IFERROR(IF(FE86='Classificação geral'!$F80,'Classificação geral'!$EG80,""),"")</f>
        <v/>
      </c>
      <c r="FM86" s="484" t="str">
        <f>IFERROR(IF(FE86='Classificação geral'!$F80,'Classificação geral'!$EH80,""),"")</f>
        <v/>
      </c>
      <c r="FN86" s="484" t="str">
        <f>IFERROR(IF(FE86='Classificação geral'!$F80,'Classificação geral'!$EI80,""),"")</f>
        <v/>
      </c>
      <c r="FO86" s="521">
        <f>IFERROR(IF(FE86='Classificação geral'!$F80,'Classificação geral'!$AJ80,""),"")</f>
        <v>0</v>
      </c>
      <c r="FP86" s="109" t="str">
        <f>IF(FE86='Classificação geral'!$F80,'Classificação geral'!$AK80,"")</f>
        <v/>
      </c>
      <c r="FQ86" s="98" t="str">
        <f>IFERROR(RANK(FP86,FP:FP,0)+ COUNTIF(FP$12:FP85,FP86),"")</f>
        <v/>
      </c>
      <c r="FS86" s="109" t="str">
        <f>IFERROR(IF(AND('Classificação geral'!$F80="misto",'Classificação geral'!$G80=3,'Classificação geral'!$E80="par"),'Classificação geral'!$B80,""),"")</f>
        <v/>
      </c>
      <c r="FT86" s="110">
        <f>IF(FS86='Classificação geral'!$B80,'Classificação geral'!$C80,"")</f>
        <v>0</v>
      </c>
      <c r="FU86" s="110">
        <f>IF(FS86='Classificação geral'!$B80,'Classificação geral'!$D80,"")</f>
        <v>0</v>
      </c>
      <c r="FV86" s="110">
        <f>IF(FS86='Classificação geral'!$B80,'Classificação geral'!$E80,"")</f>
        <v>0</v>
      </c>
      <c r="FW86" s="110">
        <f>IF(FS86='Classificação geral'!$B80,'Classificação geral'!$F80,"")</f>
        <v>0</v>
      </c>
      <c r="FX86" s="109">
        <f>IF(FW86='Classificação geral'!$F80,'Classificação geral'!$G80,"")</f>
        <v>0</v>
      </c>
      <c r="FY86" s="484">
        <f>IFERROR(IF(FW86='Classificação geral'!$F80,'Classificação geral'!$J80,""),"")</f>
        <v>0</v>
      </c>
      <c r="FZ86" s="484">
        <f>IFERROR(IF(FW86='Classificação geral'!$F80,'Classificação geral'!$K80,""),"")</f>
        <v>0</v>
      </c>
      <c r="GA86" s="484">
        <f>IFERROR(IF(FW86='Classificação geral'!$F80,'Classificação geral'!$I80,""),"")</f>
        <v>0</v>
      </c>
      <c r="GB86" s="484" t="str">
        <f>IFERROR(IF(FW86='Classificação geral'!$F80,'Classificação geral'!$EE80,""),"")</f>
        <v/>
      </c>
      <c r="GC86" s="484" t="str">
        <f>IFERROR(IF(FW86='Classificação geral'!$F80,'Classificação geral'!$EF80,""),"")</f>
        <v/>
      </c>
      <c r="GD86" s="484" t="str">
        <f>IFERROR(IF(FW86='Classificação geral'!$F80,'Classificação geral'!$EG80,""),"")</f>
        <v/>
      </c>
      <c r="GE86" s="484" t="str">
        <f>IFERROR(IF(FW86='Classificação geral'!$F80,'Classificação geral'!$EH80,""),"")</f>
        <v/>
      </c>
      <c r="GF86" s="484" t="str">
        <f>IFERROR(IF(FW86='Classificação geral'!$F80,'Classificação geral'!$EI80,""),"")</f>
        <v/>
      </c>
      <c r="GG86" s="521">
        <f>IFERROR(IF(FW86='Classificação geral'!$F80,'Classificação geral'!$AJ80,""),"")</f>
        <v>0</v>
      </c>
      <c r="GH86" s="109" t="str">
        <f>IF(FW86='Classificação geral'!$F80,'Classificação geral'!$AK80,"")</f>
        <v/>
      </c>
      <c r="GI86" s="98" t="str">
        <f>IFERROR(RANK(GH86,GH:GH,0)+ COUNTIF(GH$12:GH85,GH86),"")</f>
        <v/>
      </c>
    </row>
    <row r="87" spans="1:191" s="119" customFormat="1" ht="21.75" customHeight="1" x14ac:dyDescent="0.3">
      <c r="A87" s="123"/>
      <c r="B87" s="111"/>
      <c r="C87" s="111"/>
      <c r="D87" s="111"/>
      <c r="E87" s="111"/>
      <c r="F87" s="112"/>
      <c r="G87" s="112"/>
      <c r="H87" s="501"/>
      <c r="I87" s="501"/>
      <c r="J87" s="501"/>
      <c r="K87" s="501"/>
      <c r="L87" s="501"/>
      <c r="M87" s="501"/>
      <c r="N87" s="501"/>
      <c r="O87" s="501"/>
      <c r="P87" s="501"/>
      <c r="Q87" s="112"/>
      <c r="R87" s="97"/>
      <c r="S87" s="97"/>
      <c r="T87" s="97"/>
      <c r="U87" s="113"/>
      <c r="V87" s="113"/>
      <c r="W87" s="113"/>
      <c r="X87" s="113"/>
      <c r="Y87" s="114"/>
      <c r="Z87" s="114"/>
      <c r="AA87" s="501"/>
      <c r="AB87" s="501"/>
      <c r="AC87" s="501"/>
      <c r="AD87" s="501"/>
      <c r="AE87" s="501"/>
      <c r="AF87" s="501"/>
      <c r="AG87" s="501"/>
      <c r="AH87" s="501"/>
      <c r="AI87" s="501"/>
      <c r="AJ87" s="115"/>
      <c r="AK87" s="97"/>
      <c r="AL87" s="123"/>
      <c r="AM87" s="123"/>
      <c r="AN87" s="111"/>
      <c r="AO87" s="111"/>
      <c r="AP87" s="112"/>
      <c r="AQ87" s="112"/>
      <c r="AR87" s="112"/>
      <c r="AS87" s="112"/>
      <c r="AT87" s="112"/>
      <c r="AU87" s="112"/>
      <c r="AV87" s="112"/>
      <c r="AW87" s="112"/>
      <c r="AX87" s="112"/>
      <c r="AY87" s="112"/>
      <c r="AZ87" s="112"/>
      <c r="BA87" s="112"/>
      <c r="BB87" s="112"/>
      <c r="BC87" s="112"/>
      <c r="BD87" s="97"/>
      <c r="BE87" s="97"/>
      <c r="BF87" s="97"/>
      <c r="BG87" s="113"/>
      <c r="BH87" s="113"/>
      <c r="BI87" s="114"/>
      <c r="BJ87" s="114"/>
      <c r="BK87" s="114"/>
      <c r="BL87" s="114"/>
      <c r="BM87" s="114"/>
      <c r="BN87" s="114"/>
      <c r="BO87" s="114"/>
      <c r="BP87" s="114"/>
      <c r="BQ87" s="114"/>
      <c r="BR87" s="114"/>
      <c r="BS87" s="114"/>
      <c r="BT87" s="114"/>
      <c r="BU87" s="114"/>
      <c r="BV87" s="114"/>
      <c r="BW87" s="97"/>
      <c r="BX87" s="123"/>
      <c r="BY87" s="97"/>
      <c r="BZ87" s="113"/>
      <c r="CA87" s="113"/>
      <c r="CB87" s="114"/>
      <c r="CC87" s="114"/>
      <c r="CD87" s="114"/>
      <c r="CE87" s="114"/>
      <c r="CF87" s="114"/>
      <c r="CG87" s="114"/>
      <c r="CH87" s="114"/>
      <c r="CI87" s="114"/>
      <c r="CJ87" s="114"/>
      <c r="CK87" s="114"/>
      <c r="CL87" s="114"/>
      <c r="CM87" s="114"/>
      <c r="CN87" s="114"/>
      <c r="CO87" s="97"/>
      <c r="CP87" s="97"/>
      <c r="CQ87" s="97"/>
      <c r="CR87" s="97"/>
      <c r="CS87" s="97"/>
      <c r="CT87" s="97"/>
      <c r="CU87" s="97"/>
      <c r="CV87" s="97"/>
      <c r="CW87" s="97"/>
      <c r="CY87" s="250" t="str">
        <f>IFERROR(IF(AND('Classificação geral'!$F81="fem",'Classificação geral'!$G81=3,'Classificação geral'!$E81="par"),'Classificação geral'!$B81,""),"")</f>
        <v/>
      </c>
      <c r="CZ87" s="238">
        <f>IF($CY87='Classificação geral'!$B81,'Classificação geral'!$C81,"")</f>
        <v>0</v>
      </c>
      <c r="DA87" s="238">
        <f>IF($CY87='Classificação geral'!$B81,'Classificação geral'!$D81,"")</f>
        <v>0</v>
      </c>
      <c r="DB87" s="238">
        <f>IF($CY87='Classificação geral'!$B81,'Classificação geral'!$E81,"")</f>
        <v>0</v>
      </c>
      <c r="DC87" s="238">
        <f>IF($CY87='Classificação geral'!$B81,'Classificação geral'!$F81,"")</f>
        <v>0</v>
      </c>
      <c r="DD87" s="250">
        <f>IF($DC87='Classificação geral'!$F81,'Classificação geral'!$G81,"")</f>
        <v>0</v>
      </c>
      <c r="DE87" s="484">
        <f>IFERROR(IF(DC87='Classificação geral'!$F81,'Classificação geral'!$J81,""),"")</f>
        <v>0</v>
      </c>
      <c r="DF87" s="484">
        <f>IFERROR(IF(DC87='Classificação geral'!$F81,'Classificação geral'!$K81,""),"")</f>
        <v>0</v>
      </c>
      <c r="DG87" s="484">
        <f>IFERROR(IF(DC87='Classificação geral'!$F81,'Classificação geral'!$I81,""),"")</f>
        <v>0</v>
      </c>
      <c r="DH87" s="484" t="str">
        <f>IFERROR(IF(DC87='Classificação geral'!$F81,'Classificação geral'!$EE81,""),"")</f>
        <v/>
      </c>
      <c r="DI87" s="484" t="str">
        <f>IFERROR(IF(DC87='Classificação geral'!$F81,'Classificação geral'!$EF81,""),"")</f>
        <v/>
      </c>
      <c r="DJ87" s="484" t="str">
        <f>IFERROR(IF(DC87='Classificação geral'!$F81,'Classificação geral'!$EG81,""),"")</f>
        <v/>
      </c>
      <c r="DK87" s="484" t="str">
        <f>IFERROR(IF(DC87='Classificação geral'!$F81,'Classificação geral'!$EH81,""),"")</f>
        <v/>
      </c>
      <c r="DL87" s="484" t="str">
        <f>IFERROR(IF(DC87='Classificação geral'!$F81,'Classificação geral'!$EI81,""),"")</f>
        <v/>
      </c>
      <c r="DM87" s="521">
        <f>IFERROR(IF(DC87='Classificação geral'!$F81,'Classificação geral'!$AJ81,""),"")</f>
        <v>0</v>
      </c>
      <c r="DN87" s="251" t="str">
        <f>IF($DC87='Classificação geral'!$F81,'Classificação geral'!$AK81,"")</f>
        <v/>
      </c>
      <c r="DO87" s="239" t="str">
        <f>IFERROR(RANK(DN87,DN:DN,0)+ COUNTIF(DN$12:DN86,DN87),"")</f>
        <v/>
      </c>
      <c r="DQ87" s="109" t="str">
        <f>IFERROR(IF(AND('Classificação geral'!$F81="mas",'Classificação geral'!$G81=3,'Classificação geral'!$E81="par"),'Classificação geral'!$B81,""),"")</f>
        <v/>
      </c>
      <c r="DR87" s="110">
        <f>IF($DQ87='Classificação geral'!$B81,'Classificação geral'!$C81,"")</f>
        <v>0</v>
      </c>
      <c r="DS87" s="110">
        <f>IF($DQ87='Classificação geral'!$B81,'Classificação geral'!$D81,"")</f>
        <v>0</v>
      </c>
      <c r="DT87" s="110">
        <f>IF($DQ87='Classificação geral'!$B81,'Classificação geral'!$E81,"")</f>
        <v>0</v>
      </c>
      <c r="DU87" s="110">
        <f>IF($DQ87='Classificação geral'!$B81,'Classificação geral'!$F81,"")</f>
        <v>0</v>
      </c>
      <c r="DV87" s="109">
        <f>IF($DU87='Classificação geral'!$F81,'Classificação geral'!$G81,"")</f>
        <v>0</v>
      </c>
      <c r="DW87" s="484">
        <f>IFERROR(IF(DU87='Classificação geral'!$F81,'Classificação geral'!$J81,""),"")</f>
        <v>0</v>
      </c>
      <c r="DX87" s="484">
        <f>IFERROR(IF(DU87='Classificação geral'!$F81,'Classificação geral'!$K81,""),"")</f>
        <v>0</v>
      </c>
      <c r="DY87" s="484">
        <f>IFERROR(IF(DU87='Classificação geral'!$F81,'Classificação geral'!$I81,""),"")</f>
        <v>0</v>
      </c>
      <c r="DZ87" s="484" t="str">
        <f>IFERROR(IF(DU87='Classificação geral'!$F81,'Classificação geral'!$EE81,""),"")</f>
        <v/>
      </c>
      <c r="EA87" s="484" t="str">
        <f>IFERROR(IF(DU87='Classificação geral'!$F81,'Classificação geral'!$EF81,""),"")</f>
        <v/>
      </c>
      <c r="EB87" s="484" t="str">
        <f>IFERROR(IF(DU87='Classificação geral'!$F81,'Classificação geral'!$EG81,""),"")</f>
        <v/>
      </c>
      <c r="EC87" s="484" t="str">
        <f>IFERROR(IF(DU87='Classificação geral'!$F81,'Classificação geral'!$EH81,""),"")</f>
        <v/>
      </c>
      <c r="ED87" s="484" t="str">
        <f>IFERROR(IF(DU87='Classificação geral'!$F81,'Classificação geral'!$EI81,""),"")</f>
        <v/>
      </c>
      <c r="EE87" s="521">
        <f>IFERROR(IF(DU87='Classificação geral'!$F81,'Classificação geral'!$AJ81,""),"")</f>
        <v>0</v>
      </c>
      <c r="EF87" s="109" t="str">
        <f>IF($DU87='Classificação geral'!$F81,'Classificação geral'!$AK81,"")</f>
        <v/>
      </c>
      <c r="EG87" s="98" t="str">
        <f>IFERROR(RANK(EF87,EF:EF,0)+ COUNTIF(EF$12:EF86,EF87),"")</f>
        <v/>
      </c>
      <c r="EI87" s="109" t="str">
        <f>IFERROR(IF(AND('Classificação geral'!$F81="fem",'Classificação geral'!$G81=3,'Classificação geral'!$E81="trio"),'Classificação geral'!$B81,""),"")</f>
        <v/>
      </c>
      <c r="EJ87" s="110">
        <f>IF(EI87='Classificação geral'!$B81,'Classificação geral'!$C81,"")</f>
        <v>0</v>
      </c>
      <c r="EK87" s="110">
        <f>IF(EI87='Classificação geral'!$B81,'Classificação geral'!$D81,"")</f>
        <v>0</v>
      </c>
      <c r="EL87" s="110">
        <f>IF(EI87='Classificação geral'!$B81,'Classificação geral'!$E81,"")</f>
        <v>0</v>
      </c>
      <c r="EM87" s="110">
        <f>IF(EI87='Classificação geral'!$B81,'Classificação geral'!$F81,"")</f>
        <v>0</v>
      </c>
      <c r="EN87" s="109">
        <f>IF(EM87='Classificação geral'!$F81,'Classificação geral'!$G81,"")</f>
        <v>0</v>
      </c>
      <c r="EO87" s="484">
        <f>IFERROR(IF(EM87='Classificação geral'!$F81,'Classificação geral'!$J81,""),"")</f>
        <v>0</v>
      </c>
      <c r="EP87" s="484">
        <f>IFERROR(IF(EM87='Classificação geral'!$F81,'Classificação geral'!$K81,""),"")</f>
        <v>0</v>
      </c>
      <c r="EQ87" s="484">
        <f>IFERROR(IF(EM87='Classificação geral'!$F81,'Classificação geral'!$I81,""),"")</f>
        <v>0</v>
      </c>
      <c r="ER87" s="484" t="str">
        <f>IFERROR(IF(EM87='Classificação geral'!$F81,'Classificação geral'!$EE81,""),"")</f>
        <v/>
      </c>
      <c r="ES87" s="484" t="str">
        <f>IFERROR(IF(EM87='Classificação geral'!$F81,'Classificação geral'!$EF81,""),"")</f>
        <v/>
      </c>
      <c r="ET87" s="484" t="str">
        <f>IFERROR(IF(EM87='Classificação geral'!$F81,'Classificação geral'!$EG81,""),"")</f>
        <v/>
      </c>
      <c r="EU87" s="484" t="str">
        <f>IFERROR(IF(EM87='Classificação geral'!$F81,'Classificação geral'!$EH81,""),"")</f>
        <v/>
      </c>
      <c r="EV87" s="484" t="str">
        <f>IFERROR(IF(EM87='Classificação geral'!$F81,'Classificação geral'!$EI81,""),"")</f>
        <v/>
      </c>
      <c r="EW87" s="521">
        <f>IFERROR(IF(EM87='Classificação geral'!$F81,'Classificação geral'!$AJ81,""),"")</f>
        <v>0</v>
      </c>
      <c r="EX87" s="109" t="str">
        <f>IF(EM87='Classificação geral'!$F81,'Classificação geral'!$AK81,"")</f>
        <v/>
      </c>
      <c r="EY87" s="98" t="str">
        <f>IFERROR(RANK(EX87,EX:EX,0)+ COUNTIF(EX$12:EX86,EX87),"")</f>
        <v/>
      </c>
      <c r="FA87" s="109" t="str">
        <f>IFERROR(IF(AND('Classificação geral'!$F81="mas",'Classificação geral'!$G81=3,'Classificação geral'!$E81="trio"),'Classificação geral'!$B81,""),"")</f>
        <v/>
      </c>
      <c r="FB87" s="110">
        <f>IF(FA87='Classificação geral'!$B81,'Classificação geral'!$C81,"")</f>
        <v>0</v>
      </c>
      <c r="FC87" s="110">
        <f>IF(FA87='Classificação geral'!$B81,'Classificação geral'!$D81,"")</f>
        <v>0</v>
      </c>
      <c r="FD87" s="110">
        <f>IF(FA87='Classificação geral'!$B81,'Classificação geral'!$E81,"")</f>
        <v>0</v>
      </c>
      <c r="FE87" s="110">
        <f>IF(FA87='Classificação geral'!$B81,'Classificação geral'!$F81,"")</f>
        <v>0</v>
      </c>
      <c r="FF87" s="109">
        <f>IF(FE87='Classificação geral'!$F81,'Classificação geral'!$G81,"")</f>
        <v>0</v>
      </c>
      <c r="FG87" s="484">
        <f>IFERROR(IF(FE87='Classificação geral'!$F81,'Classificação geral'!$J81,""),"")</f>
        <v>0</v>
      </c>
      <c r="FH87" s="484">
        <f>IFERROR(IF(FE87='Classificação geral'!$F81,'Classificação geral'!$K81,""),"")</f>
        <v>0</v>
      </c>
      <c r="FI87" s="484">
        <f>IFERROR(IF(FE87='Classificação geral'!$F81,'Classificação geral'!$I81,""),"")</f>
        <v>0</v>
      </c>
      <c r="FJ87" s="484" t="str">
        <f>IFERROR(IF(FE87='Classificação geral'!$F81,'Classificação geral'!$EE81,""),"")</f>
        <v/>
      </c>
      <c r="FK87" s="484" t="str">
        <f>IFERROR(IF(FE87='Classificação geral'!$F81,'Classificação geral'!$EF81,""),"")</f>
        <v/>
      </c>
      <c r="FL87" s="484" t="str">
        <f>IFERROR(IF(FE87='Classificação geral'!$F81,'Classificação geral'!$EG81,""),"")</f>
        <v/>
      </c>
      <c r="FM87" s="484" t="str">
        <f>IFERROR(IF(FE87='Classificação geral'!$F81,'Classificação geral'!$EH81,""),"")</f>
        <v/>
      </c>
      <c r="FN87" s="484" t="str">
        <f>IFERROR(IF(FE87='Classificação geral'!$F81,'Classificação geral'!$EI81,""),"")</f>
        <v/>
      </c>
      <c r="FO87" s="521">
        <f>IFERROR(IF(FE87='Classificação geral'!$F81,'Classificação geral'!$AJ81,""),"")</f>
        <v>0</v>
      </c>
      <c r="FP87" s="109" t="str">
        <f>IF(FE87='Classificação geral'!$F81,'Classificação geral'!$AK81,"")</f>
        <v/>
      </c>
      <c r="FQ87" s="98" t="str">
        <f>IFERROR(RANK(FP87,FP:FP,0)+ COUNTIF(FP$12:FP86,FP87),"")</f>
        <v/>
      </c>
      <c r="FS87" s="109" t="str">
        <f>IFERROR(IF(AND('Classificação geral'!$F81="misto",'Classificação geral'!$G81=3,'Classificação geral'!$E81="par"),'Classificação geral'!$B81,""),"")</f>
        <v/>
      </c>
      <c r="FT87" s="110">
        <f>IF(FS87='Classificação geral'!$B81,'Classificação geral'!$C81,"")</f>
        <v>0</v>
      </c>
      <c r="FU87" s="110">
        <f>IF(FS87='Classificação geral'!$B81,'Classificação geral'!$D81,"")</f>
        <v>0</v>
      </c>
      <c r="FV87" s="110">
        <f>IF(FS87='Classificação geral'!$B81,'Classificação geral'!$E81,"")</f>
        <v>0</v>
      </c>
      <c r="FW87" s="110">
        <f>IF(FS87='Classificação geral'!$B81,'Classificação geral'!$F81,"")</f>
        <v>0</v>
      </c>
      <c r="FX87" s="109">
        <f>IF(FW87='Classificação geral'!$F81,'Classificação geral'!$G81,"")</f>
        <v>0</v>
      </c>
      <c r="FY87" s="484">
        <f>IFERROR(IF(FW87='Classificação geral'!$F81,'Classificação geral'!$J81,""),"")</f>
        <v>0</v>
      </c>
      <c r="FZ87" s="484">
        <f>IFERROR(IF(FW87='Classificação geral'!$F81,'Classificação geral'!$K81,""),"")</f>
        <v>0</v>
      </c>
      <c r="GA87" s="484">
        <f>IFERROR(IF(FW87='Classificação geral'!$F81,'Classificação geral'!$I81,""),"")</f>
        <v>0</v>
      </c>
      <c r="GB87" s="484" t="str">
        <f>IFERROR(IF(FW87='Classificação geral'!$F81,'Classificação geral'!$EE81,""),"")</f>
        <v/>
      </c>
      <c r="GC87" s="484" t="str">
        <f>IFERROR(IF(FW87='Classificação geral'!$F81,'Classificação geral'!$EF81,""),"")</f>
        <v/>
      </c>
      <c r="GD87" s="484" t="str">
        <f>IFERROR(IF(FW87='Classificação geral'!$F81,'Classificação geral'!$EG81,""),"")</f>
        <v/>
      </c>
      <c r="GE87" s="484" t="str">
        <f>IFERROR(IF(FW87='Classificação geral'!$F81,'Classificação geral'!$EH81,""),"")</f>
        <v/>
      </c>
      <c r="GF87" s="484" t="str">
        <f>IFERROR(IF(FW87='Classificação geral'!$F81,'Classificação geral'!$EI81,""),"")</f>
        <v/>
      </c>
      <c r="GG87" s="521">
        <f>IFERROR(IF(FW87='Classificação geral'!$F81,'Classificação geral'!$AJ81,""),"")</f>
        <v>0</v>
      </c>
      <c r="GH87" s="109" t="str">
        <f>IF(FW87='Classificação geral'!$F81,'Classificação geral'!$AK81,"")</f>
        <v/>
      </c>
      <c r="GI87" s="98" t="str">
        <f>IFERROR(RANK(GH87,GH:GH,0)+ COUNTIF(GH$12:GH86,GH87),"")</f>
        <v/>
      </c>
    </row>
    <row r="88" spans="1:191" s="119" customFormat="1" ht="21.75" customHeight="1" x14ac:dyDescent="0.3">
      <c r="A88" s="123"/>
      <c r="B88" s="111"/>
      <c r="C88" s="111"/>
      <c r="D88" s="111"/>
      <c r="E88" s="111"/>
      <c r="F88" s="112"/>
      <c r="G88" s="112"/>
      <c r="H88" s="501"/>
      <c r="I88" s="501"/>
      <c r="J88" s="501"/>
      <c r="K88" s="501"/>
      <c r="L88" s="501"/>
      <c r="M88" s="501"/>
      <c r="N88" s="501"/>
      <c r="O88" s="501"/>
      <c r="P88" s="501"/>
      <c r="Q88" s="112"/>
      <c r="R88" s="97"/>
      <c r="S88" s="97"/>
      <c r="T88" s="97"/>
      <c r="U88" s="113"/>
      <c r="V88" s="113"/>
      <c r="W88" s="113"/>
      <c r="X88" s="113"/>
      <c r="Y88" s="114"/>
      <c r="Z88" s="114"/>
      <c r="AA88" s="501"/>
      <c r="AB88" s="501"/>
      <c r="AC88" s="501"/>
      <c r="AD88" s="501"/>
      <c r="AE88" s="501"/>
      <c r="AF88" s="501"/>
      <c r="AG88" s="501"/>
      <c r="AH88" s="501"/>
      <c r="AI88" s="501"/>
      <c r="AJ88" s="115"/>
      <c r="AK88" s="97"/>
      <c r="AL88" s="123"/>
      <c r="AM88" s="123"/>
      <c r="AN88" s="111"/>
      <c r="AO88" s="111"/>
      <c r="AP88" s="112"/>
      <c r="AQ88" s="112"/>
      <c r="AR88" s="112"/>
      <c r="AS88" s="112"/>
      <c r="AT88" s="112"/>
      <c r="AU88" s="112"/>
      <c r="AV88" s="112"/>
      <c r="AW88" s="112"/>
      <c r="AX88" s="112"/>
      <c r="AY88" s="112"/>
      <c r="AZ88" s="112"/>
      <c r="BA88" s="112"/>
      <c r="BB88" s="112"/>
      <c r="BC88" s="112"/>
      <c r="BD88" s="97"/>
      <c r="BE88" s="97"/>
      <c r="BF88" s="97"/>
      <c r="BG88" s="113"/>
      <c r="BH88" s="113"/>
      <c r="BI88" s="114"/>
      <c r="BJ88" s="114"/>
      <c r="BK88" s="114"/>
      <c r="BL88" s="114"/>
      <c r="BM88" s="114"/>
      <c r="BN88" s="114"/>
      <c r="BO88" s="114"/>
      <c r="BP88" s="114"/>
      <c r="BQ88" s="114"/>
      <c r="BR88" s="114"/>
      <c r="BS88" s="114"/>
      <c r="BT88" s="114"/>
      <c r="BU88" s="114"/>
      <c r="BV88" s="114"/>
      <c r="BW88" s="97"/>
      <c r="BX88" s="123"/>
      <c r="BY88" s="97"/>
      <c r="BZ88" s="113"/>
      <c r="CA88" s="113"/>
      <c r="CB88" s="114"/>
      <c r="CC88" s="114"/>
      <c r="CD88" s="114"/>
      <c r="CE88" s="114"/>
      <c r="CF88" s="114"/>
      <c r="CG88" s="114"/>
      <c r="CH88" s="114"/>
      <c r="CI88" s="114"/>
      <c r="CJ88" s="114"/>
      <c r="CK88" s="114"/>
      <c r="CL88" s="114"/>
      <c r="CM88" s="114"/>
      <c r="CN88" s="114"/>
      <c r="CO88" s="97"/>
      <c r="CP88" s="97"/>
      <c r="CQ88" s="97"/>
      <c r="CR88" s="97"/>
      <c r="CS88" s="97"/>
      <c r="CT88" s="97"/>
      <c r="CU88" s="97"/>
      <c r="CV88" s="97"/>
      <c r="CW88" s="97"/>
      <c r="CY88" s="250" t="str">
        <f>IFERROR(IF(AND('Classificação geral'!$F82="fem",'Classificação geral'!$G82=3,'Classificação geral'!$E82="par"),'Classificação geral'!$B82,""),"")</f>
        <v/>
      </c>
      <c r="CZ88" s="238">
        <f>IF($CY88='Classificação geral'!$B82,'Classificação geral'!$C82,"")</f>
        <v>0</v>
      </c>
      <c r="DA88" s="238">
        <f>IF($CY88='Classificação geral'!$B82,'Classificação geral'!$D82,"")</f>
        <v>0</v>
      </c>
      <c r="DB88" s="238">
        <f>IF($CY88='Classificação geral'!$B82,'Classificação geral'!$E82,"")</f>
        <v>0</v>
      </c>
      <c r="DC88" s="238">
        <f>IF($CY88='Classificação geral'!$B82,'Classificação geral'!$F82,"")</f>
        <v>0</v>
      </c>
      <c r="DD88" s="250">
        <f>IF($DC88='Classificação geral'!$F82,'Classificação geral'!$G82,"")</f>
        <v>0</v>
      </c>
      <c r="DE88" s="484">
        <f>IFERROR(IF(DC88='Classificação geral'!$F82,'Classificação geral'!$J82,""),"")</f>
        <v>0</v>
      </c>
      <c r="DF88" s="484">
        <f>IFERROR(IF(DC88='Classificação geral'!$F82,'Classificação geral'!$K82,""),"")</f>
        <v>0</v>
      </c>
      <c r="DG88" s="484">
        <f>IFERROR(IF(DC88='Classificação geral'!$F82,'Classificação geral'!$I82,""),"")</f>
        <v>0</v>
      </c>
      <c r="DH88" s="484" t="str">
        <f>IFERROR(IF(DC88='Classificação geral'!$F82,'Classificação geral'!$EE82,""),"")</f>
        <v/>
      </c>
      <c r="DI88" s="484" t="str">
        <f>IFERROR(IF(DC88='Classificação geral'!$F82,'Classificação geral'!$EF82,""),"")</f>
        <v/>
      </c>
      <c r="DJ88" s="484" t="str">
        <f>IFERROR(IF(DC88='Classificação geral'!$F82,'Classificação geral'!$EG82,""),"")</f>
        <v/>
      </c>
      <c r="DK88" s="484" t="str">
        <f>IFERROR(IF(DC88='Classificação geral'!$F82,'Classificação geral'!$EH82,""),"")</f>
        <v/>
      </c>
      <c r="DL88" s="484" t="str">
        <f>IFERROR(IF(DC88='Classificação geral'!$F82,'Classificação geral'!$EI82,""),"")</f>
        <v/>
      </c>
      <c r="DM88" s="521">
        <f>IFERROR(IF(DC88='Classificação geral'!$F82,'Classificação geral'!$AJ82,""),"")</f>
        <v>0</v>
      </c>
      <c r="DN88" s="251" t="str">
        <f>IF($DC88='Classificação geral'!$F82,'Classificação geral'!$AK82,"")</f>
        <v/>
      </c>
      <c r="DO88" s="239" t="str">
        <f>IFERROR(RANK(DN88,DN:DN,0)+ COUNTIF(DN$12:DN87,DN88),"")</f>
        <v/>
      </c>
      <c r="DQ88" s="109" t="str">
        <f>IFERROR(IF(AND('Classificação geral'!$F82="mas",'Classificação geral'!$G82=3,'Classificação geral'!$E82="par"),'Classificação geral'!$B82,""),"")</f>
        <v/>
      </c>
      <c r="DR88" s="110">
        <f>IF($DQ88='Classificação geral'!$B82,'Classificação geral'!$C82,"")</f>
        <v>0</v>
      </c>
      <c r="DS88" s="110">
        <f>IF($DQ88='Classificação geral'!$B82,'Classificação geral'!$D82,"")</f>
        <v>0</v>
      </c>
      <c r="DT88" s="110">
        <f>IF($DQ88='Classificação geral'!$B82,'Classificação geral'!$E82,"")</f>
        <v>0</v>
      </c>
      <c r="DU88" s="110">
        <f>IF($DQ88='Classificação geral'!$B82,'Classificação geral'!$F82,"")</f>
        <v>0</v>
      </c>
      <c r="DV88" s="109">
        <f>IF($DU88='Classificação geral'!$F82,'Classificação geral'!$G82,"")</f>
        <v>0</v>
      </c>
      <c r="DW88" s="484">
        <f>IFERROR(IF(DU88='Classificação geral'!$F82,'Classificação geral'!$J82,""),"")</f>
        <v>0</v>
      </c>
      <c r="DX88" s="484">
        <f>IFERROR(IF(DU88='Classificação geral'!$F82,'Classificação geral'!$K82,""),"")</f>
        <v>0</v>
      </c>
      <c r="DY88" s="484">
        <f>IFERROR(IF(DU88='Classificação geral'!$F82,'Classificação geral'!$I82,""),"")</f>
        <v>0</v>
      </c>
      <c r="DZ88" s="484" t="str">
        <f>IFERROR(IF(DU88='Classificação geral'!$F82,'Classificação geral'!$EE82,""),"")</f>
        <v/>
      </c>
      <c r="EA88" s="484" t="str">
        <f>IFERROR(IF(DU88='Classificação geral'!$F82,'Classificação geral'!$EF82,""),"")</f>
        <v/>
      </c>
      <c r="EB88" s="484" t="str">
        <f>IFERROR(IF(DU88='Classificação geral'!$F82,'Classificação geral'!$EG82,""),"")</f>
        <v/>
      </c>
      <c r="EC88" s="484" t="str">
        <f>IFERROR(IF(DU88='Classificação geral'!$F82,'Classificação geral'!$EH82,""),"")</f>
        <v/>
      </c>
      <c r="ED88" s="484" t="str">
        <f>IFERROR(IF(DU88='Classificação geral'!$F82,'Classificação geral'!$EI82,""),"")</f>
        <v/>
      </c>
      <c r="EE88" s="521">
        <f>IFERROR(IF(DU88='Classificação geral'!$F82,'Classificação geral'!$AJ82,""),"")</f>
        <v>0</v>
      </c>
      <c r="EF88" s="109" t="str">
        <f>IF($DU88='Classificação geral'!$F82,'Classificação geral'!$AK82,"")</f>
        <v/>
      </c>
      <c r="EG88" s="98" t="str">
        <f>IFERROR(RANK(EF88,EF:EF,0)+ COUNTIF(EF$12:EF87,EF88),"")</f>
        <v/>
      </c>
      <c r="EI88" s="109" t="str">
        <f>IFERROR(IF(AND('Classificação geral'!$F82="fem",'Classificação geral'!$G82=3,'Classificação geral'!$E82="trio"),'Classificação geral'!$B82,""),"")</f>
        <v/>
      </c>
      <c r="EJ88" s="110">
        <f>IF(EI88='Classificação geral'!$B82,'Classificação geral'!$C82,"")</f>
        <v>0</v>
      </c>
      <c r="EK88" s="110">
        <f>IF(EI88='Classificação geral'!$B82,'Classificação geral'!$D82,"")</f>
        <v>0</v>
      </c>
      <c r="EL88" s="110">
        <f>IF(EI88='Classificação geral'!$B82,'Classificação geral'!$E82,"")</f>
        <v>0</v>
      </c>
      <c r="EM88" s="110">
        <f>IF(EI88='Classificação geral'!$B82,'Classificação geral'!$F82,"")</f>
        <v>0</v>
      </c>
      <c r="EN88" s="109">
        <f>IF(EM88='Classificação geral'!$F82,'Classificação geral'!$G82,"")</f>
        <v>0</v>
      </c>
      <c r="EO88" s="484">
        <f>IFERROR(IF(EM88='Classificação geral'!$F82,'Classificação geral'!$J82,""),"")</f>
        <v>0</v>
      </c>
      <c r="EP88" s="484">
        <f>IFERROR(IF(EM88='Classificação geral'!$F82,'Classificação geral'!$K82,""),"")</f>
        <v>0</v>
      </c>
      <c r="EQ88" s="484">
        <f>IFERROR(IF(EM88='Classificação geral'!$F82,'Classificação geral'!$I82,""),"")</f>
        <v>0</v>
      </c>
      <c r="ER88" s="484" t="str">
        <f>IFERROR(IF(EM88='Classificação geral'!$F82,'Classificação geral'!$EE82,""),"")</f>
        <v/>
      </c>
      <c r="ES88" s="484" t="str">
        <f>IFERROR(IF(EM88='Classificação geral'!$F82,'Classificação geral'!$EF82,""),"")</f>
        <v/>
      </c>
      <c r="ET88" s="484" t="str">
        <f>IFERROR(IF(EM88='Classificação geral'!$F82,'Classificação geral'!$EG82,""),"")</f>
        <v/>
      </c>
      <c r="EU88" s="484" t="str">
        <f>IFERROR(IF(EM88='Classificação geral'!$F82,'Classificação geral'!$EH82,""),"")</f>
        <v/>
      </c>
      <c r="EV88" s="484" t="str">
        <f>IFERROR(IF(EM88='Classificação geral'!$F82,'Classificação geral'!$EI82,""),"")</f>
        <v/>
      </c>
      <c r="EW88" s="521">
        <f>IFERROR(IF(EM88='Classificação geral'!$F82,'Classificação geral'!$AJ82,""),"")</f>
        <v>0</v>
      </c>
      <c r="EX88" s="109" t="str">
        <f>IF(EM88='Classificação geral'!$F82,'Classificação geral'!$AK82,"")</f>
        <v/>
      </c>
      <c r="EY88" s="98" t="str">
        <f>IFERROR(RANK(EX88,EX:EX,0)+ COUNTIF(EX$12:EX87,EX88),"")</f>
        <v/>
      </c>
      <c r="FA88" s="109" t="str">
        <f>IFERROR(IF(AND('Classificação geral'!$F82="mas",'Classificação geral'!$G82=3,'Classificação geral'!$E82="trio"),'Classificação geral'!$B82,""),"")</f>
        <v/>
      </c>
      <c r="FB88" s="110">
        <f>IF(FA88='Classificação geral'!$B82,'Classificação geral'!$C82,"")</f>
        <v>0</v>
      </c>
      <c r="FC88" s="110">
        <f>IF(FA88='Classificação geral'!$B82,'Classificação geral'!$D82,"")</f>
        <v>0</v>
      </c>
      <c r="FD88" s="110">
        <f>IF(FA88='Classificação geral'!$B82,'Classificação geral'!$E82,"")</f>
        <v>0</v>
      </c>
      <c r="FE88" s="110">
        <f>IF(FA88='Classificação geral'!$B82,'Classificação geral'!$F82,"")</f>
        <v>0</v>
      </c>
      <c r="FF88" s="109">
        <f>IF(FE88='Classificação geral'!$F82,'Classificação geral'!$G82,"")</f>
        <v>0</v>
      </c>
      <c r="FG88" s="484">
        <f>IFERROR(IF(FE88='Classificação geral'!$F82,'Classificação geral'!$J82,""),"")</f>
        <v>0</v>
      </c>
      <c r="FH88" s="484">
        <f>IFERROR(IF(FE88='Classificação geral'!$F82,'Classificação geral'!$K82,""),"")</f>
        <v>0</v>
      </c>
      <c r="FI88" s="484">
        <f>IFERROR(IF(FE88='Classificação geral'!$F82,'Classificação geral'!$I82,""),"")</f>
        <v>0</v>
      </c>
      <c r="FJ88" s="484" t="str">
        <f>IFERROR(IF(FE88='Classificação geral'!$F82,'Classificação geral'!$EE82,""),"")</f>
        <v/>
      </c>
      <c r="FK88" s="484" t="str">
        <f>IFERROR(IF(FE88='Classificação geral'!$F82,'Classificação geral'!$EF82,""),"")</f>
        <v/>
      </c>
      <c r="FL88" s="484" t="str">
        <f>IFERROR(IF(FE88='Classificação geral'!$F82,'Classificação geral'!$EG82,""),"")</f>
        <v/>
      </c>
      <c r="FM88" s="484" t="str">
        <f>IFERROR(IF(FE88='Classificação geral'!$F82,'Classificação geral'!$EH82,""),"")</f>
        <v/>
      </c>
      <c r="FN88" s="484" t="str">
        <f>IFERROR(IF(FE88='Classificação geral'!$F82,'Classificação geral'!$EI82,""),"")</f>
        <v/>
      </c>
      <c r="FO88" s="521">
        <f>IFERROR(IF(FE88='Classificação geral'!$F82,'Classificação geral'!$AJ82,""),"")</f>
        <v>0</v>
      </c>
      <c r="FP88" s="109" t="str">
        <f>IF(FE88='Classificação geral'!$F82,'Classificação geral'!$AK82,"")</f>
        <v/>
      </c>
      <c r="FQ88" s="98" t="str">
        <f>IFERROR(RANK(FP88,FP:FP,0)+ COUNTIF(FP$12:FP87,FP88),"")</f>
        <v/>
      </c>
      <c r="FS88" s="109" t="str">
        <f>IFERROR(IF(AND('Classificação geral'!$F82="misto",'Classificação geral'!$G82=3,'Classificação geral'!$E82="par"),'Classificação geral'!$B82,""),"")</f>
        <v/>
      </c>
      <c r="FT88" s="110">
        <f>IF(FS88='Classificação geral'!$B82,'Classificação geral'!$C82,"")</f>
        <v>0</v>
      </c>
      <c r="FU88" s="110">
        <f>IF(FS88='Classificação geral'!$B82,'Classificação geral'!$D82,"")</f>
        <v>0</v>
      </c>
      <c r="FV88" s="110">
        <f>IF(FS88='Classificação geral'!$B82,'Classificação geral'!$E82,"")</f>
        <v>0</v>
      </c>
      <c r="FW88" s="110">
        <f>IF(FS88='Classificação geral'!$B82,'Classificação geral'!$F82,"")</f>
        <v>0</v>
      </c>
      <c r="FX88" s="109">
        <f>IF(FW88='Classificação geral'!$F82,'Classificação geral'!$G82,"")</f>
        <v>0</v>
      </c>
      <c r="FY88" s="484">
        <f>IFERROR(IF(FW88='Classificação geral'!$F82,'Classificação geral'!$J82,""),"")</f>
        <v>0</v>
      </c>
      <c r="FZ88" s="484">
        <f>IFERROR(IF(FW88='Classificação geral'!$F82,'Classificação geral'!$K82,""),"")</f>
        <v>0</v>
      </c>
      <c r="GA88" s="484">
        <f>IFERROR(IF(FW88='Classificação geral'!$F82,'Classificação geral'!$I82,""),"")</f>
        <v>0</v>
      </c>
      <c r="GB88" s="484" t="str">
        <f>IFERROR(IF(FW88='Classificação geral'!$F82,'Classificação geral'!$EE82,""),"")</f>
        <v/>
      </c>
      <c r="GC88" s="484" t="str">
        <f>IFERROR(IF(FW88='Classificação geral'!$F82,'Classificação geral'!$EF82,""),"")</f>
        <v/>
      </c>
      <c r="GD88" s="484" t="str">
        <f>IFERROR(IF(FW88='Classificação geral'!$F82,'Classificação geral'!$EG82,""),"")</f>
        <v/>
      </c>
      <c r="GE88" s="484" t="str">
        <f>IFERROR(IF(FW88='Classificação geral'!$F82,'Classificação geral'!$EH82,""),"")</f>
        <v/>
      </c>
      <c r="GF88" s="484" t="str">
        <f>IFERROR(IF(FW88='Classificação geral'!$F82,'Classificação geral'!$EI82,""),"")</f>
        <v/>
      </c>
      <c r="GG88" s="521">
        <f>IFERROR(IF(FW88='Classificação geral'!$F82,'Classificação geral'!$AJ82,""),"")</f>
        <v>0</v>
      </c>
      <c r="GH88" s="109" t="str">
        <f>IF(FW88='Classificação geral'!$F82,'Classificação geral'!$AK82,"")</f>
        <v/>
      </c>
      <c r="GI88" s="98" t="str">
        <f>IFERROR(RANK(GH88,GH:GH,0)+ COUNTIF(GH$12:GH87,GH88),"")</f>
        <v/>
      </c>
    </row>
    <row r="89" spans="1:191" s="119" customFormat="1" ht="21.75" customHeight="1" x14ac:dyDescent="0.3">
      <c r="A89" s="123"/>
      <c r="B89" s="111"/>
      <c r="C89" s="111"/>
      <c r="D89" s="111"/>
      <c r="E89" s="111"/>
      <c r="F89" s="112"/>
      <c r="G89" s="112"/>
      <c r="H89" s="501"/>
      <c r="I89" s="501"/>
      <c r="J89" s="501"/>
      <c r="K89" s="501"/>
      <c r="L89" s="501"/>
      <c r="M89" s="501"/>
      <c r="N89" s="501"/>
      <c r="O89" s="501"/>
      <c r="P89" s="501"/>
      <c r="Q89" s="112"/>
      <c r="R89" s="97"/>
      <c r="S89" s="97"/>
      <c r="T89" s="97"/>
      <c r="U89" s="113"/>
      <c r="V89" s="113"/>
      <c r="W89" s="113"/>
      <c r="X89" s="113"/>
      <c r="Y89" s="114"/>
      <c r="Z89" s="114"/>
      <c r="AA89" s="501"/>
      <c r="AB89" s="501"/>
      <c r="AC89" s="501"/>
      <c r="AD89" s="501"/>
      <c r="AE89" s="501"/>
      <c r="AF89" s="501"/>
      <c r="AG89" s="501"/>
      <c r="AH89" s="501"/>
      <c r="AI89" s="501"/>
      <c r="AJ89" s="115"/>
      <c r="AK89" s="97"/>
      <c r="AL89" s="123"/>
      <c r="AM89" s="123"/>
      <c r="AN89" s="111"/>
      <c r="AO89" s="111"/>
      <c r="AP89" s="112"/>
      <c r="AQ89" s="112"/>
      <c r="AR89" s="112"/>
      <c r="AS89" s="112"/>
      <c r="AT89" s="112"/>
      <c r="AU89" s="112"/>
      <c r="AV89" s="112"/>
      <c r="AW89" s="112"/>
      <c r="AX89" s="112"/>
      <c r="AY89" s="112"/>
      <c r="AZ89" s="112"/>
      <c r="BA89" s="112"/>
      <c r="BB89" s="112"/>
      <c r="BC89" s="112"/>
      <c r="BD89" s="97"/>
      <c r="BE89" s="97"/>
      <c r="BF89" s="97"/>
      <c r="BG89" s="113"/>
      <c r="BH89" s="113"/>
      <c r="BI89" s="114"/>
      <c r="BJ89" s="114"/>
      <c r="BK89" s="114"/>
      <c r="BL89" s="114"/>
      <c r="BM89" s="114"/>
      <c r="BN89" s="114"/>
      <c r="BO89" s="114"/>
      <c r="BP89" s="114"/>
      <c r="BQ89" s="114"/>
      <c r="BR89" s="114"/>
      <c r="BS89" s="114"/>
      <c r="BT89" s="114"/>
      <c r="BU89" s="114"/>
      <c r="BV89" s="114"/>
      <c r="BW89" s="97"/>
      <c r="BX89" s="123"/>
      <c r="BY89" s="97"/>
      <c r="BZ89" s="113"/>
      <c r="CA89" s="113"/>
      <c r="CB89" s="114"/>
      <c r="CC89" s="114"/>
      <c r="CD89" s="114"/>
      <c r="CE89" s="114"/>
      <c r="CF89" s="114"/>
      <c r="CG89" s="114"/>
      <c r="CH89" s="114"/>
      <c r="CI89" s="114"/>
      <c r="CJ89" s="114"/>
      <c r="CK89" s="114"/>
      <c r="CL89" s="114"/>
      <c r="CM89" s="114"/>
      <c r="CN89" s="114"/>
      <c r="CO89" s="97"/>
      <c r="CP89" s="97"/>
      <c r="CQ89" s="97"/>
      <c r="CR89" s="97"/>
      <c r="CS89" s="97"/>
      <c r="CT89" s="97"/>
      <c r="CU89" s="97"/>
      <c r="CV89" s="97"/>
      <c r="CW89" s="97"/>
      <c r="CY89" s="250" t="str">
        <f>IFERROR(IF(AND('Classificação geral'!$F83="fem",'Classificação geral'!$G83=3,'Classificação geral'!$E83="par"),'Classificação geral'!$B83,""),"")</f>
        <v/>
      </c>
      <c r="CZ89" s="238">
        <f>IF($CY89='Classificação geral'!$B83,'Classificação geral'!$C83,"")</f>
        <v>0</v>
      </c>
      <c r="DA89" s="238">
        <f>IF($CY89='Classificação geral'!$B83,'Classificação geral'!$D83,"")</f>
        <v>0</v>
      </c>
      <c r="DB89" s="238">
        <f>IF($CY89='Classificação geral'!$B83,'Classificação geral'!$E83,"")</f>
        <v>0</v>
      </c>
      <c r="DC89" s="238">
        <f>IF($CY89='Classificação geral'!$B83,'Classificação geral'!$F83,"")</f>
        <v>0</v>
      </c>
      <c r="DD89" s="250">
        <f>IF($DC89='Classificação geral'!$F83,'Classificação geral'!$G83,"")</f>
        <v>0</v>
      </c>
      <c r="DE89" s="484">
        <f>IFERROR(IF(DC89='Classificação geral'!$F83,'Classificação geral'!$J83,""),"")</f>
        <v>0</v>
      </c>
      <c r="DF89" s="484">
        <f>IFERROR(IF(DC89='Classificação geral'!$F83,'Classificação geral'!$K83,""),"")</f>
        <v>0</v>
      </c>
      <c r="DG89" s="484">
        <f>IFERROR(IF(DC89='Classificação geral'!$F83,'Classificação geral'!$I83,""),"")</f>
        <v>0</v>
      </c>
      <c r="DH89" s="484" t="str">
        <f>IFERROR(IF(DC89='Classificação geral'!$F83,'Classificação geral'!$EE83,""),"")</f>
        <v/>
      </c>
      <c r="DI89" s="484" t="str">
        <f>IFERROR(IF(DC89='Classificação geral'!$F83,'Classificação geral'!$EF83,""),"")</f>
        <v/>
      </c>
      <c r="DJ89" s="484" t="str">
        <f>IFERROR(IF(DC89='Classificação geral'!$F83,'Classificação geral'!$EG83,""),"")</f>
        <v/>
      </c>
      <c r="DK89" s="484" t="str">
        <f>IFERROR(IF(DC89='Classificação geral'!$F83,'Classificação geral'!$EH83,""),"")</f>
        <v/>
      </c>
      <c r="DL89" s="484" t="str">
        <f>IFERROR(IF(DC89='Classificação geral'!$F83,'Classificação geral'!$EI83,""),"")</f>
        <v/>
      </c>
      <c r="DM89" s="521">
        <f>IFERROR(IF(DC89='Classificação geral'!$F83,'Classificação geral'!$AJ83,""),"")</f>
        <v>0</v>
      </c>
      <c r="DN89" s="251" t="str">
        <f>IF($DC89='Classificação geral'!$F83,'Classificação geral'!$AK83,"")</f>
        <v/>
      </c>
      <c r="DO89" s="239" t="str">
        <f>IFERROR(RANK(DN89,DN:DN,0)+ COUNTIF(DN$12:DN88,DN89),"")</f>
        <v/>
      </c>
      <c r="DQ89" s="109" t="str">
        <f>IFERROR(IF(AND('Classificação geral'!$F83="mas",'Classificação geral'!$G83=3,'Classificação geral'!$E83="par"),'Classificação geral'!$B83,""),"")</f>
        <v/>
      </c>
      <c r="DR89" s="110">
        <f>IF($DQ89='Classificação geral'!$B83,'Classificação geral'!$C83,"")</f>
        <v>0</v>
      </c>
      <c r="DS89" s="110">
        <f>IF($DQ89='Classificação geral'!$B83,'Classificação geral'!$D83,"")</f>
        <v>0</v>
      </c>
      <c r="DT89" s="110">
        <f>IF($DQ89='Classificação geral'!$B83,'Classificação geral'!$E83,"")</f>
        <v>0</v>
      </c>
      <c r="DU89" s="110">
        <f>IF($DQ89='Classificação geral'!$B83,'Classificação geral'!$F83,"")</f>
        <v>0</v>
      </c>
      <c r="DV89" s="109">
        <f>IF($DU89='Classificação geral'!$F83,'Classificação geral'!$G83,"")</f>
        <v>0</v>
      </c>
      <c r="DW89" s="484">
        <f>IFERROR(IF(DU89='Classificação geral'!$F83,'Classificação geral'!$J83,""),"")</f>
        <v>0</v>
      </c>
      <c r="DX89" s="484">
        <f>IFERROR(IF(DU89='Classificação geral'!$F83,'Classificação geral'!$K83,""),"")</f>
        <v>0</v>
      </c>
      <c r="DY89" s="484">
        <f>IFERROR(IF(DU89='Classificação geral'!$F83,'Classificação geral'!$I83,""),"")</f>
        <v>0</v>
      </c>
      <c r="DZ89" s="484" t="str">
        <f>IFERROR(IF(DU89='Classificação geral'!$F83,'Classificação geral'!$EE83,""),"")</f>
        <v/>
      </c>
      <c r="EA89" s="484" t="str">
        <f>IFERROR(IF(DU89='Classificação geral'!$F83,'Classificação geral'!$EF83,""),"")</f>
        <v/>
      </c>
      <c r="EB89" s="484" t="str">
        <f>IFERROR(IF(DU89='Classificação geral'!$F83,'Classificação geral'!$EG83,""),"")</f>
        <v/>
      </c>
      <c r="EC89" s="484" t="str">
        <f>IFERROR(IF(DU89='Classificação geral'!$F83,'Classificação geral'!$EH83,""),"")</f>
        <v/>
      </c>
      <c r="ED89" s="484" t="str">
        <f>IFERROR(IF(DU89='Classificação geral'!$F83,'Classificação geral'!$EI83,""),"")</f>
        <v/>
      </c>
      <c r="EE89" s="521">
        <f>IFERROR(IF(DU89='Classificação geral'!$F83,'Classificação geral'!$AJ83,""),"")</f>
        <v>0</v>
      </c>
      <c r="EF89" s="109" t="str">
        <f>IF($DU89='Classificação geral'!$F83,'Classificação geral'!$AK83,"")</f>
        <v/>
      </c>
      <c r="EG89" s="98" t="str">
        <f>IFERROR(RANK(EF89,EF:EF,0)+ COUNTIF(EF$12:EF88,EF89),"")</f>
        <v/>
      </c>
      <c r="EI89" s="109" t="str">
        <f>IFERROR(IF(AND('Classificação geral'!$F83="fem",'Classificação geral'!$G83=3,'Classificação geral'!$E83="trio"),'Classificação geral'!$B83,""),"")</f>
        <v/>
      </c>
      <c r="EJ89" s="110">
        <f>IF(EI89='Classificação geral'!$B83,'Classificação geral'!$C83,"")</f>
        <v>0</v>
      </c>
      <c r="EK89" s="110">
        <f>IF(EI89='Classificação geral'!$B83,'Classificação geral'!$D83,"")</f>
        <v>0</v>
      </c>
      <c r="EL89" s="110">
        <f>IF(EI89='Classificação geral'!$B83,'Classificação geral'!$E83,"")</f>
        <v>0</v>
      </c>
      <c r="EM89" s="110">
        <f>IF(EI89='Classificação geral'!$B83,'Classificação geral'!$F83,"")</f>
        <v>0</v>
      </c>
      <c r="EN89" s="109">
        <f>IF(EM89='Classificação geral'!$F83,'Classificação geral'!$G83,"")</f>
        <v>0</v>
      </c>
      <c r="EO89" s="484">
        <f>IFERROR(IF(EM89='Classificação geral'!$F83,'Classificação geral'!$J83,""),"")</f>
        <v>0</v>
      </c>
      <c r="EP89" s="484">
        <f>IFERROR(IF(EM89='Classificação geral'!$F83,'Classificação geral'!$K83,""),"")</f>
        <v>0</v>
      </c>
      <c r="EQ89" s="484">
        <f>IFERROR(IF(EM89='Classificação geral'!$F83,'Classificação geral'!$I83,""),"")</f>
        <v>0</v>
      </c>
      <c r="ER89" s="484" t="str">
        <f>IFERROR(IF(EM89='Classificação geral'!$F83,'Classificação geral'!$EE83,""),"")</f>
        <v/>
      </c>
      <c r="ES89" s="484" t="str">
        <f>IFERROR(IF(EM89='Classificação geral'!$F83,'Classificação geral'!$EF83,""),"")</f>
        <v/>
      </c>
      <c r="ET89" s="484" t="str">
        <f>IFERROR(IF(EM89='Classificação geral'!$F83,'Classificação geral'!$EG83,""),"")</f>
        <v/>
      </c>
      <c r="EU89" s="484" t="str">
        <f>IFERROR(IF(EM89='Classificação geral'!$F83,'Classificação geral'!$EH83,""),"")</f>
        <v/>
      </c>
      <c r="EV89" s="484" t="str">
        <f>IFERROR(IF(EM89='Classificação geral'!$F83,'Classificação geral'!$EI83,""),"")</f>
        <v/>
      </c>
      <c r="EW89" s="521">
        <f>IFERROR(IF(EM89='Classificação geral'!$F83,'Classificação geral'!$AJ83,""),"")</f>
        <v>0</v>
      </c>
      <c r="EX89" s="109" t="str">
        <f>IF(EM89='Classificação geral'!$F83,'Classificação geral'!$AK83,"")</f>
        <v/>
      </c>
      <c r="EY89" s="98" t="str">
        <f>IFERROR(RANK(EX89,EX:EX,0)+ COUNTIF(EX$12:EX88,EX89),"")</f>
        <v/>
      </c>
      <c r="FA89" s="109" t="str">
        <f>IFERROR(IF(AND('Classificação geral'!$F83="mas",'Classificação geral'!$G83=3,'Classificação geral'!$E83="trio"),'Classificação geral'!$B83,""),"")</f>
        <v/>
      </c>
      <c r="FB89" s="110">
        <f>IF(FA89='Classificação geral'!$B83,'Classificação geral'!$C83,"")</f>
        <v>0</v>
      </c>
      <c r="FC89" s="110">
        <f>IF(FA89='Classificação geral'!$B83,'Classificação geral'!$D83,"")</f>
        <v>0</v>
      </c>
      <c r="FD89" s="110">
        <f>IF(FA89='Classificação geral'!$B83,'Classificação geral'!$E83,"")</f>
        <v>0</v>
      </c>
      <c r="FE89" s="110">
        <f>IF(FA89='Classificação geral'!$B83,'Classificação geral'!$F83,"")</f>
        <v>0</v>
      </c>
      <c r="FF89" s="109">
        <f>IF(FE89='Classificação geral'!$F83,'Classificação geral'!$G83,"")</f>
        <v>0</v>
      </c>
      <c r="FG89" s="484">
        <f>IFERROR(IF(FE89='Classificação geral'!$F83,'Classificação geral'!$J83,""),"")</f>
        <v>0</v>
      </c>
      <c r="FH89" s="484">
        <f>IFERROR(IF(FE89='Classificação geral'!$F83,'Classificação geral'!$K83,""),"")</f>
        <v>0</v>
      </c>
      <c r="FI89" s="484">
        <f>IFERROR(IF(FE89='Classificação geral'!$F83,'Classificação geral'!$I83,""),"")</f>
        <v>0</v>
      </c>
      <c r="FJ89" s="484" t="str">
        <f>IFERROR(IF(FE89='Classificação geral'!$F83,'Classificação geral'!$EE83,""),"")</f>
        <v/>
      </c>
      <c r="FK89" s="484" t="str">
        <f>IFERROR(IF(FE89='Classificação geral'!$F83,'Classificação geral'!$EF83,""),"")</f>
        <v/>
      </c>
      <c r="FL89" s="484" t="str">
        <f>IFERROR(IF(FE89='Classificação geral'!$F83,'Classificação geral'!$EG83,""),"")</f>
        <v/>
      </c>
      <c r="FM89" s="484" t="str">
        <f>IFERROR(IF(FE89='Classificação geral'!$F83,'Classificação geral'!$EH83,""),"")</f>
        <v/>
      </c>
      <c r="FN89" s="484" t="str">
        <f>IFERROR(IF(FE89='Classificação geral'!$F83,'Classificação geral'!$EI83,""),"")</f>
        <v/>
      </c>
      <c r="FO89" s="521">
        <f>IFERROR(IF(FE89='Classificação geral'!$F83,'Classificação geral'!$AJ83,""),"")</f>
        <v>0</v>
      </c>
      <c r="FP89" s="109" t="str">
        <f>IF(FE89='Classificação geral'!$F83,'Classificação geral'!$AK83,"")</f>
        <v/>
      </c>
      <c r="FQ89" s="98" t="str">
        <f>IFERROR(RANK(FP89,FP:FP,0)+ COUNTIF(FP$12:FP88,FP89),"")</f>
        <v/>
      </c>
      <c r="FS89" s="109" t="str">
        <f>IFERROR(IF(AND('Classificação geral'!$F83="misto",'Classificação geral'!$G83=3,'Classificação geral'!$E83="par"),'Classificação geral'!$B83,""),"")</f>
        <v/>
      </c>
      <c r="FT89" s="110">
        <f>IF(FS89='Classificação geral'!$B83,'Classificação geral'!$C83,"")</f>
        <v>0</v>
      </c>
      <c r="FU89" s="110">
        <f>IF(FS89='Classificação geral'!$B83,'Classificação geral'!$D83,"")</f>
        <v>0</v>
      </c>
      <c r="FV89" s="110">
        <f>IF(FS89='Classificação geral'!$B83,'Classificação geral'!$E83,"")</f>
        <v>0</v>
      </c>
      <c r="FW89" s="110">
        <f>IF(FS89='Classificação geral'!$B83,'Classificação geral'!$F83,"")</f>
        <v>0</v>
      </c>
      <c r="FX89" s="109">
        <f>IF(FW89='Classificação geral'!$F83,'Classificação geral'!$G83,"")</f>
        <v>0</v>
      </c>
      <c r="FY89" s="484">
        <f>IFERROR(IF(FW89='Classificação geral'!$F83,'Classificação geral'!$J83,""),"")</f>
        <v>0</v>
      </c>
      <c r="FZ89" s="484">
        <f>IFERROR(IF(FW89='Classificação geral'!$F83,'Classificação geral'!$K83,""),"")</f>
        <v>0</v>
      </c>
      <c r="GA89" s="484">
        <f>IFERROR(IF(FW89='Classificação geral'!$F83,'Classificação geral'!$I83,""),"")</f>
        <v>0</v>
      </c>
      <c r="GB89" s="484" t="str">
        <f>IFERROR(IF(FW89='Classificação geral'!$F83,'Classificação geral'!$EE83,""),"")</f>
        <v/>
      </c>
      <c r="GC89" s="484" t="str">
        <f>IFERROR(IF(FW89='Classificação geral'!$F83,'Classificação geral'!$EF83,""),"")</f>
        <v/>
      </c>
      <c r="GD89" s="484" t="str">
        <f>IFERROR(IF(FW89='Classificação geral'!$F83,'Classificação geral'!$EG83,""),"")</f>
        <v/>
      </c>
      <c r="GE89" s="484" t="str">
        <f>IFERROR(IF(FW89='Classificação geral'!$F83,'Classificação geral'!$EH83,""),"")</f>
        <v/>
      </c>
      <c r="GF89" s="484" t="str">
        <f>IFERROR(IF(FW89='Classificação geral'!$F83,'Classificação geral'!$EI83,""),"")</f>
        <v/>
      </c>
      <c r="GG89" s="521">
        <f>IFERROR(IF(FW89='Classificação geral'!$F83,'Classificação geral'!$AJ83,""),"")</f>
        <v>0</v>
      </c>
      <c r="GH89" s="109" t="str">
        <f>IF(FW89='Classificação geral'!$F83,'Classificação geral'!$AK83,"")</f>
        <v/>
      </c>
      <c r="GI89" s="98" t="str">
        <f>IFERROR(RANK(GH89,GH:GH,0)+ COUNTIF(GH$12:GH88,GH89),"")</f>
        <v/>
      </c>
    </row>
    <row r="90" spans="1:191" s="119" customFormat="1" ht="21.75" customHeight="1" x14ac:dyDescent="0.3">
      <c r="A90" s="123"/>
      <c r="B90" s="111"/>
      <c r="C90" s="111"/>
      <c r="D90" s="111"/>
      <c r="E90" s="111"/>
      <c r="F90" s="112"/>
      <c r="G90" s="112"/>
      <c r="H90" s="501"/>
      <c r="I90" s="501"/>
      <c r="J90" s="501"/>
      <c r="K90" s="501"/>
      <c r="L90" s="501"/>
      <c r="M90" s="501"/>
      <c r="N90" s="501"/>
      <c r="O90" s="501"/>
      <c r="P90" s="501"/>
      <c r="Q90" s="112"/>
      <c r="R90" s="97"/>
      <c r="S90" s="97"/>
      <c r="T90" s="97"/>
      <c r="U90" s="113"/>
      <c r="V90" s="113"/>
      <c r="W90" s="113"/>
      <c r="X90" s="113"/>
      <c r="Y90" s="114"/>
      <c r="Z90" s="114"/>
      <c r="AA90" s="501"/>
      <c r="AB90" s="501"/>
      <c r="AC90" s="501"/>
      <c r="AD90" s="501"/>
      <c r="AE90" s="501"/>
      <c r="AF90" s="501"/>
      <c r="AG90" s="501"/>
      <c r="AH90" s="501"/>
      <c r="AI90" s="501"/>
      <c r="AJ90" s="115"/>
      <c r="AK90" s="97"/>
      <c r="AL90" s="123"/>
      <c r="AM90" s="123"/>
      <c r="AN90" s="111"/>
      <c r="AO90" s="111"/>
      <c r="AP90" s="112"/>
      <c r="AQ90" s="112"/>
      <c r="AR90" s="112"/>
      <c r="AS90" s="112"/>
      <c r="AT90" s="112"/>
      <c r="AU90" s="112"/>
      <c r="AV90" s="112"/>
      <c r="AW90" s="112"/>
      <c r="AX90" s="112"/>
      <c r="AY90" s="112"/>
      <c r="AZ90" s="112"/>
      <c r="BA90" s="112"/>
      <c r="BB90" s="112"/>
      <c r="BC90" s="112"/>
      <c r="BD90" s="97"/>
      <c r="BE90" s="97"/>
      <c r="BF90" s="97"/>
      <c r="BG90" s="113"/>
      <c r="BH90" s="113"/>
      <c r="BI90" s="114"/>
      <c r="BJ90" s="114"/>
      <c r="BK90" s="114"/>
      <c r="BL90" s="114"/>
      <c r="BM90" s="114"/>
      <c r="BN90" s="114"/>
      <c r="BO90" s="114"/>
      <c r="BP90" s="114"/>
      <c r="BQ90" s="114"/>
      <c r="BR90" s="114"/>
      <c r="BS90" s="114"/>
      <c r="BT90" s="114"/>
      <c r="BU90" s="114"/>
      <c r="BV90" s="114"/>
      <c r="BW90" s="97"/>
      <c r="BX90" s="123"/>
      <c r="BY90" s="97"/>
      <c r="BZ90" s="113"/>
      <c r="CA90" s="113"/>
      <c r="CB90" s="114"/>
      <c r="CC90" s="114"/>
      <c r="CD90" s="114"/>
      <c r="CE90" s="114"/>
      <c r="CF90" s="114"/>
      <c r="CG90" s="114"/>
      <c r="CH90" s="114"/>
      <c r="CI90" s="114"/>
      <c r="CJ90" s="114"/>
      <c r="CK90" s="114"/>
      <c r="CL90" s="114"/>
      <c r="CM90" s="114"/>
      <c r="CN90" s="114"/>
      <c r="CO90" s="97"/>
      <c r="CP90" s="97"/>
      <c r="CQ90" s="97"/>
      <c r="CR90" s="97"/>
      <c r="CS90" s="97"/>
      <c r="CT90" s="97"/>
      <c r="CU90" s="97"/>
      <c r="CV90" s="97"/>
      <c r="CW90" s="97"/>
      <c r="CY90" s="250" t="str">
        <f>IFERROR(IF(AND('Classificação geral'!$F84="fem",'Classificação geral'!$G84=3,'Classificação geral'!$E84="par"),'Classificação geral'!$B84,""),"")</f>
        <v/>
      </c>
      <c r="CZ90" s="238">
        <f>IF($CY90='Classificação geral'!$B84,'Classificação geral'!$C84,"")</f>
        <v>0</v>
      </c>
      <c r="DA90" s="238">
        <f>IF($CY90='Classificação geral'!$B84,'Classificação geral'!$D84,"")</f>
        <v>0</v>
      </c>
      <c r="DB90" s="238">
        <f>IF($CY90='Classificação geral'!$B84,'Classificação geral'!$E84,"")</f>
        <v>0</v>
      </c>
      <c r="DC90" s="238">
        <f>IF($CY90='Classificação geral'!$B84,'Classificação geral'!$F84,"")</f>
        <v>0</v>
      </c>
      <c r="DD90" s="250">
        <f>IF($DC90='Classificação geral'!$F84,'Classificação geral'!$G84,"")</f>
        <v>0</v>
      </c>
      <c r="DE90" s="484">
        <f>IFERROR(IF(DC90='Classificação geral'!$F84,'Classificação geral'!$J84,""),"")</f>
        <v>0</v>
      </c>
      <c r="DF90" s="484">
        <f>IFERROR(IF(DC90='Classificação geral'!$F84,'Classificação geral'!$K84,""),"")</f>
        <v>0</v>
      </c>
      <c r="DG90" s="484">
        <f>IFERROR(IF(DC90='Classificação geral'!$F84,'Classificação geral'!$I84,""),"")</f>
        <v>0</v>
      </c>
      <c r="DH90" s="484" t="str">
        <f>IFERROR(IF(DC90='Classificação geral'!$F84,'Classificação geral'!$EE84,""),"")</f>
        <v/>
      </c>
      <c r="DI90" s="484" t="str">
        <f>IFERROR(IF(DC90='Classificação geral'!$F84,'Classificação geral'!$EF84,""),"")</f>
        <v/>
      </c>
      <c r="DJ90" s="484" t="str">
        <f>IFERROR(IF(DC90='Classificação geral'!$F84,'Classificação geral'!$EG84,""),"")</f>
        <v/>
      </c>
      <c r="DK90" s="484" t="str">
        <f>IFERROR(IF(DC90='Classificação geral'!$F84,'Classificação geral'!$EH84,""),"")</f>
        <v/>
      </c>
      <c r="DL90" s="484" t="str">
        <f>IFERROR(IF(DC90='Classificação geral'!$F84,'Classificação geral'!$EI84,""),"")</f>
        <v/>
      </c>
      <c r="DM90" s="521">
        <f>IFERROR(IF(DC90='Classificação geral'!$F84,'Classificação geral'!$AJ84,""),"")</f>
        <v>0</v>
      </c>
      <c r="DN90" s="251" t="str">
        <f>IF($DC90='Classificação geral'!$F84,'Classificação geral'!$AK84,"")</f>
        <v/>
      </c>
      <c r="DO90" s="239" t="str">
        <f>IFERROR(RANK(DN90,DN:DN,0)+ COUNTIF(DN$12:DN89,DN90),"")</f>
        <v/>
      </c>
      <c r="DQ90" s="109" t="str">
        <f>IFERROR(IF(AND('Classificação geral'!$F84="mas",'Classificação geral'!$G84=3,'Classificação geral'!$E84="par"),'Classificação geral'!$B84,""),"")</f>
        <v/>
      </c>
      <c r="DR90" s="110">
        <f>IF($DQ90='Classificação geral'!$B84,'Classificação geral'!$C84,"")</f>
        <v>0</v>
      </c>
      <c r="DS90" s="110">
        <f>IF($DQ90='Classificação geral'!$B84,'Classificação geral'!$D84,"")</f>
        <v>0</v>
      </c>
      <c r="DT90" s="110">
        <f>IF($DQ90='Classificação geral'!$B84,'Classificação geral'!$E84,"")</f>
        <v>0</v>
      </c>
      <c r="DU90" s="110">
        <f>IF($DQ90='Classificação geral'!$B84,'Classificação geral'!$F84,"")</f>
        <v>0</v>
      </c>
      <c r="DV90" s="109">
        <f>IF($DU90='Classificação geral'!$F84,'Classificação geral'!$G84,"")</f>
        <v>0</v>
      </c>
      <c r="DW90" s="484">
        <f>IFERROR(IF(DU90='Classificação geral'!$F84,'Classificação geral'!$J84,""),"")</f>
        <v>0</v>
      </c>
      <c r="DX90" s="484">
        <f>IFERROR(IF(DU90='Classificação geral'!$F84,'Classificação geral'!$K84,""),"")</f>
        <v>0</v>
      </c>
      <c r="DY90" s="484">
        <f>IFERROR(IF(DU90='Classificação geral'!$F84,'Classificação geral'!$I84,""),"")</f>
        <v>0</v>
      </c>
      <c r="DZ90" s="484" t="str">
        <f>IFERROR(IF(DU90='Classificação geral'!$F84,'Classificação geral'!$EE84,""),"")</f>
        <v/>
      </c>
      <c r="EA90" s="484" t="str">
        <f>IFERROR(IF(DU90='Classificação geral'!$F84,'Classificação geral'!$EF84,""),"")</f>
        <v/>
      </c>
      <c r="EB90" s="484" t="str">
        <f>IFERROR(IF(DU90='Classificação geral'!$F84,'Classificação geral'!$EG84,""),"")</f>
        <v/>
      </c>
      <c r="EC90" s="484" t="str">
        <f>IFERROR(IF(DU90='Classificação geral'!$F84,'Classificação geral'!$EH84,""),"")</f>
        <v/>
      </c>
      <c r="ED90" s="484" t="str">
        <f>IFERROR(IF(DU90='Classificação geral'!$F84,'Classificação geral'!$EI84,""),"")</f>
        <v/>
      </c>
      <c r="EE90" s="521">
        <f>IFERROR(IF(DU90='Classificação geral'!$F84,'Classificação geral'!$AJ84,""),"")</f>
        <v>0</v>
      </c>
      <c r="EF90" s="109" t="str">
        <f>IF($DU90='Classificação geral'!$F84,'Classificação geral'!$AK84,"")</f>
        <v/>
      </c>
      <c r="EG90" s="98" t="str">
        <f>IFERROR(RANK(EF90,EF:EF,0)+ COUNTIF(EF$12:EF89,EF90),"")</f>
        <v/>
      </c>
      <c r="EI90" s="109" t="str">
        <f>IFERROR(IF(AND('Classificação geral'!$F84="fem",'Classificação geral'!$G84=3,'Classificação geral'!$E84="trio"),'Classificação geral'!$B84,""),"")</f>
        <v/>
      </c>
      <c r="EJ90" s="110">
        <f>IF(EI90='Classificação geral'!$B84,'Classificação geral'!$C84,"")</f>
        <v>0</v>
      </c>
      <c r="EK90" s="110">
        <f>IF(EI90='Classificação geral'!$B84,'Classificação geral'!$D84,"")</f>
        <v>0</v>
      </c>
      <c r="EL90" s="110">
        <f>IF(EI90='Classificação geral'!$B84,'Classificação geral'!$E84,"")</f>
        <v>0</v>
      </c>
      <c r="EM90" s="110">
        <f>IF(EI90='Classificação geral'!$B84,'Classificação geral'!$F84,"")</f>
        <v>0</v>
      </c>
      <c r="EN90" s="109">
        <f>IF(EM90='Classificação geral'!$F84,'Classificação geral'!$G84,"")</f>
        <v>0</v>
      </c>
      <c r="EO90" s="484">
        <f>IFERROR(IF(EM90='Classificação geral'!$F84,'Classificação geral'!$J84,""),"")</f>
        <v>0</v>
      </c>
      <c r="EP90" s="484">
        <f>IFERROR(IF(EM90='Classificação geral'!$F84,'Classificação geral'!$K84,""),"")</f>
        <v>0</v>
      </c>
      <c r="EQ90" s="484">
        <f>IFERROR(IF(EM90='Classificação geral'!$F84,'Classificação geral'!$I84,""),"")</f>
        <v>0</v>
      </c>
      <c r="ER90" s="484" t="str">
        <f>IFERROR(IF(EM90='Classificação geral'!$F84,'Classificação geral'!$EE84,""),"")</f>
        <v/>
      </c>
      <c r="ES90" s="484" t="str">
        <f>IFERROR(IF(EM90='Classificação geral'!$F84,'Classificação geral'!$EF84,""),"")</f>
        <v/>
      </c>
      <c r="ET90" s="484" t="str">
        <f>IFERROR(IF(EM90='Classificação geral'!$F84,'Classificação geral'!$EG84,""),"")</f>
        <v/>
      </c>
      <c r="EU90" s="484" t="str">
        <f>IFERROR(IF(EM90='Classificação geral'!$F84,'Classificação geral'!$EH84,""),"")</f>
        <v/>
      </c>
      <c r="EV90" s="484" t="str">
        <f>IFERROR(IF(EM90='Classificação geral'!$F84,'Classificação geral'!$EI84,""),"")</f>
        <v/>
      </c>
      <c r="EW90" s="521">
        <f>IFERROR(IF(EM90='Classificação geral'!$F84,'Classificação geral'!$AJ84,""),"")</f>
        <v>0</v>
      </c>
      <c r="EX90" s="109" t="str">
        <f>IF(EM90='Classificação geral'!$F84,'Classificação geral'!$AK84,"")</f>
        <v/>
      </c>
      <c r="EY90" s="98" t="str">
        <f>IFERROR(RANK(EX90,EX:EX,0)+ COUNTIF(EX$12:EX89,EX90),"")</f>
        <v/>
      </c>
      <c r="FA90" s="109" t="str">
        <f>IFERROR(IF(AND('Classificação geral'!$F84="mas",'Classificação geral'!$G84=3,'Classificação geral'!$E84="trio"),'Classificação geral'!$B84,""),"")</f>
        <v/>
      </c>
      <c r="FB90" s="110">
        <f>IF(FA90='Classificação geral'!$B84,'Classificação geral'!$C84,"")</f>
        <v>0</v>
      </c>
      <c r="FC90" s="110">
        <f>IF(FA90='Classificação geral'!$B84,'Classificação geral'!$D84,"")</f>
        <v>0</v>
      </c>
      <c r="FD90" s="110">
        <f>IF(FA90='Classificação geral'!$B84,'Classificação geral'!$E84,"")</f>
        <v>0</v>
      </c>
      <c r="FE90" s="110">
        <f>IF(FA90='Classificação geral'!$B84,'Classificação geral'!$F84,"")</f>
        <v>0</v>
      </c>
      <c r="FF90" s="109">
        <f>IF(FE90='Classificação geral'!$F84,'Classificação geral'!$G84,"")</f>
        <v>0</v>
      </c>
      <c r="FG90" s="484">
        <f>IFERROR(IF(FE90='Classificação geral'!$F84,'Classificação geral'!$J84,""),"")</f>
        <v>0</v>
      </c>
      <c r="FH90" s="484">
        <f>IFERROR(IF(FE90='Classificação geral'!$F84,'Classificação geral'!$K84,""),"")</f>
        <v>0</v>
      </c>
      <c r="FI90" s="484">
        <f>IFERROR(IF(FE90='Classificação geral'!$F84,'Classificação geral'!$I84,""),"")</f>
        <v>0</v>
      </c>
      <c r="FJ90" s="484" t="str">
        <f>IFERROR(IF(FE90='Classificação geral'!$F84,'Classificação geral'!$EE84,""),"")</f>
        <v/>
      </c>
      <c r="FK90" s="484" t="str">
        <f>IFERROR(IF(FE90='Classificação geral'!$F84,'Classificação geral'!$EF84,""),"")</f>
        <v/>
      </c>
      <c r="FL90" s="484" t="str">
        <f>IFERROR(IF(FE90='Classificação geral'!$F84,'Classificação geral'!$EG84,""),"")</f>
        <v/>
      </c>
      <c r="FM90" s="484" t="str">
        <f>IFERROR(IF(FE90='Classificação geral'!$F84,'Classificação geral'!$EH84,""),"")</f>
        <v/>
      </c>
      <c r="FN90" s="484" t="str">
        <f>IFERROR(IF(FE90='Classificação geral'!$F84,'Classificação geral'!$EI84,""),"")</f>
        <v/>
      </c>
      <c r="FO90" s="521">
        <f>IFERROR(IF(FE90='Classificação geral'!$F84,'Classificação geral'!$AJ84,""),"")</f>
        <v>0</v>
      </c>
      <c r="FP90" s="109" t="str">
        <f>IF(FE90='Classificação geral'!$F84,'Classificação geral'!$AK84,"")</f>
        <v/>
      </c>
      <c r="FQ90" s="98" t="str">
        <f>IFERROR(RANK(FP90,FP:FP,0)+ COUNTIF(FP$12:FP89,FP90),"")</f>
        <v/>
      </c>
      <c r="FS90" s="109" t="str">
        <f>IFERROR(IF(AND('Classificação geral'!$F84="misto",'Classificação geral'!$G84=3,'Classificação geral'!$E84="par"),'Classificação geral'!$B84,""),"")</f>
        <v/>
      </c>
      <c r="FT90" s="110">
        <f>IF(FS90='Classificação geral'!$B84,'Classificação geral'!$C84,"")</f>
        <v>0</v>
      </c>
      <c r="FU90" s="110">
        <f>IF(FS90='Classificação geral'!$B84,'Classificação geral'!$D84,"")</f>
        <v>0</v>
      </c>
      <c r="FV90" s="110">
        <f>IF(FS90='Classificação geral'!$B84,'Classificação geral'!$E84,"")</f>
        <v>0</v>
      </c>
      <c r="FW90" s="110">
        <f>IF(FS90='Classificação geral'!$B84,'Classificação geral'!$F84,"")</f>
        <v>0</v>
      </c>
      <c r="FX90" s="109">
        <f>IF(FW90='Classificação geral'!$F84,'Classificação geral'!$G84,"")</f>
        <v>0</v>
      </c>
      <c r="FY90" s="484">
        <f>IFERROR(IF(FW90='Classificação geral'!$F84,'Classificação geral'!$J84,""),"")</f>
        <v>0</v>
      </c>
      <c r="FZ90" s="484">
        <f>IFERROR(IF(FW90='Classificação geral'!$F84,'Classificação geral'!$K84,""),"")</f>
        <v>0</v>
      </c>
      <c r="GA90" s="484">
        <f>IFERROR(IF(FW90='Classificação geral'!$F84,'Classificação geral'!$I84,""),"")</f>
        <v>0</v>
      </c>
      <c r="GB90" s="484" t="str">
        <f>IFERROR(IF(FW90='Classificação geral'!$F84,'Classificação geral'!$EE84,""),"")</f>
        <v/>
      </c>
      <c r="GC90" s="484" t="str">
        <f>IFERROR(IF(FW90='Classificação geral'!$F84,'Classificação geral'!$EF84,""),"")</f>
        <v/>
      </c>
      <c r="GD90" s="484" t="str">
        <f>IFERROR(IF(FW90='Classificação geral'!$F84,'Classificação geral'!$EG84,""),"")</f>
        <v/>
      </c>
      <c r="GE90" s="484" t="str">
        <f>IFERROR(IF(FW90='Classificação geral'!$F84,'Classificação geral'!$EH84,""),"")</f>
        <v/>
      </c>
      <c r="GF90" s="484" t="str">
        <f>IFERROR(IF(FW90='Classificação geral'!$F84,'Classificação geral'!$EI84,""),"")</f>
        <v/>
      </c>
      <c r="GG90" s="521">
        <f>IFERROR(IF(FW90='Classificação geral'!$F84,'Classificação geral'!$AJ84,""),"")</f>
        <v>0</v>
      </c>
      <c r="GH90" s="109" t="str">
        <f>IF(FW90='Classificação geral'!$F84,'Classificação geral'!$AK84,"")</f>
        <v/>
      </c>
      <c r="GI90" s="98" t="str">
        <f>IFERROR(RANK(GH90,GH:GH,0)+ COUNTIF(GH$12:GH89,GH90),"")</f>
        <v/>
      </c>
    </row>
    <row r="91" spans="1:191" s="119" customFormat="1" ht="21.75" customHeight="1" x14ac:dyDescent="0.3">
      <c r="A91" s="123"/>
      <c r="B91" s="111"/>
      <c r="C91" s="111"/>
      <c r="D91" s="111"/>
      <c r="E91" s="111"/>
      <c r="F91" s="112"/>
      <c r="G91" s="112"/>
      <c r="H91" s="501"/>
      <c r="I91" s="501"/>
      <c r="J91" s="501"/>
      <c r="K91" s="501"/>
      <c r="L91" s="501"/>
      <c r="M91" s="501"/>
      <c r="N91" s="501"/>
      <c r="O91" s="501"/>
      <c r="P91" s="501"/>
      <c r="Q91" s="112"/>
      <c r="R91" s="97"/>
      <c r="S91" s="97"/>
      <c r="T91" s="97"/>
      <c r="U91" s="113"/>
      <c r="V91" s="113"/>
      <c r="W91" s="113"/>
      <c r="X91" s="113"/>
      <c r="Y91" s="114"/>
      <c r="Z91" s="114"/>
      <c r="AA91" s="501"/>
      <c r="AB91" s="501"/>
      <c r="AC91" s="501"/>
      <c r="AD91" s="501"/>
      <c r="AE91" s="501"/>
      <c r="AF91" s="501"/>
      <c r="AG91" s="501"/>
      <c r="AH91" s="501"/>
      <c r="AI91" s="501"/>
      <c r="AJ91" s="115"/>
      <c r="AK91" s="97"/>
      <c r="AL91" s="123"/>
      <c r="AM91" s="123"/>
      <c r="AN91" s="111"/>
      <c r="AO91" s="111"/>
      <c r="AP91" s="112"/>
      <c r="AQ91" s="112"/>
      <c r="AR91" s="112"/>
      <c r="AS91" s="112"/>
      <c r="AT91" s="112"/>
      <c r="AU91" s="112"/>
      <c r="AV91" s="112"/>
      <c r="AW91" s="112"/>
      <c r="AX91" s="112"/>
      <c r="AY91" s="112"/>
      <c r="AZ91" s="112"/>
      <c r="BA91" s="112"/>
      <c r="BB91" s="112"/>
      <c r="BC91" s="112"/>
      <c r="BD91" s="97"/>
      <c r="BE91" s="97"/>
      <c r="BF91" s="97"/>
      <c r="BG91" s="113"/>
      <c r="BH91" s="113"/>
      <c r="BI91" s="114"/>
      <c r="BJ91" s="114"/>
      <c r="BK91" s="114"/>
      <c r="BL91" s="114"/>
      <c r="BM91" s="114"/>
      <c r="BN91" s="114"/>
      <c r="BO91" s="114"/>
      <c r="BP91" s="114"/>
      <c r="BQ91" s="114"/>
      <c r="BR91" s="114"/>
      <c r="BS91" s="114"/>
      <c r="BT91" s="114"/>
      <c r="BU91" s="114"/>
      <c r="BV91" s="114"/>
      <c r="BW91" s="97"/>
      <c r="BX91" s="123"/>
      <c r="BY91" s="97"/>
      <c r="BZ91" s="113"/>
      <c r="CA91" s="113"/>
      <c r="CB91" s="114"/>
      <c r="CC91" s="114"/>
      <c r="CD91" s="114"/>
      <c r="CE91" s="114"/>
      <c r="CF91" s="114"/>
      <c r="CG91" s="114"/>
      <c r="CH91" s="114"/>
      <c r="CI91" s="114"/>
      <c r="CJ91" s="114"/>
      <c r="CK91" s="114"/>
      <c r="CL91" s="114"/>
      <c r="CM91" s="114"/>
      <c r="CN91" s="114"/>
      <c r="CO91" s="97"/>
      <c r="CP91" s="97"/>
      <c r="CQ91" s="97"/>
      <c r="CR91" s="97"/>
      <c r="CS91" s="97"/>
      <c r="CT91" s="97"/>
      <c r="CU91" s="97"/>
      <c r="CV91" s="97"/>
      <c r="CW91" s="97"/>
      <c r="CY91" s="250" t="str">
        <f>IFERROR(IF(AND('Classificação geral'!$F85="fem",'Classificação geral'!$G85=3,'Classificação geral'!$E85="par"),'Classificação geral'!$B85,""),"")</f>
        <v/>
      </c>
      <c r="CZ91" s="238">
        <f>IF($CY91='Classificação geral'!$B85,'Classificação geral'!$C85,"")</f>
        <v>0</v>
      </c>
      <c r="DA91" s="238">
        <f>IF($CY91='Classificação geral'!$B85,'Classificação geral'!$D85,"")</f>
        <v>0</v>
      </c>
      <c r="DB91" s="238">
        <f>IF($CY91='Classificação geral'!$B85,'Classificação geral'!$E85,"")</f>
        <v>0</v>
      </c>
      <c r="DC91" s="238">
        <f>IF($CY91='Classificação geral'!$B85,'Classificação geral'!$F85,"")</f>
        <v>0</v>
      </c>
      <c r="DD91" s="250">
        <f>IF($DC91='Classificação geral'!$F85,'Classificação geral'!$G85,"")</f>
        <v>0</v>
      </c>
      <c r="DE91" s="484">
        <f>IFERROR(IF(DC91='Classificação geral'!$F85,'Classificação geral'!$J85,""),"")</f>
        <v>0</v>
      </c>
      <c r="DF91" s="484">
        <f>IFERROR(IF(DC91='Classificação geral'!$F85,'Classificação geral'!$K85,""),"")</f>
        <v>0</v>
      </c>
      <c r="DG91" s="484">
        <f>IFERROR(IF(DC91='Classificação geral'!$F85,'Classificação geral'!$I85,""),"")</f>
        <v>0</v>
      </c>
      <c r="DH91" s="484" t="str">
        <f>IFERROR(IF(DC91='Classificação geral'!$F85,'Classificação geral'!$EE85,""),"")</f>
        <v/>
      </c>
      <c r="DI91" s="484" t="str">
        <f>IFERROR(IF(DC91='Classificação geral'!$F85,'Classificação geral'!$EF85,""),"")</f>
        <v/>
      </c>
      <c r="DJ91" s="484" t="str">
        <f>IFERROR(IF(DC91='Classificação geral'!$F85,'Classificação geral'!$EG85,""),"")</f>
        <v/>
      </c>
      <c r="DK91" s="484" t="str">
        <f>IFERROR(IF(DC91='Classificação geral'!$F85,'Classificação geral'!$EH85,""),"")</f>
        <v/>
      </c>
      <c r="DL91" s="484" t="str">
        <f>IFERROR(IF(DC91='Classificação geral'!$F85,'Classificação geral'!$EI85,""),"")</f>
        <v/>
      </c>
      <c r="DM91" s="521">
        <f>IFERROR(IF(DC91='Classificação geral'!$F85,'Classificação geral'!$AJ85,""),"")</f>
        <v>0</v>
      </c>
      <c r="DN91" s="251" t="str">
        <f>IF($DC91='Classificação geral'!$F85,'Classificação geral'!$AK85,"")</f>
        <v/>
      </c>
      <c r="DO91" s="239" t="str">
        <f>IFERROR(RANK(DN91,DN:DN,0)+ COUNTIF(DN$12:DN90,DN91),"")</f>
        <v/>
      </c>
      <c r="DQ91" s="109" t="str">
        <f>IFERROR(IF(AND('Classificação geral'!$F85="mas",'Classificação geral'!$G85=3,'Classificação geral'!$E85="par"),'Classificação geral'!$B85,""),"")</f>
        <v/>
      </c>
      <c r="DR91" s="110">
        <f>IF($DQ91='Classificação geral'!$B85,'Classificação geral'!$C85,"")</f>
        <v>0</v>
      </c>
      <c r="DS91" s="110">
        <f>IF($DQ91='Classificação geral'!$B85,'Classificação geral'!$D85,"")</f>
        <v>0</v>
      </c>
      <c r="DT91" s="110">
        <f>IF($DQ91='Classificação geral'!$B85,'Classificação geral'!$E85,"")</f>
        <v>0</v>
      </c>
      <c r="DU91" s="110">
        <f>IF($DQ91='Classificação geral'!$B85,'Classificação geral'!$F85,"")</f>
        <v>0</v>
      </c>
      <c r="DV91" s="109">
        <f>IF($DU91='Classificação geral'!$F85,'Classificação geral'!$G85,"")</f>
        <v>0</v>
      </c>
      <c r="DW91" s="484">
        <f>IFERROR(IF(DU91='Classificação geral'!$F85,'Classificação geral'!$J85,""),"")</f>
        <v>0</v>
      </c>
      <c r="DX91" s="484">
        <f>IFERROR(IF(DU91='Classificação geral'!$F85,'Classificação geral'!$K85,""),"")</f>
        <v>0</v>
      </c>
      <c r="DY91" s="484">
        <f>IFERROR(IF(DU91='Classificação geral'!$F85,'Classificação geral'!$I85,""),"")</f>
        <v>0</v>
      </c>
      <c r="DZ91" s="484" t="str">
        <f>IFERROR(IF(DU91='Classificação geral'!$F85,'Classificação geral'!$EE85,""),"")</f>
        <v/>
      </c>
      <c r="EA91" s="484" t="str">
        <f>IFERROR(IF(DU91='Classificação geral'!$F85,'Classificação geral'!$EF85,""),"")</f>
        <v/>
      </c>
      <c r="EB91" s="484" t="str">
        <f>IFERROR(IF(DU91='Classificação geral'!$F85,'Classificação geral'!$EG85,""),"")</f>
        <v/>
      </c>
      <c r="EC91" s="484" t="str">
        <f>IFERROR(IF(DU91='Classificação geral'!$F85,'Classificação geral'!$EH85,""),"")</f>
        <v/>
      </c>
      <c r="ED91" s="484" t="str">
        <f>IFERROR(IF(DU91='Classificação geral'!$F85,'Classificação geral'!$EI85,""),"")</f>
        <v/>
      </c>
      <c r="EE91" s="521">
        <f>IFERROR(IF(DU91='Classificação geral'!$F85,'Classificação geral'!$AJ85,""),"")</f>
        <v>0</v>
      </c>
      <c r="EF91" s="109" t="str">
        <f>IF($DU91='Classificação geral'!$F85,'Classificação geral'!$AK85,"")</f>
        <v/>
      </c>
      <c r="EG91" s="98" t="str">
        <f>IFERROR(RANK(EF91,EF:EF,0)+ COUNTIF(EF$12:EF90,EF91),"")</f>
        <v/>
      </c>
      <c r="EI91" s="109" t="str">
        <f>IFERROR(IF(AND('Classificação geral'!$F85="fem",'Classificação geral'!$G85=3,'Classificação geral'!$E85="trio"),'Classificação geral'!$B85,""),"")</f>
        <v/>
      </c>
      <c r="EJ91" s="110">
        <f>IF(EI91='Classificação geral'!$B85,'Classificação geral'!$C85,"")</f>
        <v>0</v>
      </c>
      <c r="EK91" s="110">
        <f>IF(EI91='Classificação geral'!$B85,'Classificação geral'!$D85,"")</f>
        <v>0</v>
      </c>
      <c r="EL91" s="110">
        <f>IF(EI91='Classificação geral'!$B85,'Classificação geral'!$E85,"")</f>
        <v>0</v>
      </c>
      <c r="EM91" s="110">
        <f>IF(EI91='Classificação geral'!$B85,'Classificação geral'!$F85,"")</f>
        <v>0</v>
      </c>
      <c r="EN91" s="109">
        <f>IF(EM91='Classificação geral'!$F85,'Classificação geral'!$G85,"")</f>
        <v>0</v>
      </c>
      <c r="EO91" s="484">
        <f>IFERROR(IF(EM91='Classificação geral'!$F85,'Classificação geral'!$J85,""),"")</f>
        <v>0</v>
      </c>
      <c r="EP91" s="484">
        <f>IFERROR(IF(EM91='Classificação geral'!$F85,'Classificação geral'!$K85,""),"")</f>
        <v>0</v>
      </c>
      <c r="EQ91" s="484">
        <f>IFERROR(IF(EM91='Classificação geral'!$F85,'Classificação geral'!$I85,""),"")</f>
        <v>0</v>
      </c>
      <c r="ER91" s="484" t="str">
        <f>IFERROR(IF(EM91='Classificação geral'!$F85,'Classificação geral'!$EE85,""),"")</f>
        <v/>
      </c>
      <c r="ES91" s="484" t="str">
        <f>IFERROR(IF(EM91='Classificação geral'!$F85,'Classificação geral'!$EF85,""),"")</f>
        <v/>
      </c>
      <c r="ET91" s="484" t="str">
        <f>IFERROR(IF(EM91='Classificação geral'!$F85,'Classificação geral'!$EG85,""),"")</f>
        <v/>
      </c>
      <c r="EU91" s="484" t="str">
        <f>IFERROR(IF(EM91='Classificação geral'!$F85,'Classificação geral'!$EH85,""),"")</f>
        <v/>
      </c>
      <c r="EV91" s="484" t="str">
        <f>IFERROR(IF(EM91='Classificação geral'!$F85,'Classificação geral'!$EI85,""),"")</f>
        <v/>
      </c>
      <c r="EW91" s="521">
        <f>IFERROR(IF(EM91='Classificação geral'!$F85,'Classificação geral'!$AJ85,""),"")</f>
        <v>0</v>
      </c>
      <c r="EX91" s="109" t="str">
        <f>IF(EM91='Classificação geral'!$F85,'Classificação geral'!$AK85,"")</f>
        <v/>
      </c>
      <c r="EY91" s="98" t="str">
        <f>IFERROR(RANK(EX91,EX:EX,0)+ COUNTIF(EX$12:EX90,EX91),"")</f>
        <v/>
      </c>
      <c r="FA91" s="109" t="str">
        <f>IFERROR(IF(AND('Classificação geral'!$F85="mas",'Classificação geral'!$G85=3,'Classificação geral'!$E85="trio"),'Classificação geral'!$B85,""),"")</f>
        <v/>
      </c>
      <c r="FB91" s="110">
        <f>IF(FA91='Classificação geral'!$B85,'Classificação geral'!$C85,"")</f>
        <v>0</v>
      </c>
      <c r="FC91" s="110">
        <f>IF(FA91='Classificação geral'!$B85,'Classificação geral'!$D85,"")</f>
        <v>0</v>
      </c>
      <c r="FD91" s="110">
        <f>IF(FA91='Classificação geral'!$B85,'Classificação geral'!$E85,"")</f>
        <v>0</v>
      </c>
      <c r="FE91" s="110">
        <f>IF(FA91='Classificação geral'!$B85,'Classificação geral'!$F85,"")</f>
        <v>0</v>
      </c>
      <c r="FF91" s="109">
        <f>IF(FE91='Classificação geral'!$F85,'Classificação geral'!$G85,"")</f>
        <v>0</v>
      </c>
      <c r="FG91" s="484">
        <f>IFERROR(IF(FE91='Classificação geral'!$F85,'Classificação geral'!$J85,""),"")</f>
        <v>0</v>
      </c>
      <c r="FH91" s="484">
        <f>IFERROR(IF(FE91='Classificação geral'!$F85,'Classificação geral'!$K85,""),"")</f>
        <v>0</v>
      </c>
      <c r="FI91" s="484">
        <f>IFERROR(IF(FE91='Classificação geral'!$F85,'Classificação geral'!$I85,""),"")</f>
        <v>0</v>
      </c>
      <c r="FJ91" s="484" t="str">
        <f>IFERROR(IF(FE91='Classificação geral'!$F85,'Classificação geral'!$EE85,""),"")</f>
        <v/>
      </c>
      <c r="FK91" s="484" t="str">
        <f>IFERROR(IF(FE91='Classificação geral'!$F85,'Classificação geral'!$EF85,""),"")</f>
        <v/>
      </c>
      <c r="FL91" s="484" t="str">
        <f>IFERROR(IF(FE91='Classificação geral'!$F85,'Classificação geral'!$EG85,""),"")</f>
        <v/>
      </c>
      <c r="FM91" s="484" t="str">
        <f>IFERROR(IF(FE91='Classificação geral'!$F85,'Classificação geral'!$EH85,""),"")</f>
        <v/>
      </c>
      <c r="FN91" s="484" t="str">
        <f>IFERROR(IF(FE91='Classificação geral'!$F85,'Classificação geral'!$EI85,""),"")</f>
        <v/>
      </c>
      <c r="FO91" s="521">
        <f>IFERROR(IF(FE91='Classificação geral'!$F85,'Classificação geral'!$AJ85,""),"")</f>
        <v>0</v>
      </c>
      <c r="FP91" s="109" t="str">
        <f>IF(FE91='Classificação geral'!$F85,'Classificação geral'!$AK85,"")</f>
        <v/>
      </c>
      <c r="FQ91" s="98" t="str">
        <f>IFERROR(RANK(FP91,FP:FP,0)+ COUNTIF(FP$12:FP90,FP91),"")</f>
        <v/>
      </c>
      <c r="FS91" s="109" t="str">
        <f>IFERROR(IF(AND('Classificação geral'!$F85="misto",'Classificação geral'!$G85=3,'Classificação geral'!$E85="par"),'Classificação geral'!$B85,""),"")</f>
        <v/>
      </c>
      <c r="FT91" s="110">
        <f>IF(FS91='Classificação geral'!$B85,'Classificação geral'!$C85,"")</f>
        <v>0</v>
      </c>
      <c r="FU91" s="110">
        <f>IF(FS91='Classificação geral'!$B85,'Classificação geral'!$D85,"")</f>
        <v>0</v>
      </c>
      <c r="FV91" s="110">
        <f>IF(FS91='Classificação geral'!$B85,'Classificação geral'!$E85,"")</f>
        <v>0</v>
      </c>
      <c r="FW91" s="110">
        <f>IF(FS91='Classificação geral'!$B85,'Classificação geral'!$F85,"")</f>
        <v>0</v>
      </c>
      <c r="FX91" s="109">
        <f>IF(FW91='Classificação geral'!$F85,'Classificação geral'!$G85,"")</f>
        <v>0</v>
      </c>
      <c r="FY91" s="484">
        <f>IFERROR(IF(FW91='Classificação geral'!$F85,'Classificação geral'!$J85,""),"")</f>
        <v>0</v>
      </c>
      <c r="FZ91" s="484">
        <f>IFERROR(IF(FW91='Classificação geral'!$F85,'Classificação geral'!$K85,""),"")</f>
        <v>0</v>
      </c>
      <c r="GA91" s="484">
        <f>IFERROR(IF(FW91='Classificação geral'!$F85,'Classificação geral'!$I85,""),"")</f>
        <v>0</v>
      </c>
      <c r="GB91" s="484" t="str">
        <f>IFERROR(IF(FW91='Classificação geral'!$F85,'Classificação geral'!$EE85,""),"")</f>
        <v/>
      </c>
      <c r="GC91" s="484" t="str">
        <f>IFERROR(IF(FW91='Classificação geral'!$F85,'Classificação geral'!$EF85,""),"")</f>
        <v/>
      </c>
      <c r="GD91" s="484" t="str">
        <f>IFERROR(IF(FW91='Classificação geral'!$F85,'Classificação geral'!$EG85,""),"")</f>
        <v/>
      </c>
      <c r="GE91" s="484" t="str">
        <f>IFERROR(IF(FW91='Classificação geral'!$F85,'Classificação geral'!$EH85,""),"")</f>
        <v/>
      </c>
      <c r="GF91" s="484" t="str">
        <f>IFERROR(IF(FW91='Classificação geral'!$F85,'Classificação geral'!$EI85,""),"")</f>
        <v/>
      </c>
      <c r="GG91" s="521">
        <f>IFERROR(IF(FW91='Classificação geral'!$F85,'Classificação geral'!$AJ85,""),"")</f>
        <v>0</v>
      </c>
      <c r="GH91" s="109" t="str">
        <f>IF(FW91='Classificação geral'!$F85,'Classificação geral'!$AK85,"")</f>
        <v/>
      </c>
      <c r="GI91" s="98" t="str">
        <f>IFERROR(RANK(GH91,GH:GH,0)+ COUNTIF(GH$12:GH90,GH91),"")</f>
        <v/>
      </c>
    </row>
    <row r="92" spans="1:191" s="119" customFormat="1" ht="21.75" customHeight="1" x14ac:dyDescent="0.3">
      <c r="A92" s="123"/>
      <c r="B92" s="111"/>
      <c r="C92" s="111"/>
      <c r="D92" s="111"/>
      <c r="E92" s="111"/>
      <c r="F92" s="112"/>
      <c r="G92" s="112"/>
      <c r="H92" s="501"/>
      <c r="I92" s="501"/>
      <c r="J92" s="501"/>
      <c r="K92" s="501"/>
      <c r="L92" s="501"/>
      <c r="M92" s="501"/>
      <c r="N92" s="501"/>
      <c r="O92" s="501"/>
      <c r="P92" s="501"/>
      <c r="Q92" s="112"/>
      <c r="R92" s="97"/>
      <c r="S92" s="97"/>
      <c r="T92" s="97"/>
      <c r="U92" s="113"/>
      <c r="V92" s="113"/>
      <c r="W92" s="113"/>
      <c r="X92" s="113"/>
      <c r="Y92" s="114"/>
      <c r="Z92" s="114"/>
      <c r="AA92" s="501"/>
      <c r="AB92" s="501"/>
      <c r="AC92" s="501"/>
      <c r="AD92" s="501"/>
      <c r="AE92" s="501"/>
      <c r="AF92" s="501"/>
      <c r="AG92" s="501"/>
      <c r="AH92" s="501"/>
      <c r="AI92" s="501"/>
      <c r="AJ92" s="115"/>
      <c r="AK92" s="97"/>
      <c r="AL92" s="123"/>
      <c r="AM92" s="123"/>
      <c r="AN92" s="111"/>
      <c r="AO92" s="111"/>
      <c r="AP92" s="112"/>
      <c r="AQ92" s="112"/>
      <c r="AR92" s="112"/>
      <c r="AS92" s="112"/>
      <c r="AT92" s="112"/>
      <c r="AU92" s="112"/>
      <c r="AV92" s="112"/>
      <c r="AW92" s="112"/>
      <c r="AX92" s="112"/>
      <c r="AY92" s="112"/>
      <c r="AZ92" s="112"/>
      <c r="BA92" s="112"/>
      <c r="BB92" s="112"/>
      <c r="BC92" s="112"/>
      <c r="BD92" s="97"/>
      <c r="BE92" s="97"/>
      <c r="BF92" s="97"/>
      <c r="BG92" s="113"/>
      <c r="BH92" s="113"/>
      <c r="BI92" s="114"/>
      <c r="BJ92" s="114"/>
      <c r="BK92" s="114"/>
      <c r="BL92" s="114"/>
      <c r="BM92" s="114"/>
      <c r="BN92" s="114"/>
      <c r="BO92" s="114"/>
      <c r="BP92" s="114"/>
      <c r="BQ92" s="114"/>
      <c r="BR92" s="114"/>
      <c r="BS92" s="114"/>
      <c r="BT92" s="114"/>
      <c r="BU92" s="114"/>
      <c r="BV92" s="114"/>
      <c r="BW92" s="97"/>
      <c r="BX92" s="123"/>
      <c r="BY92" s="97"/>
      <c r="BZ92" s="113"/>
      <c r="CA92" s="113"/>
      <c r="CB92" s="114"/>
      <c r="CC92" s="114"/>
      <c r="CD92" s="114"/>
      <c r="CE92" s="114"/>
      <c r="CF92" s="114"/>
      <c r="CG92" s="114"/>
      <c r="CH92" s="114"/>
      <c r="CI92" s="114"/>
      <c r="CJ92" s="114"/>
      <c r="CK92" s="114"/>
      <c r="CL92" s="114"/>
      <c r="CM92" s="114"/>
      <c r="CN92" s="114"/>
      <c r="CO92" s="97"/>
      <c r="CP92" s="97"/>
      <c r="CQ92" s="97"/>
      <c r="CR92" s="97"/>
      <c r="CS92" s="97"/>
      <c r="CT92" s="97"/>
      <c r="CU92" s="97"/>
      <c r="CV92" s="97"/>
      <c r="CW92" s="97"/>
      <c r="CY92" s="250" t="str">
        <f>IFERROR(IF(AND('Classificação geral'!$F86="fem",'Classificação geral'!$G86=3,'Classificação geral'!$E86="par"),'Classificação geral'!$B86,""),"")</f>
        <v/>
      </c>
      <c r="CZ92" s="238">
        <f>IF($CY92='Classificação geral'!$B86,'Classificação geral'!$C86,"")</f>
        <v>0</v>
      </c>
      <c r="DA92" s="238">
        <f>IF($CY92='Classificação geral'!$B86,'Classificação geral'!$D86,"")</f>
        <v>0</v>
      </c>
      <c r="DB92" s="238">
        <f>IF($CY92='Classificação geral'!$B86,'Classificação geral'!$E86,"")</f>
        <v>0</v>
      </c>
      <c r="DC92" s="238">
        <f>IF($CY92='Classificação geral'!$B86,'Classificação geral'!$F86,"")</f>
        <v>0</v>
      </c>
      <c r="DD92" s="250">
        <f>IF($DC92='Classificação geral'!$F86,'Classificação geral'!$G86,"")</f>
        <v>0</v>
      </c>
      <c r="DE92" s="484">
        <f>IFERROR(IF(DC92='Classificação geral'!$F86,'Classificação geral'!$J86,""),"")</f>
        <v>0</v>
      </c>
      <c r="DF92" s="484">
        <f>IFERROR(IF(DC92='Classificação geral'!$F86,'Classificação geral'!$K86,""),"")</f>
        <v>0</v>
      </c>
      <c r="DG92" s="484">
        <f>IFERROR(IF(DC92='Classificação geral'!$F86,'Classificação geral'!$I86,""),"")</f>
        <v>0</v>
      </c>
      <c r="DH92" s="484" t="str">
        <f>IFERROR(IF(DC92='Classificação geral'!$F86,'Classificação geral'!$EE86,""),"")</f>
        <v/>
      </c>
      <c r="DI92" s="484" t="str">
        <f>IFERROR(IF(DC92='Classificação geral'!$F86,'Classificação geral'!$EF86,""),"")</f>
        <v/>
      </c>
      <c r="DJ92" s="484" t="str">
        <f>IFERROR(IF(DC92='Classificação geral'!$F86,'Classificação geral'!$EG86,""),"")</f>
        <v/>
      </c>
      <c r="DK92" s="484" t="str">
        <f>IFERROR(IF(DC92='Classificação geral'!$F86,'Classificação geral'!$EH86,""),"")</f>
        <v/>
      </c>
      <c r="DL92" s="484" t="str">
        <f>IFERROR(IF(DC92='Classificação geral'!$F86,'Classificação geral'!$EI86,""),"")</f>
        <v/>
      </c>
      <c r="DM92" s="521">
        <f>IFERROR(IF(DC92='Classificação geral'!$F86,'Classificação geral'!$AJ86,""),"")</f>
        <v>0</v>
      </c>
      <c r="DN92" s="251" t="str">
        <f>IF($DC92='Classificação geral'!$F86,'Classificação geral'!$AK86,"")</f>
        <v/>
      </c>
      <c r="DO92" s="239" t="str">
        <f>IFERROR(RANK(DN92,DN:DN,0)+ COUNTIF(DN$12:DN91,DN92),"")</f>
        <v/>
      </c>
      <c r="DQ92" s="109" t="str">
        <f>IFERROR(IF(AND('Classificação geral'!$F86="mas",'Classificação geral'!$G86=3,'Classificação geral'!$E86="par"),'Classificação geral'!$B86,""),"")</f>
        <v/>
      </c>
      <c r="DR92" s="110">
        <f>IF($DQ92='Classificação geral'!$B86,'Classificação geral'!$C86,"")</f>
        <v>0</v>
      </c>
      <c r="DS92" s="110">
        <f>IF($DQ92='Classificação geral'!$B86,'Classificação geral'!$D86,"")</f>
        <v>0</v>
      </c>
      <c r="DT92" s="110">
        <f>IF($DQ92='Classificação geral'!$B86,'Classificação geral'!$E86,"")</f>
        <v>0</v>
      </c>
      <c r="DU92" s="110">
        <f>IF($DQ92='Classificação geral'!$B86,'Classificação geral'!$F86,"")</f>
        <v>0</v>
      </c>
      <c r="DV92" s="109">
        <f>IF($DU92='Classificação geral'!$F86,'Classificação geral'!$G86,"")</f>
        <v>0</v>
      </c>
      <c r="DW92" s="484">
        <f>IFERROR(IF(DU92='Classificação geral'!$F86,'Classificação geral'!$J86,""),"")</f>
        <v>0</v>
      </c>
      <c r="DX92" s="484">
        <f>IFERROR(IF(DU92='Classificação geral'!$F86,'Classificação geral'!$K86,""),"")</f>
        <v>0</v>
      </c>
      <c r="DY92" s="484">
        <f>IFERROR(IF(DU92='Classificação geral'!$F86,'Classificação geral'!$I86,""),"")</f>
        <v>0</v>
      </c>
      <c r="DZ92" s="484" t="str">
        <f>IFERROR(IF(DU92='Classificação geral'!$F86,'Classificação geral'!$EE86,""),"")</f>
        <v/>
      </c>
      <c r="EA92" s="484" t="str">
        <f>IFERROR(IF(DU92='Classificação geral'!$F86,'Classificação geral'!$EF86,""),"")</f>
        <v/>
      </c>
      <c r="EB92" s="484" t="str">
        <f>IFERROR(IF(DU92='Classificação geral'!$F86,'Classificação geral'!$EG86,""),"")</f>
        <v/>
      </c>
      <c r="EC92" s="484" t="str">
        <f>IFERROR(IF(DU92='Classificação geral'!$F86,'Classificação geral'!$EH86,""),"")</f>
        <v/>
      </c>
      <c r="ED92" s="484" t="str">
        <f>IFERROR(IF(DU92='Classificação geral'!$F86,'Classificação geral'!$EI86,""),"")</f>
        <v/>
      </c>
      <c r="EE92" s="521">
        <f>IFERROR(IF(DU92='Classificação geral'!$F86,'Classificação geral'!$AJ86,""),"")</f>
        <v>0</v>
      </c>
      <c r="EF92" s="109" t="str">
        <f>IF($DU92='Classificação geral'!$F86,'Classificação geral'!$AK86,"")</f>
        <v/>
      </c>
      <c r="EG92" s="98" t="str">
        <f>IFERROR(RANK(EF92,EF:EF,0)+ COUNTIF(EF$12:EF91,EF92),"")</f>
        <v/>
      </c>
      <c r="EI92" s="109" t="str">
        <f>IFERROR(IF(AND('Classificação geral'!$F86="fem",'Classificação geral'!$G86=3,'Classificação geral'!$E86="trio"),'Classificação geral'!$B86,""),"")</f>
        <v/>
      </c>
      <c r="EJ92" s="110">
        <f>IF(EI92='Classificação geral'!$B86,'Classificação geral'!$C86,"")</f>
        <v>0</v>
      </c>
      <c r="EK92" s="110">
        <f>IF(EI92='Classificação geral'!$B86,'Classificação geral'!$D86,"")</f>
        <v>0</v>
      </c>
      <c r="EL92" s="110">
        <f>IF(EI92='Classificação geral'!$B86,'Classificação geral'!$E86,"")</f>
        <v>0</v>
      </c>
      <c r="EM92" s="110">
        <f>IF(EI92='Classificação geral'!$B86,'Classificação geral'!$F86,"")</f>
        <v>0</v>
      </c>
      <c r="EN92" s="109">
        <f>IF(EM92='Classificação geral'!$F86,'Classificação geral'!$G86,"")</f>
        <v>0</v>
      </c>
      <c r="EO92" s="484">
        <f>IFERROR(IF(EM92='Classificação geral'!$F86,'Classificação geral'!$J86,""),"")</f>
        <v>0</v>
      </c>
      <c r="EP92" s="484">
        <f>IFERROR(IF(EM92='Classificação geral'!$F86,'Classificação geral'!$K86,""),"")</f>
        <v>0</v>
      </c>
      <c r="EQ92" s="484">
        <f>IFERROR(IF(EM92='Classificação geral'!$F86,'Classificação geral'!$I86,""),"")</f>
        <v>0</v>
      </c>
      <c r="ER92" s="484" t="str">
        <f>IFERROR(IF(EM92='Classificação geral'!$F86,'Classificação geral'!$EE86,""),"")</f>
        <v/>
      </c>
      <c r="ES92" s="484" t="str">
        <f>IFERROR(IF(EM92='Classificação geral'!$F86,'Classificação geral'!$EF86,""),"")</f>
        <v/>
      </c>
      <c r="ET92" s="484" t="str">
        <f>IFERROR(IF(EM92='Classificação geral'!$F86,'Classificação geral'!$EG86,""),"")</f>
        <v/>
      </c>
      <c r="EU92" s="484" t="str">
        <f>IFERROR(IF(EM92='Classificação geral'!$F86,'Classificação geral'!$EH86,""),"")</f>
        <v/>
      </c>
      <c r="EV92" s="484" t="str">
        <f>IFERROR(IF(EM92='Classificação geral'!$F86,'Classificação geral'!$EI86,""),"")</f>
        <v/>
      </c>
      <c r="EW92" s="521">
        <f>IFERROR(IF(EM92='Classificação geral'!$F86,'Classificação geral'!$AJ86,""),"")</f>
        <v>0</v>
      </c>
      <c r="EX92" s="109" t="str">
        <f>IF(EM92='Classificação geral'!$F86,'Classificação geral'!$AK86,"")</f>
        <v/>
      </c>
      <c r="EY92" s="98" t="str">
        <f>IFERROR(RANK(EX92,EX:EX,0)+ COUNTIF(EX$12:EX91,EX92),"")</f>
        <v/>
      </c>
      <c r="FA92" s="109" t="str">
        <f>IFERROR(IF(AND('Classificação geral'!$F86="mas",'Classificação geral'!$G86=3,'Classificação geral'!$E86="trio"),'Classificação geral'!$B86,""),"")</f>
        <v/>
      </c>
      <c r="FB92" s="110">
        <f>IF(FA92='Classificação geral'!$B86,'Classificação geral'!$C86,"")</f>
        <v>0</v>
      </c>
      <c r="FC92" s="110">
        <f>IF(FA92='Classificação geral'!$B86,'Classificação geral'!$D86,"")</f>
        <v>0</v>
      </c>
      <c r="FD92" s="110">
        <f>IF(FA92='Classificação geral'!$B86,'Classificação geral'!$E86,"")</f>
        <v>0</v>
      </c>
      <c r="FE92" s="110">
        <f>IF(FA92='Classificação geral'!$B86,'Classificação geral'!$F86,"")</f>
        <v>0</v>
      </c>
      <c r="FF92" s="109">
        <f>IF(FE92='Classificação geral'!$F86,'Classificação geral'!$G86,"")</f>
        <v>0</v>
      </c>
      <c r="FG92" s="484">
        <f>IFERROR(IF(FE92='Classificação geral'!$F86,'Classificação geral'!$J86,""),"")</f>
        <v>0</v>
      </c>
      <c r="FH92" s="484">
        <f>IFERROR(IF(FE92='Classificação geral'!$F86,'Classificação geral'!$K86,""),"")</f>
        <v>0</v>
      </c>
      <c r="FI92" s="484">
        <f>IFERROR(IF(FE92='Classificação geral'!$F86,'Classificação geral'!$I86,""),"")</f>
        <v>0</v>
      </c>
      <c r="FJ92" s="484" t="str">
        <f>IFERROR(IF(FE92='Classificação geral'!$F86,'Classificação geral'!$EE86,""),"")</f>
        <v/>
      </c>
      <c r="FK92" s="484" t="str">
        <f>IFERROR(IF(FE92='Classificação geral'!$F86,'Classificação geral'!$EF86,""),"")</f>
        <v/>
      </c>
      <c r="FL92" s="484" t="str">
        <f>IFERROR(IF(FE92='Classificação geral'!$F86,'Classificação geral'!$EG86,""),"")</f>
        <v/>
      </c>
      <c r="FM92" s="484" t="str">
        <f>IFERROR(IF(FE92='Classificação geral'!$F86,'Classificação geral'!$EH86,""),"")</f>
        <v/>
      </c>
      <c r="FN92" s="484" t="str">
        <f>IFERROR(IF(FE92='Classificação geral'!$F86,'Classificação geral'!$EI86,""),"")</f>
        <v/>
      </c>
      <c r="FO92" s="521">
        <f>IFERROR(IF(FE92='Classificação geral'!$F86,'Classificação geral'!$AJ86,""),"")</f>
        <v>0</v>
      </c>
      <c r="FP92" s="109" t="str">
        <f>IF(FE92='Classificação geral'!$F86,'Classificação geral'!$AK86,"")</f>
        <v/>
      </c>
      <c r="FQ92" s="98" t="str">
        <f>IFERROR(RANK(FP92,FP:FP,0)+ COUNTIF(FP$12:FP91,FP92),"")</f>
        <v/>
      </c>
      <c r="FS92" s="109" t="str">
        <f>IFERROR(IF(AND('Classificação geral'!$F86="misto",'Classificação geral'!$G86=3,'Classificação geral'!$E86="par"),'Classificação geral'!$B86,""),"")</f>
        <v/>
      </c>
      <c r="FT92" s="110">
        <f>IF(FS92='Classificação geral'!$B86,'Classificação geral'!$C86,"")</f>
        <v>0</v>
      </c>
      <c r="FU92" s="110">
        <f>IF(FS92='Classificação geral'!$B86,'Classificação geral'!$D86,"")</f>
        <v>0</v>
      </c>
      <c r="FV92" s="110">
        <f>IF(FS92='Classificação geral'!$B86,'Classificação geral'!$E86,"")</f>
        <v>0</v>
      </c>
      <c r="FW92" s="110">
        <f>IF(FS92='Classificação geral'!$B86,'Classificação geral'!$F86,"")</f>
        <v>0</v>
      </c>
      <c r="FX92" s="109">
        <f>IF(FW92='Classificação geral'!$F86,'Classificação geral'!$G86,"")</f>
        <v>0</v>
      </c>
      <c r="FY92" s="484">
        <f>IFERROR(IF(FW92='Classificação geral'!$F86,'Classificação geral'!$J86,""),"")</f>
        <v>0</v>
      </c>
      <c r="FZ92" s="484">
        <f>IFERROR(IF(FW92='Classificação geral'!$F86,'Classificação geral'!$K86,""),"")</f>
        <v>0</v>
      </c>
      <c r="GA92" s="484">
        <f>IFERROR(IF(FW92='Classificação geral'!$F86,'Classificação geral'!$I86,""),"")</f>
        <v>0</v>
      </c>
      <c r="GB92" s="484" t="str">
        <f>IFERROR(IF(FW92='Classificação geral'!$F86,'Classificação geral'!$EE86,""),"")</f>
        <v/>
      </c>
      <c r="GC92" s="484" t="str">
        <f>IFERROR(IF(FW92='Classificação geral'!$F86,'Classificação geral'!$EF86,""),"")</f>
        <v/>
      </c>
      <c r="GD92" s="484" t="str">
        <f>IFERROR(IF(FW92='Classificação geral'!$F86,'Classificação geral'!$EG86,""),"")</f>
        <v/>
      </c>
      <c r="GE92" s="484" t="str">
        <f>IFERROR(IF(FW92='Classificação geral'!$F86,'Classificação geral'!$EH86,""),"")</f>
        <v/>
      </c>
      <c r="GF92" s="484" t="str">
        <f>IFERROR(IF(FW92='Classificação geral'!$F86,'Classificação geral'!$EI86,""),"")</f>
        <v/>
      </c>
      <c r="GG92" s="521">
        <f>IFERROR(IF(FW92='Classificação geral'!$F86,'Classificação geral'!$AJ86,""),"")</f>
        <v>0</v>
      </c>
      <c r="GH92" s="109" t="str">
        <f>IF(FW92='Classificação geral'!$F86,'Classificação geral'!$AK86,"")</f>
        <v/>
      </c>
      <c r="GI92" s="98" t="str">
        <f>IFERROR(RANK(GH92,GH:GH,0)+ COUNTIF(GH$12:GH91,GH92),"")</f>
        <v/>
      </c>
    </row>
    <row r="93" spans="1:191" s="119" customFormat="1" ht="21.75" customHeight="1" x14ac:dyDescent="0.3">
      <c r="A93" s="123"/>
      <c r="B93" s="111"/>
      <c r="C93" s="111"/>
      <c r="D93" s="111"/>
      <c r="E93" s="111"/>
      <c r="F93" s="112"/>
      <c r="G93" s="112"/>
      <c r="H93" s="501"/>
      <c r="I93" s="501"/>
      <c r="J93" s="501"/>
      <c r="K93" s="501"/>
      <c r="L93" s="501"/>
      <c r="M93" s="501"/>
      <c r="N93" s="501"/>
      <c r="O93" s="501"/>
      <c r="P93" s="501"/>
      <c r="Q93" s="112"/>
      <c r="R93" s="97"/>
      <c r="S93" s="97"/>
      <c r="T93" s="97"/>
      <c r="U93" s="113"/>
      <c r="V93" s="113"/>
      <c r="W93" s="113"/>
      <c r="X93" s="113"/>
      <c r="Y93" s="114"/>
      <c r="Z93" s="114"/>
      <c r="AA93" s="501"/>
      <c r="AB93" s="501"/>
      <c r="AC93" s="501"/>
      <c r="AD93" s="501"/>
      <c r="AE93" s="501"/>
      <c r="AF93" s="501"/>
      <c r="AG93" s="501"/>
      <c r="AH93" s="501"/>
      <c r="AI93" s="501"/>
      <c r="AJ93" s="115"/>
      <c r="AK93" s="97"/>
      <c r="AL93" s="123"/>
      <c r="AM93" s="123"/>
      <c r="AN93" s="111"/>
      <c r="AO93" s="111"/>
      <c r="AP93" s="112"/>
      <c r="AQ93" s="112"/>
      <c r="AR93" s="112"/>
      <c r="AS93" s="112"/>
      <c r="AT93" s="112"/>
      <c r="AU93" s="112"/>
      <c r="AV93" s="112"/>
      <c r="AW93" s="112"/>
      <c r="AX93" s="112"/>
      <c r="AY93" s="112"/>
      <c r="AZ93" s="112"/>
      <c r="BA93" s="112"/>
      <c r="BB93" s="112"/>
      <c r="BC93" s="112"/>
      <c r="BD93" s="97"/>
      <c r="BE93" s="97"/>
      <c r="BF93" s="97"/>
      <c r="BG93" s="113"/>
      <c r="BH93" s="113"/>
      <c r="BI93" s="114"/>
      <c r="BJ93" s="114"/>
      <c r="BK93" s="114"/>
      <c r="BL93" s="114"/>
      <c r="BM93" s="114"/>
      <c r="BN93" s="114"/>
      <c r="BO93" s="114"/>
      <c r="BP93" s="114"/>
      <c r="BQ93" s="114"/>
      <c r="BR93" s="114"/>
      <c r="BS93" s="114"/>
      <c r="BT93" s="114"/>
      <c r="BU93" s="114"/>
      <c r="BV93" s="114"/>
      <c r="BW93" s="97"/>
      <c r="BX93" s="123"/>
      <c r="BY93" s="97"/>
      <c r="BZ93" s="113"/>
      <c r="CA93" s="113"/>
      <c r="CB93" s="114"/>
      <c r="CC93" s="114"/>
      <c r="CD93" s="114"/>
      <c r="CE93" s="114"/>
      <c r="CF93" s="114"/>
      <c r="CG93" s="114"/>
      <c r="CH93" s="114"/>
      <c r="CI93" s="114"/>
      <c r="CJ93" s="114"/>
      <c r="CK93" s="114"/>
      <c r="CL93" s="114"/>
      <c r="CM93" s="114"/>
      <c r="CN93" s="114"/>
      <c r="CO93" s="97"/>
      <c r="CP93" s="97"/>
      <c r="CQ93" s="97"/>
      <c r="CR93" s="97"/>
      <c r="CS93" s="97"/>
      <c r="CT93" s="97"/>
      <c r="CU93" s="97"/>
      <c r="CV93" s="97"/>
      <c r="CW93" s="97"/>
      <c r="CY93" s="250" t="str">
        <f>IFERROR(IF(AND('Classificação geral'!$F87="fem",'Classificação geral'!$G87=3,'Classificação geral'!$E87="par"),'Classificação geral'!$B87,""),"")</f>
        <v/>
      </c>
      <c r="CZ93" s="238">
        <f>IF($CY93='Classificação geral'!$B87,'Classificação geral'!$C87,"")</f>
        <v>0</v>
      </c>
      <c r="DA93" s="238">
        <f>IF($CY93='Classificação geral'!$B87,'Classificação geral'!$D87,"")</f>
        <v>0</v>
      </c>
      <c r="DB93" s="238">
        <f>IF($CY93='Classificação geral'!$B87,'Classificação geral'!$E87,"")</f>
        <v>0</v>
      </c>
      <c r="DC93" s="238">
        <f>IF($CY93='Classificação geral'!$B87,'Classificação geral'!$F87,"")</f>
        <v>0</v>
      </c>
      <c r="DD93" s="250">
        <f>IF($DC93='Classificação geral'!$F87,'Classificação geral'!$G87,"")</f>
        <v>0</v>
      </c>
      <c r="DE93" s="484">
        <f>IFERROR(IF(DC93='Classificação geral'!$F87,'Classificação geral'!$J87,""),"")</f>
        <v>0</v>
      </c>
      <c r="DF93" s="484">
        <f>IFERROR(IF(DC93='Classificação geral'!$F87,'Classificação geral'!$K87,""),"")</f>
        <v>0</v>
      </c>
      <c r="DG93" s="484">
        <f>IFERROR(IF(DC93='Classificação geral'!$F87,'Classificação geral'!$I87,""),"")</f>
        <v>0</v>
      </c>
      <c r="DH93" s="484" t="str">
        <f>IFERROR(IF(DC93='Classificação geral'!$F87,'Classificação geral'!$EE87,""),"")</f>
        <v/>
      </c>
      <c r="DI93" s="484" t="str">
        <f>IFERROR(IF(DC93='Classificação geral'!$F87,'Classificação geral'!$EF87,""),"")</f>
        <v/>
      </c>
      <c r="DJ93" s="484" t="str">
        <f>IFERROR(IF(DC93='Classificação geral'!$F87,'Classificação geral'!$EG87,""),"")</f>
        <v/>
      </c>
      <c r="DK93" s="484" t="str">
        <f>IFERROR(IF(DC93='Classificação geral'!$F87,'Classificação geral'!$EH87,""),"")</f>
        <v/>
      </c>
      <c r="DL93" s="484" t="str">
        <f>IFERROR(IF(DC93='Classificação geral'!$F87,'Classificação geral'!$EI87,""),"")</f>
        <v/>
      </c>
      <c r="DM93" s="521">
        <f>IFERROR(IF(DC93='Classificação geral'!$F87,'Classificação geral'!$AJ87,""),"")</f>
        <v>0</v>
      </c>
      <c r="DN93" s="251" t="str">
        <f>IF($DC93='Classificação geral'!$F87,'Classificação geral'!$AK87,"")</f>
        <v/>
      </c>
      <c r="DO93" s="239" t="str">
        <f>IFERROR(RANK(DN93,DN:DN,0)+ COUNTIF(DN$12:DN92,DN93),"")</f>
        <v/>
      </c>
      <c r="DQ93" s="109" t="str">
        <f>IFERROR(IF(AND('Classificação geral'!$F87="mas",'Classificação geral'!$G87=3,'Classificação geral'!$E87="par"),'Classificação geral'!$B87,""),"")</f>
        <v/>
      </c>
      <c r="DR93" s="110">
        <f>IF($DQ93='Classificação geral'!$B87,'Classificação geral'!$C87,"")</f>
        <v>0</v>
      </c>
      <c r="DS93" s="110">
        <f>IF($DQ93='Classificação geral'!$B87,'Classificação geral'!$D87,"")</f>
        <v>0</v>
      </c>
      <c r="DT93" s="110">
        <f>IF($DQ93='Classificação geral'!$B87,'Classificação geral'!$E87,"")</f>
        <v>0</v>
      </c>
      <c r="DU93" s="110">
        <f>IF($DQ93='Classificação geral'!$B87,'Classificação geral'!$F87,"")</f>
        <v>0</v>
      </c>
      <c r="DV93" s="109">
        <f>IF($DU93='Classificação geral'!$F87,'Classificação geral'!$G87,"")</f>
        <v>0</v>
      </c>
      <c r="DW93" s="484">
        <f>IFERROR(IF(DU93='Classificação geral'!$F87,'Classificação geral'!$J87,""),"")</f>
        <v>0</v>
      </c>
      <c r="DX93" s="484">
        <f>IFERROR(IF(DU93='Classificação geral'!$F87,'Classificação geral'!$K87,""),"")</f>
        <v>0</v>
      </c>
      <c r="DY93" s="484">
        <f>IFERROR(IF(DU93='Classificação geral'!$F87,'Classificação geral'!$I87,""),"")</f>
        <v>0</v>
      </c>
      <c r="DZ93" s="484" t="str">
        <f>IFERROR(IF(DU93='Classificação geral'!$F87,'Classificação geral'!$EE87,""),"")</f>
        <v/>
      </c>
      <c r="EA93" s="484" t="str">
        <f>IFERROR(IF(DU93='Classificação geral'!$F87,'Classificação geral'!$EF87,""),"")</f>
        <v/>
      </c>
      <c r="EB93" s="484" t="str">
        <f>IFERROR(IF(DU93='Classificação geral'!$F87,'Classificação geral'!$EG87,""),"")</f>
        <v/>
      </c>
      <c r="EC93" s="484" t="str">
        <f>IFERROR(IF(DU93='Classificação geral'!$F87,'Classificação geral'!$EH87,""),"")</f>
        <v/>
      </c>
      <c r="ED93" s="484" t="str">
        <f>IFERROR(IF(DU93='Classificação geral'!$F87,'Classificação geral'!$EI87,""),"")</f>
        <v/>
      </c>
      <c r="EE93" s="521">
        <f>IFERROR(IF(DU93='Classificação geral'!$F87,'Classificação geral'!$AJ87,""),"")</f>
        <v>0</v>
      </c>
      <c r="EF93" s="109" t="str">
        <f>IF($DU93='Classificação geral'!$F87,'Classificação geral'!$AK87,"")</f>
        <v/>
      </c>
      <c r="EG93" s="98" t="str">
        <f>IFERROR(RANK(EF93,EF:EF,0)+ COUNTIF(EF$12:EF92,EF93),"")</f>
        <v/>
      </c>
      <c r="EI93" s="109" t="str">
        <f>IFERROR(IF(AND('Classificação geral'!$F87="fem",'Classificação geral'!$G87=3,'Classificação geral'!$E87="trio"),'Classificação geral'!$B87,""),"")</f>
        <v/>
      </c>
      <c r="EJ93" s="110">
        <f>IF(EI93='Classificação geral'!$B87,'Classificação geral'!$C87,"")</f>
        <v>0</v>
      </c>
      <c r="EK93" s="110">
        <f>IF(EI93='Classificação geral'!$B87,'Classificação geral'!$D87,"")</f>
        <v>0</v>
      </c>
      <c r="EL93" s="110">
        <f>IF(EI93='Classificação geral'!$B87,'Classificação geral'!$E87,"")</f>
        <v>0</v>
      </c>
      <c r="EM93" s="110">
        <f>IF(EI93='Classificação geral'!$B87,'Classificação geral'!$F87,"")</f>
        <v>0</v>
      </c>
      <c r="EN93" s="109">
        <f>IF(EM93='Classificação geral'!$F87,'Classificação geral'!$G87,"")</f>
        <v>0</v>
      </c>
      <c r="EO93" s="484">
        <f>IFERROR(IF(EM93='Classificação geral'!$F87,'Classificação geral'!$J87,""),"")</f>
        <v>0</v>
      </c>
      <c r="EP93" s="484">
        <f>IFERROR(IF(EM93='Classificação geral'!$F87,'Classificação geral'!$K87,""),"")</f>
        <v>0</v>
      </c>
      <c r="EQ93" s="484">
        <f>IFERROR(IF(EM93='Classificação geral'!$F87,'Classificação geral'!$I87,""),"")</f>
        <v>0</v>
      </c>
      <c r="ER93" s="484" t="str">
        <f>IFERROR(IF(EM93='Classificação geral'!$F87,'Classificação geral'!$EE87,""),"")</f>
        <v/>
      </c>
      <c r="ES93" s="484" t="str">
        <f>IFERROR(IF(EM93='Classificação geral'!$F87,'Classificação geral'!$EF87,""),"")</f>
        <v/>
      </c>
      <c r="ET93" s="484" t="str">
        <f>IFERROR(IF(EM93='Classificação geral'!$F87,'Classificação geral'!$EG87,""),"")</f>
        <v/>
      </c>
      <c r="EU93" s="484" t="str">
        <f>IFERROR(IF(EM93='Classificação geral'!$F87,'Classificação geral'!$EH87,""),"")</f>
        <v/>
      </c>
      <c r="EV93" s="484" t="str">
        <f>IFERROR(IF(EM93='Classificação geral'!$F87,'Classificação geral'!$EI87,""),"")</f>
        <v/>
      </c>
      <c r="EW93" s="521">
        <f>IFERROR(IF(EM93='Classificação geral'!$F87,'Classificação geral'!$AJ87,""),"")</f>
        <v>0</v>
      </c>
      <c r="EX93" s="109" t="str">
        <f>IF(EM93='Classificação geral'!$F87,'Classificação geral'!$AK87,"")</f>
        <v/>
      </c>
      <c r="EY93" s="98" t="str">
        <f>IFERROR(RANK(EX93,EX:EX,0)+ COUNTIF(EX$12:EX92,EX93),"")</f>
        <v/>
      </c>
      <c r="FA93" s="109" t="str">
        <f>IFERROR(IF(AND('Classificação geral'!$F87="mas",'Classificação geral'!$G87=3,'Classificação geral'!$E87="trio"),'Classificação geral'!$B87,""),"")</f>
        <v/>
      </c>
      <c r="FB93" s="110">
        <f>IF(FA93='Classificação geral'!$B87,'Classificação geral'!$C87,"")</f>
        <v>0</v>
      </c>
      <c r="FC93" s="110">
        <f>IF(FA93='Classificação geral'!$B87,'Classificação geral'!$D87,"")</f>
        <v>0</v>
      </c>
      <c r="FD93" s="110">
        <f>IF(FA93='Classificação geral'!$B87,'Classificação geral'!$E87,"")</f>
        <v>0</v>
      </c>
      <c r="FE93" s="110">
        <f>IF(FA93='Classificação geral'!$B87,'Classificação geral'!$F87,"")</f>
        <v>0</v>
      </c>
      <c r="FF93" s="109">
        <f>IF(FE93='Classificação geral'!$F87,'Classificação geral'!$G87,"")</f>
        <v>0</v>
      </c>
      <c r="FG93" s="484">
        <f>IFERROR(IF(FE93='Classificação geral'!$F87,'Classificação geral'!$J87,""),"")</f>
        <v>0</v>
      </c>
      <c r="FH93" s="484">
        <f>IFERROR(IF(FE93='Classificação geral'!$F87,'Classificação geral'!$K87,""),"")</f>
        <v>0</v>
      </c>
      <c r="FI93" s="484">
        <f>IFERROR(IF(FE93='Classificação geral'!$F87,'Classificação geral'!$I87,""),"")</f>
        <v>0</v>
      </c>
      <c r="FJ93" s="484" t="str">
        <f>IFERROR(IF(FE93='Classificação geral'!$F87,'Classificação geral'!$EE87,""),"")</f>
        <v/>
      </c>
      <c r="FK93" s="484" t="str">
        <f>IFERROR(IF(FE93='Classificação geral'!$F87,'Classificação geral'!$EF87,""),"")</f>
        <v/>
      </c>
      <c r="FL93" s="484" t="str">
        <f>IFERROR(IF(FE93='Classificação geral'!$F87,'Classificação geral'!$EG87,""),"")</f>
        <v/>
      </c>
      <c r="FM93" s="484" t="str">
        <f>IFERROR(IF(FE93='Classificação geral'!$F87,'Classificação geral'!$EH87,""),"")</f>
        <v/>
      </c>
      <c r="FN93" s="484" t="str">
        <f>IFERROR(IF(FE93='Classificação geral'!$F87,'Classificação geral'!$EI87,""),"")</f>
        <v/>
      </c>
      <c r="FO93" s="521">
        <f>IFERROR(IF(FE93='Classificação geral'!$F87,'Classificação geral'!$AJ87,""),"")</f>
        <v>0</v>
      </c>
      <c r="FP93" s="109" t="str">
        <f>IF(FE93='Classificação geral'!$F87,'Classificação geral'!$AK87,"")</f>
        <v/>
      </c>
      <c r="FQ93" s="98" t="str">
        <f>IFERROR(RANK(FP93,FP:FP,0)+ COUNTIF(FP$12:FP92,FP93),"")</f>
        <v/>
      </c>
      <c r="FS93" s="109" t="str">
        <f>IFERROR(IF(AND('Classificação geral'!$F87="misto",'Classificação geral'!$G87=3,'Classificação geral'!$E87="par"),'Classificação geral'!$B87,""),"")</f>
        <v/>
      </c>
      <c r="FT93" s="110">
        <f>IF(FS93='Classificação geral'!$B87,'Classificação geral'!$C87,"")</f>
        <v>0</v>
      </c>
      <c r="FU93" s="110">
        <f>IF(FS93='Classificação geral'!$B87,'Classificação geral'!$D87,"")</f>
        <v>0</v>
      </c>
      <c r="FV93" s="110">
        <f>IF(FS93='Classificação geral'!$B87,'Classificação geral'!$E87,"")</f>
        <v>0</v>
      </c>
      <c r="FW93" s="110">
        <f>IF(FS93='Classificação geral'!$B87,'Classificação geral'!$F87,"")</f>
        <v>0</v>
      </c>
      <c r="FX93" s="109">
        <f>IF(FW93='Classificação geral'!$F87,'Classificação geral'!$G87,"")</f>
        <v>0</v>
      </c>
      <c r="FY93" s="484">
        <f>IFERROR(IF(FW93='Classificação geral'!$F87,'Classificação geral'!$J87,""),"")</f>
        <v>0</v>
      </c>
      <c r="FZ93" s="484">
        <f>IFERROR(IF(FW93='Classificação geral'!$F87,'Classificação geral'!$K87,""),"")</f>
        <v>0</v>
      </c>
      <c r="GA93" s="484">
        <f>IFERROR(IF(FW93='Classificação geral'!$F87,'Classificação geral'!$I87,""),"")</f>
        <v>0</v>
      </c>
      <c r="GB93" s="484" t="str">
        <f>IFERROR(IF(FW93='Classificação geral'!$F87,'Classificação geral'!$EE87,""),"")</f>
        <v/>
      </c>
      <c r="GC93" s="484" t="str">
        <f>IFERROR(IF(FW93='Classificação geral'!$F87,'Classificação geral'!$EF87,""),"")</f>
        <v/>
      </c>
      <c r="GD93" s="484" t="str">
        <f>IFERROR(IF(FW93='Classificação geral'!$F87,'Classificação geral'!$EG87,""),"")</f>
        <v/>
      </c>
      <c r="GE93" s="484" t="str">
        <f>IFERROR(IF(FW93='Classificação geral'!$F87,'Classificação geral'!$EH87,""),"")</f>
        <v/>
      </c>
      <c r="GF93" s="484" t="str">
        <f>IFERROR(IF(FW93='Classificação geral'!$F87,'Classificação geral'!$EI87,""),"")</f>
        <v/>
      </c>
      <c r="GG93" s="521">
        <f>IFERROR(IF(FW93='Classificação geral'!$F87,'Classificação geral'!$AJ87,""),"")</f>
        <v>0</v>
      </c>
      <c r="GH93" s="109" t="str">
        <f>IF(FW93='Classificação geral'!$F87,'Classificação geral'!$AK87,"")</f>
        <v/>
      </c>
      <c r="GI93" s="98" t="str">
        <f>IFERROR(RANK(GH93,GH:GH,0)+ COUNTIF(GH$12:GH92,GH93),"")</f>
        <v/>
      </c>
    </row>
    <row r="94" spans="1:191" s="119" customFormat="1" ht="21.75" customHeight="1" x14ac:dyDescent="0.3">
      <c r="A94" s="123"/>
      <c r="B94" s="111"/>
      <c r="C94" s="111"/>
      <c r="D94" s="111"/>
      <c r="E94" s="111"/>
      <c r="F94" s="112"/>
      <c r="G94" s="112"/>
      <c r="H94" s="501"/>
      <c r="I94" s="501"/>
      <c r="J94" s="501"/>
      <c r="K94" s="501"/>
      <c r="L94" s="501"/>
      <c r="M94" s="501"/>
      <c r="N94" s="501"/>
      <c r="O94" s="501"/>
      <c r="P94" s="501"/>
      <c r="Q94" s="112"/>
      <c r="R94" s="97"/>
      <c r="S94" s="97"/>
      <c r="T94" s="97"/>
      <c r="U94" s="113"/>
      <c r="V94" s="113"/>
      <c r="W94" s="113"/>
      <c r="X94" s="113"/>
      <c r="Y94" s="114"/>
      <c r="Z94" s="114"/>
      <c r="AA94" s="501"/>
      <c r="AB94" s="501"/>
      <c r="AC94" s="501"/>
      <c r="AD94" s="501"/>
      <c r="AE94" s="501"/>
      <c r="AF94" s="501"/>
      <c r="AG94" s="501"/>
      <c r="AH94" s="501"/>
      <c r="AI94" s="501"/>
      <c r="AJ94" s="115"/>
      <c r="AK94" s="97"/>
      <c r="AL94" s="123"/>
      <c r="AM94" s="123"/>
      <c r="AN94" s="111"/>
      <c r="AO94" s="111"/>
      <c r="AP94" s="112"/>
      <c r="AQ94" s="112"/>
      <c r="AR94" s="112"/>
      <c r="AS94" s="112"/>
      <c r="AT94" s="112"/>
      <c r="AU94" s="112"/>
      <c r="AV94" s="112"/>
      <c r="AW94" s="112"/>
      <c r="AX94" s="112"/>
      <c r="AY94" s="112"/>
      <c r="AZ94" s="112"/>
      <c r="BA94" s="112"/>
      <c r="BB94" s="112"/>
      <c r="BC94" s="112"/>
      <c r="BD94" s="97"/>
      <c r="BE94" s="97"/>
      <c r="BF94" s="97"/>
      <c r="BG94" s="113"/>
      <c r="BH94" s="113"/>
      <c r="BI94" s="114"/>
      <c r="BJ94" s="114"/>
      <c r="BK94" s="114"/>
      <c r="BL94" s="114"/>
      <c r="BM94" s="114"/>
      <c r="BN94" s="114"/>
      <c r="BO94" s="114"/>
      <c r="BP94" s="114"/>
      <c r="BQ94" s="114"/>
      <c r="BR94" s="114"/>
      <c r="BS94" s="114"/>
      <c r="BT94" s="114"/>
      <c r="BU94" s="114"/>
      <c r="BV94" s="114"/>
      <c r="BW94" s="97"/>
      <c r="BX94" s="123"/>
      <c r="BY94" s="97"/>
      <c r="BZ94" s="113"/>
      <c r="CA94" s="113"/>
      <c r="CB94" s="114"/>
      <c r="CC94" s="114"/>
      <c r="CD94" s="114"/>
      <c r="CE94" s="114"/>
      <c r="CF94" s="114"/>
      <c r="CG94" s="114"/>
      <c r="CH94" s="114"/>
      <c r="CI94" s="114"/>
      <c r="CJ94" s="114"/>
      <c r="CK94" s="114"/>
      <c r="CL94" s="114"/>
      <c r="CM94" s="114"/>
      <c r="CN94" s="114"/>
      <c r="CO94" s="97"/>
      <c r="CP94" s="97"/>
      <c r="CQ94" s="97"/>
      <c r="CR94" s="97"/>
      <c r="CS94" s="97"/>
      <c r="CT94" s="97"/>
      <c r="CU94" s="97"/>
      <c r="CV94" s="97"/>
      <c r="CW94" s="97"/>
      <c r="CY94" s="250" t="str">
        <f>IFERROR(IF(AND('Classificação geral'!$F88="fem",'Classificação geral'!$G88=3,'Classificação geral'!$E88="par"),'Classificação geral'!$B88,""),"")</f>
        <v/>
      </c>
      <c r="CZ94" s="238">
        <f>IF($CY94='Classificação geral'!$B88,'Classificação geral'!$C88,"")</f>
        <v>0</v>
      </c>
      <c r="DA94" s="238">
        <f>IF($CY94='Classificação geral'!$B88,'Classificação geral'!$D88,"")</f>
        <v>0</v>
      </c>
      <c r="DB94" s="238">
        <f>IF($CY94='Classificação geral'!$B88,'Classificação geral'!$E88,"")</f>
        <v>0</v>
      </c>
      <c r="DC94" s="238">
        <f>IF($CY94='Classificação geral'!$B88,'Classificação geral'!$F88,"")</f>
        <v>0</v>
      </c>
      <c r="DD94" s="250">
        <f>IF($DC94='Classificação geral'!$F88,'Classificação geral'!$G88,"")</f>
        <v>0</v>
      </c>
      <c r="DE94" s="484">
        <f>IFERROR(IF(DC94='Classificação geral'!$F88,'Classificação geral'!$J88,""),"")</f>
        <v>0</v>
      </c>
      <c r="DF94" s="484">
        <f>IFERROR(IF(DC94='Classificação geral'!$F88,'Classificação geral'!$K88,""),"")</f>
        <v>0</v>
      </c>
      <c r="DG94" s="484">
        <f>IFERROR(IF(DC94='Classificação geral'!$F88,'Classificação geral'!$I88,""),"")</f>
        <v>0</v>
      </c>
      <c r="DH94" s="484" t="str">
        <f>IFERROR(IF(DC94='Classificação geral'!$F88,'Classificação geral'!$EE88,""),"")</f>
        <v/>
      </c>
      <c r="DI94" s="484" t="str">
        <f>IFERROR(IF(DC94='Classificação geral'!$F88,'Classificação geral'!$EF88,""),"")</f>
        <v/>
      </c>
      <c r="DJ94" s="484" t="str">
        <f>IFERROR(IF(DC94='Classificação geral'!$F88,'Classificação geral'!$EG88,""),"")</f>
        <v/>
      </c>
      <c r="DK94" s="484" t="str">
        <f>IFERROR(IF(DC94='Classificação geral'!$F88,'Classificação geral'!$EH88,""),"")</f>
        <v/>
      </c>
      <c r="DL94" s="484" t="str">
        <f>IFERROR(IF(DC94='Classificação geral'!$F88,'Classificação geral'!$EI88,""),"")</f>
        <v/>
      </c>
      <c r="DM94" s="521">
        <f>IFERROR(IF(DC94='Classificação geral'!$F88,'Classificação geral'!$AJ88,""),"")</f>
        <v>0</v>
      </c>
      <c r="DN94" s="251" t="str">
        <f>IF($DC94='Classificação geral'!$F88,'Classificação geral'!$AK88,"")</f>
        <v/>
      </c>
      <c r="DO94" s="239" t="str">
        <f>IFERROR(RANK(DN94,DN:DN,0)+ COUNTIF(DN$12:DN93,DN94),"")</f>
        <v/>
      </c>
      <c r="DQ94" s="109" t="str">
        <f>IFERROR(IF(AND('Classificação geral'!$F88="mas",'Classificação geral'!$G88=3,'Classificação geral'!$E88="par"),'Classificação geral'!$B88,""),"")</f>
        <v/>
      </c>
      <c r="DR94" s="110">
        <f>IF($DQ94='Classificação geral'!$B88,'Classificação geral'!$C88,"")</f>
        <v>0</v>
      </c>
      <c r="DS94" s="110">
        <f>IF($DQ94='Classificação geral'!$B88,'Classificação geral'!$D88,"")</f>
        <v>0</v>
      </c>
      <c r="DT94" s="110">
        <f>IF($DQ94='Classificação geral'!$B88,'Classificação geral'!$E88,"")</f>
        <v>0</v>
      </c>
      <c r="DU94" s="110">
        <f>IF($DQ94='Classificação geral'!$B88,'Classificação geral'!$F88,"")</f>
        <v>0</v>
      </c>
      <c r="DV94" s="109">
        <f>IF($DU94='Classificação geral'!$F88,'Classificação geral'!$G88,"")</f>
        <v>0</v>
      </c>
      <c r="DW94" s="484">
        <f>IFERROR(IF(DU94='Classificação geral'!$F88,'Classificação geral'!$J88,""),"")</f>
        <v>0</v>
      </c>
      <c r="DX94" s="484">
        <f>IFERROR(IF(DU94='Classificação geral'!$F88,'Classificação geral'!$K88,""),"")</f>
        <v>0</v>
      </c>
      <c r="DY94" s="484">
        <f>IFERROR(IF(DU94='Classificação geral'!$F88,'Classificação geral'!$I88,""),"")</f>
        <v>0</v>
      </c>
      <c r="DZ94" s="484" t="str">
        <f>IFERROR(IF(DU94='Classificação geral'!$F88,'Classificação geral'!$EE88,""),"")</f>
        <v/>
      </c>
      <c r="EA94" s="484" t="str">
        <f>IFERROR(IF(DU94='Classificação geral'!$F88,'Classificação geral'!$EF88,""),"")</f>
        <v/>
      </c>
      <c r="EB94" s="484" t="str">
        <f>IFERROR(IF(DU94='Classificação geral'!$F88,'Classificação geral'!$EG88,""),"")</f>
        <v/>
      </c>
      <c r="EC94" s="484" t="str">
        <f>IFERROR(IF(DU94='Classificação geral'!$F88,'Classificação geral'!$EH88,""),"")</f>
        <v/>
      </c>
      <c r="ED94" s="484" t="str">
        <f>IFERROR(IF(DU94='Classificação geral'!$F88,'Classificação geral'!$EI88,""),"")</f>
        <v/>
      </c>
      <c r="EE94" s="521">
        <f>IFERROR(IF(DU94='Classificação geral'!$F88,'Classificação geral'!$AJ88,""),"")</f>
        <v>0</v>
      </c>
      <c r="EF94" s="109" t="str">
        <f>IF($DU94='Classificação geral'!$F88,'Classificação geral'!$AK88,"")</f>
        <v/>
      </c>
      <c r="EG94" s="98" t="str">
        <f>IFERROR(RANK(EF94,EF:EF,0)+ COUNTIF(EF$12:EF93,EF94),"")</f>
        <v/>
      </c>
      <c r="EI94" s="109" t="str">
        <f>IFERROR(IF(AND('Classificação geral'!$F88="fem",'Classificação geral'!$G88=3,'Classificação geral'!$E88="trio"),'Classificação geral'!$B88,""),"")</f>
        <v/>
      </c>
      <c r="EJ94" s="110">
        <f>IF(EI94='Classificação geral'!$B88,'Classificação geral'!$C88,"")</f>
        <v>0</v>
      </c>
      <c r="EK94" s="110">
        <f>IF(EI94='Classificação geral'!$B88,'Classificação geral'!$D88,"")</f>
        <v>0</v>
      </c>
      <c r="EL94" s="110">
        <f>IF(EI94='Classificação geral'!$B88,'Classificação geral'!$E88,"")</f>
        <v>0</v>
      </c>
      <c r="EM94" s="110">
        <f>IF(EI94='Classificação geral'!$B88,'Classificação geral'!$F88,"")</f>
        <v>0</v>
      </c>
      <c r="EN94" s="109">
        <f>IF(EM94='Classificação geral'!$F88,'Classificação geral'!$G88,"")</f>
        <v>0</v>
      </c>
      <c r="EO94" s="484">
        <f>IFERROR(IF(EM94='Classificação geral'!$F88,'Classificação geral'!$J88,""),"")</f>
        <v>0</v>
      </c>
      <c r="EP94" s="484">
        <f>IFERROR(IF(EM94='Classificação geral'!$F88,'Classificação geral'!$K88,""),"")</f>
        <v>0</v>
      </c>
      <c r="EQ94" s="484">
        <f>IFERROR(IF(EM94='Classificação geral'!$F88,'Classificação geral'!$I88,""),"")</f>
        <v>0</v>
      </c>
      <c r="ER94" s="484" t="str">
        <f>IFERROR(IF(EM94='Classificação geral'!$F88,'Classificação geral'!$EE88,""),"")</f>
        <v/>
      </c>
      <c r="ES94" s="484" t="str">
        <f>IFERROR(IF(EM94='Classificação geral'!$F88,'Classificação geral'!$EF88,""),"")</f>
        <v/>
      </c>
      <c r="ET94" s="484" t="str">
        <f>IFERROR(IF(EM94='Classificação geral'!$F88,'Classificação geral'!$EG88,""),"")</f>
        <v/>
      </c>
      <c r="EU94" s="484" t="str">
        <f>IFERROR(IF(EM94='Classificação geral'!$F88,'Classificação geral'!$EH88,""),"")</f>
        <v/>
      </c>
      <c r="EV94" s="484" t="str">
        <f>IFERROR(IF(EM94='Classificação geral'!$F88,'Classificação geral'!$EI88,""),"")</f>
        <v/>
      </c>
      <c r="EW94" s="521">
        <f>IFERROR(IF(EM94='Classificação geral'!$F88,'Classificação geral'!$AJ88,""),"")</f>
        <v>0</v>
      </c>
      <c r="EX94" s="109" t="str">
        <f>IF(EM94='Classificação geral'!$F88,'Classificação geral'!$AK88,"")</f>
        <v/>
      </c>
      <c r="EY94" s="98" t="str">
        <f>IFERROR(RANK(EX94,EX:EX,0)+ COUNTIF(EX$12:EX93,EX94),"")</f>
        <v/>
      </c>
      <c r="FA94" s="109" t="str">
        <f>IFERROR(IF(AND('Classificação geral'!$F88="mas",'Classificação geral'!$G88=3,'Classificação geral'!$E88="trio"),'Classificação geral'!$B88,""),"")</f>
        <v/>
      </c>
      <c r="FB94" s="110">
        <f>IF(FA94='Classificação geral'!$B88,'Classificação geral'!$C88,"")</f>
        <v>0</v>
      </c>
      <c r="FC94" s="110">
        <f>IF(FA94='Classificação geral'!$B88,'Classificação geral'!$D88,"")</f>
        <v>0</v>
      </c>
      <c r="FD94" s="110">
        <f>IF(FA94='Classificação geral'!$B88,'Classificação geral'!$E88,"")</f>
        <v>0</v>
      </c>
      <c r="FE94" s="110">
        <f>IF(FA94='Classificação geral'!$B88,'Classificação geral'!$F88,"")</f>
        <v>0</v>
      </c>
      <c r="FF94" s="109">
        <f>IF(FE94='Classificação geral'!$F88,'Classificação geral'!$G88,"")</f>
        <v>0</v>
      </c>
      <c r="FG94" s="484">
        <f>IFERROR(IF(FE94='Classificação geral'!$F88,'Classificação geral'!$J88,""),"")</f>
        <v>0</v>
      </c>
      <c r="FH94" s="484">
        <f>IFERROR(IF(FE94='Classificação geral'!$F88,'Classificação geral'!$K88,""),"")</f>
        <v>0</v>
      </c>
      <c r="FI94" s="484">
        <f>IFERROR(IF(FE94='Classificação geral'!$F88,'Classificação geral'!$I88,""),"")</f>
        <v>0</v>
      </c>
      <c r="FJ94" s="484" t="str">
        <f>IFERROR(IF(FE94='Classificação geral'!$F88,'Classificação geral'!$EE88,""),"")</f>
        <v/>
      </c>
      <c r="FK94" s="484" t="str">
        <f>IFERROR(IF(FE94='Classificação geral'!$F88,'Classificação geral'!$EF88,""),"")</f>
        <v/>
      </c>
      <c r="FL94" s="484" t="str">
        <f>IFERROR(IF(FE94='Classificação geral'!$F88,'Classificação geral'!$EG88,""),"")</f>
        <v/>
      </c>
      <c r="FM94" s="484" t="str">
        <f>IFERROR(IF(FE94='Classificação geral'!$F88,'Classificação geral'!$EH88,""),"")</f>
        <v/>
      </c>
      <c r="FN94" s="484" t="str">
        <f>IFERROR(IF(FE94='Classificação geral'!$F88,'Classificação geral'!$EI88,""),"")</f>
        <v/>
      </c>
      <c r="FO94" s="521">
        <f>IFERROR(IF(FE94='Classificação geral'!$F88,'Classificação geral'!$AJ88,""),"")</f>
        <v>0</v>
      </c>
      <c r="FP94" s="109" t="str">
        <f>IF(FE94='Classificação geral'!$F88,'Classificação geral'!$AK88,"")</f>
        <v/>
      </c>
      <c r="FQ94" s="98" t="str">
        <f>IFERROR(RANK(FP94,FP:FP,0)+ COUNTIF(FP$12:FP93,FP94),"")</f>
        <v/>
      </c>
      <c r="FS94" s="109" t="str">
        <f>IFERROR(IF(AND('Classificação geral'!$F88="misto",'Classificação geral'!$G88=3,'Classificação geral'!$E88="par"),'Classificação geral'!$B88,""),"")</f>
        <v/>
      </c>
      <c r="FT94" s="110">
        <f>IF(FS94='Classificação geral'!$B88,'Classificação geral'!$C88,"")</f>
        <v>0</v>
      </c>
      <c r="FU94" s="110">
        <f>IF(FS94='Classificação geral'!$B88,'Classificação geral'!$D88,"")</f>
        <v>0</v>
      </c>
      <c r="FV94" s="110">
        <f>IF(FS94='Classificação geral'!$B88,'Classificação geral'!$E88,"")</f>
        <v>0</v>
      </c>
      <c r="FW94" s="110">
        <f>IF(FS94='Classificação geral'!$B88,'Classificação geral'!$F88,"")</f>
        <v>0</v>
      </c>
      <c r="FX94" s="109">
        <f>IF(FW94='Classificação geral'!$F88,'Classificação geral'!$G88,"")</f>
        <v>0</v>
      </c>
      <c r="FY94" s="484">
        <f>IFERROR(IF(FW94='Classificação geral'!$F88,'Classificação geral'!$J88,""),"")</f>
        <v>0</v>
      </c>
      <c r="FZ94" s="484">
        <f>IFERROR(IF(FW94='Classificação geral'!$F88,'Classificação geral'!$K88,""),"")</f>
        <v>0</v>
      </c>
      <c r="GA94" s="484">
        <f>IFERROR(IF(FW94='Classificação geral'!$F88,'Classificação geral'!$I88,""),"")</f>
        <v>0</v>
      </c>
      <c r="GB94" s="484" t="str">
        <f>IFERROR(IF(FW94='Classificação geral'!$F88,'Classificação geral'!$EE88,""),"")</f>
        <v/>
      </c>
      <c r="GC94" s="484" t="str">
        <f>IFERROR(IF(FW94='Classificação geral'!$F88,'Classificação geral'!$EF88,""),"")</f>
        <v/>
      </c>
      <c r="GD94" s="484" t="str">
        <f>IFERROR(IF(FW94='Classificação geral'!$F88,'Classificação geral'!$EG88,""),"")</f>
        <v/>
      </c>
      <c r="GE94" s="484" t="str">
        <f>IFERROR(IF(FW94='Classificação geral'!$F88,'Classificação geral'!$EH88,""),"")</f>
        <v/>
      </c>
      <c r="GF94" s="484" t="str">
        <f>IFERROR(IF(FW94='Classificação geral'!$F88,'Classificação geral'!$EI88,""),"")</f>
        <v/>
      </c>
      <c r="GG94" s="521">
        <f>IFERROR(IF(FW94='Classificação geral'!$F88,'Classificação geral'!$AJ88,""),"")</f>
        <v>0</v>
      </c>
      <c r="GH94" s="109" t="str">
        <f>IF(FW94='Classificação geral'!$F88,'Classificação geral'!$AK88,"")</f>
        <v/>
      </c>
      <c r="GI94" s="98" t="str">
        <f>IFERROR(RANK(GH94,GH:GH,0)+ COUNTIF(GH$12:GH93,GH94),"")</f>
        <v/>
      </c>
    </row>
    <row r="95" spans="1:191" s="119" customFormat="1" ht="21.75" customHeight="1" x14ac:dyDescent="0.3">
      <c r="A95" s="123"/>
      <c r="B95" s="111"/>
      <c r="C95" s="111"/>
      <c r="D95" s="111"/>
      <c r="E95" s="111"/>
      <c r="F95" s="112"/>
      <c r="G95" s="112"/>
      <c r="H95" s="501"/>
      <c r="I95" s="501"/>
      <c r="J95" s="501"/>
      <c r="K95" s="501"/>
      <c r="L95" s="501"/>
      <c r="M95" s="501"/>
      <c r="N95" s="501"/>
      <c r="O95" s="501"/>
      <c r="P95" s="501"/>
      <c r="Q95" s="112"/>
      <c r="R95" s="97"/>
      <c r="S95" s="97"/>
      <c r="T95" s="97"/>
      <c r="U95" s="113"/>
      <c r="V95" s="113"/>
      <c r="W95" s="113"/>
      <c r="X95" s="113"/>
      <c r="Y95" s="114"/>
      <c r="Z95" s="114"/>
      <c r="AA95" s="501"/>
      <c r="AB95" s="501"/>
      <c r="AC95" s="501"/>
      <c r="AD95" s="501"/>
      <c r="AE95" s="501"/>
      <c r="AF95" s="501"/>
      <c r="AG95" s="501"/>
      <c r="AH95" s="501"/>
      <c r="AI95" s="501"/>
      <c r="AJ95" s="115"/>
      <c r="AK95" s="97"/>
      <c r="AL95" s="123"/>
      <c r="AM95" s="123"/>
      <c r="AN95" s="111"/>
      <c r="AO95" s="111"/>
      <c r="AP95" s="112"/>
      <c r="AQ95" s="112"/>
      <c r="AR95" s="112"/>
      <c r="AS95" s="112"/>
      <c r="AT95" s="112"/>
      <c r="AU95" s="112"/>
      <c r="AV95" s="112"/>
      <c r="AW95" s="112"/>
      <c r="AX95" s="112"/>
      <c r="AY95" s="112"/>
      <c r="AZ95" s="112"/>
      <c r="BA95" s="112"/>
      <c r="BB95" s="112"/>
      <c r="BC95" s="112"/>
      <c r="BD95" s="97"/>
      <c r="BE95" s="97"/>
      <c r="BF95" s="97"/>
      <c r="BG95" s="113"/>
      <c r="BH95" s="113"/>
      <c r="BI95" s="114"/>
      <c r="BJ95" s="114"/>
      <c r="BK95" s="114"/>
      <c r="BL95" s="114"/>
      <c r="BM95" s="114"/>
      <c r="BN95" s="114"/>
      <c r="BO95" s="114"/>
      <c r="BP95" s="114"/>
      <c r="BQ95" s="114"/>
      <c r="BR95" s="114"/>
      <c r="BS95" s="114"/>
      <c r="BT95" s="114"/>
      <c r="BU95" s="114"/>
      <c r="BV95" s="114"/>
      <c r="BW95" s="97"/>
      <c r="BX95" s="123"/>
      <c r="BY95" s="97"/>
      <c r="BZ95" s="113"/>
      <c r="CA95" s="113"/>
      <c r="CB95" s="114"/>
      <c r="CC95" s="114"/>
      <c r="CD95" s="114"/>
      <c r="CE95" s="114"/>
      <c r="CF95" s="114"/>
      <c r="CG95" s="114"/>
      <c r="CH95" s="114"/>
      <c r="CI95" s="114"/>
      <c r="CJ95" s="114"/>
      <c r="CK95" s="114"/>
      <c r="CL95" s="114"/>
      <c r="CM95" s="114"/>
      <c r="CN95" s="114"/>
      <c r="CO95" s="97"/>
      <c r="CP95" s="97"/>
      <c r="CQ95" s="97"/>
      <c r="CR95" s="97"/>
      <c r="CS95" s="97"/>
      <c r="CT95" s="97"/>
      <c r="CU95" s="97"/>
      <c r="CV95" s="97"/>
      <c r="CW95" s="97"/>
      <c r="CY95" s="250" t="str">
        <f>IFERROR(IF(AND('Classificação geral'!$F89="fem",'Classificação geral'!$G89=3,'Classificação geral'!$E89="par"),'Classificação geral'!$B89,""),"")</f>
        <v/>
      </c>
      <c r="CZ95" s="238">
        <f>IF($CY95='Classificação geral'!$B89,'Classificação geral'!$C89,"")</f>
        <v>0</v>
      </c>
      <c r="DA95" s="238">
        <f>IF($CY95='Classificação geral'!$B89,'Classificação geral'!$D89,"")</f>
        <v>0</v>
      </c>
      <c r="DB95" s="238">
        <f>IF($CY95='Classificação geral'!$B89,'Classificação geral'!$E89,"")</f>
        <v>0</v>
      </c>
      <c r="DC95" s="238">
        <f>IF($CY95='Classificação geral'!$B89,'Classificação geral'!$F89,"")</f>
        <v>0</v>
      </c>
      <c r="DD95" s="250">
        <f>IF($DC95='Classificação geral'!$F89,'Classificação geral'!$G89,"")</f>
        <v>0</v>
      </c>
      <c r="DE95" s="484">
        <f>IFERROR(IF(DC95='Classificação geral'!$F89,'Classificação geral'!$J89,""),"")</f>
        <v>0</v>
      </c>
      <c r="DF95" s="484">
        <f>IFERROR(IF(DC95='Classificação geral'!$F89,'Classificação geral'!$K89,""),"")</f>
        <v>0</v>
      </c>
      <c r="DG95" s="484">
        <f>IFERROR(IF(DC95='Classificação geral'!$F89,'Classificação geral'!$I89,""),"")</f>
        <v>0</v>
      </c>
      <c r="DH95" s="484" t="str">
        <f>IFERROR(IF(DC95='Classificação geral'!$F89,'Classificação geral'!$EE89,""),"")</f>
        <v/>
      </c>
      <c r="DI95" s="484" t="str">
        <f>IFERROR(IF(DC95='Classificação geral'!$F89,'Classificação geral'!$EF89,""),"")</f>
        <v/>
      </c>
      <c r="DJ95" s="484" t="str">
        <f>IFERROR(IF(DC95='Classificação geral'!$F89,'Classificação geral'!$EG89,""),"")</f>
        <v/>
      </c>
      <c r="DK95" s="484" t="str">
        <f>IFERROR(IF(DC95='Classificação geral'!$F89,'Classificação geral'!$EH89,""),"")</f>
        <v/>
      </c>
      <c r="DL95" s="484" t="str">
        <f>IFERROR(IF(DC95='Classificação geral'!$F89,'Classificação geral'!$EI89,""),"")</f>
        <v/>
      </c>
      <c r="DM95" s="521">
        <f>IFERROR(IF(DC95='Classificação geral'!$F89,'Classificação geral'!$AJ89,""),"")</f>
        <v>0</v>
      </c>
      <c r="DN95" s="251" t="str">
        <f>IF($DC95='Classificação geral'!$F89,'Classificação geral'!$AK89,"")</f>
        <v/>
      </c>
      <c r="DO95" s="239" t="str">
        <f>IFERROR(RANK(DN95,DN:DN,0)+ COUNTIF(DN$12:DN94,DN95),"")</f>
        <v/>
      </c>
      <c r="DQ95" s="109" t="str">
        <f>IFERROR(IF(AND('Classificação geral'!$F89="mas",'Classificação geral'!$G89=3,'Classificação geral'!$E89="par"),'Classificação geral'!$B89,""),"")</f>
        <v/>
      </c>
      <c r="DR95" s="110">
        <f>IF($DQ95='Classificação geral'!$B89,'Classificação geral'!$C89,"")</f>
        <v>0</v>
      </c>
      <c r="DS95" s="110">
        <f>IF($DQ95='Classificação geral'!$B89,'Classificação geral'!$D89,"")</f>
        <v>0</v>
      </c>
      <c r="DT95" s="110">
        <f>IF($DQ95='Classificação geral'!$B89,'Classificação geral'!$E89,"")</f>
        <v>0</v>
      </c>
      <c r="DU95" s="110">
        <f>IF($DQ95='Classificação geral'!$B89,'Classificação geral'!$F89,"")</f>
        <v>0</v>
      </c>
      <c r="DV95" s="109">
        <f>IF($DU95='Classificação geral'!$F89,'Classificação geral'!$G89,"")</f>
        <v>0</v>
      </c>
      <c r="DW95" s="484">
        <f>IFERROR(IF(DU95='Classificação geral'!$F89,'Classificação geral'!$J89,""),"")</f>
        <v>0</v>
      </c>
      <c r="DX95" s="484">
        <f>IFERROR(IF(DU95='Classificação geral'!$F89,'Classificação geral'!$K89,""),"")</f>
        <v>0</v>
      </c>
      <c r="DY95" s="484">
        <f>IFERROR(IF(DU95='Classificação geral'!$F89,'Classificação geral'!$I89,""),"")</f>
        <v>0</v>
      </c>
      <c r="DZ95" s="484" t="str">
        <f>IFERROR(IF(DU95='Classificação geral'!$F89,'Classificação geral'!$EE89,""),"")</f>
        <v/>
      </c>
      <c r="EA95" s="484" t="str">
        <f>IFERROR(IF(DU95='Classificação geral'!$F89,'Classificação geral'!$EF89,""),"")</f>
        <v/>
      </c>
      <c r="EB95" s="484" t="str">
        <f>IFERROR(IF(DU95='Classificação geral'!$F89,'Classificação geral'!$EG89,""),"")</f>
        <v/>
      </c>
      <c r="EC95" s="484" t="str">
        <f>IFERROR(IF(DU95='Classificação geral'!$F89,'Classificação geral'!$EH89,""),"")</f>
        <v/>
      </c>
      <c r="ED95" s="484" t="str">
        <f>IFERROR(IF(DU95='Classificação geral'!$F89,'Classificação geral'!$EI89,""),"")</f>
        <v/>
      </c>
      <c r="EE95" s="521">
        <f>IFERROR(IF(DU95='Classificação geral'!$F89,'Classificação geral'!$AJ89,""),"")</f>
        <v>0</v>
      </c>
      <c r="EF95" s="109" t="str">
        <f>IF($DU95='Classificação geral'!$F89,'Classificação geral'!$AK89,"")</f>
        <v/>
      </c>
      <c r="EG95" s="98" t="str">
        <f>IFERROR(RANK(EF95,EF:EF,0)+ COUNTIF(EF$12:EF94,EF95),"")</f>
        <v/>
      </c>
      <c r="EI95" s="109" t="str">
        <f>IFERROR(IF(AND('Classificação geral'!$F89="fem",'Classificação geral'!$G89=3,'Classificação geral'!$E89="trio"),'Classificação geral'!$B89,""),"")</f>
        <v/>
      </c>
      <c r="EJ95" s="110">
        <f>IF(EI95='Classificação geral'!$B89,'Classificação geral'!$C89,"")</f>
        <v>0</v>
      </c>
      <c r="EK95" s="110">
        <f>IF(EI95='Classificação geral'!$B89,'Classificação geral'!$D89,"")</f>
        <v>0</v>
      </c>
      <c r="EL95" s="110">
        <f>IF(EI95='Classificação geral'!$B89,'Classificação geral'!$E89,"")</f>
        <v>0</v>
      </c>
      <c r="EM95" s="110">
        <f>IF(EI95='Classificação geral'!$B89,'Classificação geral'!$F89,"")</f>
        <v>0</v>
      </c>
      <c r="EN95" s="109">
        <f>IF(EM95='Classificação geral'!$F89,'Classificação geral'!$G89,"")</f>
        <v>0</v>
      </c>
      <c r="EO95" s="484">
        <f>IFERROR(IF(EM95='Classificação geral'!$F89,'Classificação geral'!$J89,""),"")</f>
        <v>0</v>
      </c>
      <c r="EP95" s="484">
        <f>IFERROR(IF(EM95='Classificação geral'!$F89,'Classificação geral'!$K89,""),"")</f>
        <v>0</v>
      </c>
      <c r="EQ95" s="484">
        <f>IFERROR(IF(EM95='Classificação geral'!$F89,'Classificação geral'!$I89,""),"")</f>
        <v>0</v>
      </c>
      <c r="ER95" s="484" t="str">
        <f>IFERROR(IF(EM95='Classificação geral'!$F89,'Classificação geral'!$EE89,""),"")</f>
        <v/>
      </c>
      <c r="ES95" s="484" t="str">
        <f>IFERROR(IF(EM95='Classificação geral'!$F89,'Classificação geral'!$EF89,""),"")</f>
        <v/>
      </c>
      <c r="ET95" s="484" t="str">
        <f>IFERROR(IF(EM95='Classificação geral'!$F89,'Classificação geral'!$EG89,""),"")</f>
        <v/>
      </c>
      <c r="EU95" s="484" t="str">
        <f>IFERROR(IF(EM95='Classificação geral'!$F89,'Classificação geral'!$EH89,""),"")</f>
        <v/>
      </c>
      <c r="EV95" s="484" t="str">
        <f>IFERROR(IF(EM95='Classificação geral'!$F89,'Classificação geral'!$EI89,""),"")</f>
        <v/>
      </c>
      <c r="EW95" s="521">
        <f>IFERROR(IF(EM95='Classificação geral'!$F89,'Classificação geral'!$AJ89,""),"")</f>
        <v>0</v>
      </c>
      <c r="EX95" s="109" t="str">
        <f>IF(EM95='Classificação geral'!$F89,'Classificação geral'!$AK89,"")</f>
        <v/>
      </c>
      <c r="EY95" s="98" t="str">
        <f>IFERROR(RANK(EX95,EX:EX,0)+ COUNTIF(EX$12:EX94,EX95),"")</f>
        <v/>
      </c>
      <c r="FA95" s="109" t="str">
        <f>IFERROR(IF(AND('Classificação geral'!$F89="mas",'Classificação geral'!$G89=3,'Classificação geral'!$E89="trio"),'Classificação geral'!$B89,""),"")</f>
        <v/>
      </c>
      <c r="FB95" s="110">
        <f>IF(FA95='Classificação geral'!$B89,'Classificação geral'!$C89,"")</f>
        <v>0</v>
      </c>
      <c r="FC95" s="110">
        <f>IF(FA95='Classificação geral'!$B89,'Classificação geral'!$D89,"")</f>
        <v>0</v>
      </c>
      <c r="FD95" s="110">
        <f>IF(FA95='Classificação geral'!$B89,'Classificação geral'!$E89,"")</f>
        <v>0</v>
      </c>
      <c r="FE95" s="110">
        <f>IF(FA95='Classificação geral'!$B89,'Classificação geral'!$F89,"")</f>
        <v>0</v>
      </c>
      <c r="FF95" s="109">
        <f>IF(FE95='Classificação geral'!$F89,'Classificação geral'!$G89,"")</f>
        <v>0</v>
      </c>
      <c r="FG95" s="484">
        <f>IFERROR(IF(FE95='Classificação geral'!$F89,'Classificação geral'!$J89,""),"")</f>
        <v>0</v>
      </c>
      <c r="FH95" s="484">
        <f>IFERROR(IF(FE95='Classificação geral'!$F89,'Classificação geral'!$K89,""),"")</f>
        <v>0</v>
      </c>
      <c r="FI95" s="484">
        <f>IFERROR(IF(FE95='Classificação geral'!$F89,'Classificação geral'!$I89,""),"")</f>
        <v>0</v>
      </c>
      <c r="FJ95" s="484" t="str">
        <f>IFERROR(IF(FE95='Classificação geral'!$F89,'Classificação geral'!$EE89,""),"")</f>
        <v/>
      </c>
      <c r="FK95" s="484" t="str">
        <f>IFERROR(IF(FE95='Classificação geral'!$F89,'Classificação geral'!$EF89,""),"")</f>
        <v/>
      </c>
      <c r="FL95" s="484" t="str">
        <f>IFERROR(IF(FE95='Classificação geral'!$F89,'Classificação geral'!$EG89,""),"")</f>
        <v/>
      </c>
      <c r="FM95" s="484" t="str">
        <f>IFERROR(IF(FE95='Classificação geral'!$F89,'Classificação geral'!$EH89,""),"")</f>
        <v/>
      </c>
      <c r="FN95" s="484" t="str">
        <f>IFERROR(IF(FE95='Classificação geral'!$F89,'Classificação geral'!$EI89,""),"")</f>
        <v/>
      </c>
      <c r="FO95" s="521">
        <f>IFERROR(IF(FE95='Classificação geral'!$F89,'Classificação geral'!$AJ89,""),"")</f>
        <v>0</v>
      </c>
      <c r="FP95" s="109" t="str">
        <f>IF(FE95='Classificação geral'!$F89,'Classificação geral'!$AK89,"")</f>
        <v/>
      </c>
      <c r="FQ95" s="98" t="str">
        <f>IFERROR(RANK(FP95,FP:FP,0)+ COUNTIF(FP$12:FP94,FP95),"")</f>
        <v/>
      </c>
      <c r="FS95" s="109" t="str">
        <f>IFERROR(IF(AND('Classificação geral'!$F89="misto",'Classificação geral'!$G89=3,'Classificação geral'!$E89="par"),'Classificação geral'!$B89,""),"")</f>
        <v/>
      </c>
      <c r="FT95" s="110">
        <f>IF(FS95='Classificação geral'!$B89,'Classificação geral'!$C89,"")</f>
        <v>0</v>
      </c>
      <c r="FU95" s="110">
        <f>IF(FS95='Classificação geral'!$B89,'Classificação geral'!$D89,"")</f>
        <v>0</v>
      </c>
      <c r="FV95" s="110">
        <f>IF(FS95='Classificação geral'!$B89,'Classificação geral'!$E89,"")</f>
        <v>0</v>
      </c>
      <c r="FW95" s="110">
        <f>IF(FS95='Classificação geral'!$B89,'Classificação geral'!$F89,"")</f>
        <v>0</v>
      </c>
      <c r="FX95" s="109">
        <f>IF(FW95='Classificação geral'!$F89,'Classificação geral'!$G89,"")</f>
        <v>0</v>
      </c>
      <c r="FY95" s="484">
        <f>IFERROR(IF(FW95='Classificação geral'!$F89,'Classificação geral'!$J89,""),"")</f>
        <v>0</v>
      </c>
      <c r="FZ95" s="484">
        <f>IFERROR(IF(FW95='Classificação geral'!$F89,'Classificação geral'!$K89,""),"")</f>
        <v>0</v>
      </c>
      <c r="GA95" s="484">
        <f>IFERROR(IF(FW95='Classificação geral'!$F89,'Classificação geral'!$I89,""),"")</f>
        <v>0</v>
      </c>
      <c r="GB95" s="484" t="str">
        <f>IFERROR(IF(FW95='Classificação geral'!$F89,'Classificação geral'!$EE89,""),"")</f>
        <v/>
      </c>
      <c r="GC95" s="484" t="str">
        <f>IFERROR(IF(FW95='Classificação geral'!$F89,'Classificação geral'!$EF89,""),"")</f>
        <v/>
      </c>
      <c r="GD95" s="484" t="str">
        <f>IFERROR(IF(FW95='Classificação geral'!$F89,'Classificação geral'!$EG89,""),"")</f>
        <v/>
      </c>
      <c r="GE95" s="484" t="str">
        <f>IFERROR(IF(FW95='Classificação geral'!$F89,'Classificação geral'!$EH89,""),"")</f>
        <v/>
      </c>
      <c r="GF95" s="484" t="str">
        <f>IFERROR(IF(FW95='Classificação geral'!$F89,'Classificação geral'!$EI89,""),"")</f>
        <v/>
      </c>
      <c r="GG95" s="521">
        <f>IFERROR(IF(FW95='Classificação geral'!$F89,'Classificação geral'!$AJ89,""),"")</f>
        <v>0</v>
      </c>
      <c r="GH95" s="109" t="str">
        <f>IF(FW95='Classificação geral'!$F89,'Classificação geral'!$AK89,"")</f>
        <v/>
      </c>
      <c r="GI95" s="98" t="str">
        <f>IFERROR(RANK(GH95,GH:GH,0)+ COUNTIF(GH$12:GH94,GH95),"")</f>
        <v/>
      </c>
    </row>
    <row r="96" spans="1:191" s="119" customFormat="1" ht="21.75" customHeight="1" x14ac:dyDescent="0.3">
      <c r="A96" s="123"/>
      <c r="B96" s="111"/>
      <c r="C96" s="111"/>
      <c r="D96" s="111"/>
      <c r="E96" s="111"/>
      <c r="F96" s="112"/>
      <c r="G96" s="112"/>
      <c r="H96" s="501"/>
      <c r="I96" s="501"/>
      <c r="J96" s="501"/>
      <c r="K96" s="501"/>
      <c r="L96" s="501"/>
      <c r="M96" s="501"/>
      <c r="N96" s="501"/>
      <c r="O96" s="501"/>
      <c r="P96" s="501"/>
      <c r="Q96" s="112"/>
      <c r="R96" s="97"/>
      <c r="S96" s="97"/>
      <c r="T96" s="97"/>
      <c r="U96" s="113"/>
      <c r="V96" s="113"/>
      <c r="W96" s="113"/>
      <c r="X96" s="113"/>
      <c r="Y96" s="114"/>
      <c r="Z96" s="114"/>
      <c r="AA96" s="501"/>
      <c r="AB96" s="501"/>
      <c r="AC96" s="501"/>
      <c r="AD96" s="501"/>
      <c r="AE96" s="501"/>
      <c r="AF96" s="501"/>
      <c r="AG96" s="501"/>
      <c r="AH96" s="501"/>
      <c r="AI96" s="501"/>
      <c r="AJ96" s="115"/>
      <c r="AK96" s="97"/>
      <c r="AL96" s="123"/>
      <c r="AM96" s="123"/>
      <c r="AN96" s="111"/>
      <c r="AO96" s="111"/>
      <c r="AP96" s="112"/>
      <c r="AQ96" s="112"/>
      <c r="AR96" s="112"/>
      <c r="AS96" s="112"/>
      <c r="AT96" s="112"/>
      <c r="AU96" s="112"/>
      <c r="AV96" s="112"/>
      <c r="AW96" s="112"/>
      <c r="AX96" s="112"/>
      <c r="AY96" s="112"/>
      <c r="AZ96" s="112"/>
      <c r="BA96" s="112"/>
      <c r="BB96" s="112"/>
      <c r="BC96" s="112"/>
      <c r="BD96" s="97"/>
      <c r="BE96" s="97"/>
      <c r="BF96" s="97"/>
      <c r="BG96" s="113"/>
      <c r="BH96" s="113"/>
      <c r="BI96" s="114"/>
      <c r="BJ96" s="114"/>
      <c r="BK96" s="114"/>
      <c r="BL96" s="114"/>
      <c r="BM96" s="114"/>
      <c r="BN96" s="114"/>
      <c r="BO96" s="114"/>
      <c r="BP96" s="114"/>
      <c r="BQ96" s="114"/>
      <c r="BR96" s="114"/>
      <c r="BS96" s="114"/>
      <c r="BT96" s="114"/>
      <c r="BU96" s="114"/>
      <c r="BV96" s="114"/>
      <c r="BW96" s="97"/>
      <c r="BX96" s="123"/>
      <c r="BY96" s="97"/>
      <c r="BZ96" s="113"/>
      <c r="CA96" s="113"/>
      <c r="CB96" s="114"/>
      <c r="CC96" s="114"/>
      <c r="CD96" s="114"/>
      <c r="CE96" s="114"/>
      <c r="CF96" s="114"/>
      <c r="CG96" s="114"/>
      <c r="CH96" s="114"/>
      <c r="CI96" s="114"/>
      <c r="CJ96" s="114"/>
      <c r="CK96" s="114"/>
      <c r="CL96" s="114"/>
      <c r="CM96" s="114"/>
      <c r="CN96" s="114"/>
      <c r="CO96" s="97"/>
      <c r="CP96" s="97"/>
      <c r="CQ96" s="97"/>
      <c r="CR96" s="97"/>
      <c r="CS96" s="97"/>
      <c r="CT96" s="97"/>
      <c r="CU96" s="97"/>
      <c r="CV96" s="97"/>
      <c r="CW96" s="97"/>
      <c r="CY96" s="250" t="str">
        <f>IFERROR(IF(AND('Classificação geral'!$F90="fem",'Classificação geral'!$G90=3,'Classificação geral'!$E90="par"),'Classificação geral'!$B90,""),"")</f>
        <v/>
      </c>
      <c r="CZ96" s="238">
        <f>IF($CY96='Classificação geral'!$B90,'Classificação geral'!$C90,"")</f>
        <v>0</v>
      </c>
      <c r="DA96" s="238">
        <f>IF($CY96='Classificação geral'!$B90,'Classificação geral'!$D90,"")</f>
        <v>0</v>
      </c>
      <c r="DB96" s="238">
        <f>IF($CY96='Classificação geral'!$B90,'Classificação geral'!$E90,"")</f>
        <v>0</v>
      </c>
      <c r="DC96" s="238">
        <f>IF($CY96='Classificação geral'!$B90,'Classificação geral'!$F90,"")</f>
        <v>0</v>
      </c>
      <c r="DD96" s="250">
        <f>IF($DC96='Classificação geral'!$F90,'Classificação geral'!$G90,"")</f>
        <v>0</v>
      </c>
      <c r="DE96" s="484">
        <f>IFERROR(IF(DC96='Classificação geral'!$F90,'Classificação geral'!$J90,""),"")</f>
        <v>0</v>
      </c>
      <c r="DF96" s="484">
        <f>IFERROR(IF(DC96='Classificação geral'!$F90,'Classificação geral'!$K90,""),"")</f>
        <v>0</v>
      </c>
      <c r="DG96" s="484">
        <f>IFERROR(IF(DC96='Classificação geral'!$F90,'Classificação geral'!$I90,""),"")</f>
        <v>0</v>
      </c>
      <c r="DH96" s="484" t="str">
        <f>IFERROR(IF(DC96='Classificação geral'!$F90,'Classificação geral'!$EE90,""),"")</f>
        <v/>
      </c>
      <c r="DI96" s="484" t="str">
        <f>IFERROR(IF(DC96='Classificação geral'!$F90,'Classificação geral'!$EF90,""),"")</f>
        <v/>
      </c>
      <c r="DJ96" s="484" t="str">
        <f>IFERROR(IF(DC96='Classificação geral'!$F90,'Classificação geral'!$EG90,""),"")</f>
        <v/>
      </c>
      <c r="DK96" s="484" t="str">
        <f>IFERROR(IF(DC96='Classificação geral'!$F90,'Classificação geral'!$EH90,""),"")</f>
        <v/>
      </c>
      <c r="DL96" s="484" t="str">
        <f>IFERROR(IF(DC96='Classificação geral'!$F90,'Classificação geral'!$EI90,""),"")</f>
        <v/>
      </c>
      <c r="DM96" s="521">
        <f>IFERROR(IF(DC96='Classificação geral'!$F90,'Classificação geral'!$AJ90,""),"")</f>
        <v>0</v>
      </c>
      <c r="DN96" s="251" t="str">
        <f>IF($DC96='Classificação geral'!$F90,'Classificação geral'!$AK90,"")</f>
        <v/>
      </c>
      <c r="DO96" s="239" t="str">
        <f>IFERROR(RANK(DN96,DN:DN,0)+ COUNTIF(DN$12:DN95,DN96),"")</f>
        <v/>
      </c>
      <c r="DQ96" s="109" t="str">
        <f>IFERROR(IF(AND('Classificação geral'!$F90="mas",'Classificação geral'!$G90=3,'Classificação geral'!$E90="par"),'Classificação geral'!$B90,""),"")</f>
        <v/>
      </c>
      <c r="DR96" s="110">
        <f>IF($DQ96='Classificação geral'!$B90,'Classificação geral'!$C90,"")</f>
        <v>0</v>
      </c>
      <c r="DS96" s="110">
        <f>IF($DQ96='Classificação geral'!$B90,'Classificação geral'!$D90,"")</f>
        <v>0</v>
      </c>
      <c r="DT96" s="110">
        <f>IF($DQ96='Classificação geral'!$B90,'Classificação geral'!$E90,"")</f>
        <v>0</v>
      </c>
      <c r="DU96" s="110">
        <f>IF($DQ96='Classificação geral'!$B90,'Classificação geral'!$F90,"")</f>
        <v>0</v>
      </c>
      <c r="DV96" s="109">
        <f>IF($DU96='Classificação geral'!$F90,'Classificação geral'!$G90,"")</f>
        <v>0</v>
      </c>
      <c r="DW96" s="484">
        <f>IFERROR(IF(DU96='Classificação geral'!$F90,'Classificação geral'!$J90,""),"")</f>
        <v>0</v>
      </c>
      <c r="DX96" s="484">
        <f>IFERROR(IF(DU96='Classificação geral'!$F90,'Classificação geral'!$K90,""),"")</f>
        <v>0</v>
      </c>
      <c r="DY96" s="484">
        <f>IFERROR(IF(DU96='Classificação geral'!$F90,'Classificação geral'!$I90,""),"")</f>
        <v>0</v>
      </c>
      <c r="DZ96" s="484" t="str">
        <f>IFERROR(IF(DU96='Classificação geral'!$F90,'Classificação geral'!$EE90,""),"")</f>
        <v/>
      </c>
      <c r="EA96" s="484" t="str">
        <f>IFERROR(IF(DU96='Classificação geral'!$F90,'Classificação geral'!$EF90,""),"")</f>
        <v/>
      </c>
      <c r="EB96" s="484" t="str">
        <f>IFERROR(IF(DU96='Classificação geral'!$F90,'Classificação geral'!$EG90,""),"")</f>
        <v/>
      </c>
      <c r="EC96" s="484" t="str">
        <f>IFERROR(IF(DU96='Classificação geral'!$F90,'Classificação geral'!$EH90,""),"")</f>
        <v/>
      </c>
      <c r="ED96" s="484" t="str">
        <f>IFERROR(IF(DU96='Classificação geral'!$F90,'Classificação geral'!$EI90,""),"")</f>
        <v/>
      </c>
      <c r="EE96" s="521">
        <f>IFERROR(IF(DU96='Classificação geral'!$F90,'Classificação geral'!$AJ90,""),"")</f>
        <v>0</v>
      </c>
      <c r="EF96" s="109" t="str">
        <f>IF($DU96='Classificação geral'!$F90,'Classificação geral'!$AK90,"")</f>
        <v/>
      </c>
      <c r="EG96" s="98" t="str">
        <f>IFERROR(RANK(EF96,EF:EF,0)+ COUNTIF(EF$12:EF95,EF96),"")</f>
        <v/>
      </c>
      <c r="EI96" s="109" t="str">
        <f>IFERROR(IF(AND('Classificação geral'!$F90="fem",'Classificação geral'!$G90=3,'Classificação geral'!$E90="trio"),'Classificação geral'!$B90,""),"")</f>
        <v/>
      </c>
      <c r="EJ96" s="110">
        <f>IF(EI96='Classificação geral'!$B90,'Classificação geral'!$C90,"")</f>
        <v>0</v>
      </c>
      <c r="EK96" s="110">
        <f>IF(EI96='Classificação geral'!$B90,'Classificação geral'!$D90,"")</f>
        <v>0</v>
      </c>
      <c r="EL96" s="110">
        <f>IF(EI96='Classificação geral'!$B90,'Classificação geral'!$E90,"")</f>
        <v>0</v>
      </c>
      <c r="EM96" s="110">
        <f>IF(EI96='Classificação geral'!$B90,'Classificação geral'!$F90,"")</f>
        <v>0</v>
      </c>
      <c r="EN96" s="109">
        <f>IF(EM96='Classificação geral'!$F90,'Classificação geral'!$G90,"")</f>
        <v>0</v>
      </c>
      <c r="EO96" s="484">
        <f>IFERROR(IF(EM96='Classificação geral'!$F90,'Classificação geral'!$J90,""),"")</f>
        <v>0</v>
      </c>
      <c r="EP96" s="484">
        <f>IFERROR(IF(EM96='Classificação geral'!$F90,'Classificação geral'!$K90,""),"")</f>
        <v>0</v>
      </c>
      <c r="EQ96" s="484">
        <f>IFERROR(IF(EM96='Classificação geral'!$F90,'Classificação geral'!$I90,""),"")</f>
        <v>0</v>
      </c>
      <c r="ER96" s="484" t="str">
        <f>IFERROR(IF(EM96='Classificação geral'!$F90,'Classificação geral'!$EE90,""),"")</f>
        <v/>
      </c>
      <c r="ES96" s="484" t="str">
        <f>IFERROR(IF(EM96='Classificação geral'!$F90,'Classificação geral'!$EF90,""),"")</f>
        <v/>
      </c>
      <c r="ET96" s="484" t="str">
        <f>IFERROR(IF(EM96='Classificação geral'!$F90,'Classificação geral'!$EG90,""),"")</f>
        <v/>
      </c>
      <c r="EU96" s="484" t="str">
        <f>IFERROR(IF(EM96='Classificação geral'!$F90,'Classificação geral'!$EH90,""),"")</f>
        <v/>
      </c>
      <c r="EV96" s="484" t="str">
        <f>IFERROR(IF(EM96='Classificação geral'!$F90,'Classificação geral'!$EI90,""),"")</f>
        <v/>
      </c>
      <c r="EW96" s="521">
        <f>IFERROR(IF(EM96='Classificação geral'!$F90,'Classificação geral'!$AJ90,""),"")</f>
        <v>0</v>
      </c>
      <c r="EX96" s="109" t="str">
        <f>IF(EM96='Classificação geral'!$F90,'Classificação geral'!$AK90,"")</f>
        <v/>
      </c>
      <c r="EY96" s="98" t="str">
        <f>IFERROR(RANK(EX96,EX:EX,0)+ COUNTIF(EX$12:EX95,EX96),"")</f>
        <v/>
      </c>
      <c r="FA96" s="109" t="str">
        <f>IFERROR(IF(AND('Classificação geral'!$F90="mas",'Classificação geral'!$G90=3,'Classificação geral'!$E90="trio"),'Classificação geral'!$B90,""),"")</f>
        <v/>
      </c>
      <c r="FB96" s="110">
        <f>IF(FA96='Classificação geral'!$B90,'Classificação geral'!$C90,"")</f>
        <v>0</v>
      </c>
      <c r="FC96" s="110">
        <f>IF(FA96='Classificação geral'!$B90,'Classificação geral'!$D90,"")</f>
        <v>0</v>
      </c>
      <c r="FD96" s="110">
        <f>IF(FA96='Classificação geral'!$B90,'Classificação geral'!$E90,"")</f>
        <v>0</v>
      </c>
      <c r="FE96" s="110">
        <f>IF(FA96='Classificação geral'!$B90,'Classificação geral'!$F90,"")</f>
        <v>0</v>
      </c>
      <c r="FF96" s="109">
        <f>IF(FE96='Classificação geral'!$F90,'Classificação geral'!$G90,"")</f>
        <v>0</v>
      </c>
      <c r="FG96" s="484">
        <f>IFERROR(IF(FE96='Classificação geral'!$F90,'Classificação geral'!$J90,""),"")</f>
        <v>0</v>
      </c>
      <c r="FH96" s="484">
        <f>IFERROR(IF(FE96='Classificação geral'!$F90,'Classificação geral'!$K90,""),"")</f>
        <v>0</v>
      </c>
      <c r="FI96" s="484">
        <f>IFERROR(IF(FE96='Classificação geral'!$F90,'Classificação geral'!$I90,""),"")</f>
        <v>0</v>
      </c>
      <c r="FJ96" s="484" t="str">
        <f>IFERROR(IF(FE96='Classificação geral'!$F90,'Classificação geral'!$EE90,""),"")</f>
        <v/>
      </c>
      <c r="FK96" s="484" t="str">
        <f>IFERROR(IF(FE96='Classificação geral'!$F90,'Classificação geral'!$EF90,""),"")</f>
        <v/>
      </c>
      <c r="FL96" s="484" t="str">
        <f>IFERROR(IF(FE96='Classificação geral'!$F90,'Classificação geral'!$EG90,""),"")</f>
        <v/>
      </c>
      <c r="FM96" s="484" t="str">
        <f>IFERROR(IF(FE96='Classificação geral'!$F90,'Classificação geral'!$EH90,""),"")</f>
        <v/>
      </c>
      <c r="FN96" s="484" t="str">
        <f>IFERROR(IF(FE96='Classificação geral'!$F90,'Classificação geral'!$EI90,""),"")</f>
        <v/>
      </c>
      <c r="FO96" s="521">
        <f>IFERROR(IF(FE96='Classificação geral'!$F90,'Classificação geral'!$AJ90,""),"")</f>
        <v>0</v>
      </c>
      <c r="FP96" s="109" t="str">
        <f>IF(FE96='Classificação geral'!$F90,'Classificação geral'!$AK90,"")</f>
        <v/>
      </c>
      <c r="FQ96" s="98" t="str">
        <f>IFERROR(RANK(FP96,FP:FP,0)+ COUNTIF(FP$12:FP95,FP96),"")</f>
        <v/>
      </c>
      <c r="FS96" s="109" t="str">
        <f>IFERROR(IF(AND('Classificação geral'!$F90="misto",'Classificação geral'!$G90=3,'Classificação geral'!$E90="par"),'Classificação geral'!$B90,""),"")</f>
        <v/>
      </c>
      <c r="FT96" s="110">
        <f>IF(FS96='Classificação geral'!$B90,'Classificação geral'!$C90,"")</f>
        <v>0</v>
      </c>
      <c r="FU96" s="110">
        <f>IF(FS96='Classificação geral'!$B90,'Classificação geral'!$D90,"")</f>
        <v>0</v>
      </c>
      <c r="FV96" s="110">
        <f>IF(FS96='Classificação geral'!$B90,'Classificação geral'!$E90,"")</f>
        <v>0</v>
      </c>
      <c r="FW96" s="110">
        <f>IF(FS96='Classificação geral'!$B90,'Classificação geral'!$F90,"")</f>
        <v>0</v>
      </c>
      <c r="FX96" s="109">
        <f>IF(FW96='Classificação geral'!$F90,'Classificação geral'!$G90,"")</f>
        <v>0</v>
      </c>
      <c r="FY96" s="484">
        <f>IFERROR(IF(FW96='Classificação geral'!$F90,'Classificação geral'!$J90,""),"")</f>
        <v>0</v>
      </c>
      <c r="FZ96" s="484">
        <f>IFERROR(IF(FW96='Classificação geral'!$F90,'Classificação geral'!$K90,""),"")</f>
        <v>0</v>
      </c>
      <c r="GA96" s="484">
        <f>IFERROR(IF(FW96='Classificação geral'!$F90,'Classificação geral'!$I90,""),"")</f>
        <v>0</v>
      </c>
      <c r="GB96" s="484" t="str">
        <f>IFERROR(IF(FW96='Classificação geral'!$F90,'Classificação geral'!$EE90,""),"")</f>
        <v/>
      </c>
      <c r="GC96" s="484" t="str">
        <f>IFERROR(IF(FW96='Classificação geral'!$F90,'Classificação geral'!$EF90,""),"")</f>
        <v/>
      </c>
      <c r="GD96" s="484" t="str">
        <f>IFERROR(IF(FW96='Classificação geral'!$F90,'Classificação geral'!$EG90,""),"")</f>
        <v/>
      </c>
      <c r="GE96" s="484" t="str">
        <f>IFERROR(IF(FW96='Classificação geral'!$F90,'Classificação geral'!$EH90,""),"")</f>
        <v/>
      </c>
      <c r="GF96" s="484" t="str">
        <f>IFERROR(IF(FW96='Classificação geral'!$F90,'Classificação geral'!$EI90,""),"")</f>
        <v/>
      </c>
      <c r="GG96" s="521">
        <f>IFERROR(IF(FW96='Classificação geral'!$F90,'Classificação geral'!$AJ90,""),"")</f>
        <v>0</v>
      </c>
      <c r="GH96" s="109" t="str">
        <f>IF(FW96='Classificação geral'!$F90,'Classificação geral'!$AK90,"")</f>
        <v/>
      </c>
      <c r="GI96" s="98" t="str">
        <f>IFERROR(RANK(GH96,GH:GH,0)+ COUNTIF(GH$12:GH95,GH96),"")</f>
        <v/>
      </c>
    </row>
    <row r="97" spans="1:191" s="119" customFormat="1" ht="21.75" customHeight="1" x14ac:dyDescent="0.3">
      <c r="A97" s="123"/>
      <c r="B97" s="111"/>
      <c r="C97" s="111"/>
      <c r="D97" s="111"/>
      <c r="E97" s="111"/>
      <c r="F97" s="112"/>
      <c r="G97" s="112"/>
      <c r="H97" s="501"/>
      <c r="I97" s="501"/>
      <c r="J97" s="501"/>
      <c r="K97" s="501"/>
      <c r="L97" s="501"/>
      <c r="M97" s="501"/>
      <c r="N97" s="501"/>
      <c r="O97" s="501"/>
      <c r="P97" s="501"/>
      <c r="Q97" s="112"/>
      <c r="R97" s="97"/>
      <c r="S97" s="97"/>
      <c r="T97" s="97"/>
      <c r="U97" s="113"/>
      <c r="V97" s="113"/>
      <c r="W97" s="113"/>
      <c r="X97" s="113"/>
      <c r="Y97" s="114"/>
      <c r="Z97" s="114"/>
      <c r="AA97" s="501"/>
      <c r="AB97" s="501"/>
      <c r="AC97" s="501"/>
      <c r="AD97" s="501"/>
      <c r="AE97" s="501"/>
      <c r="AF97" s="501"/>
      <c r="AG97" s="501"/>
      <c r="AH97" s="501"/>
      <c r="AI97" s="501"/>
      <c r="AJ97" s="115"/>
      <c r="AK97" s="97"/>
      <c r="AL97" s="123"/>
      <c r="AM97" s="123"/>
      <c r="AN97" s="111"/>
      <c r="AO97" s="111"/>
      <c r="AP97" s="112"/>
      <c r="AQ97" s="112"/>
      <c r="AR97" s="112"/>
      <c r="AS97" s="112"/>
      <c r="AT97" s="112"/>
      <c r="AU97" s="112"/>
      <c r="AV97" s="112"/>
      <c r="AW97" s="112"/>
      <c r="AX97" s="112"/>
      <c r="AY97" s="112"/>
      <c r="AZ97" s="112"/>
      <c r="BA97" s="112"/>
      <c r="BB97" s="112"/>
      <c r="BC97" s="112"/>
      <c r="BD97" s="97"/>
      <c r="BE97" s="97"/>
      <c r="BF97" s="97"/>
      <c r="BG97" s="113"/>
      <c r="BH97" s="113"/>
      <c r="BI97" s="114"/>
      <c r="BJ97" s="114"/>
      <c r="BK97" s="114"/>
      <c r="BL97" s="114"/>
      <c r="BM97" s="114"/>
      <c r="BN97" s="114"/>
      <c r="BO97" s="114"/>
      <c r="BP97" s="114"/>
      <c r="BQ97" s="114"/>
      <c r="BR97" s="114"/>
      <c r="BS97" s="114"/>
      <c r="BT97" s="114"/>
      <c r="BU97" s="114"/>
      <c r="BV97" s="114"/>
      <c r="BW97" s="97"/>
      <c r="BX97" s="123"/>
      <c r="BY97" s="97"/>
      <c r="BZ97" s="113"/>
      <c r="CA97" s="113"/>
      <c r="CB97" s="114"/>
      <c r="CC97" s="114"/>
      <c r="CD97" s="114"/>
      <c r="CE97" s="114"/>
      <c r="CF97" s="114"/>
      <c r="CG97" s="114"/>
      <c r="CH97" s="114"/>
      <c r="CI97" s="114"/>
      <c r="CJ97" s="114"/>
      <c r="CK97" s="114"/>
      <c r="CL97" s="114"/>
      <c r="CM97" s="114"/>
      <c r="CN97" s="114"/>
      <c r="CO97" s="97"/>
      <c r="CP97" s="97"/>
      <c r="CQ97" s="97"/>
      <c r="CR97" s="97"/>
      <c r="CS97" s="97"/>
      <c r="CT97" s="97"/>
      <c r="CU97" s="97"/>
      <c r="CV97" s="97"/>
      <c r="CW97" s="97"/>
      <c r="CY97" s="250" t="str">
        <f>IFERROR(IF(AND('Classificação geral'!$F91="fem",'Classificação geral'!$G91=3,'Classificação geral'!$E91="par"),'Classificação geral'!$B91,""),"")</f>
        <v/>
      </c>
      <c r="CZ97" s="238">
        <f>IF($CY97='Classificação geral'!$B91,'Classificação geral'!$C91,"")</f>
        <v>0</v>
      </c>
      <c r="DA97" s="238">
        <f>IF($CY97='Classificação geral'!$B91,'Classificação geral'!$D91,"")</f>
        <v>0</v>
      </c>
      <c r="DB97" s="238">
        <f>IF($CY97='Classificação geral'!$B91,'Classificação geral'!$E91,"")</f>
        <v>0</v>
      </c>
      <c r="DC97" s="238">
        <f>IF($CY97='Classificação geral'!$B91,'Classificação geral'!$F91,"")</f>
        <v>0</v>
      </c>
      <c r="DD97" s="250">
        <f>IF($DC97='Classificação geral'!$F91,'Classificação geral'!$G91,"")</f>
        <v>0</v>
      </c>
      <c r="DE97" s="484">
        <f>IFERROR(IF(DC97='Classificação geral'!$F91,'Classificação geral'!$J91,""),"")</f>
        <v>0</v>
      </c>
      <c r="DF97" s="484">
        <f>IFERROR(IF(DC97='Classificação geral'!$F91,'Classificação geral'!$K91,""),"")</f>
        <v>0</v>
      </c>
      <c r="DG97" s="484">
        <f>IFERROR(IF(DC97='Classificação geral'!$F91,'Classificação geral'!$I91,""),"")</f>
        <v>0</v>
      </c>
      <c r="DH97" s="484" t="str">
        <f>IFERROR(IF(DC97='Classificação geral'!$F91,'Classificação geral'!$EE91,""),"")</f>
        <v/>
      </c>
      <c r="DI97" s="484" t="str">
        <f>IFERROR(IF(DC97='Classificação geral'!$F91,'Classificação geral'!$EF91,""),"")</f>
        <v/>
      </c>
      <c r="DJ97" s="484" t="str">
        <f>IFERROR(IF(DC97='Classificação geral'!$F91,'Classificação geral'!$EG91,""),"")</f>
        <v/>
      </c>
      <c r="DK97" s="484" t="str">
        <f>IFERROR(IF(DC97='Classificação geral'!$F91,'Classificação geral'!$EH91,""),"")</f>
        <v/>
      </c>
      <c r="DL97" s="484" t="str">
        <f>IFERROR(IF(DC97='Classificação geral'!$F91,'Classificação geral'!$EI91,""),"")</f>
        <v/>
      </c>
      <c r="DM97" s="521">
        <f>IFERROR(IF(DC97='Classificação geral'!$F91,'Classificação geral'!$AJ91,""),"")</f>
        <v>0</v>
      </c>
      <c r="DN97" s="251" t="str">
        <f>IF($DC97='Classificação geral'!$F91,'Classificação geral'!$AK91,"")</f>
        <v/>
      </c>
      <c r="DO97" s="239" t="str">
        <f>IFERROR(RANK(DN97,DN:DN,0)+ COUNTIF(DN$12:DN96,DN97),"")</f>
        <v/>
      </c>
      <c r="DQ97" s="109" t="str">
        <f>IFERROR(IF(AND('Classificação geral'!$F91="mas",'Classificação geral'!$G91=3,'Classificação geral'!$E91="par"),'Classificação geral'!$B91,""),"")</f>
        <v/>
      </c>
      <c r="DR97" s="110">
        <f>IF($DQ97='Classificação geral'!$B91,'Classificação geral'!$C91,"")</f>
        <v>0</v>
      </c>
      <c r="DS97" s="110">
        <f>IF($DQ97='Classificação geral'!$B91,'Classificação geral'!$D91,"")</f>
        <v>0</v>
      </c>
      <c r="DT97" s="110">
        <f>IF($DQ97='Classificação geral'!$B91,'Classificação geral'!$E91,"")</f>
        <v>0</v>
      </c>
      <c r="DU97" s="110">
        <f>IF($DQ97='Classificação geral'!$B91,'Classificação geral'!$F91,"")</f>
        <v>0</v>
      </c>
      <c r="DV97" s="109">
        <f>IF($DU97='Classificação geral'!$F91,'Classificação geral'!$G91,"")</f>
        <v>0</v>
      </c>
      <c r="DW97" s="484">
        <f>IFERROR(IF(DU97='Classificação geral'!$F91,'Classificação geral'!$J91,""),"")</f>
        <v>0</v>
      </c>
      <c r="DX97" s="484">
        <f>IFERROR(IF(DU97='Classificação geral'!$F91,'Classificação geral'!$K91,""),"")</f>
        <v>0</v>
      </c>
      <c r="DY97" s="484">
        <f>IFERROR(IF(DU97='Classificação geral'!$F91,'Classificação geral'!$I91,""),"")</f>
        <v>0</v>
      </c>
      <c r="DZ97" s="484" t="str">
        <f>IFERROR(IF(DU97='Classificação geral'!$F91,'Classificação geral'!$EE91,""),"")</f>
        <v/>
      </c>
      <c r="EA97" s="484" t="str">
        <f>IFERROR(IF(DU97='Classificação geral'!$F91,'Classificação geral'!$EF91,""),"")</f>
        <v/>
      </c>
      <c r="EB97" s="484" t="str">
        <f>IFERROR(IF(DU97='Classificação geral'!$F91,'Classificação geral'!$EG91,""),"")</f>
        <v/>
      </c>
      <c r="EC97" s="484" t="str">
        <f>IFERROR(IF(DU97='Classificação geral'!$F91,'Classificação geral'!$EH91,""),"")</f>
        <v/>
      </c>
      <c r="ED97" s="484" t="str">
        <f>IFERROR(IF(DU97='Classificação geral'!$F91,'Classificação geral'!$EI91,""),"")</f>
        <v/>
      </c>
      <c r="EE97" s="521">
        <f>IFERROR(IF(DU97='Classificação geral'!$F91,'Classificação geral'!$AJ91,""),"")</f>
        <v>0</v>
      </c>
      <c r="EF97" s="109" t="str">
        <f>IF($DU97='Classificação geral'!$F91,'Classificação geral'!$AK91,"")</f>
        <v/>
      </c>
      <c r="EG97" s="98" t="str">
        <f>IFERROR(RANK(EF97,EF:EF,0)+ COUNTIF(EF$12:EF96,EF97),"")</f>
        <v/>
      </c>
      <c r="EI97" s="109" t="str">
        <f>IFERROR(IF(AND('Classificação geral'!$F91="fem",'Classificação geral'!$G91=3,'Classificação geral'!$E91="trio"),'Classificação geral'!$B91,""),"")</f>
        <v/>
      </c>
      <c r="EJ97" s="110">
        <f>IF(EI97='Classificação geral'!$B91,'Classificação geral'!$C91,"")</f>
        <v>0</v>
      </c>
      <c r="EK97" s="110">
        <f>IF(EI97='Classificação geral'!$B91,'Classificação geral'!$D91,"")</f>
        <v>0</v>
      </c>
      <c r="EL97" s="110">
        <f>IF(EI97='Classificação geral'!$B91,'Classificação geral'!$E91,"")</f>
        <v>0</v>
      </c>
      <c r="EM97" s="110">
        <f>IF(EI97='Classificação geral'!$B91,'Classificação geral'!$F91,"")</f>
        <v>0</v>
      </c>
      <c r="EN97" s="109">
        <f>IF(EM97='Classificação geral'!$F91,'Classificação geral'!$G91,"")</f>
        <v>0</v>
      </c>
      <c r="EO97" s="484">
        <f>IFERROR(IF(EM97='Classificação geral'!$F91,'Classificação geral'!$J91,""),"")</f>
        <v>0</v>
      </c>
      <c r="EP97" s="484">
        <f>IFERROR(IF(EM97='Classificação geral'!$F91,'Classificação geral'!$K91,""),"")</f>
        <v>0</v>
      </c>
      <c r="EQ97" s="484">
        <f>IFERROR(IF(EM97='Classificação geral'!$F91,'Classificação geral'!$I91,""),"")</f>
        <v>0</v>
      </c>
      <c r="ER97" s="484" t="str">
        <f>IFERROR(IF(EM97='Classificação geral'!$F91,'Classificação geral'!$EE91,""),"")</f>
        <v/>
      </c>
      <c r="ES97" s="484" t="str">
        <f>IFERROR(IF(EM97='Classificação geral'!$F91,'Classificação geral'!$EF91,""),"")</f>
        <v/>
      </c>
      <c r="ET97" s="484" t="str">
        <f>IFERROR(IF(EM97='Classificação geral'!$F91,'Classificação geral'!$EG91,""),"")</f>
        <v/>
      </c>
      <c r="EU97" s="484" t="str">
        <f>IFERROR(IF(EM97='Classificação geral'!$F91,'Classificação geral'!$EH91,""),"")</f>
        <v/>
      </c>
      <c r="EV97" s="484" t="str">
        <f>IFERROR(IF(EM97='Classificação geral'!$F91,'Classificação geral'!$EI91,""),"")</f>
        <v/>
      </c>
      <c r="EW97" s="521">
        <f>IFERROR(IF(EM97='Classificação geral'!$F91,'Classificação geral'!$AJ91,""),"")</f>
        <v>0</v>
      </c>
      <c r="EX97" s="109" t="str">
        <f>IF(EM97='Classificação geral'!$F91,'Classificação geral'!$AK91,"")</f>
        <v/>
      </c>
      <c r="EY97" s="98" t="str">
        <f>IFERROR(RANK(EX97,EX:EX,0)+ COUNTIF(EX$12:EX96,EX97),"")</f>
        <v/>
      </c>
      <c r="FA97" s="109" t="str">
        <f>IFERROR(IF(AND('Classificação geral'!$F91="mas",'Classificação geral'!$G91=3,'Classificação geral'!$E91="trio"),'Classificação geral'!$B91,""),"")</f>
        <v/>
      </c>
      <c r="FB97" s="110">
        <f>IF(FA97='Classificação geral'!$B91,'Classificação geral'!$C91,"")</f>
        <v>0</v>
      </c>
      <c r="FC97" s="110">
        <f>IF(FA97='Classificação geral'!$B91,'Classificação geral'!$D91,"")</f>
        <v>0</v>
      </c>
      <c r="FD97" s="110">
        <f>IF(FA97='Classificação geral'!$B91,'Classificação geral'!$E91,"")</f>
        <v>0</v>
      </c>
      <c r="FE97" s="110">
        <f>IF(FA97='Classificação geral'!$B91,'Classificação geral'!$F91,"")</f>
        <v>0</v>
      </c>
      <c r="FF97" s="109">
        <f>IF(FE97='Classificação geral'!$F91,'Classificação geral'!$G91,"")</f>
        <v>0</v>
      </c>
      <c r="FG97" s="484">
        <f>IFERROR(IF(FE97='Classificação geral'!$F91,'Classificação geral'!$J91,""),"")</f>
        <v>0</v>
      </c>
      <c r="FH97" s="484">
        <f>IFERROR(IF(FE97='Classificação geral'!$F91,'Classificação geral'!$K91,""),"")</f>
        <v>0</v>
      </c>
      <c r="FI97" s="484">
        <f>IFERROR(IF(FE97='Classificação geral'!$F91,'Classificação geral'!$I91,""),"")</f>
        <v>0</v>
      </c>
      <c r="FJ97" s="484" t="str">
        <f>IFERROR(IF(FE97='Classificação geral'!$F91,'Classificação geral'!$EE91,""),"")</f>
        <v/>
      </c>
      <c r="FK97" s="484" t="str">
        <f>IFERROR(IF(FE97='Classificação geral'!$F91,'Classificação geral'!$EF91,""),"")</f>
        <v/>
      </c>
      <c r="FL97" s="484" t="str">
        <f>IFERROR(IF(FE97='Classificação geral'!$F91,'Classificação geral'!$EG91,""),"")</f>
        <v/>
      </c>
      <c r="FM97" s="484" t="str">
        <f>IFERROR(IF(FE97='Classificação geral'!$F91,'Classificação geral'!$EH91,""),"")</f>
        <v/>
      </c>
      <c r="FN97" s="484" t="str">
        <f>IFERROR(IF(FE97='Classificação geral'!$F91,'Classificação geral'!$EI91,""),"")</f>
        <v/>
      </c>
      <c r="FO97" s="521">
        <f>IFERROR(IF(FE97='Classificação geral'!$F91,'Classificação geral'!$AJ91,""),"")</f>
        <v>0</v>
      </c>
      <c r="FP97" s="109" t="str">
        <f>IF(FE97='Classificação geral'!$F91,'Classificação geral'!$AK91,"")</f>
        <v/>
      </c>
      <c r="FQ97" s="98" t="str">
        <f>IFERROR(RANK(FP97,FP:FP,0)+ COUNTIF(FP$12:FP96,FP97),"")</f>
        <v/>
      </c>
      <c r="FS97" s="109" t="str">
        <f>IFERROR(IF(AND('Classificação geral'!$F91="misto",'Classificação geral'!$G91=3,'Classificação geral'!$E91="par"),'Classificação geral'!$B91,""),"")</f>
        <v/>
      </c>
      <c r="FT97" s="110">
        <f>IF(FS97='Classificação geral'!$B91,'Classificação geral'!$C91,"")</f>
        <v>0</v>
      </c>
      <c r="FU97" s="110">
        <f>IF(FS97='Classificação geral'!$B91,'Classificação geral'!$D91,"")</f>
        <v>0</v>
      </c>
      <c r="FV97" s="110">
        <f>IF(FS97='Classificação geral'!$B91,'Classificação geral'!$E91,"")</f>
        <v>0</v>
      </c>
      <c r="FW97" s="110">
        <f>IF(FS97='Classificação geral'!$B91,'Classificação geral'!$F91,"")</f>
        <v>0</v>
      </c>
      <c r="FX97" s="109">
        <f>IF(FW97='Classificação geral'!$F91,'Classificação geral'!$G91,"")</f>
        <v>0</v>
      </c>
      <c r="FY97" s="484">
        <f>IFERROR(IF(FW97='Classificação geral'!$F91,'Classificação geral'!$J91,""),"")</f>
        <v>0</v>
      </c>
      <c r="FZ97" s="484">
        <f>IFERROR(IF(FW97='Classificação geral'!$F91,'Classificação geral'!$K91,""),"")</f>
        <v>0</v>
      </c>
      <c r="GA97" s="484">
        <f>IFERROR(IF(FW97='Classificação geral'!$F91,'Classificação geral'!$I91,""),"")</f>
        <v>0</v>
      </c>
      <c r="GB97" s="484" t="str">
        <f>IFERROR(IF(FW97='Classificação geral'!$F91,'Classificação geral'!$EE91,""),"")</f>
        <v/>
      </c>
      <c r="GC97" s="484" t="str">
        <f>IFERROR(IF(FW97='Classificação geral'!$F91,'Classificação geral'!$EF91,""),"")</f>
        <v/>
      </c>
      <c r="GD97" s="484" t="str">
        <f>IFERROR(IF(FW97='Classificação geral'!$F91,'Classificação geral'!$EG91,""),"")</f>
        <v/>
      </c>
      <c r="GE97" s="484" t="str">
        <f>IFERROR(IF(FW97='Classificação geral'!$F91,'Classificação geral'!$EH91,""),"")</f>
        <v/>
      </c>
      <c r="GF97" s="484" t="str">
        <f>IFERROR(IF(FW97='Classificação geral'!$F91,'Classificação geral'!$EI91,""),"")</f>
        <v/>
      </c>
      <c r="GG97" s="521">
        <f>IFERROR(IF(FW97='Classificação geral'!$F91,'Classificação geral'!$AJ91,""),"")</f>
        <v>0</v>
      </c>
      <c r="GH97" s="109" t="str">
        <f>IF(FW97='Classificação geral'!$F91,'Classificação geral'!$AK91,"")</f>
        <v/>
      </c>
      <c r="GI97" s="98" t="str">
        <f>IFERROR(RANK(GH97,GH:GH,0)+ COUNTIF(GH$12:GH96,GH97),"")</f>
        <v/>
      </c>
    </row>
    <row r="98" spans="1:191" s="119" customFormat="1" ht="21.75" customHeight="1" x14ac:dyDescent="0.3">
      <c r="A98" s="123"/>
      <c r="B98" s="111"/>
      <c r="C98" s="111"/>
      <c r="D98" s="111"/>
      <c r="E98" s="111"/>
      <c r="F98" s="112"/>
      <c r="G98" s="112"/>
      <c r="H98" s="501"/>
      <c r="I98" s="501"/>
      <c r="J98" s="501"/>
      <c r="K98" s="501"/>
      <c r="L98" s="501"/>
      <c r="M98" s="501"/>
      <c r="N98" s="501"/>
      <c r="O98" s="501"/>
      <c r="P98" s="501"/>
      <c r="Q98" s="112"/>
      <c r="R98" s="97"/>
      <c r="S98" s="97"/>
      <c r="T98" s="97"/>
      <c r="U98" s="113"/>
      <c r="V98" s="113"/>
      <c r="W98" s="113"/>
      <c r="X98" s="113"/>
      <c r="Y98" s="114"/>
      <c r="Z98" s="114"/>
      <c r="AA98" s="501"/>
      <c r="AB98" s="501"/>
      <c r="AC98" s="501"/>
      <c r="AD98" s="501"/>
      <c r="AE98" s="501"/>
      <c r="AF98" s="501"/>
      <c r="AG98" s="501"/>
      <c r="AH98" s="501"/>
      <c r="AI98" s="501"/>
      <c r="AJ98" s="115"/>
      <c r="AK98" s="97"/>
      <c r="AL98" s="123"/>
      <c r="AM98" s="123"/>
      <c r="AN98" s="111"/>
      <c r="AO98" s="111"/>
      <c r="AP98" s="112"/>
      <c r="AQ98" s="112"/>
      <c r="AR98" s="112"/>
      <c r="AS98" s="112"/>
      <c r="AT98" s="112"/>
      <c r="AU98" s="112"/>
      <c r="AV98" s="112"/>
      <c r="AW98" s="112"/>
      <c r="AX98" s="112"/>
      <c r="AY98" s="112"/>
      <c r="AZ98" s="112"/>
      <c r="BA98" s="112"/>
      <c r="BB98" s="112"/>
      <c r="BC98" s="112"/>
      <c r="BD98" s="97"/>
      <c r="BE98" s="97"/>
      <c r="BF98" s="97"/>
      <c r="BG98" s="113"/>
      <c r="BH98" s="113"/>
      <c r="BI98" s="114"/>
      <c r="BJ98" s="114"/>
      <c r="BK98" s="114"/>
      <c r="BL98" s="114"/>
      <c r="BM98" s="114"/>
      <c r="BN98" s="114"/>
      <c r="BO98" s="114"/>
      <c r="BP98" s="114"/>
      <c r="BQ98" s="114"/>
      <c r="BR98" s="114"/>
      <c r="BS98" s="114"/>
      <c r="BT98" s="114"/>
      <c r="BU98" s="114"/>
      <c r="BV98" s="114"/>
      <c r="BW98" s="97"/>
      <c r="BX98" s="123"/>
      <c r="BY98" s="97"/>
      <c r="BZ98" s="113"/>
      <c r="CA98" s="113"/>
      <c r="CB98" s="114"/>
      <c r="CC98" s="114"/>
      <c r="CD98" s="114"/>
      <c r="CE98" s="114"/>
      <c r="CF98" s="114"/>
      <c r="CG98" s="114"/>
      <c r="CH98" s="114"/>
      <c r="CI98" s="114"/>
      <c r="CJ98" s="114"/>
      <c r="CK98" s="114"/>
      <c r="CL98" s="114"/>
      <c r="CM98" s="114"/>
      <c r="CN98" s="114"/>
      <c r="CO98" s="97"/>
      <c r="CP98" s="97"/>
      <c r="CQ98" s="97"/>
      <c r="CR98" s="97"/>
      <c r="CS98" s="97"/>
      <c r="CT98" s="97"/>
      <c r="CU98" s="97"/>
      <c r="CV98" s="97"/>
      <c r="CW98" s="97"/>
      <c r="CY98" s="250" t="str">
        <f>IFERROR(IF(AND('Classificação geral'!$F92="fem",'Classificação geral'!$G92=3,'Classificação geral'!$E92="par"),'Classificação geral'!$B92,""),"")</f>
        <v/>
      </c>
      <c r="CZ98" s="238">
        <f>IF($CY98='Classificação geral'!$B92,'Classificação geral'!$C92,"")</f>
        <v>0</v>
      </c>
      <c r="DA98" s="238">
        <f>IF($CY98='Classificação geral'!$B92,'Classificação geral'!$D92,"")</f>
        <v>0</v>
      </c>
      <c r="DB98" s="238">
        <f>IF($CY98='Classificação geral'!$B92,'Classificação geral'!$E92,"")</f>
        <v>0</v>
      </c>
      <c r="DC98" s="238">
        <f>IF($CY98='Classificação geral'!$B92,'Classificação geral'!$F92,"")</f>
        <v>0</v>
      </c>
      <c r="DD98" s="250">
        <f>IF($DC98='Classificação geral'!$F92,'Classificação geral'!$G92,"")</f>
        <v>0</v>
      </c>
      <c r="DE98" s="484">
        <f>IFERROR(IF(DC98='Classificação geral'!$F92,'Classificação geral'!$J92,""),"")</f>
        <v>0</v>
      </c>
      <c r="DF98" s="484">
        <f>IFERROR(IF(DC98='Classificação geral'!$F92,'Classificação geral'!$K92,""),"")</f>
        <v>0</v>
      </c>
      <c r="DG98" s="484">
        <f>IFERROR(IF(DC98='Classificação geral'!$F92,'Classificação geral'!$I92,""),"")</f>
        <v>0</v>
      </c>
      <c r="DH98" s="484" t="str">
        <f>IFERROR(IF(DC98='Classificação geral'!$F92,'Classificação geral'!$EE92,""),"")</f>
        <v/>
      </c>
      <c r="DI98" s="484" t="str">
        <f>IFERROR(IF(DC98='Classificação geral'!$F92,'Classificação geral'!$EF92,""),"")</f>
        <v/>
      </c>
      <c r="DJ98" s="484" t="str">
        <f>IFERROR(IF(DC98='Classificação geral'!$F92,'Classificação geral'!$EG92,""),"")</f>
        <v/>
      </c>
      <c r="DK98" s="484" t="str">
        <f>IFERROR(IF(DC98='Classificação geral'!$F92,'Classificação geral'!$EH92,""),"")</f>
        <v/>
      </c>
      <c r="DL98" s="484" t="str">
        <f>IFERROR(IF(DC98='Classificação geral'!$F92,'Classificação geral'!$EI92,""),"")</f>
        <v/>
      </c>
      <c r="DM98" s="521">
        <f>IFERROR(IF(DC98='Classificação geral'!$F92,'Classificação geral'!$AJ92,""),"")</f>
        <v>0</v>
      </c>
      <c r="DN98" s="251" t="str">
        <f>IF($DC98='Classificação geral'!$F92,'Classificação geral'!$AK92,"")</f>
        <v/>
      </c>
      <c r="DO98" s="239" t="str">
        <f>IFERROR(RANK(DN98,DN:DN,0)+ COUNTIF(DN$12:DN97,DN98),"")</f>
        <v/>
      </c>
      <c r="DQ98" s="109" t="str">
        <f>IFERROR(IF(AND('Classificação geral'!$F92="mas",'Classificação geral'!$G92=3,'Classificação geral'!$E92="par"),'Classificação geral'!$B92,""),"")</f>
        <v/>
      </c>
      <c r="DR98" s="110">
        <f>IF($DQ98='Classificação geral'!$B92,'Classificação geral'!$C92,"")</f>
        <v>0</v>
      </c>
      <c r="DS98" s="110">
        <f>IF($DQ98='Classificação geral'!$B92,'Classificação geral'!$D92,"")</f>
        <v>0</v>
      </c>
      <c r="DT98" s="110">
        <f>IF($DQ98='Classificação geral'!$B92,'Classificação geral'!$E92,"")</f>
        <v>0</v>
      </c>
      <c r="DU98" s="110">
        <f>IF($DQ98='Classificação geral'!$B92,'Classificação geral'!$F92,"")</f>
        <v>0</v>
      </c>
      <c r="DV98" s="109">
        <f>IF($DU98='Classificação geral'!$F92,'Classificação geral'!$G92,"")</f>
        <v>0</v>
      </c>
      <c r="DW98" s="484">
        <f>IFERROR(IF(DU98='Classificação geral'!$F92,'Classificação geral'!$J92,""),"")</f>
        <v>0</v>
      </c>
      <c r="DX98" s="484">
        <f>IFERROR(IF(DU98='Classificação geral'!$F92,'Classificação geral'!$K92,""),"")</f>
        <v>0</v>
      </c>
      <c r="DY98" s="484">
        <f>IFERROR(IF(DU98='Classificação geral'!$F92,'Classificação geral'!$I92,""),"")</f>
        <v>0</v>
      </c>
      <c r="DZ98" s="484" t="str">
        <f>IFERROR(IF(DU98='Classificação geral'!$F92,'Classificação geral'!$EE92,""),"")</f>
        <v/>
      </c>
      <c r="EA98" s="484" t="str">
        <f>IFERROR(IF(DU98='Classificação geral'!$F92,'Classificação geral'!$EF92,""),"")</f>
        <v/>
      </c>
      <c r="EB98" s="484" t="str">
        <f>IFERROR(IF(DU98='Classificação geral'!$F92,'Classificação geral'!$EG92,""),"")</f>
        <v/>
      </c>
      <c r="EC98" s="484" t="str">
        <f>IFERROR(IF(DU98='Classificação geral'!$F92,'Classificação geral'!$EH92,""),"")</f>
        <v/>
      </c>
      <c r="ED98" s="484" t="str">
        <f>IFERROR(IF(DU98='Classificação geral'!$F92,'Classificação geral'!$EI92,""),"")</f>
        <v/>
      </c>
      <c r="EE98" s="521">
        <f>IFERROR(IF(DU98='Classificação geral'!$F92,'Classificação geral'!$AJ92,""),"")</f>
        <v>0</v>
      </c>
      <c r="EF98" s="109" t="str">
        <f>IF($DU98='Classificação geral'!$F92,'Classificação geral'!$AK92,"")</f>
        <v/>
      </c>
      <c r="EG98" s="98" t="str">
        <f>IFERROR(RANK(EF98,EF:EF,0)+ COUNTIF(EF$12:EF97,EF98),"")</f>
        <v/>
      </c>
      <c r="EI98" s="109" t="str">
        <f>IFERROR(IF(AND('Classificação geral'!$F92="fem",'Classificação geral'!$G92=3,'Classificação geral'!$E92="trio"),'Classificação geral'!$B92,""),"")</f>
        <v/>
      </c>
      <c r="EJ98" s="110">
        <f>IF(EI98='Classificação geral'!$B92,'Classificação geral'!$C92,"")</f>
        <v>0</v>
      </c>
      <c r="EK98" s="110">
        <f>IF(EI98='Classificação geral'!$B92,'Classificação geral'!$D92,"")</f>
        <v>0</v>
      </c>
      <c r="EL98" s="110">
        <f>IF(EI98='Classificação geral'!$B92,'Classificação geral'!$E92,"")</f>
        <v>0</v>
      </c>
      <c r="EM98" s="110">
        <f>IF(EI98='Classificação geral'!$B92,'Classificação geral'!$F92,"")</f>
        <v>0</v>
      </c>
      <c r="EN98" s="109">
        <f>IF(EM98='Classificação geral'!$F92,'Classificação geral'!$G92,"")</f>
        <v>0</v>
      </c>
      <c r="EO98" s="484">
        <f>IFERROR(IF(EM98='Classificação geral'!$F92,'Classificação geral'!$J92,""),"")</f>
        <v>0</v>
      </c>
      <c r="EP98" s="484">
        <f>IFERROR(IF(EM98='Classificação geral'!$F92,'Classificação geral'!$K92,""),"")</f>
        <v>0</v>
      </c>
      <c r="EQ98" s="484">
        <f>IFERROR(IF(EM98='Classificação geral'!$F92,'Classificação geral'!$I92,""),"")</f>
        <v>0</v>
      </c>
      <c r="ER98" s="484" t="str">
        <f>IFERROR(IF(EM98='Classificação geral'!$F92,'Classificação geral'!$EE92,""),"")</f>
        <v/>
      </c>
      <c r="ES98" s="484" t="str">
        <f>IFERROR(IF(EM98='Classificação geral'!$F92,'Classificação geral'!$EF92,""),"")</f>
        <v/>
      </c>
      <c r="ET98" s="484" t="str">
        <f>IFERROR(IF(EM98='Classificação geral'!$F92,'Classificação geral'!$EG92,""),"")</f>
        <v/>
      </c>
      <c r="EU98" s="484" t="str">
        <f>IFERROR(IF(EM98='Classificação geral'!$F92,'Classificação geral'!$EH92,""),"")</f>
        <v/>
      </c>
      <c r="EV98" s="484" t="str">
        <f>IFERROR(IF(EM98='Classificação geral'!$F92,'Classificação geral'!$EI92,""),"")</f>
        <v/>
      </c>
      <c r="EW98" s="521">
        <f>IFERROR(IF(EM98='Classificação geral'!$F92,'Classificação geral'!$AJ92,""),"")</f>
        <v>0</v>
      </c>
      <c r="EX98" s="109" t="str">
        <f>IF(EM98='Classificação geral'!$F92,'Classificação geral'!$AK92,"")</f>
        <v/>
      </c>
      <c r="EY98" s="98" t="str">
        <f>IFERROR(RANK(EX98,EX:EX,0)+ COUNTIF(EX$12:EX97,EX98),"")</f>
        <v/>
      </c>
      <c r="FA98" s="109" t="str">
        <f>IFERROR(IF(AND('Classificação geral'!$F92="mas",'Classificação geral'!$G92=3,'Classificação geral'!$E92="trio"),'Classificação geral'!$B92,""),"")</f>
        <v/>
      </c>
      <c r="FB98" s="110">
        <f>IF(FA98='Classificação geral'!$B92,'Classificação geral'!$C92,"")</f>
        <v>0</v>
      </c>
      <c r="FC98" s="110">
        <f>IF(FA98='Classificação geral'!$B92,'Classificação geral'!$D92,"")</f>
        <v>0</v>
      </c>
      <c r="FD98" s="110">
        <f>IF(FA98='Classificação geral'!$B92,'Classificação geral'!$E92,"")</f>
        <v>0</v>
      </c>
      <c r="FE98" s="110">
        <f>IF(FA98='Classificação geral'!$B92,'Classificação geral'!$F92,"")</f>
        <v>0</v>
      </c>
      <c r="FF98" s="109">
        <f>IF(FE98='Classificação geral'!$F92,'Classificação geral'!$G92,"")</f>
        <v>0</v>
      </c>
      <c r="FG98" s="484">
        <f>IFERROR(IF(FE98='Classificação geral'!$F92,'Classificação geral'!$J92,""),"")</f>
        <v>0</v>
      </c>
      <c r="FH98" s="484">
        <f>IFERROR(IF(FE98='Classificação geral'!$F92,'Classificação geral'!$K92,""),"")</f>
        <v>0</v>
      </c>
      <c r="FI98" s="484">
        <f>IFERROR(IF(FE98='Classificação geral'!$F92,'Classificação geral'!$I92,""),"")</f>
        <v>0</v>
      </c>
      <c r="FJ98" s="484" t="str">
        <f>IFERROR(IF(FE98='Classificação geral'!$F92,'Classificação geral'!$EE92,""),"")</f>
        <v/>
      </c>
      <c r="FK98" s="484" t="str">
        <f>IFERROR(IF(FE98='Classificação geral'!$F92,'Classificação geral'!$EF92,""),"")</f>
        <v/>
      </c>
      <c r="FL98" s="484" t="str">
        <f>IFERROR(IF(FE98='Classificação geral'!$F92,'Classificação geral'!$EG92,""),"")</f>
        <v/>
      </c>
      <c r="FM98" s="484" t="str">
        <f>IFERROR(IF(FE98='Classificação geral'!$F92,'Classificação geral'!$EH92,""),"")</f>
        <v/>
      </c>
      <c r="FN98" s="484" t="str">
        <f>IFERROR(IF(FE98='Classificação geral'!$F92,'Classificação geral'!$EI92,""),"")</f>
        <v/>
      </c>
      <c r="FO98" s="521">
        <f>IFERROR(IF(FE98='Classificação geral'!$F92,'Classificação geral'!$AJ92,""),"")</f>
        <v>0</v>
      </c>
      <c r="FP98" s="109" t="str">
        <f>IF(FE98='Classificação geral'!$F92,'Classificação geral'!$AK92,"")</f>
        <v/>
      </c>
      <c r="FQ98" s="98" t="str">
        <f>IFERROR(RANK(FP98,FP:FP,0)+ COUNTIF(FP$12:FP97,FP98),"")</f>
        <v/>
      </c>
      <c r="FS98" s="109" t="str">
        <f>IFERROR(IF(AND('Classificação geral'!$F92="misto",'Classificação geral'!$G92=3,'Classificação geral'!$E92="par"),'Classificação geral'!$B92,""),"")</f>
        <v/>
      </c>
      <c r="FT98" s="110">
        <f>IF(FS98='Classificação geral'!$B92,'Classificação geral'!$C92,"")</f>
        <v>0</v>
      </c>
      <c r="FU98" s="110">
        <f>IF(FS98='Classificação geral'!$B92,'Classificação geral'!$D92,"")</f>
        <v>0</v>
      </c>
      <c r="FV98" s="110">
        <f>IF(FS98='Classificação geral'!$B92,'Classificação geral'!$E92,"")</f>
        <v>0</v>
      </c>
      <c r="FW98" s="110">
        <f>IF(FS98='Classificação geral'!$B92,'Classificação geral'!$F92,"")</f>
        <v>0</v>
      </c>
      <c r="FX98" s="109">
        <f>IF(FW98='Classificação geral'!$F92,'Classificação geral'!$G92,"")</f>
        <v>0</v>
      </c>
      <c r="FY98" s="484">
        <f>IFERROR(IF(FW98='Classificação geral'!$F92,'Classificação geral'!$J92,""),"")</f>
        <v>0</v>
      </c>
      <c r="FZ98" s="484">
        <f>IFERROR(IF(FW98='Classificação geral'!$F92,'Classificação geral'!$K92,""),"")</f>
        <v>0</v>
      </c>
      <c r="GA98" s="484">
        <f>IFERROR(IF(FW98='Classificação geral'!$F92,'Classificação geral'!$I92,""),"")</f>
        <v>0</v>
      </c>
      <c r="GB98" s="484" t="str">
        <f>IFERROR(IF(FW98='Classificação geral'!$F92,'Classificação geral'!$EE92,""),"")</f>
        <v/>
      </c>
      <c r="GC98" s="484" t="str">
        <f>IFERROR(IF(FW98='Classificação geral'!$F92,'Classificação geral'!$EF92,""),"")</f>
        <v/>
      </c>
      <c r="GD98" s="484" t="str">
        <f>IFERROR(IF(FW98='Classificação geral'!$F92,'Classificação geral'!$EG92,""),"")</f>
        <v/>
      </c>
      <c r="GE98" s="484" t="str">
        <f>IFERROR(IF(FW98='Classificação geral'!$F92,'Classificação geral'!$EH92,""),"")</f>
        <v/>
      </c>
      <c r="GF98" s="484" t="str">
        <f>IFERROR(IF(FW98='Classificação geral'!$F92,'Classificação geral'!$EI92,""),"")</f>
        <v/>
      </c>
      <c r="GG98" s="521">
        <f>IFERROR(IF(FW98='Classificação geral'!$F92,'Classificação geral'!$AJ92,""),"")</f>
        <v>0</v>
      </c>
      <c r="GH98" s="109" t="str">
        <f>IF(FW98='Classificação geral'!$F92,'Classificação geral'!$AK92,"")</f>
        <v/>
      </c>
      <c r="GI98" s="98" t="str">
        <f>IFERROR(RANK(GH98,GH:GH,0)+ COUNTIF(GH$12:GH97,GH98),"")</f>
        <v/>
      </c>
    </row>
    <row r="99" spans="1:191" s="119" customFormat="1" ht="21.75" customHeight="1" x14ac:dyDescent="0.3">
      <c r="A99" s="123"/>
      <c r="B99" s="111"/>
      <c r="C99" s="111"/>
      <c r="D99" s="111"/>
      <c r="E99" s="111"/>
      <c r="F99" s="112"/>
      <c r="G99" s="112"/>
      <c r="H99" s="501"/>
      <c r="I99" s="501"/>
      <c r="J99" s="501"/>
      <c r="K99" s="501"/>
      <c r="L99" s="501"/>
      <c r="M99" s="501"/>
      <c r="N99" s="501"/>
      <c r="O99" s="501"/>
      <c r="P99" s="501"/>
      <c r="Q99" s="112"/>
      <c r="R99" s="97"/>
      <c r="S99" s="97"/>
      <c r="T99" s="97"/>
      <c r="U99" s="113"/>
      <c r="V99" s="113"/>
      <c r="W99" s="113"/>
      <c r="X99" s="113"/>
      <c r="Y99" s="114"/>
      <c r="Z99" s="114"/>
      <c r="AA99" s="501"/>
      <c r="AB99" s="501"/>
      <c r="AC99" s="501"/>
      <c r="AD99" s="501"/>
      <c r="AE99" s="501"/>
      <c r="AF99" s="501"/>
      <c r="AG99" s="501"/>
      <c r="AH99" s="501"/>
      <c r="AI99" s="501"/>
      <c r="AJ99" s="115"/>
      <c r="AK99" s="97"/>
      <c r="AL99" s="123"/>
      <c r="AM99" s="123"/>
      <c r="AN99" s="111"/>
      <c r="AO99" s="111"/>
      <c r="AP99" s="112"/>
      <c r="AQ99" s="112"/>
      <c r="AR99" s="112"/>
      <c r="AS99" s="112"/>
      <c r="AT99" s="112"/>
      <c r="AU99" s="112"/>
      <c r="AV99" s="112"/>
      <c r="AW99" s="112"/>
      <c r="AX99" s="112"/>
      <c r="AY99" s="112"/>
      <c r="AZ99" s="112"/>
      <c r="BA99" s="112"/>
      <c r="BB99" s="112"/>
      <c r="BC99" s="112"/>
      <c r="BD99" s="97"/>
      <c r="BE99" s="97"/>
      <c r="BF99" s="97"/>
      <c r="BG99" s="113"/>
      <c r="BH99" s="113"/>
      <c r="BI99" s="114"/>
      <c r="BJ99" s="114"/>
      <c r="BK99" s="114"/>
      <c r="BL99" s="114"/>
      <c r="BM99" s="114"/>
      <c r="BN99" s="114"/>
      <c r="BO99" s="114"/>
      <c r="BP99" s="114"/>
      <c r="BQ99" s="114"/>
      <c r="BR99" s="114"/>
      <c r="BS99" s="114"/>
      <c r="BT99" s="114"/>
      <c r="BU99" s="114"/>
      <c r="BV99" s="114"/>
      <c r="BW99" s="97"/>
      <c r="BX99" s="123"/>
      <c r="BY99" s="97"/>
      <c r="BZ99" s="113"/>
      <c r="CA99" s="113"/>
      <c r="CB99" s="114"/>
      <c r="CC99" s="114"/>
      <c r="CD99" s="114"/>
      <c r="CE99" s="114"/>
      <c r="CF99" s="114"/>
      <c r="CG99" s="114"/>
      <c r="CH99" s="114"/>
      <c r="CI99" s="114"/>
      <c r="CJ99" s="114"/>
      <c r="CK99" s="114"/>
      <c r="CL99" s="114"/>
      <c r="CM99" s="114"/>
      <c r="CN99" s="114"/>
      <c r="CO99" s="97"/>
      <c r="CP99" s="97"/>
      <c r="CQ99" s="97"/>
      <c r="CR99" s="97"/>
      <c r="CS99" s="97"/>
      <c r="CT99" s="97"/>
      <c r="CU99" s="97"/>
      <c r="CV99" s="97"/>
      <c r="CW99" s="97"/>
      <c r="CY99" s="250" t="str">
        <f>IFERROR(IF(AND('Classificação geral'!$F93="fem",'Classificação geral'!$G93=3,'Classificação geral'!$E93="par"),'Classificação geral'!$B93,""),"")</f>
        <v/>
      </c>
      <c r="CZ99" s="238">
        <f>IF($CY99='Classificação geral'!$B93,'Classificação geral'!$C93,"")</f>
        <v>0</v>
      </c>
      <c r="DA99" s="238">
        <f>IF($CY99='Classificação geral'!$B93,'Classificação geral'!$D93,"")</f>
        <v>0</v>
      </c>
      <c r="DB99" s="238">
        <f>IF($CY99='Classificação geral'!$B93,'Classificação geral'!$E93,"")</f>
        <v>0</v>
      </c>
      <c r="DC99" s="238">
        <f>IF($CY99='Classificação geral'!$B93,'Classificação geral'!$F93,"")</f>
        <v>0</v>
      </c>
      <c r="DD99" s="250">
        <f>IF($DC99='Classificação geral'!$F93,'Classificação geral'!$G93,"")</f>
        <v>0</v>
      </c>
      <c r="DE99" s="484">
        <f>IFERROR(IF(DC99='Classificação geral'!$F93,'Classificação geral'!$J93,""),"")</f>
        <v>0</v>
      </c>
      <c r="DF99" s="484">
        <f>IFERROR(IF(DC99='Classificação geral'!$F93,'Classificação geral'!$K93,""),"")</f>
        <v>0</v>
      </c>
      <c r="DG99" s="484">
        <f>IFERROR(IF(DC99='Classificação geral'!$F93,'Classificação geral'!$I93,""),"")</f>
        <v>0</v>
      </c>
      <c r="DH99" s="484" t="str">
        <f>IFERROR(IF(DC99='Classificação geral'!$F93,'Classificação geral'!$EE93,""),"")</f>
        <v/>
      </c>
      <c r="DI99" s="484" t="str">
        <f>IFERROR(IF(DC99='Classificação geral'!$F93,'Classificação geral'!$EF93,""),"")</f>
        <v/>
      </c>
      <c r="DJ99" s="484" t="str">
        <f>IFERROR(IF(DC99='Classificação geral'!$F93,'Classificação geral'!$EG93,""),"")</f>
        <v/>
      </c>
      <c r="DK99" s="484" t="str">
        <f>IFERROR(IF(DC99='Classificação geral'!$F93,'Classificação geral'!$EH93,""),"")</f>
        <v/>
      </c>
      <c r="DL99" s="484" t="str">
        <f>IFERROR(IF(DC99='Classificação geral'!$F93,'Classificação geral'!$EI93,""),"")</f>
        <v/>
      </c>
      <c r="DM99" s="521">
        <f>IFERROR(IF(DC99='Classificação geral'!$F93,'Classificação geral'!$AJ93,""),"")</f>
        <v>0</v>
      </c>
      <c r="DN99" s="251" t="str">
        <f>IF($DC99='Classificação geral'!$F93,'Classificação geral'!$AK93,"")</f>
        <v/>
      </c>
      <c r="DO99" s="239" t="str">
        <f>IFERROR(RANK(DN99,DN:DN,0)+ COUNTIF(DN$12:DN98,DN99),"")</f>
        <v/>
      </c>
      <c r="DQ99" s="109" t="str">
        <f>IFERROR(IF(AND('Classificação geral'!$F93="mas",'Classificação geral'!$G93=3,'Classificação geral'!$E93="par"),'Classificação geral'!$B93,""),"")</f>
        <v/>
      </c>
      <c r="DR99" s="110">
        <f>IF($DQ99='Classificação geral'!$B93,'Classificação geral'!$C93,"")</f>
        <v>0</v>
      </c>
      <c r="DS99" s="110">
        <f>IF($DQ99='Classificação geral'!$B93,'Classificação geral'!$D93,"")</f>
        <v>0</v>
      </c>
      <c r="DT99" s="110">
        <f>IF($DQ99='Classificação geral'!$B93,'Classificação geral'!$E93,"")</f>
        <v>0</v>
      </c>
      <c r="DU99" s="110">
        <f>IF($DQ99='Classificação geral'!$B93,'Classificação geral'!$F93,"")</f>
        <v>0</v>
      </c>
      <c r="DV99" s="109">
        <f>IF($DU99='Classificação geral'!$F93,'Classificação geral'!$G93,"")</f>
        <v>0</v>
      </c>
      <c r="DW99" s="484">
        <f>IFERROR(IF(DU99='Classificação geral'!$F93,'Classificação geral'!$J93,""),"")</f>
        <v>0</v>
      </c>
      <c r="DX99" s="484">
        <f>IFERROR(IF(DU99='Classificação geral'!$F93,'Classificação geral'!$K93,""),"")</f>
        <v>0</v>
      </c>
      <c r="DY99" s="484">
        <f>IFERROR(IF(DU99='Classificação geral'!$F93,'Classificação geral'!$I93,""),"")</f>
        <v>0</v>
      </c>
      <c r="DZ99" s="484" t="str">
        <f>IFERROR(IF(DU99='Classificação geral'!$F93,'Classificação geral'!$EE93,""),"")</f>
        <v/>
      </c>
      <c r="EA99" s="484" t="str">
        <f>IFERROR(IF(DU99='Classificação geral'!$F93,'Classificação geral'!$EF93,""),"")</f>
        <v/>
      </c>
      <c r="EB99" s="484" t="str">
        <f>IFERROR(IF(DU99='Classificação geral'!$F93,'Classificação geral'!$EG93,""),"")</f>
        <v/>
      </c>
      <c r="EC99" s="484" t="str">
        <f>IFERROR(IF(DU99='Classificação geral'!$F93,'Classificação geral'!$EH93,""),"")</f>
        <v/>
      </c>
      <c r="ED99" s="484" t="str">
        <f>IFERROR(IF(DU99='Classificação geral'!$F93,'Classificação geral'!$EI93,""),"")</f>
        <v/>
      </c>
      <c r="EE99" s="521">
        <f>IFERROR(IF(DU99='Classificação geral'!$F93,'Classificação geral'!$AJ93,""),"")</f>
        <v>0</v>
      </c>
      <c r="EF99" s="109" t="str">
        <f>IF($DU99='Classificação geral'!$F93,'Classificação geral'!$AK93,"")</f>
        <v/>
      </c>
      <c r="EG99" s="98" t="str">
        <f>IFERROR(RANK(EF99,EF:EF,0)+ COUNTIF(EF$12:EF98,EF99),"")</f>
        <v/>
      </c>
      <c r="EI99" s="109" t="str">
        <f>IFERROR(IF(AND('Classificação geral'!$F93="fem",'Classificação geral'!$G93=3,'Classificação geral'!$E93="trio"),'Classificação geral'!$B93,""),"")</f>
        <v/>
      </c>
      <c r="EJ99" s="110">
        <f>IF(EI99='Classificação geral'!$B93,'Classificação geral'!$C93,"")</f>
        <v>0</v>
      </c>
      <c r="EK99" s="110">
        <f>IF(EI99='Classificação geral'!$B93,'Classificação geral'!$D93,"")</f>
        <v>0</v>
      </c>
      <c r="EL99" s="110">
        <f>IF(EI99='Classificação geral'!$B93,'Classificação geral'!$E93,"")</f>
        <v>0</v>
      </c>
      <c r="EM99" s="110">
        <f>IF(EI99='Classificação geral'!$B93,'Classificação geral'!$F93,"")</f>
        <v>0</v>
      </c>
      <c r="EN99" s="109">
        <f>IF(EM99='Classificação geral'!$F93,'Classificação geral'!$G93,"")</f>
        <v>0</v>
      </c>
      <c r="EO99" s="484">
        <f>IFERROR(IF(EM99='Classificação geral'!$F93,'Classificação geral'!$J93,""),"")</f>
        <v>0</v>
      </c>
      <c r="EP99" s="484">
        <f>IFERROR(IF(EM99='Classificação geral'!$F93,'Classificação geral'!$K93,""),"")</f>
        <v>0</v>
      </c>
      <c r="EQ99" s="484">
        <f>IFERROR(IF(EM99='Classificação geral'!$F93,'Classificação geral'!$I93,""),"")</f>
        <v>0</v>
      </c>
      <c r="ER99" s="484" t="str">
        <f>IFERROR(IF(EM99='Classificação geral'!$F93,'Classificação geral'!$EE93,""),"")</f>
        <v/>
      </c>
      <c r="ES99" s="484" t="str">
        <f>IFERROR(IF(EM99='Classificação geral'!$F93,'Classificação geral'!$EF93,""),"")</f>
        <v/>
      </c>
      <c r="ET99" s="484" t="str">
        <f>IFERROR(IF(EM99='Classificação geral'!$F93,'Classificação geral'!$EG93,""),"")</f>
        <v/>
      </c>
      <c r="EU99" s="484" t="str">
        <f>IFERROR(IF(EM99='Classificação geral'!$F93,'Classificação geral'!$EH93,""),"")</f>
        <v/>
      </c>
      <c r="EV99" s="484" t="str">
        <f>IFERROR(IF(EM99='Classificação geral'!$F93,'Classificação geral'!$EI93,""),"")</f>
        <v/>
      </c>
      <c r="EW99" s="521">
        <f>IFERROR(IF(EM99='Classificação geral'!$F93,'Classificação geral'!$AJ93,""),"")</f>
        <v>0</v>
      </c>
      <c r="EX99" s="109" t="str">
        <f>IF(EM99='Classificação geral'!$F93,'Classificação geral'!$AK93,"")</f>
        <v/>
      </c>
      <c r="EY99" s="98" t="str">
        <f>IFERROR(RANK(EX99,EX:EX,0)+ COUNTIF(EX$12:EX98,EX99),"")</f>
        <v/>
      </c>
      <c r="FA99" s="109" t="str">
        <f>IFERROR(IF(AND('Classificação geral'!$F93="mas",'Classificação geral'!$G93=3,'Classificação geral'!$E93="trio"),'Classificação geral'!$B93,""),"")</f>
        <v/>
      </c>
      <c r="FB99" s="110">
        <f>IF(FA99='Classificação geral'!$B93,'Classificação geral'!$C93,"")</f>
        <v>0</v>
      </c>
      <c r="FC99" s="110">
        <f>IF(FA99='Classificação geral'!$B93,'Classificação geral'!$D93,"")</f>
        <v>0</v>
      </c>
      <c r="FD99" s="110">
        <f>IF(FA99='Classificação geral'!$B93,'Classificação geral'!$E93,"")</f>
        <v>0</v>
      </c>
      <c r="FE99" s="110">
        <f>IF(FA99='Classificação geral'!$B93,'Classificação geral'!$F93,"")</f>
        <v>0</v>
      </c>
      <c r="FF99" s="109">
        <f>IF(FE99='Classificação geral'!$F93,'Classificação geral'!$G93,"")</f>
        <v>0</v>
      </c>
      <c r="FG99" s="484">
        <f>IFERROR(IF(FE99='Classificação geral'!$F93,'Classificação geral'!$J93,""),"")</f>
        <v>0</v>
      </c>
      <c r="FH99" s="484">
        <f>IFERROR(IF(FE99='Classificação geral'!$F93,'Classificação geral'!$K93,""),"")</f>
        <v>0</v>
      </c>
      <c r="FI99" s="484">
        <f>IFERROR(IF(FE99='Classificação geral'!$F93,'Classificação geral'!$I93,""),"")</f>
        <v>0</v>
      </c>
      <c r="FJ99" s="484" t="str">
        <f>IFERROR(IF(FE99='Classificação geral'!$F93,'Classificação geral'!$EE93,""),"")</f>
        <v/>
      </c>
      <c r="FK99" s="484" t="str">
        <f>IFERROR(IF(FE99='Classificação geral'!$F93,'Classificação geral'!$EF93,""),"")</f>
        <v/>
      </c>
      <c r="FL99" s="484" t="str">
        <f>IFERROR(IF(FE99='Classificação geral'!$F93,'Classificação geral'!$EG93,""),"")</f>
        <v/>
      </c>
      <c r="FM99" s="484" t="str">
        <f>IFERROR(IF(FE99='Classificação geral'!$F93,'Classificação geral'!$EH93,""),"")</f>
        <v/>
      </c>
      <c r="FN99" s="484" t="str">
        <f>IFERROR(IF(FE99='Classificação geral'!$F93,'Classificação geral'!$EI93,""),"")</f>
        <v/>
      </c>
      <c r="FO99" s="521">
        <f>IFERROR(IF(FE99='Classificação geral'!$F93,'Classificação geral'!$AJ93,""),"")</f>
        <v>0</v>
      </c>
      <c r="FP99" s="109" t="str">
        <f>IF(FE99='Classificação geral'!$F93,'Classificação geral'!$AK93,"")</f>
        <v/>
      </c>
      <c r="FQ99" s="98" t="str">
        <f>IFERROR(RANK(FP99,FP:FP,0)+ COUNTIF(FP$12:FP98,FP99),"")</f>
        <v/>
      </c>
      <c r="FS99" s="109" t="str">
        <f>IFERROR(IF(AND('Classificação geral'!$F93="misto",'Classificação geral'!$G93=3,'Classificação geral'!$E93="par"),'Classificação geral'!$B93,""),"")</f>
        <v/>
      </c>
      <c r="FT99" s="110">
        <f>IF(FS99='Classificação geral'!$B93,'Classificação geral'!$C93,"")</f>
        <v>0</v>
      </c>
      <c r="FU99" s="110">
        <f>IF(FS99='Classificação geral'!$B93,'Classificação geral'!$D93,"")</f>
        <v>0</v>
      </c>
      <c r="FV99" s="110">
        <f>IF(FS99='Classificação geral'!$B93,'Classificação geral'!$E93,"")</f>
        <v>0</v>
      </c>
      <c r="FW99" s="110">
        <f>IF(FS99='Classificação geral'!$B93,'Classificação geral'!$F93,"")</f>
        <v>0</v>
      </c>
      <c r="FX99" s="109">
        <f>IF(FW99='Classificação geral'!$F93,'Classificação geral'!$G93,"")</f>
        <v>0</v>
      </c>
      <c r="FY99" s="484">
        <f>IFERROR(IF(FW99='Classificação geral'!$F93,'Classificação geral'!$J93,""),"")</f>
        <v>0</v>
      </c>
      <c r="FZ99" s="484">
        <f>IFERROR(IF(FW99='Classificação geral'!$F93,'Classificação geral'!$K93,""),"")</f>
        <v>0</v>
      </c>
      <c r="GA99" s="484">
        <f>IFERROR(IF(FW99='Classificação geral'!$F93,'Classificação geral'!$I93,""),"")</f>
        <v>0</v>
      </c>
      <c r="GB99" s="484" t="str">
        <f>IFERROR(IF(FW99='Classificação geral'!$F93,'Classificação geral'!$EE93,""),"")</f>
        <v/>
      </c>
      <c r="GC99" s="484" t="str">
        <f>IFERROR(IF(FW99='Classificação geral'!$F93,'Classificação geral'!$EF93,""),"")</f>
        <v/>
      </c>
      <c r="GD99" s="484" t="str">
        <f>IFERROR(IF(FW99='Classificação geral'!$F93,'Classificação geral'!$EG93,""),"")</f>
        <v/>
      </c>
      <c r="GE99" s="484" t="str">
        <f>IFERROR(IF(FW99='Classificação geral'!$F93,'Classificação geral'!$EH93,""),"")</f>
        <v/>
      </c>
      <c r="GF99" s="484" t="str">
        <f>IFERROR(IF(FW99='Classificação geral'!$F93,'Classificação geral'!$EI93,""),"")</f>
        <v/>
      </c>
      <c r="GG99" s="521">
        <f>IFERROR(IF(FW99='Classificação geral'!$F93,'Classificação geral'!$AJ93,""),"")</f>
        <v>0</v>
      </c>
      <c r="GH99" s="109" t="str">
        <f>IF(FW99='Classificação geral'!$F93,'Classificação geral'!$AK93,"")</f>
        <v/>
      </c>
      <c r="GI99" s="98" t="str">
        <f>IFERROR(RANK(GH99,GH:GH,0)+ COUNTIF(GH$12:GH98,GH99),"")</f>
        <v/>
      </c>
    </row>
    <row r="100" spans="1:191" s="15" customFormat="1" ht="21.75" customHeight="1" x14ac:dyDescent="0.3">
      <c r="A100" s="126"/>
      <c r="B100" s="20"/>
      <c r="C100" s="20"/>
      <c r="D100" s="20"/>
      <c r="E100" s="20"/>
      <c r="F100" s="21"/>
      <c r="G100" s="21"/>
      <c r="H100" s="502"/>
      <c r="I100" s="502"/>
      <c r="J100" s="502"/>
      <c r="K100" s="502"/>
      <c r="L100" s="502"/>
      <c r="M100" s="502"/>
      <c r="N100" s="502"/>
      <c r="O100" s="502"/>
      <c r="P100" s="502"/>
      <c r="Q100" s="21"/>
      <c r="R100" s="59"/>
      <c r="S100" s="59"/>
      <c r="T100" s="59"/>
      <c r="U100" s="70"/>
      <c r="V100" s="70"/>
      <c r="W100" s="70"/>
      <c r="X100" s="70"/>
      <c r="Y100" s="71"/>
      <c r="Z100" s="71"/>
      <c r="AA100" s="502"/>
      <c r="AB100" s="502"/>
      <c r="AC100" s="502"/>
      <c r="AD100" s="502"/>
      <c r="AE100" s="502"/>
      <c r="AF100" s="502"/>
      <c r="AG100" s="502"/>
      <c r="AH100" s="502"/>
      <c r="AI100" s="502"/>
      <c r="AJ100" s="72"/>
      <c r="AK100" s="59"/>
      <c r="AL100" s="126"/>
      <c r="AM100" s="126"/>
      <c r="AN100" s="20"/>
      <c r="AO100" s="20"/>
      <c r="AP100" s="21"/>
      <c r="AQ100" s="21"/>
      <c r="AR100" s="21"/>
      <c r="AS100" s="21"/>
      <c r="AT100" s="21"/>
      <c r="AU100" s="21"/>
      <c r="AV100" s="21"/>
      <c r="AW100" s="21"/>
      <c r="AX100" s="21"/>
      <c r="AY100" s="21"/>
      <c r="AZ100" s="21"/>
      <c r="BA100" s="21"/>
      <c r="BB100" s="21"/>
      <c r="BC100" s="21"/>
      <c r="BD100" s="59"/>
      <c r="BE100" s="59"/>
      <c r="BF100" s="59"/>
      <c r="BG100" s="70"/>
      <c r="BH100" s="70"/>
      <c r="BI100" s="71"/>
      <c r="BJ100" s="71"/>
      <c r="BK100" s="71"/>
      <c r="BL100" s="71"/>
      <c r="BM100" s="71"/>
      <c r="BN100" s="71"/>
      <c r="BO100" s="71"/>
      <c r="BP100" s="71"/>
      <c r="BQ100" s="71"/>
      <c r="BR100" s="71"/>
      <c r="BS100" s="71"/>
      <c r="BT100" s="71"/>
      <c r="BU100" s="71"/>
      <c r="BV100" s="71"/>
      <c r="BW100" s="59"/>
      <c r="BX100" s="126"/>
      <c r="BY100" s="59"/>
      <c r="BZ100" s="70"/>
      <c r="CA100" s="70"/>
      <c r="CB100" s="71"/>
      <c r="CC100" s="71"/>
      <c r="CD100" s="71"/>
      <c r="CE100" s="71"/>
      <c r="CF100" s="71"/>
      <c r="CG100" s="71"/>
      <c r="CH100" s="71"/>
      <c r="CI100" s="71"/>
      <c r="CJ100" s="71"/>
      <c r="CK100" s="71"/>
      <c r="CL100" s="71"/>
      <c r="CM100" s="71"/>
      <c r="CN100" s="71"/>
      <c r="CO100" s="59"/>
      <c r="CP100" s="59"/>
      <c r="CQ100" s="59"/>
      <c r="CR100" s="59"/>
      <c r="CS100" s="59"/>
      <c r="CT100" s="59"/>
      <c r="CU100" s="59"/>
      <c r="CV100" s="59"/>
      <c r="CW100" s="59"/>
      <c r="CY100" s="250" t="str">
        <f>IFERROR(IF(AND('Classificação geral'!$F94="fem",'Classificação geral'!$G94=3,'Classificação geral'!$E94="par"),'Classificação geral'!$B94,""),"")</f>
        <v/>
      </c>
      <c r="CZ100" s="238">
        <f>IF($CY100='Classificação geral'!$B94,'Classificação geral'!$C94,"")</f>
        <v>0</v>
      </c>
      <c r="DA100" s="238">
        <f>IF($CY100='Classificação geral'!$B94,'Classificação geral'!$D94,"")</f>
        <v>0</v>
      </c>
      <c r="DB100" s="238">
        <f>IF($CY100='Classificação geral'!$B94,'Classificação geral'!$E94,"")</f>
        <v>0</v>
      </c>
      <c r="DC100" s="238">
        <f>IF($CY100='Classificação geral'!$B94,'Classificação geral'!$F94,"")</f>
        <v>0</v>
      </c>
      <c r="DD100" s="250">
        <f>IF($DC100='Classificação geral'!$F94,'Classificação geral'!$G94,"")</f>
        <v>0</v>
      </c>
      <c r="DE100" s="484">
        <f>IFERROR(IF(DC100='Classificação geral'!$F94,'Classificação geral'!$J94,""),"")</f>
        <v>0</v>
      </c>
      <c r="DF100" s="484">
        <f>IFERROR(IF(DC100='Classificação geral'!$F94,'Classificação geral'!$K94,""),"")</f>
        <v>0</v>
      </c>
      <c r="DG100" s="484">
        <f>IFERROR(IF(DC100='Classificação geral'!$F94,'Classificação geral'!$I94,""),"")</f>
        <v>0</v>
      </c>
      <c r="DH100" s="484" t="str">
        <f>IFERROR(IF(DC100='Classificação geral'!$F94,'Classificação geral'!$EE94,""),"")</f>
        <v/>
      </c>
      <c r="DI100" s="484" t="str">
        <f>IFERROR(IF(DC100='Classificação geral'!$F94,'Classificação geral'!$EF94,""),"")</f>
        <v/>
      </c>
      <c r="DJ100" s="484" t="str">
        <f>IFERROR(IF(DC100='Classificação geral'!$F94,'Classificação geral'!$EG94,""),"")</f>
        <v/>
      </c>
      <c r="DK100" s="484" t="str">
        <f>IFERROR(IF(DC100='Classificação geral'!$F94,'Classificação geral'!$EH94,""),"")</f>
        <v/>
      </c>
      <c r="DL100" s="484" t="str">
        <f>IFERROR(IF(DC100='Classificação geral'!$F94,'Classificação geral'!$EI94,""),"")</f>
        <v/>
      </c>
      <c r="DM100" s="521">
        <f>IFERROR(IF(DC100='Classificação geral'!$F94,'Classificação geral'!$AJ94,""),"")</f>
        <v>0</v>
      </c>
      <c r="DN100" s="251" t="str">
        <f>IF($DC100='Classificação geral'!$F94,'Classificação geral'!$AK94,"")</f>
        <v/>
      </c>
      <c r="DO100" s="239" t="str">
        <f>IFERROR(RANK(DN100,DN:DN,0)+ COUNTIF(DN$12:DN99,DN100),"")</f>
        <v/>
      </c>
      <c r="DQ100" s="109" t="str">
        <f>IFERROR(IF(AND('Classificação geral'!$F94="mas",'Classificação geral'!$G94=3,'Classificação geral'!$E94="par"),'Classificação geral'!$B94,""),"")</f>
        <v/>
      </c>
      <c r="DR100" s="110">
        <f>IF($DQ100='Classificação geral'!$B94,'Classificação geral'!$C94,"")</f>
        <v>0</v>
      </c>
      <c r="DS100" s="110">
        <f>IF($DQ100='Classificação geral'!$B94,'Classificação geral'!$D94,"")</f>
        <v>0</v>
      </c>
      <c r="DT100" s="110">
        <f>IF($DQ100='Classificação geral'!$B94,'Classificação geral'!$E94,"")</f>
        <v>0</v>
      </c>
      <c r="DU100" s="110">
        <f>IF($DQ100='Classificação geral'!$B94,'Classificação geral'!$F94,"")</f>
        <v>0</v>
      </c>
      <c r="DV100" s="109">
        <f>IF($DU100='Classificação geral'!$F94,'Classificação geral'!$G94,"")</f>
        <v>0</v>
      </c>
      <c r="DW100" s="484">
        <f>IFERROR(IF(DU100='Classificação geral'!$F94,'Classificação geral'!$J94,""),"")</f>
        <v>0</v>
      </c>
      <c r="DX100" s="484">
        <f>IFERROR(IF(DU100='Classificação geral'!$F94,'Classificação geral'!$K94,""),"")</f>
        <v>0</v>
      </c>
      <c r="DY100" s="484">
        <f>IFERROR(IF(DU100='Classificação geral'!$F94,'Classificação geral'!$I94,""),"")</f>
        <v>0</v>
      </c>
      <c r="DZ100" s="484" t="str">
        <f>IFERROR(IF(DU100='Classificação geral'!$F94,'Classificação geral'!$EE94,""),"")</f>
        <v/>
      </c>
      <c r="EA100" s="484" t="str">
        <f>IFERROR(IF(DU100='Classificação geral'!$F94,'Classificação geral'!$EF94,""),"")</f>
        <v/>
      </c>
      <c r="EB100" s="484" t="str">
        <f>IFERROR(IF(DU100='Classificação geral'!$F94,'Classificação geral'!$EG94,""),"")</f>
        <v/>
      </c>
      <c r="EC100" s="484" t="str">
        <f>IFERROR(IF(DU100='Classificação geral'!$F94,'Classificação geral'!$EH94,""),"")</f>
        <v/>
      </c>
      <c r="ED100" s="484" t="str">
        <f>IFERROR(IF(DU100='Classificação geral'!$F94,'Classificação geral'!$EI94,""),"")</f>
        <v/>
      </c>
      <c r="EE100" s="521">
        <f>IFERROR(IF(DU100='Classificação geral'!$F94,'Classificação geral'!$AJ94,""),"")</f>
        <v>0</v>
      </c>
      <c r="EF100" s="109" t="str">
        <f>IF($DU100='Classificação geral'!$F94,'Classificação geral'!$AK94,"")</f>
        <v/>
      </c>
      <c r="EG100" s="98" t="str">
        <f>IFERROR(RANK(EF100,EF:EF,0)+ COUNTIF(EF$12:EF99,EF100),"")</f>
        <v/>
      </c>
      <c r="EI100" s="109" t="str">
        <f>IFERROR(IF(AND('Classificação geral'!$F94="fem",'Classificação geral'!$G94=3,'Classificação geral'!$E94="trio"),'Classificação geral'!$B94,""),"")</f>
        <v/>
      </c>
      <c r="EJ100" s="110">
        <f>IF(EI100='Classificação geral'!$B94,'Classificação geral'!$C94,"")</f>
        <v>0</v>
      </c>
      <c r="EK100" s="110">
        <f>IF(EI100='Classificação geral'!$B94,'Classificação geral'!$D94,"")</f>
        <v>0</v>
      </c>
      <c r="EL100" s="110">
        <f>IF(EI100='Classificação geral'!$B94,'Classificação geral'!$E94,"")</f>
        <v>0</v>
      </c>
      <c r="EM100" s="110">
        <f>IF(EI100='Classificação geral'!$B94,'Classificação geral'!$F94,"")</f>
        <v>0</v>
      </c>
      <c r="EN100" s="109">
        <f>IF(EM100='Classificação geral'!$F94,'Classificação geral'!$G94,"")</f>
        <v>0</v>
      </c>
      <c r="EO100" s="484">
        <f>IFERROR(IF(EM100='Classificação geral'!$F94,'Classificação geral'!$J94,""),"")</f>
        <v>0</v>
      </c>
      <c r="EP100" s="484">
        <f>IFERROR(IF(EM100='Classificação geral'!$F94,'Classificação geral'!$K94,""),"")</f>
        <v>0</v>
      </c>
      <c r="EQ100" s="484">
        <f>IFERROR(IF(EM100='Classificação geral'!$F94,'Classificação geral'!$I94,""),"")</f>
        <v>0</v>
      </c>
      <c r="ER100" s="484" t="str">
        <f>IFERROR(IF(EM100='Classificação geral'!$F94,'Classificação geral'!$EE94,""),"")</f>
        <v/>
      </c>
      <c r="ES100" s="484" t="str">
        <f>IFERROR(IF(EM100='Classificação geral'!$F94,'Classificação geral'!$EF94,""),"")</f>
        <v/>
      </c>
      <c r="ET100" s="484" t="str">
        <f>IFERROR(IF(EM100='Classificação geral'!$F94,'Classificação geral'!$EG94,""),"")</f>
        <v/>
      </c>
      <c r="EU100" s="484" t="str">
        <f>IFERROR(IF(EM100='Classificação geral'!$F94,'Classificação geral'!$EH94,""),"")</f>
        <v/>
      </c>
      <c r="EV100" s="484" t="str">
        <f>IFERROR(IF(EM100='Classificação geral'!$F94,'Classificação geral'!$EI94,""),"")</f>
        <v/>
      </c>
      <c r="EW100" s="521">
        <f>IFERROR(IF(EM100='Classificação geral'!$F94,'Classificação geral'!$AJ94,""),"")</f>
        <v>0</v>
      </c>
      <c r="EX100" s="109" t="str">
        <f>IF(EM100='Classificação geral'!$F94,'Classificação geral'!$AK94,"")</f>
        <v/>
      </c>
      <c r="EY100" s="98" t="str">
        <f>IFERROR(RANK(EX100,EX:EX,0)+ COUNTIF(EX$12:EX99,EX100),"")</f>
        <v/>
      </c>
      <c r="FA100" s="109" t="str">
        <f>IFERROR(IF(AND('Classificação geral'!$F94="mas",'Classificação geral'!$G94=3,'Classificação geral'!$E94="trio"),'Classificação geral'!$B94,""),"")</f>
        <v/>
      </c>
      <c r="FB100" s="110">
        <f>IF(FA100='Classificação geral'!$B94,'Classificação geral'!$C94,"")</f>
        <v>0</v>
      </c>
      <c r="FC100" s="110">
        <f>IF(FA100='Classificação geral'!$B94,'Classificação geral'!$D94,"")</f>
        <v>0</v>
      </c>
      <c r="FD100" s="110">
        <f>IF(FA100='Classificação geral'!$B94,'Classificação geral'!$E94,"")</f>
        <v>0</v>
      </c>
      <c r="FE100" s="110">
        <f>IF(FA100='Classificação geral'!$B94,'Classificação geral'!$F94,"")</f>
        <v>0</v>
      </c>
      <c r="FF100" s="109">
        <f>IF(FE100='Classificação geral'!$F94,'Classificação geral'!$G94,"")</f>
        <v>0</v>
      </c>
      <c r="FG100" s="484">
        <f>IFERROR(IF(FE100='Classificação geral'!$F94,'Classificação geral'!$J94,""),"")</f>
        <v>0</v>
      </c>
      <c r="FH100" s="484">
        <f>IFERROR(IF(FE100='Classificação geral'!$F94,'Classificação geral'!$K94,""),"")</f>
        <v>0</v>
      </c>
      <c r="FI100" s="484">
        <f>IFERROR(IF(FE100='Classificação geral'!$F94,'Classificação geral'!$I94,""),"")</f>
        <v>0</v>
      </c>
      <c r="FJ100" s="484" t="str">
        <f>IFERROR(IF(FE100='Classificação geral'!$F94,'Classificação geral'!$EE94,""),"")</f>
        <v/>
      </c>
      <c r="FK100" s="484" t="str">
        <f>IFERROR(IF(FE100='Classificação geral'!$F94,'Classificação geral'!$EF94,""),"")</f>
        <v/>
      </c>
      <c r="FL100" s="484" t="str">
        <f>IFERROR(IF(FE100='Classificação geral'!$F94,'Classificação geral'!$EG94,""),"")</f>
        <v/>
      </c>
      <c r="FM100" s="484" t="str">
        <f>IFERROR(IF(FE100='Classificação geral'!$F94,'Classificação geral'!$EH94,""),"")</f>
        <v/>
      </c>
      <c r="FN100" s="484" t="str">
        <f>IFERROR(IF(FE100='Classificação geral'!$F94,'Classificação geral'!$EI94,""),"")</f>
        <v/>
      </c>
      <c r="FO100" s="521">
        <f>IFERROR(IF(FE100='Classificação geral'!$F94,'Classificação geral'!$AJ94,""),"")</f>
        <v>0</v>
      </c>
      <c r="FP100" s="109" t="str">
        <f>IF(FE100='Classificação geral'!$F94,'Classificação geral'!$AK94,"")</f>
        <v/>
      </c>
      <c r="FQ100" s="98" t="str">
        <f>IFERROR(RANK(FP100,FP:FP,0)+ COUNTIF(FP$12:FP99,FP100),"")</f>
        <v/>
      </c>
      <c r="FS100" s="109" t="str">
        <f>IFERROR(IF(AND('Classificação geral'!$F94="misto",'Classificação geral'!$G94=3,'Classificação geral'!$E94="par"),'Classificação geral'!$B94,""),"")</f>
        <v/>
      </c>
      <c r="FT100" s="110">
        <f>IF(FS100='Classificação geral'!$B94,'Classificação geral'!$C94,"")</f>
        <v>0</v>
      </c>
      <c r="FU100" s="110">
        <f>IF(FS100='Classificação geral'!$B94,'Classificação geral'!$D94,"")</f>
        <v>0</v>
      </c>
      <c r="FV100" s="110">
        <f>IF(FS100='Classificação geral'!$B94,'Classificação geral'!$E94,"")</f>
        <v>0</v>
      </c>
      <c r="FW100" s="110">
        <f>IF(FS100='Classificação geral'!$B94,'Classificação geral'!$F94,"")</f>
        <v>0</v>
      </c>
      <c r="FX100" s="109">
        <f>IF(FW100='Classificação geral'!$F94,'Classificação geral'!$G94,"")</f>
        <v>0</v>
      </c>
      <c r="FY100" s="484">
        <f>IFERROR(IF(FW100='Classificação geral'!$F94,'Classificação geral'!$J94,""),"")</f>
        <v>0</v>
      </c>
      <c r="FZ100" s="484">
        <f>IFERROR(IF(FW100='Classificação geral'!$F94,'Classificação geral'!$K94,""),"")</f>
        <v>0</v>
      </c>
      <c r="GA100" s="484">
        <f>IFERROR(IF(FW100='Classificação geral'!$F94,'Classificação geral'!$I94,""),"")</f>
        <v>0</v>
      </c>
      <c r="GB100" s="484" t="str">
        <f>IFERROR(IF(FW100='Classificação geral'!$F94,'Classificação geral'!$EE94,""),"")</f>
        <v/>
      </c>
      <c r="GC100" s="484" t="str">
        <f>IFERROR(IF(FW100='Classificação geral'!$F94,'Classificação geral'!$EF94,""),"")</f>
        <v/>
      </c>
      <c r="GD100" s="484" t="str">
        <f>IFERROR(IF(FW100='Classificação geral'!$F94,'Classificação geral'!$EG94,""),"")</f>
        <v/>
      </c>
      <c r="GE100" s="484" t="str">
        <f>IFERROR(IF(FW100='Classificação geral'!$F94,'Classificação geral'!$EH94,""),"")</f>
        <v/>
      </c>
      <c r="GF100" s="484" t="str">
        <f>IFERROR(IF(FW100='Classificação geral'!$F94,'Classificação geral'!$EI94,""),"")</f>
        <v/>
      </c>
      <c r="GG100" s="521">
        <f>IFERROR(IF(FW100='Classificação geral'!$F94,'Classificação geral'!$AJ94,""),"")</f>
        <v>0</v>
      </c>
      <c r="GH100" s="109" t="str">
        <f>IF(FW100='Classificação geral'!$F94,'Classificação geral'!$AK94,"")</f>
        <v/>
      </c>
      <c r="GI100" s="98" t="str">
        <f>IFERROR(RANK(GH100,GH:GH,0)+ COUNTIF(GH$12:GH99,GH100),"")</f>
        <v/>
      </c>
    </row>
    <row r="101" spans="1:191" s="15" customFormat="1" ht="21.75" customHeight="1" x14ac:dyDescent="0.3">
      <c r="A101" s="126"/>
      <c r="B101" s="20"/>
      <c r="C101" s="20"/>
      <c r="D101" s="20"/>
      <c r="E101" s="20"/>
      <c r="F101" s="21"/>
      <c r="G101" s="21"/>
      <c r="H101" s="502"/>
      <c r="I101" s="502"/>
      <c r="J101" s="502"/>
      <c r="K101" s="502"/>
      <c r="L101" s="502"/>
      <c r="M101" s="502"/>
      <c r="N101" s="502"/>
      <c r="O101" s="502"/>
      <c r="P101" s="502"/>
      <c r="Q101" s="21"/>
      <c r="R101" s="59"/>
      <c r="S101" s="59"/>
      <c r="T101" s="59"/>
      <c r="U101" s="70"/>
      <c r="V101" s="70"/>
      <c r="W101" s="70"/>
      <c r="X101" s="70"/>
      <c r="Y101" s="71"/>
      <c r="Z101" s="71"/>
      <c r="AA101" s="502"/>
      <c r="AB101" s="502"/>
      <c r="AC101" s="502"/>
      <c r="AD101" s="502"/>
      <c r="AE101" s="502"/>
      <c r="AF101" s="502"/>
      <c r="AG101" s="502"/>
      <c r="AH101" s="502"/>
      <c r="AI101" s="502"/>
      <c r="AJ101" s="72"/>
      <c r="AK101" s="59"/>
      <c r="AL101" s="126"/>
      <c r="AM101" s="126"/>
      <c r="AN101" s="20"/>
      <c r="AO101" s="20"/>
      <c r="AP101" s="21"/>
      <c r="AQ101" s="21"/>
      <c r="AR101" s="21"/>
      <c r="AS101" s="21"/>
      <c r="AT101" s="21"/>
      <c r="AU101" s="21"/>
      <c r="AV101" s="21"/>
      <c r="AW101" s="21"/>
      <c r="AX101" s="21"/>
      <c r="AY101" s="21"/>
      <c r="AZ101" s="21"/>
      <c r="BA101" s="21"/>
      <c r="BB101" s="21"/>
      <c r="BC101" s="21"/>
      <c r="BD101" s="59"/>
      <c r="BE101" s="59"/>
      <c r="BF101" s="59"/>
      <c r="BG101" s="70"/>
      <c r="BH101" s="70"/>
      <c r="BI101" s="71"/>
      <c r="BJ101" s="71"/>
      <c r="BK101" s="71"/>
      <c r="BL101" s="71"/>
      <c r="BM101" s="71"/>
      <c r="BN101" s="71"/>
      <c r="BO101" s="71"/>
      <c r="BP101" s="71"/>
      <c r="BQ101" s="71"/>
      <c r="BR101" s="71"/>
      <c r="BS101" s="71"/>
      <c r="BT101" s="71"/>
      <c r="BU101" s="71"/>
      <c r="BV101" s="71"/>
      <c r="BW101" s="59"/>
      <c r="BX101" s="126"/>
      <c r="BY101" s="59"/>
      <c r="BZ101" s="70"/>
      <c r="CA101" s="70"/>
      <c r="CB101" s="71"/>
      <c r="CC101" s="71"/>
      <c r="CD101" s="71"/>
      <c r="CE101" s="71"/>
      <c r="CF101" s="71"/>
      <c r="CG101" s="71"/>
      <c r="CH101" s="71"/>
      <c r="CI101" s="71"/>
      <c r="CJ101" s="71"/>
      <c r="CK101" s="71"/>
      <c r="CL101" s="71"/>
      <c r="CM101" s="71"/>
      <c r="CN101" s="71"/>
      <c r="CO101" s="59"/>
      <c r="CP101" s="59"/>
      <c r="CQ101" s="59"/>
      <c r="CR101" s="59"/>
      <c r="CS101" s="59"/>
      <c r="CT101" s="59"/>
      <c r="CU101" s="59"/>
      <c r="CV101" s="59"/>
      <c r="CW101" s="59"/>
      <c r="CY101" s="250" t="str">
        <f>IFERROR(IF(AND('Classificação geral'!$F95="fem",'Classificação geral'!$G95=3,'Classificação geral'!$E95="par"),'Classificação geral'!$B95,""),"")</f>
        <v/>
      </c>
      <c r="CZ101" s="238">
        <f>IF($CY101='Classificação geral'!$B95,'Classificação geral'!$C95,"")</f>
        <v>0</v>
      </c>
      <c r="DA101" s="238">
        <f>IF($CY101='Classificação geral'!$B95,'Classificação geral'!$D95,"")</f>
        <v>0</v>
      </c>
      <c r="DB101" s="238">
        <f>IF($CY101='Classificação geral'!$B95,'Classificação geral'!$E95,"")</f>
        <v>0</v>
      </c>
      <c r="DC101" s="238">
        <f>IF($CY101='Classificação geral'!$B95,'Classificação geral'!$F95,"")</f>
        <v>0</v>
      </c>
      <c r="DD101" s="250">
        <f>IF($DC101='Classificação geral'!$F95,'Classificação geral'!$G95,"")</f>
        <v>0</v>
      </c>
      <c r="DE101" s="484">
        <f>IFERROR(IF(DC101='Classificação geral'!$F95,'Classificação geral'!$J95,""),"")</f>
        <v>0</v>
      </c>
      <c r="DF101" s="484">
        <f>IFERROR(IF(DC101='Classificação geral'!$F95,'Classificação geral'!$K95,""),"")</f>
        <v>0</v>
      </c>
      <c r="DG101" s="484">
        <f>IFERROR(IF(DC101='Classificação geral'!$F95,'Classificação geral'!$I95,""),"")</f>
        <v>0</v>
      </c>
      <c r="DH101" s="484" t="str">
        <f>IFERROR(IF(DC101='Classificação geral'!$F95,'Classificação geral'!$EE95,""),"")</f>
        <v/>
      </c>
      <c r="DI101" s="484" t="str">
        <f>IFERROR(IF(DC101='Classificação geral'!$F95,'Classificação geral'!$EF95,""),"")</f>
        <v/>
      </c>
      <c r="DJ101" s="484" t="str">
        <f>IFERROR(IF(DC101='Classificação geral'!$F95,'Classificação geral'!$EG95,""),"")</f>
        <v/>
      </c>
      <c r="DK101" s="484" t="str">
        <f>IFERROR(IF(DC101='Classificação geral'!$F95,'Classificação geral'!$EH95,""),"")</f>
        <v/>
      </c>
      <c r="DL101" s="484" t="str">
        <f>IFERROR(IF(DC101='Classificação geral'!$F95,'Classificação geral'!$EI95,""),"")</f>
        <v/>
      </c>
      <c r="DM101" s="521">
        <f>IFERROR(IF(DC101='Classificação geral'!$F95,'Classificação geral'!$AJ95,""),"")</f>
        <v>0</v>
      </c>
      <c r="DN101" s="251" t="str">
        <f>IF($DC101='Classificação geral'!$F95,'Classificação geral'!$AK95,"")</f>
        <v/>
      </c>
      <c r="DO101" s="239" t="str">
        <f>IFERROR(RANK(DN101,DN:DN,0)+ COUNTIF(DN$12:DN100,DN101),"")</f>
        <v/>
      </c>
      <c r="DQ101" s="109" t="str">
        <f>IFERROR(IF(AND('Classificação geral'!$F95="mas",'Classificação geral'!$G95=3,'Classificação geral'!$E95="par"),'Classificação geral'!$B95,""),"")</f>
        <v/>
      </c>
      <c r="DR101" s="110">
        <f>IF($DQ101='Classificação geral'!$B95,'Classificação geral'!$C95,"")</f>
        <v>0</v>
      </c>
      <c r="DS101" s="110">
        <f>IF($DQ101='Classificação geral'!$B95,'Classificação geral'!$D95,"")</f>
        <v>0</v>
      </c>
      <c r="DT101" s="110">
        <f>IF($DQ101='Classificação geral'!$B95,'Classificação geral'!$E95,"")</f>
        <v>0</v>
      </c>
      <c r="DU101" s="110">
        <f>IF($DQ101='Classificação geral'!$B95,'Classificação geral'!$F95,"")</f>
        <v>0</v>
      </c>
      <c r="DV101" s="109">
        <f>IF($DU101='Classificação geral'!$F95,'Classificação geral'!$G95,"")</f>
        <v>0</v>
      </c>
      <c r="DW101" s="484">
        <f>IFERROR(IF(DU101='Classificação geral'!$F95,'Classificação geral'!$J95,""),"")</f>
        <v>0</v>
      </c>
      <c r="DX101" s="484">
        <f>IFERROR(IF(DU101='Classificação geral'!$F95,'Classificação geral'!$K95,""),"")</f>
        <v>0</v>
      </c>
      <c r="DY101" s="484">
        <f>IFERROR(IF(DU101='Classificação geral'!$F95,'Classificação geral'!$I95,""),"")</f>
        <v>0</v>
      </c>
      <c r="DZ101" s="484" t="str">
        <f>IFERROR(IF(DU101='Classificação geral'!$F95,'Classificação geral'!$EE95,""),"")</f>
        <v/>
      </c>
      <c r="EA101" s="484" t="str">
        <f>IFERROR(IF(DU101='Classificação geral'!$F95,'Classificação geral'!$EF95,""),"")</f>
        <v/>
      </c>
      <c r="EB101" s="484" t="str">
        <f>IFERROR(IF(DU101='Classificação geral'!$F95,'Classificação geral'!$EG95,""),"")</f>
        <v/>
      </c>
      <c r="EC101" s="484" t="str">
        <f>IFERROR(IF(DU101='Classificação geral'!$F95,'Classificação geral'!$EH95,""),"")</f>
        <v/>
      </c>
      <c r="ED101" s="484" t="str">
        <f>IFERROR(IF(DU101='Classificação geral'!$F95,'Classificação geral'!$EI95,""),"")</f>
        <v/>
      </c>
      <c r="EE101" s="521">
        <f>IFERROR(IF(DU101='Classificação geral'!$F95,'Classificação geral'!$AJ95,""),"")</f>
        <v>0</v>
      </c>
      <c r="EF101" s="109" t="str">
        <f>IF($DU101='Classificação geral'!$F95,'Classificação geral'!$AK95,"")</f>
        <v/>
      </c>
      <c r="EG101" s="98" t="str">
        <f>IFERROR(RANK(EF101,EF:EF,0)+ COUNTIF(EF$12:EF100,EF101),"")</f>
        <v/>
      </c>
      <c r="EI101" s="109" t="str">
        <f>IFERROR(IF(AND('Classificação geral'!$F95="fem",'Classificação geral'!$G95=3,'Classificação geral'!$E95="trio"),'Classificação geral'!$B95,""),"")</f>
        <v/>
      </c>
      <c r="EJ101" s="110">
        <f>IF(EI101='Classificação geral'!$B95,'Classificação geral'!$C95,"")</f>
        <v>0</v>
      </c>
      <c r="EK101" s="110">
        <f>IF(EI101='Classificação geral'!$B95,'Classificação geral'!$D95,"")</f>
        <v>0</v>
      </c>
      <c r="EL101" s="110">
        <f>IF(EI101='Classificação geral'!$B95,'Classificação geral'!$E95,"")</f>
        <v>0</v>
      </c>
      <c r="EM101" s="110">
        <f>IF(EI101='Classificação geral'!$B95,'Classificação geral'!$F95,"")</f>
        <v>0</v>
      </c>
      <c r="EN101" s="109">
        <f>IF(EM101='Classificação geral'!$F95,'Classificação geral'!$G95,"")</f>
        <v>0</v>
      </c>
      <c r="EO101" s="484">
        <f>IFERROR(IF(EM101='Classificação geral'!$F95,'Classificação geral'!$J95,""),"")</f>
        <v>0</v>
      </c>
      <c r="EP101" s="484">
        <f>IFERROR(IF(EM101='Classificação geral'!$F95,'Classificação geral'!$K95,""),"")</f>
        <v>0</v>
      </c>
      <c r="EQ101" s="484">
        <f>IFERROR(IF(EM101='Classificação geral'!$F95,'Classificação geral'!$I95,""),"")</f>
        <v>0</v>
      </c>
      <c r="ER101" s="484" t="str">
        <f>IFERROR(IF(EM101='Classificação geral'!$F95,'Classificação geral'!$EE95,""),"")</f>
        <v/>
      </c>
      <c r="ES101" s="484" t="str">
        <f>IFERROR(IF(EM101='Classificação geral'!$F95,'Classificação geral'!$EF95,""),"")</f>
        <v/>
      </c>
      <c r="ET101" s="484" t="str">
        <f>IFERROR(IF(EM101='Classificação geral'!$F95,'Classificação geral'!$EG95,""),"")</f>
        <v/>
      </c>
      <c r="EU101" s="484" t="str">
        <f>IFERROR(IF(EM101='Classificação geral'!$F95,'Classificação geral'!$EH95,""),"")</f>
        <v/>
      </c>
      <c r="EV101" s="484" t="str">
        <f>IFERROR(IF(EM101='Classificação geral'!$F95,'Classificação geral'!$EI95,""),"")</f>
        <v/>
      </c>
      <c r="EW101" s="521">
        <f>IFERROR(IF(EM101='Classificação geral'!$F95,'Classificação geral'!$AJ95,""),"")</f>
        <v>0</v>
      </c>
      <c r="EX101" s="109" t="str">
        <f>IF(EM101='Classificação geral'!$F95,'Classificação geral'!$AK95,"")</f>
        <v/>
      </c>
      <c r="EY101" s="98" t="str">
        <f>IFERROR(RANK(EX101,EX:EX,0)+ COUNTIF(EX$12:EX100,EX101),"")</f>
        <v/>
      </c>
      <c r="FA101" s="109" t="str">
        <f>IFERROR(IF(AND('Classificação geral'!$F95="mas",'Classificação geral'!$G95=3,'Classificação geral'!$E95="trio"),'Classificação geral'!$B95,""),"")</f>
        <v/>
      </c>
      <c r="FB101" s="110">
        <f>IF(FA101='Classificação geral'!$B95,'Classificação geral'!$C95,"")</f>
        <v>0</v>
      </c>
      <c r="FC101" s="110">
        <f>IF(FA101='Classificação geral'!$B95,'Classificação geral'!$D95,"")</f>
        <v>0</v>
      </c>
      <c r="FD101" s="110">
        <f>IF(FA101='Classificação geral'!$B95,'Classificação geral'!$E95,"")</f>
        <v>0</v>
      </c>
      <c r="FE101" s="110">
        <f>IF(FA101='Classificação geral'!$B95,'Classificação geral'!$F95,"")</f>
        <v>0</v>
      </c>
      <c r="FF101" s="109">
        <f>IF(FE101='Classificação geral'!$F95,'Classificação geral'!$G95,"")</f>
        <v>0</v>
      </c>
      <c r="FG101" s="484">
        <f>IFERROR(IF(FE101='Classificação geral'!$F95,'Classificação geral'!$J95,""),"")</f>
        <v>0</v>
      </c>
      <c r="FH101" s="484">
        <f>IFERROR(IF(FE101='Classificação geral'!$F95,'Classificação geral'!$K95,""),"")</f>
        <v>0</v>
      </c>
      <c r="FI101" s="484">
        <f>IFERROR(IF(FE101='Classificação geral'!$F95,'Classificação geral'!$I95,""),"")</f>
        <v>0</v>
      </c>
      <c r="FJ101" s="484" t="str">
        <f>IFERROR(IF(FE101='Classificação geral'!$F95,'Classificação geral'!$EE95,""),"")</f>
        <v/>
      </c>
      <c r="FK101" s="484" t="str">
        <f>IFERROR(IF(FE101='Classificação geral'!$F95,'Classificação geral'!$EF95,""),"")</f>
        <v/>
      </c>
      <c r="FL101" s="484" t="str">
        <f>IFERROR(IF(FE101='Classificação geral'!$F95,'Classificação geral'!$EG95,""),"")</f>
        <v/>
      </c>
      <c r="FM101" s="484" t="str">
        <f>IFERROR(IF(FE101='Classificação geral'!$F95,'Classificação geral'!$EH95,""),"")</f>
        <v/>
      </c>
      <c r="FN101" s="484" t="str">
        <f>IFERROR(IF(FE101='Classificação geral'!$F95,'Classificação geral'!$EI95,""),"")</f>
        <v/>
      </c>
      <c r="FO101" s="521">
        <f>IFERROR(IF(FE101='Classificação geral'!$F95,'Classificação geral'!$AJ95,""),"")</f>
        <v>0</v>
      </c>
      <c r="FP101" s="109" t="str">
        <f>IF(FE101='Classificação geral'!$F95,'Classificação geral'!$AK95,"")</f>
        <v/>
      </c>
      <c r="FQ101" s="98" t="str">
        <f>IFERROR(RANK(FP101,FP:FP,0)+ COUNTIF(FP$12:FP100,FP101),"")</f>
        <v/>
      </c>
      <c r="FS101" s="109" t="str">
        <f>IFERROR(IF(AND('Classificação geral'!$F95="misto",'Classificação geral'!$G95=3,'Classificação geral'!$E95="par"),'Classificação geral'!$B95,""),"")</f>
        <v/>
      </c>
      <c r="FT101" s="110">
        <f>IF(FS101='Classificação geral'!$B95,'Classificação geral'!$C95,"")</f>
        <v>0</v>
      </c>
      <c r="FU101" s="110">
        <f>IF(FS101='Classificação geral'!$B95,'Classificação geral'!$D95,"")</f>
        <v>0</v>
      </c>
      <c r="FV101" s="110">
        <f>IF(FS101='Classificação geral'!$B95,'Classificação geral'!$E95,"")</f>
        <v>0</v>
      </c>
      <c r="FW101" s="110">
        <f>IF(FS101='Classificação geral'!$B95,'Classificação geral'!$F95,"")</f>
        <v>0</v>
      </c>
      <c r="FX101" s="109">
        <f>IF(FW101='Classificação geral'!$F95,'Classificação geral'!$G95,"")</f>
        <v>0</v>
      </c>
      <c r="FY101" s="484">
        <f>IFERROR(IF(FW101='Classificação geral'!$F95,'Classificação geral'!$J95,""),"")</f>
        <v>0</v>
      </c>
      <c r="FZ101" s="484">
        <f>IFERROR(IF(FW101='Classificação geral'!$F95,'Classificação geral'!$K95,""),"")</f>
        <v>0</v>
      </c>
      <c r="GA101" s="484">
        <f>IFERROR(IF(FW101='Classificação geral'!$F95,'Classificação geral'!$I95,""),"")</f>
        <v>0</v>
      </c>
      <c r="GB101" s="484" t="str">
        <f>IFERROR(IF(FW101='Classificação geral'!$F95,'Classificação geral'!$EE95,""),"")</f>
        <v/>
      </c>
      <c r="GC101" s="484" t="str">
        <f>IFERROR(IF(FW101='Classificação geral'!$F95,'Classificação geral'!$EF95,""),"")</f>
        <v/>
      </c>
      <c r="GD101" s="484" t="str">
        <f>IFERROR(IF(FW101='Classificação geral'!$F95,'Classificação geral'!$EG95,""),"")</f>
        <v/>
      </c>
      <c r="GE101" s="484" t="str">
        <f>IFERROR(IF(FW101='Classificação geral'!$F95,'Classificação geral'!$EH95,""),"")</f>
        <v/>
      </c>
      <c r="GF101" s="484" t="str">
        <f>IFERROR(IF(FW101='Classificação geral'!$F95,'Classificação geral'!$EI95,""),"")</f>
        <v/>
      </c>
      <c r="GG101" s="521">
        <f>IFERROR(IF(FW101='Classificação geral'!$F95,'Classificação geral'!$AJ95,""),"")</f>
        <v>0</v>
      </c>
      <c r="GH101" s="109" t="str">
        <f>IF(FW101='Classificação geral'!$F95,'Classificação geral'!$AK95,"")</f>
        <v/>
      </c>
      <c r="GI101" s="98" t="str">
        <f>IFERROR(RANK(GH101,GH:GH,0)+ COUNTIF(GH$12:GH100,GH101),"")</f>
        <v/>
      </c>
    </row>
    <row r="102" spans="1:191" s="15" customFormat="1" ht="21.75" customHeight="1" x14ac:dyDescent="0.3">
      <c r="A102" s="126"/>
      <c r="B102" s="20"/>
      <c r="C102" s="20"/>
      <c r="D102" s="20"/>
      <c r="E102" s="20"/>
      <c r="F102" s="21"/>
      <c r="G102" s="21"/>
      <c r="H102" s="502"/>
      <c r="I102" s="502"/>
      <c r="J102" s="502"/>
      <c r="K102" s="502"/>
      <c r="L102" s="502"/>
      <c r="M102" s="502"/>
      <c r="N102" s="502"/>
      <c r="O102" s="502"/>
      <c r="P102" s="502"/>
      <c r="Q102" s="21"/>
      <c r="R102" s="59"/>
      <c r="S102" s="59"/>
      <c r="T102" s="59"/>
      <c r="U102" s="70"/>
      <c r="V102" s="70"/>
      <c r="W102" s="70"/>
      <c r="X102" s="70"/>
      <c r="Y102" s="71"/>
      <c r="Z102" s="71"/>
      <c r="AA102" s="502"/>
      <c r="AB102" s="502"/>
      <c r="AC102" s="502"/>
      <c r="AD102" s="502"/>
      <c r="AE102" s="502"/>
      <c r="AF102" s="502"/>
      <c r="AG102" s="502"/>
      <c r="AH102" s="502"/>
      <c r="AI102" s="502"/>
      <c r="AJ102" s="72"/>
      <c r="AK102" s="59"/>
      <c r="AL102" s="126"/>
      <c r="AM102" s="126"/>
      <c r="AN102" s="20"/>
      <c r="AO102" s="20"/>
      <c r="AP102" s="21"/>
      <c r="AQ102" s="21"/>
      <c r="AR102" s="21"/>
      <c r="AS102" s="21"/>
      <c r="AT102" s="21"/>
      <c r="AU102" s="21"/>
      <c r="AV102" s="21"/>
      <c r="AW102" s="21"/>
      <c r="AX102" s="21"/>
      <c r="AY102" s="21"/>
      <c r="AZ102" s="21"/>
      <c r="BA102" s="21"/>
      <c r="BB102" s="21"/>
      <c r="BC102" s="21"/>
      <c r="BD102" s="59"/>
      <c r="BE102" s="59"/>
      <c r="BF102" s="59"/>
      <c r="BG102" s="70"/>
      <c r="BH102" s="70"/>
      <c r="BI102" s="71"/>
      <c r="BJ102" s="71"/>
      <c r="BK102" s="71"/>
      <c r="BL102" s="71"/>
      <c r="BM102" s="71"/>
      <c r="BN102" s="71"/>
      <c r="BO102" s="71"/>
      <c r="BP102" s="71"/>
      <c r="BQ102" s="71"/>
      <c r="BR102" s="71"/>
      <c r="BS102" s="71"/>
      <c r="BT102" s="71"/>
      <c r="BU102" s="71"/>
      <c r="BV102" s="71"/>
      <c r="BW102" s="59"/>
      <c r="BX102" s="126"/>
      <c r="BY102" s="59"/>
      <c r="BZ102" s="70"/>
      <c r="CA102" s="70"/>
      <c r="CB102" s="71"/>
      <c r="CC102" s="71"/>
      <c r="CD102" s="71"/>
      <c r="CE102" s="71"/>
      <c r="CF102" s="71"/>
      <c r="CG102" s="71"/>
      <c r="CH102" s="71"/>
      <c r="CI102" s="71"/>
      <c r="CJ102" s="71"/>
      <c r="CK102" s="71"/>
      <c r="CL102" s="71"/>
      <c r="CM102" s="71"/>
      <c r="CN102" s="71"/>
      <c r="CO102" s="59"/>
      <c r="CP102" s="59"/>
      <c r="CQ102" s="59"/>
      <c r="CR102" s="59"/>
      <c r="CS102" s="59"/>
      <c r="CT102" s="59"/>
      <c r="CU102" s="59"/>
      <c r="CV102" s="59"/>
      <c r="CW102" s="59"/>
      <c r="CY102" s="250" t="str">
        <f>IFERROR(IF(AND('Classificação geral'!$F96="fem",'Classificação geral'!$G96=3,'Classificação geral'!$E96="par"),'Classificação geral'!$B96,""),"")</f>
        <v/>
      </c>
      <c r="CZ102" s="238">
        <f>IF($CY102='Classificação geral'!$B96,'Classificação geral'!$C96,"")</f>
        <v>0</v>
      </c>
      <c r="DA102" s="238">
        <f>IF($CY102='Classificação geral'!$B96,'Classificação geral'!$D96,"")</f>
        <v>0</v>
      </c>
      <c r="DB102" s="238">
        <f>IF($CY102='Classificação geral'!$B96,'Classificação geral'!$E96,"")</f>
        <v>0</v>
      </c>
      <c r="DC102" s="238">
        <f>IF($CY102='Classificação geral'!$B96,'Classificação geral'!$F96,"")</f>
        <v>0</v>
      </c>
      <c r="DD102" s="250">
        <f>IF($DC102='Classificação geral'!$F96,'Classificação geral'!$G96,"")</f>
        <v>0</v>
      </c>
      <c r="DE102" s="484">
        <f>IFERROR(IF(DC102='Classificação geral'!$F96,'Classificação geral'!$J96,""),"")</f>
        <v>0</v>
      </c>
      <c r="DF102" s="484">
        <f>IFERROR(IF(DC102='Classificação geral'!$F96,'Classificação geral'!$K96,""),"")</f>
        <v>0</v>
      </c>
      <c r="DG102" s="484">
        <f>IFERROR(IF(DC102='Classificação geral'!$F96,'Classificação geral'!$I96,""),"")</f>
        <v>0</v>
      </c>
      <c r="DH102" s="484" t="str">
        <f>IFERROR(IF(DC102='Classificação geral'!$F96,'Classificação geral'!$EE96,""),"")</f>
        <v/>
      </c>
      <c r="DI102" s="484" t="str">
        <f>IFERROR(IF(DC102='Classificação geral'!$F96,'Classificação geral'!$EF96,""),"")</f>
        <v/>
      </c>
      <c r="DJ102" s="484" t="str">
        <f>IFERROR(IF(DC102='Classificação geral'!$F96,'Classificação geral'!$EG96,""),"")</f>
        <v/>
      </c>
      <c r="DK102" s="484" t="str">
        <f>IFERROR(IF(DC102='Classificação geral'!$F96,'Classificação geral'!$EH96,""),"")</f>
        <v/>
      </c>
      <c r="DL102" s="484" t="str">
        <f>IFERROR(IF(DC102='Classificação geral'!$F96,'Classificação geral'!$EI96,""),"")</f>
        <v/>
      </c>
      <c r="DM102" s="521">
        <f>IFERROR(IF(DC102='Classificação geral'!$F96,'Classificação geral'!$AJ96,""),"")</f>
        <v>0</v>
      </c>
      <c r="DN102" s="251" t="str">
        <f>IF($DC102='Classificação geral'!$F96,'Classificação geral'!$AK96,"")</f>
        <v/>
      </c>
      <c r="DO102" s="239" t="str">
        <f>IFERROR(RANK(DN102,DN:DN,0)+ COUNTIF(DN$12:DN101,DN102),"")</f>
        <v/>
      </c>
      <c r="DQ102" s="109" t="str">
        <f>IFERROR(IF(AND('Classificação geral'!$F96="mas",'Classificação geral'!$G96=3,'Classificação geral'!$E96="par"),'Classificação geral'!$B96,""),"")</f>
        <v/>
      </c>
      <c r="DR102" s="110">
        <f>IF($DQ102='Classificação geral'!$B96,'Classificação geral'!$C96,"")</f>
        <v>0</v>
      </c>
      <c r="DS102" s="110">
        <f>IF($DQ102='Classificação geral'!$B96,'Classificação geral'!$D96,"")</f>
        <v>0</v>
      </c>
      <c r="DT102" s="110">
        <f>IF($DQ102='Classificação geral'!$B96,'Classificação geral'!$E96,"")</f>
        <v>0</v>
      </c>
      <c r="DU102" s="110">
        <f>IF($DQ102='Classificação geral'!$B96,'Classificação geral'!$F96,"")</f>
        <v>0</v>
      </c>
      <c r="DV102" s="109">
        <f>IF($DU102='Classificação geral'!$F96,'Classificação geral'!$G96,"")</f>
        <v>0</v>
      </c>
      <c r="DW102" s="484">
        <f>IFERROR(IF(DU102='Classificação geral'!$F96,'Classificação geral'!$J96,""),"")</f>
        <v>0</v>
      </c>
      <c r="DX102" s="484">
        <f>IFERROR(IF(DU102='Classificação geral'!$F96,'Classificação geral'!$K96,""),"")</f>
        <v>0</v>
      </c>
      <c r="DY102" s="484">
        <f>IFERROR(IF(DU102='Classificação geral'!$F96,'Classificação geral'!$I96,""),"")</f>
        <v>0</v>
      </c>
      <c r="DZ102" s="484" t="str">
        <f>IFERROR(IF(DU102='Classificação geral'!$F96,'Classificação geral'!$EE96,""),"")</f>
        <v/>
      </c>
      <c r="EA102" s="484" t="str">
        <f>IFERROR(IF(DU102='Classificação geral'!$F96,'Classificação geral'!$EF96,""),"")</f>
        <v/>
      </c>
      <c r="EB102" s="484" t="str">
        <f>IFERROR(IF(DU102='Classificação geral'!$F96,'Classificação geral'!$EG96,""),"")</f>
        <v/>
      </c>
      <c r="EC102" s="484" t="str">
        <f>IFERROR(IF(DU102='Classificação geral'!$F96,'Classificação geral'!$EH96,""),"")</f>
        <v/>
      </c>
      <c r="ED102" s="484" t="str">
        <f>IFERROR(IF(DU102='Classificação geral'!$F96,'Classificação geral'!$EI96,""),"")</f>
        <v/>
      </c>
      <c r="EE102" s="521">
        <f>IFERROR(IF(DU102='Classificação geral'!$F96,'Classificação geral'!$AJ96,""),"")</f>
        <v>0</v>
      </c>
      <c r="EF102" s="109" t="str">
        <f>IF($DU102='Classificação geral'!$F96,'Classificação geral'!$AK96,"")</f>
        <v/>
      </c>
      <c r="EG102" s="98" t="str">
        <f>IFERROR(RANK(EF102,EF:EF,0)+ COUNTIF(EF$12:EF101,EF102),"")</f>
        <v/>
      </c>
      <c r="EI102" s="109" t="str">
        <f>IFERROR(IF(AND('Classificação geral'!$F96="fem",'Classificação geral'!$G96=3,'Classificação geral'!$E96="trio"),'Classificação geral'!$B96,""),"")</f>
        <v/>
      </c>
      <c r="EJ102" s="110">
        <f>IF(EI102='Classificação geral'!$B96,'Classificação geral'!$C96,"")</f>
        <v>0</v>
      </c>
      <c r="EK102" s="110">
        <f>IF(EI102='Classificação geral'!$B96,'Classificação geral'!$D96,"")</f>
        <v>0</v>
      </c>
      <c r="EL102" s="110">
        <f>IF(EI102='Classificação geral'!$B96,'Classificação geral'!$E96,"")</f>
        <v>0</v>
      </c>
      <c r="EM102" s="110">
        <f>IF(EI102='Classificação geral'!$B96,'Classificação geral'!$F96,"")</f>
        <v>0</v>
      </c>
      <c r="EN102" s="109">
        <f>IF(EM102='Classificação geral'!$F96,'Classificação geral'!$G96,"")</f>
        <v>0</v>
      </c>
      <c r="EO102" s="484">
        <f>IFERROR(IF(EM102='Classificação geral'!$F96,'Classificação geral'!$J96,""),"")</f>
        <v>0</v>
      </c>
      <c r="EP102" s="484">
        <f>IFERROR(IF(EM102='Classificação geral'!$F96,'Classificação geral'!$K96,""),"")</f>
        <v>0</v>
      </c>
      <c r="EQ102" s="484">
        <f>IFERROR(IF(EM102='Classificação geral'!$F96,'Classificação geral'!$I96,""),"")</f>
        <v>0</v>
      </c>
      <c r="ER102" s="484" t="str">
        <f>IFERROR(IF(EM102='Classificação geral'!$F96,'Classificação geral'!$EE96,""),"")</f>
        <v/>
      </c>
      <c r="ES102" s="484" t="str">
        <f>IFERROR(IF(EM102='Classificação geral'!$F96,'Classificação geral'!$EF96,""),"")</f>
        <v/>
      </c>
      <c r="ET102" s="484" t="str">
        <f>IFERROR(IF(EM102='Classificação geral'!$F96,'Classificação geral'!$EG96,""),"")</f>
        <v/>
      </c>
      <c r="EU102" s="484" t="str">
        <f>IFERROR(IF(EM102='Classificação geral'!$F96,'Classificação geral'!$EH96,""),"")</f>
        <v/>
      </c>
      <c r="EV102" s="484" t="str">
        <f>IFERROR(IF(EM102='Classificação geral'!$F96,'Classificação geral'!$EI96,""),"")</f>
        <v/>
      </c>
      <c r="EW102" s="521">
        <f>IFERROR(IF(EM102='Classificação geral'!$F96,'Classificação geral'!$AJ96,""),"")</f>
        <v>0</v>
      </c>
      <c r="EX102" s="109" t="str">
        <f>IF(EM102='Classificação geral'!$F96,'Classificação geral'!$AK96,"")</f>
        <v/>
      </c>
      <c r="EY102" s="98" t="str">
        <f>IFERROR(RANK(EX102,EX:EX,0)+ COUNTIF(EX$12:EX101,EX102),"")</f>
        <v/>
      </c>
      <c r="FA102" s="109" t="str">
        <f>IFERROR(IF(AND('Classificação geral'!$F96="mas",'Classificação geral'!$G96=3,'Classificação geral'!$E96="trio"),'Classificação geral'!$B96,""),"")</f>
        <v/>
      </c>
      <c r="FB102" s="110">
        <f>IF(FA102='Classificação geral'!$B96,'Classificação geral'!$C96,"")</f>
        <v>0</v>
      </c>
      <c r="FC102" s="110">
        <f>IF(FA102='Classificação geral'!$B96,'Classificação geral'!$D96,"")</f>
        <v>0</v>
      </c>
      <c r="FD102" s="110">
        <f>IF(FA102='Classificação geral'!$B96,'Classificação geral'!$E96,"")</f>
        <v>0</v>
      </c>
      <c r="FE102" s="110">
        <f>IF(FA102='Classificação geral'!$B96,'Classificação geral'!$F96,"")</f>
        <v>0</v>
      </c>
      <c r="FF102" s="109">
        <f>IF(FE102='Classificação geral'!$F96,'Classificação geral'!$G96,"")</f>
        <v>0</v>
      </c>
      <c r="FG102" s="484">
        <f>IFERROR(IF(FE102='Classificação geral'!$F96,'Classificação geral'!$J96,""),"")</f>
        <v>0</v>
      </c>
      <c r="FH102" s="484">
        <f>IFERROR(IF(FE102='Classificação geral'!$F96,'Classificação geral'!$K96,""),"")</f>
        <v>0</v>
      </c>
      <c r="FI102" s="484">
        <f>IFERROR(IF(FE102='Classificação geral'!$F96,'Classificação geral'!$I96,""),"")</f>
        <v>0</v>
      </c>
      <c r="FJ102" s="484" t="str">
        <f>IFERROR(IF(FE102='Classificação geral'!$F96,'Classificação geral'!$EE96,""),"")</f>
        <v/>
      </c>
      <c r="FK102" s="484" t="str">
        <f>IFERROR(IF(FE102='Classificação geral'!$F96,'Classificação geral'!$EF96,""),"")</f>
        <v/>
      </c>
      <c r="FL102" s="484" t="str">
        <f>IFERROR(IF(FE102='Classificação geral'!$F96,'Classificação geral'!$EG96,""),"")</f>
        <v/>
      </c>
      <c r="FM102" s="484" t="str">
        <f>IFERROR(IF(FE102='Classificação geral'!$F96,'Classificação geral'!$EH96,""),"")</f>
        <v/>
      </c>
      <c r="FN102" s="484" t="str">
        <f>IFERROR(IF(FE102='Classificação geral'!$F96,'Classificação geral'!$EI96,""),"")</f>
        <v/>
      </c>
      <c r="FO102" s="521">
        <f>IFERROR(IF(FE102='Classificação geral'!$F96,'Classificação geral'!$AJ96,""),"")</f>
        <v>0</v>
      </c>
      <c r="FP102" s="109" t="str">
        <f>IF(FE102='Classificação geral'!$F96,'Classificação geral'!$AK96,"")</f>
        <v/>
      </c>
      <c r="FQ102" s="98" t="str">
        <f>IFERROR(RANK(FP102,FP:FP,0)+ COUNTIF(FP$12:FP101,FP102),"")</f>
        <v/>
      </c>
      <c r="FS102" s="109" t="str">
        <f>IFERROR(IF(AND('Classificação geral'!$F96="misto",'Classificação geral'!$G96=3,'Classificação geral'!$E96="par"),'Classificação geral'!$B96,""),"")</f>
        <v/>
      </c>
      <c r="FT102" s="110">
        <f>IF(FS102='Classificação geral'!$B96,'Classificação geral'!$C96,"")</f>
        <v>0</v>
      </c>
      <c r="FU102" s="110">
        <f>IF(FS102='Classificação geral'!$B96,'Classificação geral'!$D96,"")</f>
        <v>0</v>
      </c>
      <c r="FV102" s="110">
        <f>IF(FS102='Classificação geral'!$B96,'Classificação geral'!$E96,"")</f>
        <v>0</v>
      </c>
      <c r="FW102" s="110">
        <f>IF(FS102='Classificação geral'!$B96,'Classificação geral'!$F96,"")</f>
        <v>0</v>
      </c>
      <c r="FX102" s="109">
        <f>IF(FW102='Classificação geral'!$F96,'Classificação geral'!$G96,"")</f>
        <v>0</v>
      </c>
      <c r="FY102" s="484">
        <f>IFERROR(IF(FW102='Classificação geral'!$F96,'Classificação geral'!$J96,""),"")</f>
        <v>0</v>
      </c>
      <c r="FZ102" s="484">
        <f>IFERROR(IF(FW102='Classificação geral'!$F96,'Classificação geral'!$K96,""),"")</f>
        <v>0</v>
      </c>
      <c r="GA102" s="484">
        <f>IFERROR(IF(FW102='Classificação geral'!$F96,'Classificação geral'!$I96,""),"")</f>
        <v>0</v>
      </c>
      <c r="GB102" s="484" t="str">
        <f>IFERROR(IF(FW102='Classificação geral'!$F96,'Classificação geral'!$EE96,""),"")</f>
        <v/>
      </c>
      <c r="GC102" s="484" t="str">
        <f>IFERROR(IF(FW102='Classificação geral'!$F96,'Classificação geral'!$EF96,""),"")</f>
        <v/>
      </c>
      <c r="GD102" s="484" t="str">
        <f>IFERROR(IF(FW102='Classificação geral'!$F96,'Classificação geral'!$EG96,""),"")</f>
        <v/>
      </c>
      <c r="GE102" s="484" t="str">
        <f>IFERROR(IF(FW102='Classificação geral'!$F96,'Classificação geral'!$EH96,""),"")</f>
        <v/>
      </c>
      <c r="GF102" s="484" t="str">
        <f>IFERROR(IF(FW102='Classificação geral'!$F96,'Classificação geral'!$EI96,""),"")</f>
        <v/>
      </c>
      <c r="GG102" s="521">
        <f>IFERROR(IF(FW102='Classificação geral'!$F96,'Classificação geral'!$AJ96,""),"")</f>
        <v>0</v>
      </c>
      <c r="GH102" s="109" t="str">
        <f>IF(FW102='Classificação geral'!$F96,'Classificação geral'!$AK96,"")</f>
        <v/>
      </c>
      <c r="GI102" s="98" t="str">
        <f>IFERROR(RANK(GH102,GH:GH,0)+ COUNTIF(GH$12:GH101,GH102),"")</f>
        <v/>
      </c>
    </row>
    <row r="103" spans="1:191" s="15" customFormat="1" ht="21.75" customHeight="1" x14ac:dyDescent="0.3">
      <c r="A103" s="126"/>
      <c r="B103" s="20"/>
      <c r="C103" s="20"/>
      <c r="D103" s="20"/>
      <c r="E103" s="20"/>
      <c r="F103" s="21"/>
      <c r="G103" s="21"/>
      <c r="H103" s="502"/>
      <c r="I103" s="502"/>
      <c r="J103" s="502"/>
      <c r="K103" s="502"/>
      <c r="L103" s="502"/>
      <c r="M103" s="502"/>
      <c r="N103" s="502"/>
      <c r="O103" s="502"/>
      <c r="P103" s="502"/>
      <c r="Q103" s="21"/>
      <c r="R103" s="59"/>
      <c r="S103" s="59"/>
      <c r="T103" s="59"/>
      <c r="U103" s="70"/>
      <c r="V103" s="70"/>
      <c r="W103" s="70"/>
      <c r="X103" s="70"/>
      <c r="Y103" s="71"/>
      <c r="Z103" s="71"/>
      <c r="AA103" s="502"/>
      <c r="AB103" s="502"/>
      <c r="AC103" s="502"/>
      <c r="AD103" s="502"/>
      <c r="AE103" s="502"/>
      <c r="AF103" s="502"/>
      <c r="AG103" s="502"/>
      <c r="AH103" s="502"/>
      <c r="AI103" s="502"/>
      <c r="AJ103" s="72"/>
      <c r="AK103" s="59"/>
      <c r="AL103" s="126"/>
      <c r="AM103" s="126"/>
      <c r="AN103" s="20"/>
      <c r="AO103" s="20"/>
      <c r="AP103" s="21"/>
      <c r="AQ103" s="21"/>
      <c r="AR103" s="21"/>
      <c r="AS103" s="21"/>
      <c r="AT103" s="21"/>
      <c r="AU103" s="21"/>
      <c r="AV103" s="21"/>
      <c r="AW103" s="21"/>
      <c r="AX103" s="21"/>
      <c r="AY103" s="21"/>
      <c r="AZ103" s="21"/>
      <c r="BA103" s="21"/>
      <c r="BB103" s="21"/>
      <c r="BC103" s="21"/>
      <c r="BD103" s="59"/>
      <c r="BE103" s="59"/>
      <c r="BF103" s="59"/>
      <c r="BG103" s="70"/>
      <c r="BH103" s="70"/>
      <c r="BI103" s="71"/>
      <c r="BJ103" s="71"/>
      <c r="BK103" s="71"/>
      <c r="BL103" s="71"/>
      <c r="BM103" s="71"/>
      <c r="BN103" s="71"/>
      <c r="BO103" s="71"/>
      <c r="BP103" s="71"/>
      <c r="BQ103" s="71"/>
      <c r="BR103" s="71"/>
      <c r="BS103" s="71"/>
      <c r="BT103" s="71"/>
      <c r="BU103" s="71"/>
      <c r="BV103" s="71"/>
      <c r="BW103" s="59"/>
      <c r="BX103" s="126"/>
      <c r="BY103" s="59"/>
      <c r="BZ103" s="70"/>
      <c r="CA103" s="70"/>
      <c r="CB103" s="71"/>
      <c r="CC103" s="71"/>
      <c r="CD103" s="71"/>
      <c r="CE103" s="71"/>
      <c r="CF103" s="71"/>
      <c r="CG103" s="71"/>
      <c r="CH103" s="71"/>
      <c r="CI103" s="71"/>
      <c r="CJ103" s="71"/>
      <c r="CK103" s="71"/>
      <c r="CL103" s="71"/>
      <c r="CM103" s="71"/>
      <c r="CN103" s="71"/>
      <c r="CO103" s="59"/>
      <c r="CP103" s="59"/>
      <c r="CQ103" s="59"/>
      <c r="CR103" s="59"/>
      <c r="CS103" s="59"/>
      <c r="CT103" s="59"/>
      <c r="CU103" s="59"/>
      <c r="CV103" s="59"/>
      <c r="CW103" s="59"/>
      <c r="CY103" s="250" t="str">
        <f>IFERROR(IF(AND('Classificação geral'!$F97="fem",'Classificação geral'!$G97=3,'Classificação geral'!$E97="par"),'Classificação geral'!$B97,""),"")</f>
        <v/>
      </c>
      <c r="CZ103" s="238">
        <f>IF($CY103='Classificação geral'!$B97,'Classificação geral'!$C97,"")</f>
        <v>0</v>
      </c>
      <c r="DA103" s="238">
        <f>IF($CY103='Classificação geral'!$B97,'Classificação geral'!$D97,"")</f>
        <v>0</v>
      </c>
      <c r="DB103" s="238">
        <f>IF($CY103='Classificação geral'!$B97,'Classificação geral'!$E97,"")</f>
        <v>0</v>
      </c>
      <c r="DC103" s="238">
        <f>IF($CY103='Classificação geral'!$B97,'Classificação geral'!$F97,"")</f>
        <v>0</v>
      </c>
      <c r="DD103" s="250">
        <f>IF($DC103='Classificação geral'!$F97,'Classificação geral'!$G97,"")</f>
        <v>0</v>
      </c>
      <c r="DE103" s="484">
        <f>IFERROR(IF(DC103='Classificação geral'!$F97,'Classificação geral'!$J97,""),"")</f>
        <v>0</v>
      </c>
      <c r="DF103" s="484">
        <f>IFERROR(IF(DC103='Classificação geral'!$F97,'Classificação geral'!$K97,""),"")</f>
        <v>0</v>
      </c>
      <c r="DG103" s="484">
        <f>IFERROR(IF(DC103='Classificação geral'!$F97,'Classificação geral'!$I97,""),"")</f>
        <v>0</v>
      </c>
      <c r="DH103" s="484" t="str">
        <f>IFERROR(IF(DC103='Classificação geral'!$F97,'Classificação geral'!$EE97,""),"")</f>
        <v/>
      </c>
      <c r="DI103" s="484" t="str">
        <f>IFERROR(IF(DC103='Classificação geral'!$F97,'Classificação geral'!$EF97,""),"")</f>
        <v/>
      </c>
      <c r="DJ103" s="484" t="str">
        <f>IFERROR(IF(DC103='Classificação geral'!$F97,'Classificação geral'!$EG97,""),"")</f>
        <v/>
      </c>
      <c r="DK103" s="484" t="str">
        <f>IFERROR(IF(DC103='Classificação geral'!$F97,'Classificação geral'!$EH97,""),"")</f>
        <v/>
      </c>
      <c r="DL103" s="484" t="str">
        <f>IFERROR(IF(DC103='Classificação geral'!$F97,'Classificação geral'!$EI97,""),"")</f>
        <v/>
      </c>
      <c r="DM103" s="521">
        <f>IFERROR(IF(DC103='Classificação geral'!$F97,'Classificação geral'!$AJ97,""),"")</f>
        <v>0</v>
      </c>
      <c r="DN103" s="251" t="str">
        <f>IF($DC103='Classificação geral'!$F97,'Classificação geral'!$AK97,"")</f>
        <v/>
      </c>
      <c r="DO103" s="239" t="str">
        <f>IFERROR(RANK(DN103,DN:DN,0)+ COUNTIF(DN$12:DN102,DN103),"")</f>
        <v/>
      </c>
      <c r="DQ103" s="109" t="str">
        <f>IFERROR(IF(AND('Classificação geral'!$F97="mas",'Classificação geral'!$G97=3,'Classificação geral'!$E97="par"),'Classificação geral'!$B97,""),"")</f>
        <v/>
      </c>
      <c r="DR103" s="110">
        <f>IF($DQ103='Classificação geral'!$B97,'Classificação geral'!$C97,"")</f>
        <v>0</v>
      </c>
      <c r="DS103" s="110">
        <f>IF($DQ103='Classificação geral'!$B97,'Classificação geral'!$D97,"")</f>
        <v>0</v>
      </c>
      <c r="DT103" s="110">
        <f>IF($DQ103='Classificação geral'!$B97,'Classificação geral'!$E97,"")</f>
        <v>0</v>
      </c>
      <c r="DU103" s="110">
        <f>IF($DQ103='Classificação geral'!$B97,'Classificação geral'!$F97,"")</f>
        <v>0</v>
      </c>
      <c r="DV103" s="109">
        <f>IF($DU103='Classificação geral'!$F97,'Classificação geral'!$G97,"")</f>
        <v>0</v>
      </c>
      <c r="DW103" s="484">
        <f>IFERROR(IF(DU103='Classificação geral'!$F97,'Classificação geral'!$J97,""),"")</f>
        <v>0</v>
      </c>
      <c r="DX103" s="484">
        <f>IFERROR(IF(DU103='Classificação geral'!$F97,'Classificação geral'!$K97,""),"")</f>
        <v>0</v>
      </c>
      <c r="DY103" s="484">
        <f>IFERROR(IF(DU103='Classificação geral'!$F97,'Classificação geral'!$I97,""),"")</f>
        <v>0</v>
      </c>
      <c r="DZ103" s="484" t="str">
        <f>IFERROR(IF(DU103='Classificação geral'!$F97,'Classificação geral'!$EE97,""),"")</f>
        <v/>
      </c>
      <c r="EA103" s="484" t="str">
        <f>IFERROR(IF(DU103='Classificação geral'!$F97,'Classificação geral'!$EF97,""),"")</f>
        <v/>
      </c>
      <c r="EB103" s="484" t="str">
        <f>IFERROR(IF(DU103='Classificação geral'!$F97,'Classificação geral'!$EG97,""),"")</f>
        <v/>
      </c>
      <c r="EC103" s="484" t="str">
        <f>IFERROR(IF(DU103='Classificação geral'!$F97,'Classificação geral'!$EH97,""),"")</f>
        <v/>
      </c>
      <c r="ED103" s="484" t="str">
        <f>IFERROR(IF(DU103='Classificação geral'!$F97,'Classificação geral'!$EI97,""),"")</f>
        <v/>
      </c>
      <c r="EE103" s="521">
        <f>IFERROR(IF(DU103='Classificação geral'!$F97,'Classificação geral'!$AJ97,""),"")</f>
        <v>0</v>
      </c>
      <c r="EF103" s="109" t="str">
        <f>IF($DU103='Classificação geral'!$F97,'Classificação geral'!$AK97,"")</f>
        <v/>
      </c>
      <c r="EG103" s="98" t="str">
        <f>IFERROR(RANK(EF103,EF:EF,0)+ COUNTIF(EF$12:EF102,EF103),"")</f>
        <v/>
      </c>
      <c r="EI103" s="109" t="str">
        <f>IFERROR(IF(AND('Classificação geral'!$F97="fem",'Classificação geral'!$G97=3,'Classificação geral'!$E97="trio"),'Classificação geral'!$B97,""),"")</f>
        <v/>
      </c>
      <c r="EJ103" s="110">
        <f>IF(EI103='Classificação geral'!$B97,'Classificação geral'!$C97,"")</f>
        <v>0</v>
      </c>
      <c r="EK103" s="110">
        <f>IF(EI103='Classificação geral'!$B97,'Classificação geral'!$D97,"")</f>
        <v>0</v>
      </c>
      <c r="EL103" s="110">
        <f>IF(EI103='Classificação geral'!$B97,'Classificação geral'!$E97,"")</f>
        <v>0</v>
      </c>
      <c r="EM103" s="110">
        <f>IF(EI103='Classificação geral'!$B97,'Classificação geral'!$F97,"")</f>
        <v>0</v>
      </c>
      <c r="EN103" s="109">
        <f>IF(EM103='Classificação geral'!$F97,'Classificação geral'!$G97,"")</f>
        <v>0</v>
      </c>
      <c r="EO103" s="484">
        <f>IFERROR(IF(EM103='Classificação geral'!$F97,'Classificação geral'!$J97,""),"")</f>
        <v>0</v>
      </c>
      <c r="EP103" s="484">
        <f>IFERROR(IF(EM103='Classificação geral'!$F97,'Classificação geral'!$K97,""),"")</f>
        <v>0</v>
      </c>
      <c r="EQ103" s="484">
        <f>IFERROR(IF(EM103='Classificação geral'!$F97,'Classificação geral'!$I97,""),"")</f>
        <v>0</v>
      </c>
      <c r="ER103" s="484" t="str">
        <f>IFERROR(IF(EM103='Classificação geral'!$F97,'Classificação geral'!$EE97,""),"")</f>
        <v/>
      </c>
      <c r="ES103" s="484" t="str">
        <f>IFERROR(IF(EM103='Classificação geral'!$F97,'Classificação geral'!$EF97,""),"")</f>
        <v/>
      </c>
      <c r="ET103" s="484" t="str">
        <f>IFERROR(IF(EM103='Classificação geral'!$F97,'Classificação geral'!$EG97,""),"")</f>
        <v/>
      </c>
      <c r="EU103" s="484" t="str">
        <f>IFERROR(IF(EM103='Classificação geral'!$F97,'Classificação geral'!$EH97,""),"")</f>
        <v/>
      </c>
      <c r="EV103" s="484" t="str">
        <f>IFERROR(IF(EM103='Classificação geral'!$F97,'Classificação geral'!$EI97,""),"")</f>
        <v/>
      </c>
      <c r="EW103" s="521">
        <f>IFERROR(IF(EM103='Classificação geral'!$F97,'Classificação geral'!$AJ97,""),"")</f>
        <v>0</v>
      </c>
      <c r="EX103" s="109" t="str">
        <f>IF(EM103='Classificação geral'!$F97,'Classificação geral'!$AK97,"")</f>
        <v/>
      </c>
      <c r="EY103" s="98" t="str">
        <f>IFERROR(RANK(EX103,EX:EX,0)+ COUNTIF(EX$12:EX102,EX103),"")</f>
        <v/>
      </c>
      <c r="FA103" s="109" t="str">
        <f>IFERROR(IF(AND('Classificação geral'!$F97="mas",'Classificação geral'!$G97=3,'Classificação geral'!$E97="trio"),'Classificação geral'!$B97,""),"")</f>
        <v/>
      </c>
      <c r="FB103" s="110">
        <f>IF(FA103='Classificação geral'!$B97,'Classificação geral'!$C97,"")</f>
        <v>0</v>
      </c>
      <c r="FC103" s="110">
        <f>IF(FA103='Classificação geral'!$B97,'Classificação geral'!$D97,"")</f>
        <v>0</v>
      </c>
      <c r="FD103" s="110">
        <f>IF(FA103='Classificação geral'!$B97,'Classificação geral'!$E97,"")</f>
        <v>0</v>
      </c>
      <c r="FE103" s="110">
        <f>IF(FA103='Classificação geral'!$B97,'Classificação geral'!$F97,"")</f>
        <v>0</v>
      </c>
      <c r="FF103" s="109">
        <f>IF(FE103='Classificação geral'!$F97,'Classificação geral'!$G97,"")</f>
        <v>0</v>
      </c>
      <c r="FG103" s="484">
        <f>IFERROR(IF(FE103='Classificação geral'!$F97,'Classificação geral'!$J97,""),"")</f>
        <v>0</v>
      </c>
      <c r="FH103" s="484">
        <f>IFERROR(IF(FE103='Classificação geral'!$F97,'Classificação geral'!$K97,""),"")</f>
        <v>0</v>
      </c>
      <c r="FI103" s="484">
        <f>IFERROR(IF(FE103='Classificação geral'!$F97,'Classificação geral'!$I97,""),"")</f>
        <v>0</v>
      </c>
      <c r="FJ103" s="484" t="str">
        <f>IFERROR(IF(FE103='Classificação geral'!$F97,'Classificação geral'!$EE97,""),"")</f>
        <v/>
      </c>
      <c r="FK103" s="484" t="str">
        <f>IFERROR(IF(FE103='Classificação geral'!$F97,'Classificação geral'!$EF97,""),"")</f>
        <v/>
      </c>
      <c r="FL103" s="484" t="str">
        <f>IFERROR(IF(FE103='Classificação geral'!$F97,'Classificação geral'!$EG97,""),"")</f>
        <v/>
      </c>
      <c r="FM103" s="484" t="str">
        <f>IFERROR(IF(FE103='Classificação geral'!$F97,'Classificação geral'!$EH97,""),"")</f>
        <v/>
      </c>
      <c r="FN103" s="484" t="str">
        <f>IFERROR(IF(FE103='Classificação geral'!$F97,'Classificação geral'!$EI97,""),"")</f>
        <v/>
      </c>
      <c r="FO103" s="521">
        <f>IFERROR(IF(FE103='Classificação geral'!$F97,'Classificação geral'!$AJ97,""),"")</f>
        <v>0</v>
      </c>
      <c r="FP103" s="109" t="str">
        <f>IF(FE103='Classificação geral'!$F97,'Classificação geral'!$AK97,"")</f>
        <v/>
      </c>
      <c r="FQ103" s="98" t="str">
        <f>IFERROR(RANK(FP103,FP:FP,0)+ COUNTIF(FP$12:FP102,FP103),"")</f>
        <v/>
      </c>
      <c r="FS103" s="109" t="str">
        <f>IFERROR(IF(AND('Classificação geral'!$F97="misto",'Classificação geral'!$G97=3,'Classificação geral'!$E97="par"),'Classificação geral'!$B97,""),"")</f>
        <v/>
      </c>
      <c r="FT103" s="110">
        <f>IF(FS103='Classificação geral'!$B97,'Classificação geral'!$C97,"")</f>
        <v>0</v>
      </c>
      <c r="FU103" s="110">
        <f>IF(FS103='Classificação geral'!$B97,'Classificação geral'!$D97,"")</f>
        <v>0</v>
      </c>
      <c r="FV103" s="110">
        <f>IF(FS103='Classificação geral'!$B97,'Classificação geral'!$E97,"")</f>
        <v>0</v>
      </c>
      <c r="FW103" s="110">
        <f>IF(FS103='Classificação geral'!$B97,'Classificação geral'!$F97,"")</f>
        <v>0</v>
      </c>
      <c r="FX103" s="109">
        <f>IF(FW103='Classificação geral'!$F97,'Classificação geral'!$G97,"")</f>
        <v>0</v>
      </c>
      <c r="FY103" s="484">
        <f>IFERROR(IF(FW103='Classificação geral'!$F97,'Classificação geral'!$J97,""),"")</f>
        <v>0</v>
      </c>
      <c r="FZ103" s="484">
        <f>IFERROR(IF(FW103='Classificação geral'!$F97,'Classificação geral'!$K97,""),"")</f>
        <v>0</v>
      </c>
      <c r="GA103" s="484">
        <f>IFERROR(IF(FW103='Classificação geral'!$F97,'Classificação geral'!$I97,""),"")</f>
        <v>0</v>
      </c>
      <c r="GB103" s="484" t="str">
        <f>IFERROR(IF(FW103='Classificação geral'!$F97,'Classificação geral'!$EE97,""),"")</f>
        <v/>
      </c>
      <c r="GC103" s="484" t="str">
        <f>IFERROR(IF(FW103='Classificação geral'!$F97,'Classificação geral'!$EF97,""),"")</f>
        <v/>
      </c>
      <c r="GD103" s="484" t="str">
        <f>IFERROR(IF(FW103='Classificação geral'!$F97,'Classificação geral'!$EG97,""),"")</f>
        <v/>
      </c>
      <c r="GE103" s="484" t="str">
        <f>IFERROR(IF(FW103='Classificação geral'!$F97,'Classificação geral'!$EH97,""),"")</f>
        <v/>
      </c>
      <c r="GF103" s="484" t="str">
        <f>IFERROR(IF(FW103='Classificação geral'!$F97,'Classificação geral'!$EI97,""),"")</f>
        <v/>
      </c>
      <c r="GG103" s="521">
        <f>IFERROR(IF(FW103='Classificação geral'!$F97,'Classificação geral'!$AJ97,""),"")</f>
        <v>0</v>
      </c>
      <c r="GH103" s="109" t="str">
        <f>IF(FW103='Classificação geral'!$F97,'Classificação geral'!$AK97,"")</f>
        <v/>
      </c>
      <c r="GI103" s="98" t="str">
        <f>IFERROR(RANK(GH103,GH:GH,0)+ COUNTIF(GH$12:GH102,GH103),"")</f>
        <v/>
      </c>
    </row>
    <row r="104" spans="1:191" s="15" customFormat="1" ht="21.75" customHeight="1" x14ac:dyDescent="0.3">
      <c r="A104" s="126"/>
      <c r="B104" s="20"/>
      <c r="C104" s="20"/>
      <c r="D104" s="20"/>
      <c r="E104" s="20"/>
      <c r="F104" s="21"/>
      <c r="G104" s="21"/>
      <c r="H104" s="502"/>
      <c r="I104" s="502"/>
      <c r="J104" s="502"/>
      <c r="K104" s="502"/>
      <c r="L104" s="502"/>
      <c r="M104" s="502"/>
      <c r="N104" s="502"/>
      <c r="O104" s="502"/>
      <c r="P104" s="502"/>
      <c r="Q104" s="21"/>
      <c r="R104" s="59"/>
      <c r="S104" s="59"/>
      <c r="T104" s="59"/>
      <c r="U104" s="70"/>
      <c r="V104" s="70"/>
      <c r="W104" s="70"/>
      <c r="X104" s="70"/>
      <c r="Y104" s="71"/>
      <c r="Z104" s="71"/>
      <c r="AA104" s="502"/>
      <c r="AB104" s="502"/>
      <c r="AC104" s="502"/>
      <c r="AD104" s="502"/>
      <c r="AE104" s="502"/>
      <c r="AF104" s="502"/>
      <c r="AG104" s="502"/>
      <c r="AH104" s="502"/>
      <c r="AI104" s="502"/>
      <c r="AJ104" s="72"/>
      <c r="AK104" s="59"/>
      <c r="AL104" s="126"/>
      <c r="AM104" s="126"/>
      <c r="AN104" s="20"/>
      <c r="AO104" s="20"/>
      <c r="AP104" s="21"/>
      <c r="AQ104" s="21"/>
      <c r="AR104" s="21"/>
      <c r="AS104" s="21"/>
      <c r="AT104" s="21"/>
      <c r="AU104" s="21"/>
      <c r="AV104" s="21"/>
      <c r="AW104" s="21"/>
      <c r="AX104" s="21"/>
      <c r="AY104" s="21"/>
      <c r="AZ104" s="21"/>
      <c r="BA104" s="21"/>
      <c r="BB104" s="21"/>
      <c r="BC104" s="21"/>
      <c r="BD104" s="59"/>
      <c r="BE104" s="59"/>
      <c r="BF104" s="59"/>
      <c r="BG104" s="70"/>
      <c r="BH104" s="70"/>
      <c r="BI104" s="71"/>
      <c r="BJ104" s="71"/>
      <c r="BK104" s="71"/>
      <c r="BL104" s="71"/>
      <c r="BM104" s="71"/>
      <c r="BN104" s="71"/>
      <c r="BO104" s="71"/>
      <c r="BP104" s="71"/>
      <c r="BQ104" s="71"/>
      <c r="BR104" s="71"/>
      <c r="BS104" s="71"/>
      <c r="BT104" s="71"/>
      <c r="BU104" s="71"/>
      <c r="BV104" s="71"/>
      <c r="BW104" s="59"/>
      <c r="BX104" s="126"/>
      <c r="BY104" s="59"/>
      <c r="BZ104" s="70"/>
      <c r="CA104" s="70"/>
      <c r="CB104" s="71"/>
      <c r="CC104" s="71"/>
      <c r="CD104" s="71"/>
      <c r="CE104" s="71"/>
      <c r="CF104" s="71"/>
      <c r="CG104" s="71"/>
      <c r="CH104" s="71"/>
      <c r="CI104" s="71"/>
      <c r="CJ104" s="71"/>
      <c r="CK104" s="71"/>
      <c r="CL104" s="71"/>
      <c r="CM104" s="71"/>
      <c r="CN104" s="71"/>
      <c r="CO104" s="59"/>
      <c r="CP104" s="59"/>
      <c r="CQ104" s="59"/>
      <c r="CR104" s="59"/>
      <c r="CS104" s="59"/>
      <c r="CT104" s="59"/>
      <c r="CU104" s="59"/>
      <c r="CV104" s="59"/>
      <c r="CW104" s="59"/>
      <c r="CY104" s="250" t="str">
        <f>IFERROR(IF(AND('Classificação geral'!$F98="fem",'Classificação geral'!$G98=3,'Classificação geral'!$E98="par"),'Classificação geral'!$B98,""),"")</f>
        <v/>
      </c>
      <c r="CZ104" s="238">
        <f>IF($CY104='Classificação geral'!$B98,'Classificação geral'!$C98,"")</f>
        <v>0</v>
      </c>
      <c r="DA104" s="238">
        <f>IF($CY104='Classificação geral'!$B98,'Classificação geral'!$D98,"")</f>
        <v>0</v>
      </c>
      <c r="DB104" s="238">
        <f>IF($CY104='Classificação geral'!$B98,'Classificação geral'!$E98,"")</f>
        <v>0</v>
      </c>
      <c r="DC104" s="238">
        <f>IF($CY104='Classificação geral'!$B98,'Classificação geral'!$F98,"")</f>
        <v>0</v>
      </c>
      <c r="DD104" s="250">
        <f>IF($DC104='Classificação geral'!$F98,'Classificação geral'!$G98,"")</f>
        <v>0</v>
      </c>
      <c r="DE104" s="484">
        <f>IFERROR(IF(DC104='Classificação geral'!$F98,'Classificação geral'!$J98,""),"")</f>
        <v>0</v>
      </c>
      <c r="DF104" s="484">
        <f>IFERROR(IF(DC104='Classificação geral'!$F98,'Classificação geral'!$K98,""),"")</f>
        <v>0</v>
      </c>
      <c r="DG104" s="484">
        <f>IFERROR(IF(DC104='Classificação geral'!$F98,'Classificação geral'!$I98,""),"")</f>
        <v>0</v>
      </c>
      <c r="DH104" s="484" t="str">
        <f>IFERROR(IF(DC104='Classificação geral'!$F98,'Classificação geral'!$EE98,""),"")</f>
        <v/>
      </c>
      <c r="DI104" s="484" t="str">
        <f>IFERROR(IF(DC104='Classificação geral'!$F98,'Classificação geral'!$EF98,""),"")</f>
        <v/>
      </c>
      <c r="DJ104" s="484" t="str">
        <f>IFERROR(IF(DC104='Classificação geral'!$F98,'Classificação geral'!$EG98,""),"")</f>
        <v/>
      </c>
      <c r="DK104" s="484" t="str">
        <f>IFERROR(IF(DC104='Classificação geral'!$F98,'Classificação geral'!$EH98,""),"")</f>
        <v/>
      </c>
      <c r="DL104" s="484" t="str">
        <f>IFERROR(IF(DC104='Classificação geral'!$F98,'Classificação geral'!$EI98,""),"")</f>
        <v/>
      </c>
      <c r="DM104" s="521">
        <f>IFERROR(IF(DC104='Classificação geral'!$F98,'Classificação geral'!$AJ98,""),"")</f>
        <v>0</v>
      </c>
      <c r="DN104" s="251" t="str">
        <f>IF($DC104='Classificação geral'!$F98,'Classificação geral'!$AK98,"")</f>
        <v/>
      </c>
      <c r="DO104" s="239" t="str">
        <f>IFERROR(RANK(DN104,DN:DN,0)+ COUNTIF(DN$12:DN103,DN104),"")</f>
        <v/>
      </c>
      <c r="DQ104" s="109" t="str">
        <f>IFERROR(IF(AND('Classificação geral'!$F98="mas",'Classificação geral'!$G98=3,'Classificação geral'!$E98="par"),'Classificação geral'!$B98,""),"")</f>
        <v/>
      </c>
      <c r="DR104" s="110">
        <f>IF($DQ104='Classificação geral'!$B98,'Classificação geral'!$C98,"")</f>
        <v>0</v>
      </c>
      <c r="DS104" s="110">
        <f>IF($DQ104='Classificação geral'!$B98,'Classificação geral'!$D98,"")</f>
        <v>0</v>
      </c>
      <c r="DT104" s="110">
        <f>IF($DQ104='Classificação geral'!$B98,'Classificação geral'!$E98,"")</f>
        <v>0</v>
      </c>
      <c r="DU104" s="110">
        <f>IF($DQ104='Classificação geral'!$B98,'Classificação geral'!$F98,"")</f>
        <v>0</v>
      </c>
      <c r="DV104" s="109">
        <f>IF($DU104='Classificação geral'!$F98,'Classificação geral'!$G98,"")</f>
        <v>0</v>
      </c>
      <c r="DW104" s="484">
        <f>IFERROR(IF(DU104='Classificação geral'!$F98,'Classificação geral'!$J98,""),"")</f>
        <v>0</v>
      </c>
      <c r="DX104" s="484">
        <f>IFERROR(IF(DU104='Classificação geral'!$F98,'Classificação geral'!$K98,""),"")</f>
        <v>0</v>
      </c>
      <c r="DY104" s="484">
        <f>IFERROR(IF(DU104='Classificação geral'!$F98,'Classificação geral'!$I98,""),"")</f>
        <v>0</v>
      </c>
      <c r="DZ104" s="484" t="str">
        <f>IFERROR(IF(DU104='Classificação geral'!$F98,'Classificação geral'!$EE98,""),"")</f>
        <v/>
      </c>
      <c r="EA104" s="484" t="str">
        <f>IFERROR(IF(DU104='Classificação geral'!$F98,'Classificação geral'!$EF98,""),"")</f>
        <v/>
      </c>
      <c r="EB104" s="484" t="str">
        <f>IFERROR(IF(DU104='Classificação geral'!$F98,'Classificação geral'!$EG98,""),"")</f>
        <v/>
      </c>
      <c r="EC104" s="484" t="str">
        <f>IFERROR(IF(DU104='Classificação geral'!$F98,'Classificação geral'!$EH98,""),"")</f>
        <v/>
      </c>
      <c r="ED104" s="484" t="str">
        <f>IFERROR(IF(DU104='Classificação geral'!$F98,'Classificação geral'!$EI98,""),"")</f>
        <v/>
      </c>
      <c r="EE104" s="521">
        <f>IFERROR(IF(DU104='Classificação geral'!$F98,'Classificação geral'!$AJ98,""),"")</f>
        <v>0</v>
      </c>
      <c r="EF104" s="109" t="str">
        <f>IF($DU104='Classificação geral'!$F98,'Classificação geral'!$AK98,"")</f>
        <v/>
      </c>
      <c r="EG104" s="98" t="str">
        <f>IFERROR(RANK(EF104,EF:EF,0)+ COUNTIF(EF$12:EF103,EF104),"")</f>
        <v/>
      </c>
      <c r="EI104" s="109" t="str">
        <f>IFERROR(IF(AND('Classificação geral'!$F98="fem",'Classificação geral'!$G98=3,'Classificação geral'!$E98="trio"),'Classificação geral'!$B98,""),"")</f>
        <v/>
      </c>
      <c r="EJ104" s="110">
        <f>IF(EI104='Classificação geral'!$B98,'Classificação geral'!$C98,"")</f>
        <v>0</v>
      </c>
      <c r="EK104" s="110">
        <f>IF(EI104='Classificação geral'!$B98,'Classificação geral'!$D98,"")</f>
        <v>0</v>
      </c>
      <c r="EL104" s="110">
        <f>IF(EI104='Classificação geral'!$B98,'Classificação geral'!$E98,"")</f>
        <v>0</v>
      </c>
      <c r="EM104" s="110">
        <f>IF(EI104='Classificação geral'!$B98,'Classificação geral'!$F98,"")</f>
        <v>0</v>
      </c>
      <c r="EN104" s="109">
        <f>IF(EM104='Classificação geral'!$F98,'Classificação geral'!$G98,"")</f>
        <v>0</v>
      </c>
      <c r="EO104" s="484">
        <f>IFERROR(IF(EM104='Classificação geral'!$F98,'Classificação geral'!$J98,""),"")</f>
        <v>0</v>
      </c>
      <c r="EP104" s="484">
        <f>IFERROR(IF(EM104='Classificação geral'!$F98,'Classificação geral'!$K98,""),"")</f>
        <v>0</v>
      </c>
      <c r="EQ104" s="484">
        <f>IFERROR(IF(EM104='Classificação geral'!$F98,'Classificação geral'!$I98,""),"")</f>
        <v>0</v>
      </c>
      <c r="ER104" s="484" t="str">
        <f>IFERROR(IF(EM104='Classificação geral'!$F98,'Classificação geral'!$EE98,""),"")</f>
        <v/>
      </c>
      <c r="ES104" s="484" t="str">
        <f>IFERROR(IF(EM104='Classificação geral'!$F98,'Classificação geral'!$EF98,""),"")</f>
        <v/>
      </c>
      <c r="ET104" s="484" t="str">
        <f>IFERROR(IF(EM104='Classificação geral'!$F98,'Classificação geral'!$EG98,""),"")</f>
        <v/>
      </c>
      <c r="EU104" s="484" t="str">
        <f>IFERROR(IF(EM104='Classificação geral'!$F98,'Classificação geral'!$EH98,""),"")</f>
        <v/>
      </c>
      <c r="EV104" s="484" t="str">
        <f>IFERROR(IF(EM104='Classificação geral'!$F98,'Classificação geral'!$EI98,""),"")</f>
        <v/>
      </c>
      <c r="EW104" s="521">
        <f>IFERROR(IF(EM104='Classificação geral'!$F98,'Classificação geral'!$AJ98,""),"")</f>
        <v>0</v>
      </c>
      <c r="EX104" s="109" t="str">
        <f>IF(EM104='Classificação geral'!$F98,'Classificação geral'!$AK98,"")</f>
        <v/>
      </c>
      <c r="EY104" s="98" t="str">
        <f>IFERROR(RANK(EX104,EX:EX,0)+ COUNTIF(EX$12:EX103,EX104),"")</f>
        <v/>
      </c>
      <c r="FA104" s="109" t="str">
        <f>IFERROR(IF(AND('Classificação geral'!$F98="mas",'Classificação geral'!$G98=3,'Classificação geral'!$E98="trio"),'Classificação geral'!$B98,""),"")</f>
        <v/>
      </c>
      <c r="FB104" s="110">
        <f>IF(FA104='Classificação geral'!$B98,'Classificação geral'!$C98,"")</f>
        <v>0</v>
      </c>
      <c r="FC104" s="110">
        <f>IF(FA104='Classificação geral'!$B98,'Classificação geral'!$D98,"")</f>
        <v>0</v>
      </c>
      <c r="FD104" s="110">
        <f>IF(FA104='Classificação geral'!$B98,'Classificação geral'!$E98,"")</f>
        <v>0</v>
      </c>
      <c r="FE104" s="110">
        <f>IF(FA104='Classificação geral'!$B98,'Classificação geral'!$F98,"")</f>
        <v>0</v>
      </c>
      <c r="FF104" s="109">
        <f>IF(FE104='Classificação geral'!$F98,'Classificação geral'!$G98,"")</f>
        <v>0</v>
      </c>
      <c r="FG104" s="484">
        <f>IFERROR(IF(FE104='Classificação geral'!$F98,'Classificação geral'!$J98,""),"")</f>
        <v>0</v>
      </c>
      <c r="FH104" s="484">
        <f>IFERROR(IF(FE104='Classificação geral'!$F98,'Classificação geral'!$K98,""),"")</f>
        <v>0</v>
      </c>
      <c r="FI104" s="484">
        <f>IFERROR(IF(FE104='Classificação geral'!$F98,'Classificação geral'!$I98,""),"")</f>
        <v>0</v>
      </c>
      <c r="FJ104" s="484" t="str">
        <f>IFERROR(IF(FE104='Classificação geral'!$F98,'Classificação geral'!$EE98,""),"")</f>
        <v/>
      </c>
      <c r="FK104" s="484" t="str">
        <f>IFERROR(IF(FE104='Classificação geral'!$F98,'Classificação geral'!$EF98,""),"")</f>
        <v/>
      </c>
      <c r="FL104" s="484" t="str">
        <f>IFERROR(IF(FE104='Classificação geral'!$F98,'Classificação geral'!$EG98,""),"")</f>
        <v/>
      </c>
      <c r="FM104" s="484" t="str">
        <f>IFERROR(IF(FE104='Classificação geral'!$F98,'Classificação geral'!$EH98,""),"")</f>
        <v/>
      </c>
      <c r="FN104" s="484" t="str">
        <f>IFERROR(IF(FE104='Classificação geral'!$F98,'Classificação geral'!$EI98,""),"")</f>
        <v/>
      </c>
      <c r="FO104" s="521">
        <f>IFERROR(IF(FE104='Classificação geral'!$F98,'Classificação geral'!$AJ98,""),"")</f>
        <v>0</v>
      </c>
      <c r="FP104" s="109" t="str">
        <f>IF(FE104='Classificação geral'!$F98,'Classificação geral'!$AK98,"")</f>
        <v/>
      </c>
      <c r="FQ104" s="98" t="str">
        <f>IFERROR(RANK(FP104,FP:FP,0)+ COUNTIF(FP$12:FP103,FP104),"")</f>
        <v/>
      </c>
      <c r="FS104" s="109" t="str">
        <f>IFERROR(IF(AND('Classificação geral'!$F98="misto",'Classificação geral'!$G98=3,'Classificação geral'!$E98="par"),'Classificação geral'!$B98,""),"")</f>
        <v/>
      </c>
      <c r="FT104" s="110">
        <f>IF(FS104='Classificação geral'!$B98,'Classificação geral'!$C98,"")</f>
        <v>0</v>
      </c>
      <c r="FU104" s="110">
        <f>IF(FS104='Classificação geral'!$B98,'Classificação geral'!$D98,"")</f>
        <v>0</v>
      </c>
      <c r="FV104" s="110">
        <f>IF(FS104='Classificação geral'!$B98,'Classificação geral'!$E98,"")</f>
        <v>0</v>
      </c>
      <c r="FW104" s="110">
        <f>IF(FS104='Classificação geral'!$B98,'Classificação geral'!$F98,"")</f>
        <v>0</v>
      </c>
      <c r="FX104" s="109">
        <f>IF(FW104='Classificação geral'!$F98,'Classificação geral'!$G98,"")</f>
        <v>0</v>
      </c>
      <c r="FY104" s="484">
        <f>IFERROR(IF(FW104='Classificação geral'!$F98,'Classificação geral'!$J98,""),"")</f>
        <v>0</v>
      </c>
      <c r="FZ104" s="484">
        <f>IFERROR(IF(FW104='Classificação geral'!$F98,'Classificação geral'!$K98,""),"")</f>
        <v>0</v>
      </c>
      <c r="GA104" s="484">
        <f>IFERROR(IF(FW104='Classificação geral'!$F98,'Classificação geral'!$I98,""),"")</f>
        <v>0</v>
      </c>
      <c r="GB104" s="484" t="str">
        <f>IFERROR(IF(FW104='Classificação geral'!$F98,'Classificação geral'!$EE98,""),"")</f>
        <v/>
      </c>
      <c r="GC104" s="484" t="str">
        <f>IFERROR(IF(FW104='Classificação geral'!$F98,'Classificação geral'!$EF98,""),"")</f>
        <v/>
      </c>
      <c r="GD104" s="484" t="str">
        <f>IFERROR(IF(FW104='Classificação geral'!$F98,'Classificação geral'!$EG98,""),"")</f>
        <v/>
      </c>
      <c r="GE104" s="484" t="str">
        <f>IFERROR(IF(FW104='Classificação geral'!$F98,'Classificação geral'!$EH98,""),"")</f>
        <v/>
      </c>
      <c r="GF104" s="484" t="str">
        <f>IFERROR(IF(FW104='Classificação geral'!$F98,'Classificação geral'!$EI98,""),"")</f>
        <v/>
      </c>
      <c r="GG104" s="521">
        <f>IFERROR(IF(FW104='Classificação geral'!$F98,'Classificação geral'!$AJ98,""),"")</f>
        <v>0</v>
      </c>
      <c r="GH104" s="109" t="str">
        <f>IF(FW104='Classificação geral'!$F98,'Classificação geral'!$AK98,"")</f>
        <v/>
      </c>
      <c r="GI104" s="98" t="str">
        <f>IFERROR(RANK(GH104,GH:GH,0)+ COUNTIF(GH$12:GH103,GH104),"")</f>
        <v/>
      </c>
    </row>
    <row r="105" spans="1:191" s="15" customFormat="1" ht="21.75" customHeight="1" x14ac:dyDescent="0.3">
      <c r="A105" s="126"/>
      <c r="B105" s="20"/>
      <c r="C105" s="20"/>
      <c r="D105" s="20"/>
      <c r="E105" s="20"/>
      <c r="F105" s="21"/>
      <c r="G105" s="21"/>
      <c r="H105" s="502"/>
      <c r="I105" s="502"/>
      <c r="J105" s="502"/>
      <c r="K105" s="502"/>
      <c r="L105" s="502"/>
      <c r="M105" s="502"/>
      <c r="N105" s="502"/>
      <c r="O105" s="502"/>
      <c r="P105" s="502"/>
      <c r="Q105" s="21"/>
      <c r="R105" s="59"/>
      <c r="S105" s="59"/>
      <c r="T105" s="59"/>
      <c r="U105" s="70"/>
      <c r="V105" s="70"/>
      <c r="W105" s="70"/>
      <c r="X105" s="70"/>
      <c r="Y105" s="71"/>
      <c r="Z105" s="71"/>
      <c r="AA105" s="502"/>
      <c r="AB105" s="502"/>
      <c r="AC105" s="502"/>
      <c r="AD105" s="502"/>
      <c r="AE105" s="502"/>
      <c r="AF105" s="502"/>
      <c r="AG105" s="502"/>
      <c r="AH105" s="502"/>
      <c r="AI105" s="502"/>
      <c r="AJ105" s="72"/>
      <c r="AK105" s="59"/>
      <c r="AL105" s="126"/>
      <c r="AM105" s="126"/>
      <c r="AN105" s="20"/>
      <c r="AO105" s="20"/>
      <c r="AP105" s="21"/>
      <c r="AQ105" s="21"/>
      <c r="AR105" s="21"/>
      <c r="AS105" s="21"/>
      <c r="AT105" s="21"/>
      <c r="AU105" s="21"/>
      <c r="AV105" s="21"/>
      <c r="AW105" s="21"/>
      <c r="AX105" s="21"/>
      <c r="AY105" s="21"/>
      <c r="AZ105" s="21"/>
      <c r="BA105" s="21"/>
      <c r="BB105" s="21"/>
      <c r="BC105" s="21"/>
      <c r="BD105" s="59"/>
      <c r="BE105" s="59"/>
      <c r="BF105" s="59"/>
      <c r="BG105" s="70"/>
      <c r="BH105" s="70"/>
      <c r="BI105" s="71"/>
      <c r="BJ105" s="71"/>
      <c r="BK105" s="71"/>
      <c r="BL105" s="71"/>
      <c r="BM105" s="71"/>
      <c r="BN105" s="71"/>
      <c r="BO105" s="71"/>
      <c r="BP105" s="71"/>
      <c r="BQ105" s="71"/>
      <c r="BR105" s="71"/>
      <c r="BS105" s="71"/>
      <c r="BT105" s="71"/>
      <c r="BU105" s="71"/>
      <c r="BV105" s="71"/>
      <c r="BW105" s="59"/>
      <c r="BX105" s="126"/>
      <c r="BY105" s="59"/>
      <c r="BZ105" s="70"/>
      <c r="CA105" s="70"/>
      <c r="CB105" s="71"/>
      <c r="CC105" s="71"/>
      <c r="CD105" s="71"/>
      <c r="CE105" s="71"/>
      <c r="CF105" s="71"/>
      <c r="CG105" s="71"/>
      <c r="CH105" s="71"/>
      <c r="CI105" s="71"/>
      <c r="CJ105" s="71"/>
      <c r="CK105" s="71"/>
      <c r="CL105" s="71"/>
      <c r="CM105" s="71"/>
      <c r="CN105" s="71"/>
      <c r="CO105" s="59"/>
      <c r="CP105" s="59"/>
      <c r="CQ105" s="59"/>
      <c r="CR105" s="59"/>
      <c r="CS105" s="59"/>
      <c r="CT105" s="59"/>
      <c r="CU105" s="59"/>
      <c r="CV105" s="59"/>
      <c r="CW105" s="59"/>
      <c r="CY105" s="250" t="str">
        <f>IFERROR(IF(AND('Classificação geral'!$F99="fem",'Classificação geral'!$G99=3,'Classificação geral'!$E99="par"),'Classificação geral'!$B99,""),"")</f>
        <v/>
      </c>
      <c r="CZ105" s="238">
        <f>IF($CY105='Classificação geral'!$B99,'Classificação geral'!$C99,"")</f>
        <v>0</v>
      </c>
      <c r="DA105" s="238">
        <f>IF($CY105='Classificação geral'!$B99,'Classificação geral'!$D99,"")</f>
        <v>0</v>
      </c>
      <c r="DB105" s="238">
        <f>IF($CY105='Classificação geral'!$B99,'Classificação geral'!$E99,"")</f>
        <v>0</v>
      </c>
      <c r="DC105" s="238">
        <f>IF($CY105='Classificação geral'!$B99,'Classificação geral'!$F99,"")</f>
        <v>0</v>
      </c>
      <c r="DD105" s="250">
        <f>IF($DC105='Classificação geral'!$F99,'Classificação geral'!$G99,"")</f>
        <v>0</v>
      </c>
      <c r="DE105" s="484">
        <f>IFERROR(IF(DC105='Classificação geral'!$F99,'Classificação geral'!$J99,""),"")</f>
        <v>0</v>
      </c>
      <c r="DF105" s="484">
        <f>IFERROR(IF(DC105='Classificação geral'!$F99,'Classificação geral'!$K99,""),"")</f>
        <v>0</v>
      </c>
      <c r="DG105" s="484">
        <f>IFERROR(IF(DC105='Classificação geral'!$F99,'Classificação geral'!$I99,""),"")</f>
        <v>0</v>
      </c>
      <c r="DH105" s="484" t="str">
        <f>IFERROR(IF(DC105='Classificação geral'!$F99,'Classificação geral'!$EE99,""),"")</f>
        <v/>
      </c>
      <c r="DI105" s="484" t="str">
        <f>IFERROR(IF(DC105='Classificação geral'!$F99,'Classificação geral'!$EF99,""),"")</f>
        <v/>
      </c>
      <c r="DJ105" s="484" t="str">
        <f>IFERROR(IF(DC105='Classificação geral'!$F99,'Classificação geral'!$EG99,""),"")</f>
        <v/>
      </c>
      <c r="DK105" s="484" t="str">
        <f>IFERROR(IF(DC105='Classificação geral'!$F99,'Classificação geral'!$EH99,""),"")</f>
        <v/>
      </c>
      <c r="DL105" s="484" t="str">
        <f>IFERROR(IF(DC105='Classificação geral'!$F99,'Classificação geral'!$EI99,""),"")</f>
        <v/>
      </c>
      <c r="DM105" s="521">
        <f>IFERROR(IF(DC105='Classificação geral'!$F99,'Classificação geral'!$AJ99,""),"")</f>
        <v>0</v>
      </c>
      <c r="DN105" s="251" t="str">
        <f>IF($DC105='Classificação geral'!$F99,'Classificação geral'!$AK99,"")</f>
        <v/>
      </c>
      <c r="DO105" s="239" t="str">
        <f>IFERROR(RANK(DN105,DN:DN,0)+ COUNTIF(DN$12:DN104,DN105),"")</f>
        <v/>
      </c>
      <c r="DQ105" s="109" t="str">
        <f>IFERROR(IF(AND('Classificação geral'!$F99="mas",'Classificação geral'!$G99=3,'Classificação geral'!$E99="par"),'Classificação geral'!$B99,""),"")</f>
        <v/>
      </c>
      <c r="DR105" s="110">
        <f>IF($DQ105='Classificação geral'!$B99,'Classificação geral'!$C99,"")</f>
        <v>0</v>
      </c>
      <c r="DS105" s="110">
        <f>IF($DQ105='Classificação geral'!$B99,'Classificação geral'!$D99,"")</f>
        <v>0</v>
      </c>
      <c r="DT105" s="110">
        <f>IF($DQ105='Classificação geral'!$B99,'Classificação geral'!$E99,"")</f>
        <v>0</v>
      </c>
      <c r="DU105" s="110">
        <f>IF($DQ105='Classificação geral'!$B99,'Classificação geral'!$F99,"")</f>
        <v>0</v>
      </c>
      <c r="DV105" s="109">
        <f>IF($DU105='Classificação geral'!$F99,'Classificação geral'!$G99,"")</f>
        <v>0</v>
      </c>
      <c r="DW105" s="484">
        <f>IFERROR(IF(DU105='Classificação geral'!$F99,'Classificação geral'!$J99,""),"")</f>
        <v>0</v>
      </c>
      <c r="DX105" s="484">
        <f>IFERROR(IF(DU105='Classificação geral'!$F99,'Classificação geral'!$K99,""),"")</f>
        <v>0</v>
      </c>
      <c r="DY105" s="484">
        <f>IFERROR(IF(DU105='Classificação geral'!$F99,'Classificação geral'!$I99,""),"")</f>
        <v>0</v>
      </c>
      <c r="DZ105" s="484" t="str">
        <f>IFERROR(IF(DU105='Classificação geral'!$F99,'Classificação geral'!$EE99,""),"")</f>
        <v/>
      </c>
      <c r="EA105" s="484" t="str">
        <f>IFERROR(IF(DU105='Classificação geral'!$F99,'Classificação geral'!$EF99,""),"")</f>
        <v/>
      </c>
      <c r="EB105" s="484" t="str">
        <f>IFERROR(IF(DU105='Classificação geral'!$F99,'Classificação geral'!$EG99,""),"")</f>
        <v/>
      </c>
      <c r="EC105" s="484" t="str">
        <f>IFERROR(IF(DU105='Classificação geral'!$F99,'Classificação geral'!$EH99,""),"")</f>
        <v/>
      </c>
      <c r="ED105" s="484" t="str">
        <f>IFERROR(IF(DU105='Classificação geral'!$F99,'Classificação geral'!$EI99,""),"")</f>
        <v/>
      </c>
      <c r="EE105" s="521">
        <f>IFERROR(IF(DU105='Classificação geral'!$F99,'Classificação geral'!$AJ99,""),"")</f>
        <v>0</v>
      </c>
      <c r="EF105" s="109" t="str">
        <f>IF($DU105='Classificação geral'!$F99,'Classificação geral'!$AK99,"")</f>
        <v/>
      </c>
      <c r="EG105" s="98" t="str">
        <f>IFERROR(RANK(EF105,EF:EF,0)+ COUNTIF(EF$12:EF104,EF105),"")</f>
        <v/>
      </c>
      <c r="EI105" s="109" t="str">
        <f>IFERROR(IF(AND('Classificação geral'!$F99="fem",'Classificação geral'!$G99=3,'Classificação geral'!$E99="trio"),'Classificação geral'!$B99,""),"")</f>
        <v/>
      </c>
      <c r="EJ105" s="110">
        <f>IF(EI105='Classificação geral'!$B99,'Classificação geral'!$C99,"")</f>
        <v>0</v>
      </c>
      <c r="EK105" s="110">
        <f>IF(EI105='Classificação geral'!$B99,'Classificação geral'!$D99,"")</f>
        <v>0</v>
      </c>
      <c r="EL105" s="110">
        <f>IF(EI105='Classificação geral'!$B99,'Classificação geral'!$E99,"")</f>
        <v>0</v>
      </c>
      <c r="EM105" s="110">
        <f>IF(EI105='Classificação geral'!$B99,'Classificação geral'!$F99,"")</f>
        <v>0</v>
      </c>
      <c r="EN105" s="109">
        <f>IF(EM105='Classificação geral'!$F99,'Classificação geral'!$G99,"")</f>
        <v>0</v>
      </c>
      <c r="EO105" s="484">
        <f>IFERROR(IF(EM105='Classificação geral'!$F99,'Classificação geral'!$J99,""),"")</f>
        <v>0</v>
      </c>
      <c r="EP105" s="484">
        <f>IFERROR(IF(EM105='Classificação geral'!$F99,'Classificação geral'!$K99,""),"")</f>
        <v>0</v>
      </c>
      <c r="EQ105" s="484">
        <f>IFERROR(IF(EM105='Classificação geral'!$F99,'Classificação geral'!$I99,""),"")</f>
        <v>0</v>
      </c>
      <c r="ER105" s="484" t="str">
        <f>IFERROR(IF(EM105='Classificação geral'!$F99,'Classificação geral'!$EE99,""),"")</f>
        <v/>
      </c>
      <c r="ES105" s="484" t="str">
        <f>IFERROR(IF(EM105='Classificação geral'!$F99,'Classificação geral'!$EF99,""),"")</f>
        <v/>
      </c>
      <c r="ET105" s="484" t="str">
        <f>IFERROR(IF(EM105='Classificação geral'!$F99,'Classificação geral'!$EG99,""),"")</f>
        <v/>
      </c>
      <c r="EU105" s="484" t="str">
        <f>IFERROR(IF(EM105='Classificação geral'!$F99,'Classificação geral'!$EH99,""),"")</f>
        <v/>
      </c>
      <c r="EV105" s="484" t="str">
        <f>IFERROR(IF(EM105='Classificação geral'!$F99,'Classificação geral'!$EI99,""),"")</f>
        <v/>
      </c>
      <c r="EW105" s="521">
        <f>IFERROR(IF(EM105='Classificação geral'!$F99,'Classificação geral'!$AJ99,""),"")</f>
        <v>0</v>
      </c>
      <c r="EX105" s="109" t="str">
        <f>IF(EM105='Classificação geral'!$F99,'Classificação geral'!$AK99,"")</f>
        <v/>
      </c>
      <c r="EY105" s="98" t="str">
        <f>IFERROR(RANK(EX105,EX:EX,0)+ COUNTIF(EX$12:EX104,EX105),"")</f>
        <v/>
      </c>
      <c r="FA105" s="109" t="str">
        <f>IFERROR(IF(AND('Classificação geral'!$F99="mas",'Classificação geral'!$G99=3,'Classificação geral'!$E99="trio"),'Classificação geral'!$B99,""),"")</f>
        <v/>
      </c>
      <c r="FB105" s="110">
        <f>IF(FA105='Classificação geral'!$B99,'Classificação geral'!$C99,"")</f>
        <v>0</v>
      </c>
      <c r="FC105" s="110">
        <f>IF(FA105='Classificação geral'!$B99,'Classificação geral'!$D99,"")</f>
        <v>0</v>
      </c>
      <c r="FD105" s="110">
        <f>IF(FA105='Classificação geral'!$B99,'Classificação geral'!$E99,"")</f>
        <v>0</v>
      </c>
      <c r="FE105" s="110">
        <f>IF(FA105='Classificação geral'!$B99,'Classificação geral'!$F99,"")</f>
        <v>0</v>
      </c>
      <c r="FF105" s="109">
        <f>IF(FE105='Classificação geral'!$F99,'Classificação geral'!$G99,"")</f>
        <v>0</v>
      </c>
      <c r="FG105" s="484">
        <f>IFERROR(IF(FE105='Classificação geral'!$F99,'Classificação geral'!$J99,""),"")</f>
        <v>0</v>
      </c>
      <c r="FH105" s="484">
        <f>IFERROR(IF(FE105='Classificação geral'!$F99,'Classificação geral'!$K99,""),"")</f>
        <v>0</v>
      </c>
      <c r="FI105" s="484">
        <f>IFERROR(IF(FE105='Classificação geral'!$F99,'Classificação geral'!$I99,""),"")</f>
        <v>0</v>
      </c>
      <c r="FJ105" s="484" t="str">
        <f>IFERROR(IF(FE105='Classificação geral'!$F99,'Classificação geral'!$EE99,""),"")</f>
        <v/>
      </c>
      <c r="FK105" s="484" t="str">
        <f>IFERROR(IF(FE105='Classificação geral'!$F99,'Classificação geral'!$EF99,""),"")</f>
        <v/>
      </c>
      <c r="FL105" s="484" t="str">
        <f>IFERROR(IF(FE105='Classificação geral'!$F99,'Classificação geral'!$EG99,""),"")</f>
        <v/>
      </c>
      <c r="FM105" s="484" t="str">
        <f>IFERROR(IF(FE105='Classificação geral'!$F99,'Classificação geral'!$EH99,""),"")</f>
        <v/>
      </c>
      <c r="FN105" s="484" t="str">
        <f>IFERROR(IF(FE105='Classificação geral'!$F99,'Classificação geral'!$EI99,""),"")</f>
        <v/>
      </c>
      <c r="FO105" s="521">
        <f>IFERROR(IF(FE105='Classificação geral'!$F99,'Classificação geral'!$AJ99,""),"")</f>
        <v>0</v>
      </c>
      <c r="FP105" s="109" t="str">
        <f>IF(FE105='Classificação geral'!$F99,'Classificação geral'!$AK99,"")</f>
        <v/>
      </c>
      <c r="FQ105" s="98" t="str">
        <f>IFERROR(RANK(FP105,FP:FP,0)+ COUNTIF(FP$12:FP104,FP105),"")</f>
        <v/>
      </c>
      <c r="FS105" s="109" t="str">
        <f>IFERROR(IF(AND('Classificação geral'!$F99="misto",'Classificação geral'!$G99=3,'Classificação geral'!$E99="par"),'Classificação geral'!$B99,""),"")</f>
        <v/>
      </c>
      <c r="FT105" s="110">
        <f>IF(FS105='Classificação geral'!$B99,'Classificação geral'!$C99,"")</f>
        <v>0</v>
      </c>
      <c r="FU105" s="110">
        <f>IF(FS105='Classificação geral'!$B99,'Classificação geral'!$D99,"")</f>
        <v>0</v>
      </c>
      <c r="FV105" s="110">
        <f>IF(FS105='Classificação geral'!$B99,'Classificação geral'!$E99,"")</f>
        <v>0</v>
      </c>
      <c r="FW105" s="110">
        <f>IF(FS105='Classificação geral'!$B99,'Classificação geral'!$F99,"")</f>
        <v>0</v>
      </c>
      <c r="FX105" s="109">
        <f>IF(FW105='Classificação geral'!$F99,'Classificação geral'!$G99,"")</f>
        <v>0</v>
      </c>
      <c r="FY105" s="484">
        <f>IFERROR(IF(FW105='Classificação geral'!$F99,'Classificação geral'!$J99,""),"")</f>
        <v>0</v>
      </c>
      <c r="FZ105" s="484">
        <f>IFERROR(IF(FW105='Classificação geral'!$F99,'Classificação geral'!$K99,""),"")</f>
        <v>0</v>
      </c>
      <c r="GA105" s="484">
        <f>IFERROR(IF(FW105='Classificação geral'!$F99,'Classificação geral'!$I99,""),"")</f>
        <v>0</v>
      </c>
      <c r="GB105" s="484" t="str">
        <f>IFERROR(IF(FW105='Classificação geral'!$F99,'Classificação geral'!$EE99,""),"")</f>
        <v/>
      </c>
      <c r="GC105" s="484" t="str">
        <f>IFERROR(IF(FW105='Classificação geral'!$F99,'Classificação geral'!$EF99,""),"")</f>
        <v/>
      </c>
      <c r="GD105" s="484" t="str">
        <f>IFERROR(IF(FW105='Classificação geral'!$F99,'Classificação geral'!$EG99,""),"")</f>
        <v/>
      </c>
      <c r="GE105" s="484" t="str">
        <f>IFERROR(IF(FW105='Classificação geral'!$F99,'Classificação geral'!$EH99,""),"")</f>
        <v/>
      </c>
      <c r="GF105" s="484" t="str">
        <f>IFERROR(IF(FW105='Classificação geral'!$F99,'Classificação geral'!$EI99,""),"")</f>
        <v/>
      </c>
      <c r="GG105" s="521">
        <f>IFERROR(IF(FW105='Classificação geral'!$F99,'Classificação geral'!$AJ99,""),"")</f>
        <v>0</v>
      </c>
      <c r="GH105" s="109" t="str">
        <f>IF(FW105='Classificação geral'!$F99,'Classificação geral'!$AK99,"")</f>
        <v/>
      </c>
      <c r="GI105" s="98" t="str">
        <f>IFERROR(RANK(GH105,GH:GH,0)+ COUNTIF(GH$12:GH104,GH105),"")</f>
        <v/>
      </c>
    </row>
    <row r="106" spans="1:191" s="15" customFormat="1" ht="18.75" customHeight="1" x14ac:dyDescent="0.3">
      <c r="A106" s="126"/>
      <c r="B106" s="20"/>
      <c r="C106" s="20"/>
      <c r="D106" s="20"/>
      <c r="E106" s="20"/>
      <c r="F106" s="21"/>
      <c r="G106" s="21"/>
      <c r="H106" s="502"/>
      <c r="I106" s="502"/>
      <c r="J106" s="502"/>
      <c r="K106" s="502"/>
      <c r="L106" s="502"/>
      <c r="M106" s="502"/>
      <c r="N106" s="502"/>
      <c r="O106" s="502"/>
      <c r="P106" s="502"/>
      <c r="Q106" s="21"/>
      <c r="R106" s="59"/>
      <c r="S106" s="59"/>
      <c r="T106" s="59"/>
      <c r="U106" s="70"/>
      <c r="V106" s="70"/>
      <c r="W106" s="70"/>
      <c r="X106" s="70"/>
      <c r="Y106" s="71"/>
      <c r="Z106" s="71"/>
      <c r="AA106" s="502"/>
      <c r="AB106" s="502"/>
      <c r="AC106" s="502"/>
      <c r="AD106" s="502"/>
      <c r="AE106" s="502"/>
      <c r="AF106" s="502"/>
      <c r="AG106" s="502"/>
      <c r="AH106" s="502"/>
      <c r="AI106" s="502"/>
      <c r="AJ106" s="72"/>
      <c r="AK106" s="59"/>
      <c r="AL106" s="126"/>
      <c r="AM106" s="126"/>
      <c r="AN106" s="20"/>
      <c r="AO106" s="20"/>
      <c r="AP106" s="21"/>
      <c r="AQ106" s="21"/>
      <c r="AR106" s="21"/>
      <c r="AS106" s="21"/>
      <c r="AT106" s="21"/>
      <c r="AU106" s="21"/>
      <c r="AV106" s="21"/>
      <c r="AW106" s="21"/>
      <c r="AX106" s="21"/>
      <c r="AY106" s="21"/>
      <c r="AZ106" s="21"/>
      <c r="BA106" s="21"/>
      <c r="BB106" s="21"/>
      <c r="BC106" s="21"/>
      <c r="BD106" s="59"/>
      <c r="BE106" s="59"/>
      <c r="BF106" s="59"/>
      <c r="BG106" s="70"/>
      <c r="BH106" s="70"/>
      <c r="BI106" s="71"/>
      <c r="BJ106" s="71"/>
      <c r="BK106" s="71"/>
      <c r="BL106" s="71"/>
      <c r="BM106" s="71"/>
      <c r="BN106" s="71"/>
      <c r="BO106" s="71"/>
      <c r="BP106" s="71"/>
      <c r="BQ106" s="71"/>
      <c r="BR106" s="71"/>
      <c r="BS106" s="71"/>
      <c r="BT106" s="71"/>
      <c r="BU106" s="71"/>
      <c r="BV106" s="71"/>
      <c r="BW106" s="59"/>
      <c r="BX106" s="126"/>
      <c r="BY106" s="59"/>
      <c r="BZ106" s="70"/>
      <c r="CA106" s="70"/>
      <c r="CB106" s="71"/>
      <c r="CC106" s="71"/>
      <c r="CD106" s="71"/>
      <c r="CE106" s="71"/>
      <c r="CF106" s="71"/>
      <c r="CG106" s="71"/>
      <c r="CH106" s="71"/>
      <c r="CI106" s="71"/>
      <c r="CJ106" s="71"/>
      <c r="CK106" s="71"/>
      <c r="CL106" s="71"/>
      <c r="CM106" s="71"/>
      <c r="CN106" s="71"/>
      <c r="CO106" s="59"/>
      <c r="CP106" s="59"/>
      <c r="CQ106" s="59"/>
      <c r="CR106" s="59"/>
      <c r="CS106" s="59"/>
      <c r="CT106" s="59"/>
      <c r="CU106" s="59"/>
      <c r="CV106" s="59"/>
      <c r="CW106" s="59"/>
      <c r="CZ106" s="16"/>
      <c r="DA106" s="16"/>
      <c r="DB106" s="16"/>
      <c r="DC106" s="16"/>
      <c r="DD106" s="16"/>
      <c r="DE106" s="16"/>
      <c r="DF106" s="16"/>
      <c r="DG106" s="16"/>
      <c r="DH106" s="16"/>
      <c r="DI106" s="16"/>
      <c r="DJ106" s="16"/>
      <c r="DK106" s="16"/>
      <c r="DL106" s="16"/>
      <c r="DM106" s="16"/>
      <c r="DN106" s="17"/>
      <c r="DO106" s="16"/>
      <c r="DR106" s="16"/>
      <c r="DS106" s="16"/>
      <c r="DT106" s="16"/>
      <c r="DU106" s="16"/>
      <c r="DV106" s="16"/>
      <c r="DW106" s="16"/>
      <c r="DX106" s="16"/>
      <c r="DY106" s="16"/>
      <c r="DZ106" s="16"/>
      <c r="EA106" s="16"/>
      <c r="EB106" s="16"/>
      <c r="EC106" s="16"/>
      <c r="ED106" s="16"/>
      <c r="EE106" s="16"/>
      <c r="EF106" s="17"/>
      <c r="EG106" s="16"/>
      <c r="EJ106" s="16"/>
      <c r="EK106" s="16"/>
      <c r="EL106" s="16"/>
      <c r="EM106" s="16"/>
      <c r="EN106" s="16"/>
      <c r="EO106" s="16"/>
      <c r="EP106" s="16"/>
      <c r="EQ106" s="16"/>
      <c r="ER106" s="16"/>
      <c r="ES106" s="16"/>
      <c r="ET106" s="16"/>
      <c r="EU106" s="16"/>
      <c r="EV106" s="16"/>
      <c r="EW106" s="16"/>
      <c r="EX106" s="17"/>
      <c r="EY106" s="16"/>
      <c r="FB106" s="16"/>
      <c r="FC106" s="16"/>
      <c r="FD106" s="16"/>
      <c r="FE106" s="16"/>
      <c r="FF106" s="16"/>
      <c r="FG106" s="16"/>
      <c r="FH106" s="16"/>
      <c r="FI106" s="16"/>
      <c r="FJ106" s="16"/>
      <c r="FK106" s="16"/>
      <c r="FL106" s="16"/>
      <c r="FM106" s="16"/>
      <c r="FN106" s="16"/>
      <c r="FO106" s="16"/>
      <c r="FP106" s="17"/>
      <c r="FQ106" s="16"/>
      <c r="FT106" s="16"/>
      <c r="FU106" s="16"/>
      <c r="FV106" s="16"/>
      <c r="FW106" s="16"/>
      <c r="FX106" s="16"/>
      <c r="FY106" s="16"/>
      <c r="FZ106" s="16"/>
      <c r="GA106" s="16"/>
      <c r="GB106" s="16"/>
      <c r="GC106" s="16"/>
      <c r="GD106" s="16"/>
      <c r="GE106" s="16"/>
      <c r="GF106" s="16"/>
      <c r="GG106" s="16"/>
      <c r="GH106" s="17"/>
      <c r="GI106" s="16"/>
    </row>
    <row r="107" spans="1:191" s="15" customFormat="1" ht="18.75" customHeight="1" x14ac:dyDescent="0.3">
      <c r="A107" s="126"/>
      <c r="B107" s="20"/>
      <c r="C107" s="20"/>
      <c r="D107" s="20"/>
      <c r="E107" s="20"/>
      <c r="F107" s="21"/>
      <c r="G107" s="21"/>
      <c r="H107" s="502"/>
      <c r="I107" s="502"/>
      <c r="J107" s="502"/>
      <c r="K107" s="502"/>
      <c r="L107" s="502"/>
      <c r="M107" s="502"/>
      <c r="N107" s="502"/>
      <c r="O107" s="502"/>
      <c r="P107" s="502"/>
      <c r="Q107" s="21"/>
      <c r="R107" s="59"/>
      <c r="S107" s="59"/>
      <c r="T107" s="59"/>
      <c r="U107" s="70"/>
      <c r="V107" s="70"/>
      <c r="W107" s="70"/>
      <c r="X107" s="70"/>
      <c r="Y107" s="71"/>
      <c r="Z107" s="71"/>
      <c r="AA107" s="502"/>
      <c r="AB107" s="502"/>
      <c r="AC107" s="502"/>
      <c r="AD107" s="502"/>
      <c r="AE107" s="502"/>
      <c r="AF107" s="502"/>
      <c r="AG107" s="502"/>
      <c r="AH107" s="502"/>
      <c r="AI107" s="502"/>
      <c r="AJ107" s="72"/>
      <c r="AK107" s="59"/>
      <c r="AL107" s="126"/>
      <c r="AM107" s="126"/>
      <c r="AN107" s="20"/>
      <c r="AO107" s="20"/>
      <c r="AP107" s="21"/>
      <c r="AQ107" s="21"/>
      <c r="AR107" s="21"/>
      <c r="AS107" s="21"/>
      <c r="AT107" s="21"/>
      <c r="AU107" s="21"/>
      <c r="AV107" s="21"/>
      <c r="AW107" s="21"/>
      <c r="AX107" s="21"/>
      <c r="AY107" s="21"/>
      <c r="AZ107" s="21"/>
      <c r="BA107" s="21"/>
      <c r="BB107" s="21"/>
      <c r="BC107" s="21"/>
      <c r="BD107" s="59"/>
      <c r="BE107" s="59"/>
      <c r="BF107" s="59"/>
      <c r="BG107" s="70"/>
      <c r="BH107" s="70"/>
      <c r="BI107" s="71"/>
      <c r="BJ107" s="71"/>
      <c r="BK107" s="71"/>
      <c r="BL107" s="71"/>
      <c r="BM107" s="71"/>
      <c r="BN107" s="71"/>
      <c r="BO107" s="71"/>
      <c r="BP107" s="71"/>
      <c r="BQ107" s="71"/>
      <c r="BR107" s="71"/>
      <c r="BS107" s="71"/>
      <c r="BT107" s="71"/>
      <c r="BU107" s="71"/>
      <c r="BV107" s="71"/>
      <c r="BW107" s="59"/>
      <c r="BX107" s="126"/>
      <c r="BY107" s="59"/>
      <c r="BZ107" s="70"/>
      <c r="CA107" s="70"/>
      <c r="CB107" s="71"/>
      <c r="CC107" s="71"/>
      <c r="CD107" s="71"/>
      <c r="CE107" s="71"/>
      <c r="CF107" s="71"/>
      <c r="CG107" s="71"/>
      <c r="CH107" s="71"/>
      <c r="CI107" s="71"/>
      <c r="CJ107" s="71"/>
      <c r="CK107" s="71"/>
      <c r="CL107" s="71"/>
      <c r="CM107" s="71"/>
      <c r="CN107" s="71"/>
      <c r="CO107" s="59"/>
      <c r="CP107" s="59"/>
      <c r="CQ107" s="59"/>
      <c r="CR107" s="59"/>
      <c r="CS107" s="59"/>
      <c r="CT107" s="59"/>
      <c r="CU107" s="59"/>
      <c r="CV107" s="59"/>
      <c r="CW107" s="59"/>
      <c r="CZ107" s="16"/>
      <c r="DA107" s="16"/>
      <c r="DB107" s="16"/>
      <c r="DC107" s="16"/>
      <c r="DD107" s="16"/>
      <c r="DE107" s="16"/>
      <c r="DF107" s="16"/>
      <c r="DG107" s="16"/>
      <c r="DH107" s="16"/>
      <c r="DI107" s="16"/>
      <c r="DJ107" s="16"/>
      <c r="DK107" s="16"/>
      <c r="DL107" s="16"/>
      <c r="DM107" s="16"/>
      <c r="DN107" s="17"/>
      <c r="DO107" s="16"/>
      <c r="DR107" s="16"/>
      <c r="DS107" s="16"/>
      <c r="DT107" s="16"/>
      <c r="DU107" s="16"/>
      <c r="DV107" s="16"/>
      <c r="DW107" s="16"/>
      <c r="DX107" s="16"/>
      <c r="DY107" s="16"/>
      <c r="DZ107" s="16"/>
      <c r="EA107" s="16"/>
      <c r="EB107" s="16"/>
      <c r="EC107" s="16"/>
      <c r="ED107" s="16"/>
      <c r="EE107" s="16"/>
      <c r="EF107" s="17"/>
      <c r="EG107" s="16"/>
      <c r="EJ107" s="16"/>
      <c r="EK107" s="16"/>
      <c r="EL107" s="16"/>
      <c r="EM107" s="16"/>
      <c r="EN107" s="16"/>
      <c r="EO107" s="16"/>
      <c r="EP107" s="16"/>
      <c r="EQ107" s="16"/>
      <c r="ER107" s="16"/>
      <c r="ES107" s="16"/>
      <c r="ET107" s="16"/>
      <c r="EU107" s="16"/>
      <c r="EV107" s="16"/>
      <c r="EW107" s="16"/>
      <c r="EX107" s="17"/>
      <c r="EY107" s="16"/>
      <c r="FB107" s="16"/>
      <c r="FC107" s="16"/>
      <c r="FD107" s="16"/>
      <c r="FE107" s="16"/>
      <c r="FF107" s="16"/>
      <c r="FG107" s="16"/>
      <c r="FH107" s="16"/>
      <c r="FI107" s="16"/>
      <c r="FJ107" s="16"/>
      <c r="FK107" s="16"/>
      <c r="FL107" s="16"/>
      <c r="FM107" s="16"/>
      <c r="FN107" s="16"/>
      <c r="FO107" s="16"/>
      <c r="FP107" s="17"/>
      <c r="FQ107" s="16"/>
      <c r="FT107" s="16"/>
      <c r="FU107" s="16"/>
      <c r="FV107" s="16"/>
      <c r="FW107" s="16"/>
      <c r="FX107" s="16"/>
      <c r="FY107" s="16"/>
      <c r="FZ107" s="16"/>
      <c r="GA107" s="16"/>
      <c r="GB107" s="16"/>
      <c r="GC107" s="16"/>
      <c r="GD107" s="16"/>
      <c r="GE107" s="16"/>
      <c r="GF107" s="16"/>
      <c r="GG107" s="16"/>
      <c r="GH107" s="17"/>
      <c r="GI107" s="16"/>
    </row>
    <row r="108" spans="1:191" s="15" customFormat="1" ht="18.75" customHeight="1" x14ac:dyDescent="0.3">
      <c r="A108" s="126"/>
      <c r="B108" s="20"/>
      <c r="C108" s="20"/>
      <c r="D108" s="20"/>
      <c r="E108" s="20"/>
      <c r="F108" s="21"/>
      <c r="G108" s="21"/>
      <c r="H108" s="502"/>
      <c r="I108" s="502"/>
      <c r="J108" s="502"/>
      <c r="K108" s="502"/>
      <c r="L108" s="502"/>
      <c r="M108" s="502"/>
      <c r="N108" s="502"/>
      <c r="O108" s="502"/>
      <c r="P108" s="502"/>
      <c r="Q108" s="21"/>
      <c r="R108" s="59"/>
      <c r="S108" s="59"/>
      <c r="T108" s="59"/>
      <c r="U108" s="70"/>
      <c r="V108" s="70"/>
      <c r="W108" s="70"/>
      <c r="X108" s="70"/>
      <c r="Y108" s="71"/>
      <c r="Z108" s="71"/>
      <c r="AA108" s="502"/>
      <c r="AB108" s="502"/>
      <c r="AC108" s="502"/>
      <c r="AD108" s="502"/>
      <c r="AE108" s="502"/>
      <c r="AF108" s="502"/>
      <c r="AG108" s="502"/>
      <c r="AH108" s="502"/>
      <c r="AI108" s="502"/>
      <c r="AJ108" s="72"/>
      <c r="AK108" s="59"/>
      <c r="AL108" s="126"/>
      <c r="AM108" s="126"/>
      <c r="AN108" s="20"/>
      <c r="AO108" s="20"/>
      <c r="AP108" s="21"/>
      <c r="AQ108" s="21"/>
      <c r="AR108" s="21"/>
      <c r="AS108" s="21"/>
      <c r="AT108" s="21"/>
      <c r="AU108" s="21"/>
      <c r="AV108" s="21"/>
      <c r="AW108" s="21"/>
      <c r="AX108" s="21"/>
      <c r="AY108" s="21"/>
      <c r="AZ108" s="21"/>
      <c r="BA108" s="21"/>
      <c r="BB108" s="21"/>
      <c r="BC108" s="21"/>
      <c r="BD108" s="59"/>
      <c r="BE108" s="59"/>
      <c r="BF108" s="59"/>
      <c r="BG108" s="70"/>
      <c r="BH108" s="70"/>
      <c r="BI108" s="71"/>
      <c r="BJ108" s="71"/>
      <c r="BK108" s="71"/>
      <c r="BL108" s="71"/>
      <c r="BM108" s="71"/>
      <c r="BN108" s="71"/>
      <c r="BO108" s="71"/>
      <c r="BP108" s="71"/>
      <c r="BQ108" s="71"/>
      <c r="BR108" s="71"/>
      <c r="BS108" s="71"/>
      <c r="BT108" s="71"/>
      <c r="BU108" s="71"/>
      <c r="BV108" s="71"/>
      <c r="BW108" s="59"/>
      <c r="BX108" s="126"/>
      <c r="BY108" s="59"/>
      <c r="BZ108" s="70"/>
      <c r="CA108" s="70"/>
      <c r="CB108" s="71"/>
      <c r="CC108" s="71"/>
      <c r="CD108" s="71"/>
      <c r="CE108" s="71"/>
      <c r="CF108" s="71"/>
      <c r="CG108" s="71"/>
      <c r="CH108" s="71"/>
      <c r="CI108" s="71"/>
      <c r="CJ108" s="71"/>
      <c r="CK108" s="71"/>
      <c r="CL108" s="71"/>
      <c r="CM108" s="71"/>
      <c r="CN108" s="71"/>
      <c r="CO108" s="59"/>
      <c r="CP108" s="59"/>
      <c r="CQ108" s="59"/>
      <c r="CR108" s="59"/>
      <c r="CS108" s="59"/>
      <c r="CT108" s="59"/>
      <c r="CU108" s="59"/>
      <c r="CV108" s="59"/>
      <c r="CW108" s="59"/>
      <c r="CZ108" s="16"/>
      <c r="DA108" s="16"/>
      <c r="DB108" s="16"/>
      <c r="DC108" s="16"/>
      <c r="DD108" s="16"/>
      <c r="DE108" s="16"/>
      <c r="DF108" s="16"/>
      <c r="DG108" s="16"/>
      <c r="DH108" s="16"/>
      <c r="DI108" s="16"/>
      <c r="DJ108" s="16"/>
      <c r="DK108" s="16"/>
      <c r="DL108" s="16"/>
      <c r="DM108" s="16"/>
      <c r="DN108" s="17"/>
      <c r="DO108" s="16"/>
      <c r="DR108" s="16"/>
      <c r="DS108" s="16"/>
      <c r="DT108" s="16"/>
      <c r="DU108" s="16"/>
      <c r="DV108" s="16"/>
      <c r="DW108" s="16"/>
      <c r="DX108" s="16"/>
      <c r="DY108" s="16"/>
      <c r="DZ108" s="16"/>
      <c r="EA108" s="16"/>
      <c r="EB108" s="16"/>
      <c r="EC108" s="16"/>
      <c r="ED108" s="16"/>
      <c r="EE108" s="16"/>
      <c r="EF108" s="17"/>
      <c r="EG108" s="16"/>
      <c r="EJ108" s="16"/>
      <c r="EK108" s="16"/>
      <c r="EL108" s="16"/>
      <c r="EM108" s="16"/>
      <c r="EN108" s="16"/>
      <c r="EO108" s="16"/>
      <c r="EP108" s="16"/>
      <c r="EQ108" s="16"/>
      <c r="ER108" s="16"/>
      <c r="ES108" s="16"/>
      <c r="ET108" s="16"/>
      <c r="EU108" s="16"/>
      <c r="EV108" s="16"/>
      <c r="EW108" s="16"/>
      <c r="EX108" s="17"/>
      <c r="EY108" s="16"/>
      <c r="FB108" s="16"/>
      <c r="FC108" s="16"/>
      <c r="FD108" s="16"/>
      <c r="FE108" s="16"/>
      <c r="FF108" s="16"/>
      <c r="FG108" s="16"/>
      <c r="FH108" s="16"/>
      <c r="FI108" s="16"/>
      <c r="FJ108" s="16"/>
      <c r="FK108" s="16"/>
      <c r="FL108" s="16"/>
      <c r="FM108" s="16"/>
      <c r="FN108" s="16"/>
      <c r="FO108" s="16"/>
      <c r="FP108" s="17"/>
      <c r="FQ108" s="16"/>
      <c r="FT108" s="16"/>
      <c r="FU108" s="16"/>
      <c r="FV108" s="16"/>
      <c r="FW108" s="16"/>
      <c r="FX108" s="16"/>
      <c r="FY108" s="16"/>
      <c r="FZ108" s="16"/>
      <c r="GA108" s="16"/>
      <c r="GB108" s="16"/>
      <c r="GC108" s="16"/>
      <c r="GD108" s="16"/>
      <c r="GE108" s="16"/>
      <c r="GF108" s="16"/>
      <c r="GG108" s="16"/>
      <c r="GH108" s="17"/>
      <c r="GI108" s="16"/>
    </row>
    <row r="109" spans="1:191" s="15" customFormat="1" ht="18.75" customHeight="1" x14ac:dyDescent="0.3">
      <c r="A109" s="126"/>
      <c r="B109" s="20"/>
      <c r="C109" s="20"/>
      <c r="D109" s="20"/>
      <c r="E109" s="20"/>
      <c r="F109" s="21"/>
      <c r="G109" s="21"/>
      <c r="H109" s="502"/>
      <c r="I109" s="502"/>
      <c r="J109" s="502"/>
      <c r="K109" s="502"/>
      <c r="L109" s="502"/>
      <c r="M109" s="502"/>
      <c r="N109" s="502"/>
      <c r="O109" s="502"/>
      <c r="P109" s="502"/>
      <c r="Q109" s="21"/>
      <c r="R109" s="59"/>
      <c r="S109" s="59"/>
      <c r="T109" s="59"/>
      <c r="U109" s="70"/>
      <c r="V109" s="70"/>
      <c r="W109" s="70"/>
      <c r="X109" s="70"/>
      <c r="Y109" s="71"/>
      <c r="Z109" s="71"/>
      <c r="AA109" s="502"/>
      <c r="AB109" s="502"/>
      <c r="AC109" s="502"/>
      <c r="AD109" s="502"/>
      <c r="AE109" s="502"/>
      <c r="AF109" s="502"/>
      <c r="AG109" s="502"/>
      <c r="AH109" s="502"/>
      <c r="AI109" s="502"/>
      <c r="AJ109" s="72"/>
      <c r="AK109" s="59"/>
      <c r="AL109" s="126"/>
      <c r="AM109" s="126"/>
      <c r="AN109" s="20"/>
      <c r="AO109" s="20"/>
      <c r="AP109" s="21"/>
      <c r="AQ109" s="21"/>
      <c r="AR109" s="21"/>
      <c r="AS109" s="21"/>
      <c r="AT109" s="21"/>
      <c r="AU109" s="21"/>
      <c r="AV109" s="21"/>
      <c r="AW109" s="21"/>
      <c r="AX109" s="21"/>
      <c r="AY109" s="21"/>
      <c r="AZ109" s="21"/>
      <c r="BA109" s="21"/>
      <c r="BB109" s="21"/>
      <c r="BC109" s="21"/>
      <c r="BD109" s="59"/>
      <c r="BE109" s="59"/>
      <c r="BF109" s="59"/>
      <c r="BG109" s="70"/>
      <c r="BH109" s="70"/>
      <c r="BI109" s="71"/>
      <c r="BJ109" s="71"/>
      <c r="BK109" s="71"/>
      <c r="BL109" s="71"/>
      <c r="BM109" s="71"/>
      <c r="BN109" s="71"/>
      <c r="BO109" s="71"/>
      <c r="BP109" s="71"/>
      <c r="BQ109" s="71"/>
      <c r="BR109" s="71"/>
      <c r="BS109" s="71"/>
      <c r="BT109" s="71"/>
      <c r="BU109" s="71"/>
      <c r="BV109" s="71"/>
      <c r="BW109" s="59"/>
      <c r="BX109" s="126"/>
      <c r="BY109" s="59"/>
      <c r="BZ109" s="70"/>
      <c r="CA109" s="70"/>
      <c r="CB109" s="71"/>
      <c r="CC109" s="71"/>
      <c r="CD109" s="71"/>
      <c r="CE109" s="71"/>
      <c r="CF109" s="71"/>
      <c r="CG109" s="71"/>
      <c r="CH109" s="71"/>
      <c r="CI109" s="71"/>
      <c r="CJ109" s="71"/>
      <c r="CK109" s="71"/>
      <c r="CL109" s="71"/>
      <c r="CM109" s="71"/>
      <c r="CN109" s="71"/>
      <c r="CO109" s="59"/>
      <c r="CP109" s="59"/>
      <c r="CQ109" s="59"/>
      <c r="CR109" s="59"/>
      <c r="CS109" s="59"/>
      <c r="CT109" s="59"/>
      <c r="CU109" s="59"/>
      <c r="CV109" s="59"/>
      <c r="CW109" s="59"/>
      <c r="CZ109" s="16"/>
      <c r="DA109" s="16"/>
      <c r="DB109" s="16"/>
      <c r="DC109" s="16"/>
      <c r="DD109" s="16"/>
      <c r="DE109" s="16"/>
      <c r="DF109" s="16"/>
      <c r="DG109" s="16"/>
      <c r="DH109" s="16"/>
      <c r="DI109" s="16"/>
      <c r="DJ109" s="16"/>
      <c r="DK109" s="16"/>
      <c r="DL109" s="16"/>
      <c r="DM109" s="16"/>
      <c r="DN109" s="17"/>
      <c r="DO109" s="16"/>
      <c r="DR109" s="16"/>
      <c r="DS109" s="16"/>
      <c r="DT109" s="16"/>
      <c r="DU109" s="16"/>
      <c r="DV109" s="16"/>
      <c r="DW109" s="16"/>
      <c r="DX109" s="16"/>
      <c r="DY109" s="16"/>
      <c r="DZ109" s="16"/>
      <c r="EA109" s="16"/>
      <c r="EB109" s="16"/>
      <c r="EC109" s="16"/>
      <c r="ED109" s="16"/>
      <c r="EE109" s="16"/>
      <c r="EF109" s="17"/>
      <c r="EG109" s="16"/>
      <c r="EJ109" s="16"/>
      <c r="EK109" s="16"/>
      <c r="EL109" s="16"/>
      <c r="EM109" s="16"/>
      <c r="EN109" s="16"/>
      <c r="EO109" s="16"/>
      <c r="EP109" s="16"/>
      <c r="EQ109" s="16"/>
      <c r="ER109" s="16"/>
      <c r="ES109" s="16"/>
      <c r="ET109" s="16"/>
      <c r="EU109" s="16"/>
      <c r="EV109" s="16"/>
      <c r="EW109" s="16"/>
      <c r="EX109" s="17"/>
      <c r="EY109" s="16"/>
      <c r="FB109" s="16"/>
      <c r="FC109" s="16"/>
      <c r="FD109" s="16"/>
      <c r="FE109" s="16"/>
      <c r="FF109" s="16"/>
      <c r="FG109" s="16"/>
      <c r="FH109" s="16"/>
      <c r="FI109" s="16"/>
      <c r="FJ109" s="16"/>
      <c r="FK109" s="16"/>
      <c r="FL109" s="16"/>
      <c r="FM109" s="16"/>
      <c r="FN109" s="16"/>
      <c r="FO109" s="16"/>
      <c r="FP109" s="17"/>
      <c r="FQ109" s="16"/>
      <c r="FT109" s="16"/>
      <c r="FU109" s="16"/>
      <c r="FV109" s="16"/>
      <c r="FW109" s="16"/>
      <c r="FX109" s="16"/>
      <c r="FY109" s="16"/>
      <c r="FZ109" s="16"/>
      <c r="GA109" s="16"/>
      <c r="GB109" s="16"/>
      <c r="GC109" s="16"/>
      <c r="GD109" s="16"/>
      <c r="GE109" s="16"/>
      <c r="GF109" s="16"/>
      <c r="GG109" s="16"/>
      <c r="GH109" s="17"/>
      <c r="GI109" s="16"/>
    </row>
    <row r="110" spans="1:191" s="15" customFormat="1" ht="18.75" customHeight="1" x14ac:dyDescent="0.3">
      <c r="A110" s="126"/>
      <c r="B110" s="20"/>
      <c r="C110" s="20"/>
      <c r="D110" s="20"/>
      <c r="E110" s="20"/>
      <c r="F110" s="21"/>
      <c r="G110" s="21"/>
      <c r="H110" s="502"/>
      <c r="I110" s="502"/>
      <c r="J110" s="502"/>
      <c r="K110" s="502"/>
      <c r="L110" s="502"/>
      <c r="M110" s="502"/>
      <c r="N110" s="502"/>
      <c r="O110" s="502"/>
      <c r="P110" s="502"/>
      <c r="Q110" s="21"/>
      <c r="R110" s="59"/>
      <c r="S110" s="59"/>
      <c r="T110" s="59"/>
      <c r="U110" s="70"/>
      <c r="V110" s="70"/>
      <c r="W110" s="70"/>
      <c r="X110" s="70"/>
      <c r="Y110" s="71"/>
      <c r="Z110" s="71"/>
      <c r="AA110" s="502"/>
      <c r="AB110" s="502"/>
      <c r="AC110" s="502"/>
      <c r="AD110" s="502"/>
      <c r="AE110" s="502"/>
      <c r="AF110" s="502"/>
      <c r="AG110" s="502"/>
      <c r="AH110" s="502"/>
      <c r="AI110" s="502"/>
      <c r="AJ110" s="72"/>
      <c r="AK110" s="59"/>
      <c r="AL110" s="126"/>
      <c r="AM110" s="126"/>
      <c r="AN110" s="20"/>
      <c r="AO110" s="20"/>
      <c r="AP110" s="21"/>
      <c r="AQ110" s="21"/>
      <c r="AR110" s="21"/>
      <c r="AS110" s="21"/>
      <c r="AT110" s="21"/>
      <c r="AU110" s="21"/>
      <c r="AV110" s="21"/>
      <c r="AW110" s="21"/>
      <c r="AX110" s="21"/>
      <c r="AY110" s="21"/>
      <c r="AZ110" s="21"/>
      <c r="BA110" s="21"/>
      <c r="BB110" s="21"/>
      <c r="BC110" s="21"/>
      <c r="BD110" s="59"/>
      <c r="BE110" s="59"/>
      <c r="BF110" s="59"/>
      <c r="BG110" s="70"/>
      <c r="BH110" s="70"/>
      <c r="BI110" s="71"/>
      <c r="BJ110" s="71"/>
      <c r="BK110" s="71"/>
      <c r="BL110" s="71"/>
      <c r="BM110" s="71"/>
      <c r="BN110" s="71"/>
      <c r="BO110" s="71"/>
      <c r="BP110" s="71"/>
      <c r="BQ110" s="71"/>
      <c r="BR110" s="71"/>
      <c r="BS110" s="71"/>
      <c r="BT110" s="71"/>
      <c r="BU110" s="71"/>
      <c r="BV110" s="71"/>
      <c r="BW110" s="59"/>
      <c r="BX110" s="126"/>
      <c r="BY110" s="59"/>
      <c r="BZ110" s="70"/>
      <c r="CA110" s="70"/>
      <c r="CB110" s="71"/>
      <c r="CC110" s="71"/>
      <c r="CD110" s="71"/>
      <c r="CE110" s="71"/>
      <c r="CF110" s="71"/>
      <c r="CG110" s="71"/>
      <c r="CH110" s="71"/>
      <c r="CI110" s="71"/>
      <c r="CJ110" s="71"/>
      <c r="CK110" s="71"/>
      <c r="CL110" s="71"/>
      <c r="CM110" s="71"/>
      <c r="CN110" s="71"/>
      <c r="CO110" s="59"/>
      <c r="CP110" s="59"/>
      <c r="CQ110" s="59"/>
      <c r="CR110" s="59"/>
      <c r="CS110" s="59"/>
      <c r="CT110" s="59"/>
      <c r="CU110" s="59"/>
      <c r="CV110" s="59"/>
      <c r="CW110" s="59"/>
      <c r="CZ110" s="16"/>
      <c r="DA110" s="16"/>
      <c r="DB110" s="16"/>
      <c r="DC110" s="16"/>
      <c r="DD110" s="16"/>
      <c r="DE110" s="16"/>
      <c r="DF110" s="16"/>
      <c r="DG110" s="16"/>
      <c r="DH110" s="16"/>
      <c r="DI110" s="16"/>
      <c r="DJ110" s="16"/>
      <c r="DK110" s="16"/>
      <c r="DL110" s="16"/>
      <c r="DM110" s="16"/>
      <c r="DN110" s="17"/>
      <c r="DO110" s="16"/>
      <c r="DR110" s="16"/>
      <c r="DS110" s="16"/>
      <c r="DT110" s="16"/>
      <c r="DU110" s="16"/>
      <c r="DV110" s="16"/>
      <c r="DW110" s="16"/>
      <c r="DX110" s="16"/>
      <c r="DY110" s="16"/>
      <c r="DZ110" s="16"/>
      <c r="EA110" s="16"/>
      <c r="EB110" s="16"/>
      <c r="EC110" s="16"/>
      <c r="ED110" s="16"/>
      <c r="EE110" s="16"/>
      <c r="EF110" s="17"/>
      <c r="EG110" s="16"/>
      <c r="EJ110" s="16"/>
      <c r="EK110" s="16"/>
      <c r="EL110" s="16"/>
      <c r="EM110" s="16"/>
      <c r="EN110" s="16"/>
      <c r="EO110" s="16"/>
      <c r="EP110" s="16"/>
      <c r="EQ110" s="16"/>
      <c r="ER110" s="16"/>
      <c r="ES110" s="16"/>
      <c r="ET110" s="16"/>
      <c r="EU110" s="16"/>
      <c r="EV110" s="16"/>
      <c r="EW110" s="16"/>
      <c r="EX110" s="17"/>
      <c r="EY110" s="16"/>
      <c r="FB110" s="16"/>
      <c r="FC110" s="16"/>
      <c r="FD110" s="16"/>
      <c r="FE110" s="16"/>
      <c r="FF110" s="16"/>
      <c r="FG110" s="16"/>
      <c r="FH110" s="16"/>
      <c r="FI110" s="16"/>
      <c r="FJ110" s="16"/>
      <c r="FK110" s="16"/>
      <c r="FL110" s="16"/>
      <c r="FM110" s="16"/>
      <c r="FN110" s="16"/>
      <c r="FO110" s="16"/>
      <c r="FP110" s="17"/>
      <c r="FQ110" s="16"/>
      <c r="FT110" s="16"/>
      <c r="FU110" s="16"/>
      <c r="FV110" s="16"/>
      <c r="FW110" s="16"/>
      <c r="FX110" s="16"/>
      <c r="FY110" s="16"/>
      <c r="FZ110" s="16"/>
      <c r="GA110" s="16"/>
      <c r="GB110" s="16"/>
      <c r="GC110" s="16"/>
      <c r="GD110" s="16"/>
      <c r="GE110" s="16"/>
      <c r="GF110" s="16"/>
      <c r="GG110" s="16"/>
      <c r="GH110" s="17"/>
      <c r="GI110" s="16"/>
    </row>
    <row r="111" spans="1:191" s="15" customFormat="1" ht="18.75" customHeight="1" x14ac:dyDescent="0.3">
      <c r="A111" s="126"/>
      <c r="B111" s="20"/>
      <c r="C111" s="20"/>
      <c r="D111" s="20"/>
      <c r="E111" s="20"/>
      <c r="F111" s="21"/>
      <c r="G111" s="21"/>
      <c r="H111" s="502"/>
      <c r="I111" s="502"/>
      <c r="J111" s="502"/>
      <c r="K111" s="502"/>
      <c r="L111" s="502"/>
      <c r="M111" s="502"/>
      <c r="N111" s="502"/>
      <c r="O111" s="502"/>
      <c r="P111" s="502"/>
      <c r="Q111" s="21"/>
      <c r="R111" s="59"/>
      <c r="S111" s="59"/>
      <c r="T111" s="59"/>
      <c r="U111" s="70"/>
      <c r="V111" s="70"/>
      <c r="W111" s="70"/>
      <c r="X111" s="70"/>
      <c r="Y111" s="71"/>
      <c r="Z111" s="71"/>
      <c r="AA111" s="502"/>
      <c r="AB111" s="502"/>
      <c r="AC111" s="502"/>
      <c r="AD111" s="502"/>
      <c r="AE111" s="502"/>
      <c r="AF111" s="502"/>
      <c r="AG111" s="502"/>
      <c r="AH111" s="502"/>
      <c r="AI111" s="502"/>
      <c r="AJ111" s="72"/>
      <c r="AK111" s="59"/>
      <c r="AL111" s="126"/>
      <c r="AM111" s="126"/>
      <c r="AN111" s="20"/>
      <c r="AO111" s="20"/>
      <c r="AP111" s="21"/>
      <c r="AQ111" s="21"/>
      <c r="AR111" s="21"/>
      <c r="AS111" s="21"/>
      <c r="AT111" s="21"/>
      <c r="AU111" s="21"/>
      <c r="AV111" s="21"/>
      <c r="AW111" s="21"/>
      <c r="AX111" s="21"/>
      <c r="AY111" s="21"/>
      <c r="AZ111" s="21"/>
      <c r="BA111" s="21"/>
      <c r="BB111" s="21"/>
      <c r="BC111" s="21"/>
      <c r="BD111" s="59"/>
      <c r="BE111" s="59"/>
      <c r="BF111" s="59"/>
      <c r="BG111" s="70"/>
      <c r="BH111" s="70"/>
      <c r="BI111" s="71"/>
      <c r="BJ111" s="71"/>
      <c r="BK111" s="71"/>
      <c r="BL111" s="71"/>
      <c r="BM111" s="71"/>
      <c r="BN111" s="71"/>
      <c r="BO111" s="71"/>
      <c r="BP111" s="71"/>
      <c r="BQ111" s="71"/>
      <c r="BR111" s="71"/>
      <c r="BS111" s="71"/>
      <c r="BT111" s="71"/>
      <c r="BU111" s="71"/>
      <c r="BV111" s="71"/>
      <c r="BW111" s="59"/>
      <c r="BX111" s="126"/>
      <c r="BY111" s="59"/>
      <c r="BZ111" s="70"/>
      <c r="CA111" s="70"/>
      <c r="CB111" s="71"/>
      <c r="CC111" s="71"/>
      <c r="CD111" s="71"/>
      <c r="CE111" s="71"/>
      <c r="CF111" s="71"/>
      <c r="CG111" s="71"/>
      <c r="CH111" s="71"/>
      <c r="CI111" s="71"/>
      <c r="CJ111" s="71"/>
      <c r="CK111" s="71"/>
      <c r="CL111" s="71"/>
      <c r="CM111" s="71"/>
      <c r="CN111" s="71"/>
      <c r="CO111" s="59"/>
      <c r="CP111" s="59"/>
      <c r="CQ111" s="59"/>
      <c r="CR111" s="59"/>
      <c r="CS111" s="59"/>
      <c r="CT111" s="59"/>
      <c r="CU111" s="59"/>
      <c r="CV111" s="59"/>
      <c r="CW111" s="59"/>
      <c r="CZ111" s="16"/>
      <c r="DA111" s="16"/>
      <c r="DB111" s="16"/>
      <c r="DC111" s="16"/>
      <c r="DD111" s="16"/>
      <c r="DE111" s="16"/>
      <c r="DF111" s="16"/>
      <c r="DG111" s="16"/>
      <c r="DH111" s="16"/>
      <c r="DI111" s="16"/>
      <c r="DJ111" s="16"/>
      <c r="DK111" s="16"/>
      <c r="DL111" s="16"/>
      <c r="DM111" s="16"/>
      <c r="DN111" s="17"/>
      <c r="DO111" s="16"/>
      <c r="DR111" s="16"/>
      <c r="DS111" s="16"/>
      <c r="DT111" s="16"/>
      <c r="DU111" s="16"/>
      <c r="DV111" s="16"/>
      <c r="DW111" s="16"/>
      <c r="DX111" s="16"/>
      <c r="DY111" s="16"/>
      <c r="DZ111" s="16"/>
      <c r="EA111" s="16"/>
      <c r="EB111" s="16"/>
      <c r="EC111" s="16"/>
      <c r="ED111" s="16"/>
      <c r="EE111" s="16"/>
      <c r="EF111" s="17"/>
      <c r="EG111" s="16"/>
      <c r="EJ111" s="16"/>
      <c r="EK111" s="16"/>
      <c r="EL111" s="16"/>
      <c r="EM111" s="16"/>
      <c r="EN111" s="16"/>
      <c r="EO111" s="16"/>
      <c r="EP111" s="16"/>
      <c r="EQ111" s="16"/>
      <c r="ER111" s="16"/>
      <c r="ES111" s="16"/>
      <c r="ET111" s="16"/>
      <c r="EU111" s="16"/>
      <c r="EV111" s="16"/>
      <c r="EW111" s="16"/>
      <c r="EX111" s="17"/>
      <c r="EY111" s="16"/>
      <c r="FB111" s="16"/>
      <c r="FC111" s="16"/>
      <c r="FD111" s="16"/>
      <c r="FE111" s="16"/>
      <c r="FF111" s="16"/>
      <c r="FG111" s="16"/>
      <c r="FH111" s="16"/>
      <c r="FI111" s="16"/>
      <c r="FJ111" s="16"/>
      <c r="FK111" s="16"/>
      <c r="FL111" s="16"/>
      <c r="FM111" s="16"/>
      <c r="FN111" s="16"/>
      <c r="FO111" s="16"/>
      <c r="FP111" s="17"/>
      <c r="FQ111" s="16"/>
      <c r="FT111" s="16"/>
      <c r="FU111" s="16"/>
      <c r="FV111" s="16"/>
      <c r="FW111" s="16"/>
      <c r="FX111" s="16"/>
      <c r="FY111" s="16"/>
      <c r="FZ111" s="16"/>
      <c r="GA111" s="16"/>
      <c r="GB111" s="16"/>
      <c r="GC111" s="16"/>
      <c r="GD111" s="16"/>
      <c r="GE111" s="16"/>
      <c r="GF111" s="16"/>
      <c r="GG111" s="16"/>
      <c r="GH111" s="17"/>
      <c r="GI111" s="16"/>
    </row>
    <row r="112" spans="1:191" s="15" customFormat="1" ht="18.75" customHeight="1" x14ac:dyDescent="0.3">
      <c r="A112" s="126"/>
      <c r="B112" s="20"/>
      <c r="C112" s="20"/>
      <c r="D112" s="20"/>
      <c r="E112" s="20"/>
      <c r="F112" s="21"/>
      <c r="G112" s="21"/>
      <c r="H112" s="502"/>
      <c r="I112" s="502"/>
      <c r="J112" s="502"/>
      <c r="K112" s="502"/>
      <c r="L112" s="502"/>
      <c r="M112" s="502"/>
      <c r="N112" s="502"/>
      <c r="O112" s="502"/>
      <c r="P112" s="502"/>
      <c r="Q112" s="21"/>
      <c r="R112" s="59"/>
      <c r="S112" s="59"/>
      <c r="T112" s="59"/>
      <c r="U112" s="70"/>
      <c r="V112" s="70"/>
      <c r="W112" s="70"/>
      <c r="X112" s="70"/>
      <c r="Y112" s="71"/>
      <c r="Z112" s="71"/>
      <c r="AA112" s="502"/>
      <c r="AB112" s="502"/>
      <c r="AC112" s="502"/>
      <c r="AD112" s="502"/>
      <c r="AE112" s="502"/>
      <c r="AF112" s="502"/>
      <c r="AG112" s="502"/>
      <c r="AH112" s="502"/>
      <c r="AI112" s="502"/>
      <c r="AJ112" s="72"/>
      <c r="AK112" s="59"/>
      <c r="AL112" s="126"/>
      <c r="AM112" s="126"/>
      <c r="AN112" s="20"/>
      <c r="AO112" s="20"/>
      <c r="AP112" s="21"/>
      <c r="AQ112" s="21"/>
      <c r="AR112" s="21"/>
      <c r="AS112" s="21"/>
      <c r="AT112" s="21"/>
      <c r="AU112" s="21"/>
      <c r="AV112" s="21"/>
      <c r="AW112" s="21"/>
      <c r="AX112" s="21"/>
      <c r="AY112" s="21"/>
      <c r="AZ112" s="21"/>
      <c r="BA112" s="21"/>
      <c r="BB112" s="21"/>
      <c r="BC112" s="21"/>
      <c r="BD112" s="59"/>
      <c r="BE112" s="59"/>
      <c r="BF112" s="59"/>
      <c r="BG112" s="70"/>
      <c r="BH112" s="70"/>
      <c r="BI112" s="71"/>
      <c r="BJ112" s="71"/>
      <c r="BK112" s="71"/>
      <c r="BL112" s="71"/>
      <c r="BM112" s="71"/>
      <c r="BN112" s="71"/>
      <c r="BO112" s="71"/>
      <c r="BP112" s="71"/>
      <c r="BQ112" s="71"/>
      <c r="BR112" s="71"/>
      <c r="BS112" s="71"/>
      <c r="BT112" s="71"/>
      <c r="BU112" s="71"/>
      <c r="BV112" s="71"/>
      <c r="BW112" s="59"/>
      <c r="BX112" s="126"/>
      <c r="BY112" s="59"/>
      <c r="BZ112" s="70"/>
      <c r="CA112" s="70"/>
      <c r="CB112" s="71"/>
      <c r="CC112" s="71"/>
      <c r="CD112" s="71"/>
      <c r="CE112" s="71"/>
      <c r="CF112" s="71"/>
      <c r="CG112" s="71"/>
      <c r="CH112" s="71"/>
      <c r="CI112" s="71"/>
      <c r="CJ112" s="71"/>
      <c r="CK112" s="71"/>
      <c r="CL112" s="71"/>
      <c r="CM112" s="71"/>
      <c r="CN112" s="71"/>
      <c r="CO112" s="59"/>
      <c r="CP112" s="59"/>
      <c r="CQ112" s="59"/>
      <c r="CR112" s="59"/>
      <c r="CS112" s="59"/>
      <c r="CT112" s="59"/>
      <c r="CU112" s="59"/>
      <c r="CV112" s="59"/>
      <c r="CW112" s="59"/>
      <c r="CZ112" s="16"/>
      <c r="DA112" s="16"/>
      <c r="DB112" s="16"/>
      <c r="DC112" s="16"/>
      <c r="DD112" s="16"/>
      <c r="DE112" s="16"/>
      <c r="DF112" s="16"/>
      <c r="DG112" s="16"/>
      <c r="DH112" s="16"/>
      <c r="DI112" s="16"/>
      <c r="DJ112" s="16"/>
      <c r="DK112" s="16"/>
      <c r="DL112" s="16"/>
      <c r="DM112" s="16"/>
      <c r="DN112" s="17"/>
      <c r="DO112" s="16"/>
      <c r="DR112" s="16"/>
      <c r="DS112" s="16"/>
      <c r="DT112" s="16"/>
      <c r="DU112" s="16"/>
      <c r="DV112" s="16"/>
      <c r="DW112" s="16"/>
      <c r="DX112" s="16"/>
      <c r="DY112" s="16"/>
      <c r="DZ112" s="16"/>
      <c r="EA112" s="16"/>
      <c r="EB112" s="16"/>
      <c r="EC112" s="16"/>
      <c r="ED112" s="16"/>
      <c r="EE112" s="16"/>
      <c r="EF112" s="17"/>
      <c r="EG112" s="16"/>
      <c r="EJ112" s="16"/>
      <c r="EK112" s="16"/>
      <c r="EL112" s="16"/>
      <c r="EM112" s="16"/>
      <c r="EN112" s="16"/>
      <c r="EO112" s="16"/>
      <c r="EP112" s="16"/>
      <c r="EQ112" s="16"/>
      <c r="ER112" s="16"/>
      <c r="ES112" s="16"/>
      <c r="ET112" s="16"/>
      <c r="EU112" s="16"/>
      <c r="EV112" s="16"/>
      <c r="EW112" s="16"/>
      <c r="EX112" s="17"/>
      <c r="EY112" s="16"/>
      <c r="FB112" s="16"/>
      <c r="FC112" s="16"/>
      <c r="FD112" s="16"/>
      <c r="FE112" s="16"/>
      <c r="FF112" s="16"/>
      <c r="FG112" s="16"/>
      <c r="FH112" s="16"/>
      <c r="FI112" s="16"/>
      <c r="FJ112" s="16"/>
      <c r="FK112" s="16"/>
      <c r="FL112" s="16"/>
      <c r="FM112" s="16"/>
      <c r="FN112" s="16"/>
      <c r="FO112" s="16"/>
      <c r="FP112" s="17"/>
      <c r="FQ112" s="16"/>
      <c r="FT112" s="16"/>
      <c r="FU112" s="16"/>
      <c r="FV112" s="16"/>
      <c r="FW112" s="16"/>
      <c r="FX112" s="16"/>
      <c r="FY112" s="16"/>
      <c r="FZ112" s="16"/>
      <c r="GA112" s="16"/>
      <c r="GB112" s="16"/>
      <c r="GC112" s="16"/>
      <c r="GD112" s="16"/>
      <c r="GE112" s="16"/>
      <c r="GF112" s="16"/>
      <c r="GG112" s="16"/>
      <c r="GH112" s="17"/>
      <c r="GI112" s="16"/>
    </row>
    <row r="113" spans="1:191" s="15" customFormat="1" ht="18.75" customHeight="1" x14ac:dyDescent="0.3">
      <c r="A113" s="126"/>
      <c r="B113" s="20"/>
      <c r="C113" s="20"/>
      <c r="D113" s="20"/>
      <c r="E113" s="20"/>
      <c r="F113" s="21"/>
      <c r="G113" s="21"/>
      <c r="H113" s="502"/>
      <c r="I113" s="502"/>
      <c r="J113" s="502"/>
      <c r="K113" s="502"/>
      <c r="L113" s="502"/>
      <c r="M113" s="502"/>
      <c r="N113" s="502"/>
      <c r="O113" s="502"/>
      <c r="P113" s="502"/>
      <c r="Q113" s="21"/>
      <c r="R113" s="59"/>
      <c r="S113" s="59"/>
      <c r="T113" s="59"/>
      <c r="U113" s="70"/>
      <c r="V113" s="70"/>
      <c r="W113" s="70"/>
      <c r="X113" s="70"/>
      <c r="Y113" s="71"/>
      <c r="Z113" s="71"/>
      <c r="AA113" s="502"/>
      <c r="AB113" s="502"/>
      <c r="AC113" s="502"/>
      <c r="AD113" s="502"/>
      <c r="AE113" s="502"/>
      <c r="AF113" s="502"/>
      <c r="AG113" s="502"/>
      <c r="AH113" s="502"/>
      <c r="AI113" s="502"/>
      <c r="AJ113" s="72"/>
      <c r="AK113" s="59"/>
      <c r="AL113" s="126"/>
      <c r="AM113" s="126"/>
      <c r="AN113" s="20"/>
      <c r="AO113" s="20"/>
      <c r="AP113" s="21"/>
      <c r="AQ113" s="21"/>
      <c r="AR113" s="21"/>
      <c r="AS113" s="21"/>
      <c r="AT113" s="21"/>
      <c r="AU113" s="21"/>
      <c r="AV113" s="21"/>
      <c r="AW113" s="21"/>
      <c r="AX113" s="21"/>
      <c r="AY113" s="21"/>
      <c r="AZ113" s="21"/>
      <c r="BA113" s="21"/>
      <c r="BB113" s="21"/>
      <c r="BC113" s="21"/>
      <c r="BD113" s="59"/>
      <c r="BE113" s="59"/>
      <c r="BF113" s="59"/>
      <c r="BG113" s="70"/>
      <c r="BH113" s="70"/>
      <c r="BI113" s="71"/>
      <c r="BJ113" s="71"/>
      <c r="BK113" s="71"/>
      <c r="BL113" s="71"/>
      <c r="BM113" s="71"/>
      <c r="BN113" s="71"/>
      <c r="BO113" s="71"/>
      <c r="BP113" s="71"/>
      <c r="BQ113" s="71"/>
      <c r="BR113" s="71"/>
      <c r="BS113" s="71"/>
      <c r="BT113" s="71"/>
      <c r="BU113" s="71"/>
      <c r="BV113" s="71"/>
      <c r="BW113" s="59"/>
      <c r="BX113" s="126"/>
      <c r="BY113" s="59"/>
      <c r="BZ113" s="70"/>
      <c r="CA113" s="70"/>
      <c r="CB113" s="71"/>
      <c r="CC113" s="71"/>
      <c r="CD113" s="71"/>
      <c r="CE113" s="71"/>
      <c r="CF113" s="71"/>
      <c r="CG113" s="71"/>
      <c r="CH113" s="71"/>
      <c r="CI113" s="71"/>
      <c r="CJ113" s="71"/>
      <c r="CK113" s="71"/>
      <c r="CL113" s="71"/>
      <c r="CM113" s="71"/>
      <c r="CN113" s="71"/>
      <c r="CO113" s="59"/>
      <c r="CP113" s="59"/>
      <c r="CQ113" s="59"/>
      <c r="CR113" s="59"/>
      <c r="CS113" s="59"/>
      <c r="CT113" s="59"/>
      <c r="CU113" s="59"/>
      <c r="CV113" s="59"/>
      <c r="CW113" s="59"/>
      <c r="CZ113" s="16"/>
      <c r="DA113" s="16"/>
      <c r="DB113" s="16"/>
      <c r="DC113" s="16"/>
      <c r="DD113" s="16"/>
      <c r="DE113" s="16"/>
      <c r="DF113" s="16"/>
      <c r="DG113" s="16"/>
      <c r="DH113" s="16"/>
      <c r="DI113" s="16"/>
      <c r="DJ113" s="16"/>
      <c r="DK113" s="16"/>
      <c r="DL113" s="16"/>
      <c r="DM113" s="16"/>
      <c r="DN113" s="17"/>
      <c r="DO113" s="16"/>
      <c r="DR113" s="16"/>
      <c r="DS113" s="16"/>
      <c r="DT113" s="16"/>
      <c r="DU113" s="16"/>
      <c r="DV113" s="16"/>
      <c r="DW113" s="16"/>
      <c r="DX113" s="16"/>
      <c r="DY113" s="16"/>
      <c r="DZ113" s="16"/>
      <c r="EA113" s="16"/>
      <c r="EB113" s="16"/>
      <c r="EC113" s="16"/>
      <c r="ED113" s="16"/>
      <c r="EE113" s="16"/>
      <c r="EF113" s="17"/>
      <c r="EG113" s="16"/>
      <c r="EJ113" s="16"/>
      <c r="EK113" s="16"/>
      <c r="EL113" s="16"/>
      <c r="EM113" s="16"/>
      <c r="EN113" s="16"/>
      <c r="EO113" s="16"/>
      <c r="EP113" s="16"/>
      <c r="EQ113" s="16"/>
      <c r="ER113" s="16"/>
      <c r="ES113" s="16"/>
      <c r="ET113" s="16"/>
      <c r="EU113" s="16"/>
      <c r="EV113" s="16"/>
      <c r="EW113" s="16"/>
      <c r="EX113" s="17"/>
      <c r="EY113" s="16"/>
      <c r="FB113" s="16"/>
      <c r="FC113" s="16"/>
      <c r="FD113" s="16"/>
      <c r="FE113" s="16"/>
      <c r="FF113" s="16"/>
      <c r="FG113" s="16"/>
      <c r="FH113" s="16"/>
      <c r="FI113" s="16"/>
      <c r="FJ113" s="16"/>
      <c r="FK113" s="16"/>
      <c r="FL113" s="16"/>
      <c r="FM113" s="16"/>
      <c r="FN113" s="16"/>
      <c r="FO113" s="16"/>
      <c r="FP113" s="17"/>
      <c r="FQ113" s="16"/>
      <c r="FT113" s="16"/>
      <c r="FU113" s="16"/>
      <c r="FV113" s="16"/>
      <c r="FW113" s="16"/>
      <c r="FX113" s="16"/>
      <c r="FY113" s="16"/>
      <c r="FZ113" s="16"/>
      <c r="GA113" s="16"/>
      <c r="GB113" s="16"/>
      <c r="GC113" s="16"/>
      <c r="GD113" s="16"/>
      <c r="GE113" s="16"/>
      <c r="GF113" s="16"/>
      <c r="GG113" s="16"/>
      <c r="GH113" s="17"/>
      <c r="GI113" s="16"/>
    </row>
    <row r="114" spans="1:191" s="15" customFormat="1" ht="18.75" customHeight="1" x14ac:dyDescent="0.3">
      <c r="A114" s="126"/>
      <c r="B114" s="20"/>
      <c r="C114" s="20"/>
      <c r="D114" s="20"/>
      <c r="E114" s="20"/>
      <c r="F114" s="21"/>
      <c r="G114" s="21"/>
      <c r="H114" s="502"/>
      <c r="I114" s="502"/>
      <c r="J114" s="502"/>
      <c r="K114" s="502"/>
      <c r="L114" s="502"/>
      <c r="M114" s="502"/>
      <c r="N114" s="502"/>
      <c r="O114" s="502"/>
      <c r="P114" s="502"/>
      <c r="Q114" s="21"/>
      <c r="R114" s="59"/>
      <c r="S114" s="126"/>
      <c r="T114" s="126"/>
      <c r="U114" s="126"/>
      <c r="V114" s="126"/>
      <c r="W114" s="126"/>
      <c r="X114" s="126"/>
      <c r="Y114" s="126"/>
      <c r="Z114" s="126"/>
      <c r="AA114" s="502"/>
      <c r="AB114" s="502"/>
      <c r="AC114" s="502"/>
      <c r="AD114" s="502"/>
      <c r="AE114" s="502"/>
      <c r="AF114" s="502"/>
      <c r="AG114" s="502"/>
      <c r="AH114" s="502"/>
      <c r="AI114" s="502"/>
      <c r="AJ114" s="126"/>
      <c r="AK114" s="126"/>
      <c r="AL114" s="126"/>
      <c r="AM114" s="126"/>
      <c r="AN114" s="20"/>
      <c r="AO114" s="20"/>
      <c r="AP114" s="21"/>
      <c r="AQ114" s="21"/>
      <c r="AR114" s="21"/>
      <c r="AS114" s="21"/>
      <c r="AT114" s="21"/>
      <c r="AU114" s="21"/>
      <c r="AV114" s="21"/>
      <c r="AW114" s="21"/>
      <c r="AX114" s="21"/>
      <c r="AY114" s="21"/>
      <c r="AZ114" s="21"/>
      <c r="BA114" s="21"/>
      <c r="BB114" s="21"/>
      <c r="BC114" s="21"/>
      <c r="BD114" s="59"/>
      <c r="BE114" s="126"/>
      <c r="BF114" s="126"/>
      <c r="BG114" s="126"/>
      <c r="BH114" s="126"/>
      <c r="BI114" s="127"/>
      <c r="BJ114" s="127"/>
      <c r="BK114" s="127"/>
      <c r="BL114" s="127"/>
      <c r="BM114" s="127"/>
      <c r="BN114" s="127"/>
      <c r="BO114" s="127"/>
      <c r="BP114" s="127"/>
      <c r="BQ114" s="127"/>
      <c r="BR114" s="127"/>
      <c r="BS114" s="127"/>
      <c r="BT114" s="127"/>
      <c r="BU114" s="127"/>
      <c r="BV114" s="127"/>
      <c r="BW114" s="126"/>
      <c r="BX114" s="126"/>
      <c r="BY114" s="126"/>
      <c r="BZ114" s="126"/>
      <c r="CA114" s="126"/>
      <c r="CB114" s="127"/>
      <c r="CC114" s="127"/>
      <c r="CD114" s="127"/>
      <c r="CE114" s="127"/>
      <c r="CF114" s="127"/>
      <c r="CG114" s="127"/>
      <c r="CH114" s="127"/>
      <c r="CI114" s="127"/>
      <c r="CJ114" s="127"/>
      <c r="CK114" s="127"/>
      <c r="CL114" s="127"/>
      <c r="CM114" s="127"/>
      <c r="CN114" s="127"/>
      <c r="CO114" s="126"/>
      <c r="CZ114" s="16"/>
      <c r="DA114" s="16"/>
      <c r="DB114" s="16"/>
      <c r="DC114" s="16"/>
      <c r="DD114" s="16"/>
      <c r="DE114" s="16"/>
      <c r="DF114" s="16"/>
      <c r="DG114" s="16"/>
      <c r="DH114" s="16"/>
      <c r="DI114" s="16"/>
      <c r="DJ114" s="16"/>
      <c r="DK114" s="16"/>
      <c r="DL114" s="16"/>
      <c r="DM114" s="16"/>
      <c r="DN114" s="17"/>
      <c r="DO114" s="16"/>
      <c r="DR114" s="16"/>
      <c r="DS114" s="16"/>
      <c r="DT114" s="16"/>
      <c r="DU114" s="16"/>
      <c r="DV114" s="16"/>
      <c r="DW114" s="16"/>
      <c r="DX114" s="16"/>
      <c r="DY114" s="16"/>
      <c r="DZ114" s="16"/>
      <c r="EA114" s="16"/>
      <c r="EB114" s="16"/>
      <c r="EC114" s="16"/>
      <c r="ED114" s="16"/>
      <c r="EE114" s="16"/>
      <c r="EF114" s="17"/>
      <c r="EG114" s="16"/>
      <c r="EJ114" s="16"/>
      <c r="EK114" s="16"/>
      <c r="EL114" s="16"/>
      <c r="EM114" s="16"/>
      <c r="EN114" s="16"/>
      <c r="EO114" s="16"/>
      <c r="EP114" s="16"/>
      <c r="EQ114" s="16"/>
      <c r="ER114" s="16"/>
      <c r="ES114" s="16"/>
      <c r="ET114" s="16"/>
      <c r="EU114" s="16"/>
      <c r="EV114" s="16"/>
      <c r="EW114" s="16"/>
      <c r="EX114" s="17"/>
      <c r="EY114" s="16"/>
      <c r="FB114" s="16"/>
      <c r="FC114" s="16"/>
      <c r="FD114" s="16"/>
      <c r="FE114" s="16"/>
      <c r="FF114" s="16"/>
      <c r="FG114" s="16"/>
      <c r="FH114" s="16"/>
      <c r="FI114" s="16"/>
      <c r="FJ114" s="16"/>
      <c r="FK114" s="16"/>
      <c r="FL114" s="16"/>
      <c r="FM114" s="16"/>
      <c r="FN114" s="16"/>
      <c r="FO114" s="16"/>
      <c r="FP114" s="17"/>
      <c r="FQ114" s="16"/>
      <c r="FT114" s="16"/>
      <c r="FU114" s="16"/>
      <c r="FV114" s="16"/>
      <c r="FW114" s="16"/>
      <c r="FX114" s="16"/>
      <c r="FY114" s="16"/>
      <c r="FZ114" s="16"/>
      <c r="GA114" s="16"/>
      <c r="GB114" s="16"/>
      <c r="GC114" s="16"/>
      <c r="GD114" s="16"/>
      <c r="GE114" s="16"/>
      <c r="GF114" s="16"/>
      <c r="GG114" s="16"/>
      <c r="GH114" s="17"/>
      <c r="GI114" s="16"/>
    </row>
    <row r="115" spans="1:191" s="15" customFormat="1" ht="18.75" customHeight="1" x14ac:dyDescent="0.3">
      <c r="A115" s="126"/>
      <c r="B115" s="20"/>
      <c r="C115" s="20"/>
      <c r="D115" s="20"/>
      <c r="E115" s="20"/>
      <c r="F115" s="21"/>
      <c r="G115" s="21"/>
      <c r="H115" s="502"/>
      <c r="I115" s="502"/>
      <c r="J115" s="502"/>
      <c r="K115" s="502"/>
      <c r="L115" s="502"/>
      <c r="M115" s="502"/>
      <c r="N115" s="502"/>
      <c r="O115" s="502"/>
      <c r="P115" s="502"/>
      <c r="Q115" s="21"/>
      <c r="R115" s="59"/>
      <c r="S115" s="126"/>
      <c r="T115" s="126"/>
      <c r="U115" s="126"/>
      <c r="V115" s="126"/>
      <c r="W115" s="126"/>
      <c r="X115" s="126"/>
      <c r="Y115" s="126"/>
      <c r="Z115" s="126"/>
      <c r="AA115" s="502"/>
      <c r="AB115" s="502"/>
      <c r="AC115" s="502"/>
      <c r="AD115" s="502"/>
      <c r="AE115" s="502"/>
      <c r="AF115" s="502"/>
      <c r="AG115" s="502"/>
      <c r="AH115" s="502"/>
      <c r="AI115" s="502"/>
      <c r="AJ115" s="126"/>
      <c r="AK115" s="126"/>
      <c r="AL115" s="126"/>
      <c r="AM115" s="126"/>
      <c r="AN115" s="20"/>
      <c r="AO115" s="20"/>
      <c r="AP115" s="21"/>
      <c r="AQ115" s="21"/>
      <c r="AR115" s="21"/>
      <c r="AS115" s="21"/>
      <c r="AT115" s="21"/>
      <c r="AU115" s="21"/>
      <c r="AV115" s="21"/>
      <c r="AW115" s="21"/>
      <c r="AX115" s="21"/>
      <c r="AY115" s="21"/>
      <c r="AZ115" s="21"/>
      <c r="BA115" s="21"/>
      <c r="BB115" s="21"/>
      <c r="BC115" s="21"/>
      <c r="BD115" s="59"/>
      <c r="BE115" s="126"/>
      <c r="BF115" s="126"/>
      <c r="BG115" s="126"/>
      <c r="BH115" s="126"/>
      <c r="BI115" s="127"/>
      <c r="BJ115" s="127"/>
      <c r="BK115" s="127"/>
      <c r="BL115" s="127"/>
      <c r="BM115" s="127"/>
      <c r="BN115" s="127"/>
      <c r="BO115" s="127"/>
      <c r="BP115" s="127"/>
      <c r="BQ115" s="127"/>
      <c r="BR115" s="127"/>
      <c r="BS115" s="127"/>
      <c r="BT115" s="127"/>
      <c r="BU115" s="127"/>
      <c r="BV115" s="127"/>
      <c r="BW115" s="126"/>
      <c r="BX115" s="126"/>
      <c r="BY115" s="126"/>
      <c r="BZ115" s="126"/>
      <c r="CA115" s="126"/>
      <c r="CB115" s="127"/>
      <c r="CC115" s="127"/>
      <c r="CD115" s="127"/>
      <c r="CE115" s="127"/>
      <c r="CF115" s="127"/>
      <c r="CG115" s="127"/>
      <c r="CH115" s="127"/>
      <c r="CI115" s="127"/>
      <c r="CJ115" s="127"/>
      <c r="CK115" s="127"/>
      <c r="CL115" s="127"/>
      <c r="CM115" s="127"/>
      <c r="CN115" s="127"/>
      <c r="CO115" s="126"/>
      <c r="CZ115" s="16"/>
      <c r="DA115" s="16"/>
      <c r="DB115" s="16"/>
      <c r="DC115" s="16"/>
      <c r="DD115" s="16"/>
      <c r="DE115" s="16"/>
      <c r="DF115" s="16"/>
      <c r="DG115" s="16"/>
      <c r="DH115" s="16"/>
      <c r="DI115" s="16"/>
      <c r="DJ115" s="16"/>
      <c r="DK115" s="16"/>
      <c r="DL115" s="16"/>
      <c r="DM115" s="16"/>
      <c r="DN115" s="17"/>
      <c r="DO115" s="16"/>
      <c r="DR115" s="16"/>
      <c r="DS115" s="16"/>
      <c r="DT115" s="16"/>
      <c r="DU115" s="16"/>
      <c r="DV115" s="16"/>
      <c r="DW115" s="16"/>
      <c r="DX115" s="16"/>
      <c r="DY115" s="16"/>
      <c r="DZ115" s="16"/>
      <c r="EA115" s="16"/>
      <c r="EB115" s="16"/>
      <c r="EC115" s="16"/>
      <c r="ED115" s="16"/>
      <c r="EE115" s="16"/>
      <c r="EF115" s="17"/>
      <c r="EG115" s="16"/>
      <c r="EJ115" s="16"/>
      <c r="EK115" s="16"/>
      <c r="EL115" s="16"/>
      <c r="EM115" s="16"/>
      <c r="EN115" s="16"/>
      <c r="EO115" s="16"/>
      <c r="EP115" s="16"/>
      <c r="EQ115" s="16"/>
      <c r="ER115" s="16"/>
      <c r="ES115" s="16"/>
      <c r="ET115" s="16"/>
      <c r="EU115" s="16"/>
      <c r="EV115" s="16"/>
      <c r="EW115" s="16"/>
      <c r="EX115" s="17"/>
      <c r="EY115" s="16"/>
      <c r="FB115" s="16"/>
      <c r="FC115" s="16"/>
      <c r="FD115" s="16"/>
      <c r="FE115" s="16"/>
      <c r="FF115" s="16"/>
      <c r="FG115" s="16"/>
      <c r="FH115" s="16"/>
      <c r="FI115" s="16"/>
      <c r="FJ115" s="16"/>
      <c r="FK115" s="16"/>
      <c r="FL115" s="16"/>
      <c r="FM115" s="16"/>
      <c r="FN115" s="16"/>
      <c r="FO115" s="16"/>
      <c r="FP115" s="17"/>
      <c r="FQ115" s="16"/>
      <c r="FT115" s="16"/>
      <c r="FU115" s="16"/>
      <c r="FV115" s="16"/>
      <c r="FW115" s="16"/>
      <c r="FX115" s="16"/>
      <c r="FY115" s="16"/>
      <c r="FZ115" s="16"/>
      <c r="GA115" s="16"/>
      <c r="GB115" s="16"/>
      <c r="GC115" s="16"/>
      <c r="GD115" s="16"/>
      <c r="GE115" s="16"/>
      <c r="GF115" s="16"/>
      <c r="GG115" s="16"/>
      <c r="GH115" s="17"/>
      <c r="GI115" s="16"/>
    </row>
    <row r="116" spans="1:191" s="55" customFormat="1" ht="18.75" customHeight="1" x14ac:dyDescent="0.3">
      <c r="A116" s="22"/>
      <c r="B116" s="20"/>
      <c r="C116" s="20"/>
      <c r="D116" s="20"/>
      <c r="E116" s="20"/>
      <c r="F116" s="21"/>
      <c r="G116" s="21"/>
      <c r="H116" s="502"/>
      <c r="I116" s="502"/>
      <c r="J116" s="502"/>
      <c r="K116" s="502"/>
      <c r="L116" s="502"/>
      <c r="M116" s="502"/>
      <c r="N116" s="502"/>
      <c r="O116" s="502"/>
      <c r="P116" s="502"/>
      <c r="Q116" s="21"/>
      <c r="R116" s="59"/>
      <c r="S116" s="22"/>
      <c r="T116" s="22"/>
      <c r="U116" s="22"/>
      <c r="V116" s="22"/>
      <c r="W116" s="22"/>
      <c r="X116" s="22"/>
      <c r="Y116" s="22"/>
      <c r="Z116" s="22"/>
      <c r="AA116" s="502"/>
      <c r="AB116" s="502"/>
      <c r="AC116" s="502"/>
      <c r="AD116" s="502"/>
      <c r="AE116" s="502"/>
      <c r="AF116" s="502"/>
      <c r="AG116" s="502"/>
      <c r="AH116" s="502"/>
      <c r="AI116" s="502"/>
      <c r="AJ116" s="22"/>
      <c r="AK116" s="22"/>
      <c r="AL116" s="22"/>
      <c r="AM116" s="22"/>
      <c r="AN116" s="20"/>
      <c r="AO116" s="20"/>
      <c r="AP116" s="21"/>
      <c r="AQ116" s="21"/>
      <c r="AR116" s="21"/>
      <c r="AS116" s="21"/>
      <c r="AT116" s="21"/>
      <c r="AU116" s="21"/>
      <c r="AV116" s="21"/>
      <c r="AW116" s="21"/>
      <c r="AX116" s="21"/>
      <c r="AY116" s="21"/>
      <c r="AZ116" s="21"/>
      <c r="BA116" s="21"/>
      <c r="BB116" s="21"/>
      <c r="BC116" s="21"/>
      <c r="BD116" s="59"/>
      <c r="BE116" s="22"/>
      <c r="BF116" s="22"/>
      <c r="BG116" s="22"/>
      <c r="BH116" s="22"/>
      <c r="BI116" s="28"/>
      <c r="BJ116" s="28"/>
      <c r="BK116" s="28"/>
      <c r="BL116" s="28"/>
      <c r="BM116" s="28"/>
      <c r="BN116" s="28"/>
      <c r="BO116" s="28"/>
      <c r="BP116" s="28"/>
      <c r="BQ116" s="28"/>
      <c r="BR116" s="28"/>
      <c r="BS116" s="28"/>
      <c r="BT116" s="28"/>
      <c r="BU116" s="28"/>
      <c r="BV116" s="28"/>
      <c r="BW116" s="22"/>
      <c r="BX116" s="22"/>
      <c r="BY116" s="22"/>
      <c r="BZ116" s="22"/>
      <c r="CA116" s="22"/>
      <c r="CB116" s="28"/>
      <c r="CC116" s="28"/>
      <c r="CD116" s="28"/>
      <c r="CE116" s="28"/>
      <c r="CF116" s="28"/>
      <c r="CG116" s="28"/>
      <c r="CH116" s="28"/>
      <c r="CI116" s="28"/>
      <c r="CJ116" s="28"/>
      <c r="CK116" s="28"/>
      <c r="CL116" s="28"/>
      <c r="CM116" s="28"/>
      <c r="CN116" s="28"/>
      <c r="CO116" s="22"/>
    </row>
    <row r="117" spans="1:191" s="55" customFormat="1" ht="18.75" customHeight="1" x14ac:dyDescent="0.3">
      <c r="A117" s="22"/>
      <c r="B117" s="20"/>
      <c r="C117" s="20"/>
      <c r="D117" s="20"/>
      <c r="E117" s="20"/>
      <c r="F117" s="21"/>
      <c r="G117" s="21"/>
      <c r="H117" s="502"/>
      <c r="I117" s="502"/>
      <c r="J117" s="502"/>
      <c r="K117" s="502"/>
      <c r="L117" s="502"/>
      <c r="M117" s="502"/>
      <c r="N117" s="502"/>
      <c r="O117" s="502"/>
      <c r="P117" s="502"/>
      <c r="Q117" s="21"/>
      <c r="R117" s="59"/>
      <c r="S117" s="22"/>
      <c r="T117" s="22"/>
      <c r="U117" s="22"/>
      <c r="V117" s="22"/>
      <c r="W117" s="22"/>
      <c r="X117" s="22"/>
      <c r="Y117" s="22"/>
      <c r="Z117" s="22"/>
      <c r="AA117" s="502"/>
      <c r="AB117" s="502"/>
      <c r="AC117" s="502"/>
      <c r="AD117" s="502"/>
      <c r="AE117" s="502"/>
      <c r="AF117" s="502"/>
      <c r="AG117" s="502"/>
      <c r="AH117" s="502"/>
      <c r="AI117" s="502"/>
      <c r="AJ117" s="22"/>
      <c r="AK117" s="22"/>
      <c r="AL117" s="22"/>
      <c r="AM117" s="22"/>
      <c r="AN117" s="20"/>
      <c r="AO117" s="20"/>
      <c r="AP117" s="21"/>
      <c r="AQ117" s="21"/>
      <c r="AR117" s="21"/>
      <c r="AS117" s="21"/>
      <c r="AT117" s="21"/>
      <c r="AU117" s="21"/>
      <c r="AV117" s="21"/>
      <c r="AW117" s="21"/>
      <c r="AX117" s="21"/>
      <c r="AY117" s="21"/>
      <c r="AZ117" s="21"/>
      <c r="BA117" s="21"/>
      <c r="BB117" s="21"/>
      <c r="BC117" s="21"/>
      <c r="BD117" s="59"/>
      <c r="BE117" s="22"/>
      <c r="BF117" s="22"/>
      <c r="BG117" s="22"/>
      <c r="BH117" s="22"/>
      <c r="BI117" s="28"/>
      <c r="BJ117" s="28"/>
      <c r="BK117" s="28"/>
      <c r="BL117" s="28"/>
      <c r="BM117" s="28"/>
      <c r="BN117" s="28"/>
      <c r="BO117" s="28"/>
      <c r="BP117" s="28"/>
      <c r="BQ117" s="28"/>
      <c r="BR117" s="28"/>
      <c r="BS117" s="28"/>
      <c r="BT117" s="28"/>
      <c r="BU117" s="28"/>
      <c r="BV117" s="28"/>
      <c r="BW117" s="22"/>
      <c r="BX117" s="22"/>
      <c r="BY117" s="22"/>
      <c r="BZ117" s="22"/>
      <c r="CA117" s="22"/>
      <c r="CB117" s="28"/>
      <c r="CC117" s="28"/>
      <c r="CD117" s="28"/>
      <c r="CE117" s="28"/>
      <c r="CF117" s="28"/>
      <c r="CG117" s="28"/>
      <c r="CH117" s="28"/>
      <c r="CI117" s="28"/>
      <c r="CJ117" s="28"/>
      <c r="CK117" s="28"/>
      <c r="CL117" s="28"/>
      <c r="CM117" s="28"/>
      <c r="CN117" s="28"/>
      <c r="CO117" s="22"/>
    </row>
    <row r="118" spans="1:191" s="55" customFormat="1" ht="18.75" customHeight="1" x14ac:dyDescent="0.3">
      <c r="A118" s="22"/>
      <c r="B118" s="20"/>
      <c r="C118" s="20"/>
      <c r="D118" s="20"/>
      <c r="E118" s="20"/>
      <c r="F118" s="21"/>
      <c r="G118" s="21"/>
      <c r="H118" s="502"/>
      <c r="I118" s="502"/>
      <c r="J118" s="502"/>
      <c r="K118" s="502"/>
      <c r="L118" s="502"/>
      <c r="M118" s="502"/>
      <c r="N118" s="502"/>
      <c r="O118" s="502"/>
      <c r="P118" s="502"/>
      <c r="Q118" s="21"/>
      <c r="R118" s="59"/>
      <c r="S118" s="22"/>
      <c r="T118" s="22"/>
      <c r="U118" s="22"/>
      <c r="V118" s="22"/>
      <c r="W118" s="22"/>
      <c r="X118" s="22"/>
      <c r="Y118" s="22"/>
      <c r="Z118" s="22"/>
      <c r="AA118" s="502"/>
      <c r="AB118" s="502"/>
      <c r="AC118" s="502"/>
      <c r="AD118" s="502"/>
      <c r="AE118" s="502"/>
      <c r="AF118" s="502"/>
      <c r="AG118" s="502"/>
      <c r="AH118" s="502"/>
      <c r="AI118" s="502"/>
      <c r="AJ118" s="22"/>
      <c r="AK118" s="22"/>
      <c r="AL118" s="22"/>
      <c r="AM118" s="22"/>
      <c r="AN118" s="20"/>
      <c r="AO118" s="20"/>
      <c r="AP118" s="21"/>
      <c r="AQ118" s="21"/>
      <c r="AR118" s="21"/>
      <c r="AS118" s="21"/>
      <c r="AT118" s="21"/>
      <c r="AU118" s="21"/>
      <c r="AV118" s="21"/>
      <c r="AW118" s="21"/>
      <c r="AX118" s="21"/>
      <c r="AY118" s="21"/>
      <c r="AZ118" s="21"/>
      <c r="BA118" s="21"/>
      <c r="BB118" s="21"/>
      <c r="BC118" s="21"/>
      <c r="BD118" s="59"/>
      <c r="BE118" s="22"/>
      <c r="BF118" s="22"/>
      <c r="BG118" s="22"/>
      <c r="BH118" s="22"/>
      <c r="BI118" s="28"/>
      <c r="BJ118" s="28"/>
      <c r="BK118" s="28"/>
      <c r="BL118" s="28"/>
      <c r="BM118" s="28"/>
      <c r="BN118" s="28"/>
      <c r="BO118" s="28"/>
      <c r="BP118" s="28"/>
      <c r="BQ118" s="28"/>
      <c r="BR118" s="28"/>
      <c r="BS118" s="28"/>
      <c r="BT118" s="28"/>
      <c r="BU118" s="28"/>
      <c r="BV118" s="28"/>
      <c r="BW118" s="22"/>
      <c r="BX118" s="22"/>
      <c r="BY118" s="22"/>
      <c r="BZ118" s="22"/>
      <c r="CA118" s="22"/>
      <c r="CB118" s="28"/>
      <c r="CC118" s="28"/>
      <c r="CD118" s="28"/>
      <c r="CE118" s="28"/>
      <c r="CF118" s="28"/>
      <c r="CG118" s="28"/>
      <c r="CH118" s="28"/>
      <c r="CI118" s="28"/>
      <c r="CJ118" s="28"/>
      <c r="CK118" s="28"/>
      <c r="CL118" s="28"/>
      <c r="CM118" s="28"/>
      <c r="CN118" s="28"/>
      <c r="CO118" s="22"/>
    </row>
    <row r="119" spans="1:191" s="55" customFormat="1" ht="18.75" customHeight="1" x14ac:dyDescent="0.3">
      <c r="A119" s="22"/>
      <c r="B119" s="20"/>
      <c r="C119" s="20"/>
      <c r="D119" s="20"/>
      <c r="E119" s="20"/>
      <c r="F119" s="21"/>
      <c r="G119" s="21"/>
      <c r="H119" s="502"/>
      <c r="I119" s="502"/>
      <c r="J119" s="502"/>
      <c r="K119" s="502"/>
      <c r="L119" s="502"/>
      <c r="M119" s="502"/>
      <c r="N119" s="502"/>
      <c r="O119" s="502"/>
      <c r="P119" s="502"/>
      <c r="Q119" s="21"/>
      <c r="R119" s="59"/>
      <c r="S119" s="22"/>
      <c r="T119" s="22"/>
      <c r="U119" s="22"/>
      <c r="V119" s="22"/>
      <c r="W119" s="22"/>
      <c r="X119" s="22"/>
      <c r="Y119" s="22"/>
      <c r="Z119" s="22"/>
      <c r="AA119" s="502"/>
      <c r="AB119" s="502"/>
      <c r="AC119" s="502"/>
      <c r="AD119" s="502"/>
      <c r="AE119" s="502"/>
      <c r="AF119" s="502"/>
      <c r="AG119" s="502"/>
      <c r="AH119" s="502"/>
      <c r="AI119" s="502"/>
      <c r="AJ119" s="22"/>
      <c r="AK119" s="22"/>
      <c r="AL119" s="22"/>
      <c r="AM119" s="22"/>
      <c r="AN119" s="20"/>
      <c r="AO119" s="20"/>
      <c r="AP119" s="21"/>
      <c r="AQ119" s="21"/>
      <c r="AR119" s="21"/>
      <c r="AS119" s="21"/>
      <c r="AT119" s="21"/>
      <c r="AU119" s="21"/>
      <c r="AV119" s="21"/>
      <c r="AW119" s="21"/>
      <c r="AX119" s="21"/>
      <c r="AY119" s="21"/>
      <c r="AZ119" s="21"/>
      <c r="BA119" s="21"/>
      <c r="BB119" s="21"/>
      <c r="BC119" s="21"/>
      <c r="BD119" s="59"/>
      <c r="BE119" s="22"/>
      <c r="BF119" s="22"/>
      <c r="BG119" s="22"/>
      <c r="BH119" s="22"/>
      <c r="BI119" s="28"/>
      <c r="BJ119" s="28"/>
      <c r="BK119" s="28"/>
      <c r="BL119" s="28"/>
      <c r="BM119" s="28"/>
      <c r="BN119" s="28"/>
      <c r="BO119" s="28"/>
      <c r="BP119" s="28"/>
      <c r="BQ119" s="28"/>
      <c r="BR119" s="28"/>
      <c r="BS119" s="28"/>
      <c r="BT119" s="28"/>
      <c r="BU119" s="28"/>
      <c r="BV119" s="28"/>
      <c r="BW119" s="22"/>
      <c r="BX119" s="22"/>
      <c r="BY119" s="22"/>
      <c r="BZ119" s="22"/>
      <c r="CA119" s="22"/>
      <c r="CB119" s="28"/>
      <c r="CC119" s="28"/>
      <c r="CD119" s="28"/>
      <c r="CE119" s="28"/>
      <c r="CF119" s="28"/>
      <c r="CG119" s="28"/>
      <c r="CH119" s="28"/>
      <c r="CI119" s="28"/>
      <c r="CJ119" s="28"/>
      <c r="CK119" s="28"/>
      <c r="CL119" s="28"/>
      <c r="CM119" s="28"/>
      <c r="CN119" s="28"/>
      <c r="CO119" s="22"/>
    </row>
    <row r="120" spans="1:191" s="55" customFormat="1" ht="18.75" customHeight="1" x14ac:dyDescent="0.3">
      <c r="A120" s="22"/>
      <c r="B120" s="20"/>
      <c r="C120" s="20"/>
      <c r="D120" s="20"/>
      <c r="E120" s="20"/>
      <c r="F120" s="21"/>
      <c r="G120" s="21"/>
      <c r="H120" s="502"/>
      <c r="I120" s="502"/>
      <c r="J120" s="502"/>
      <c r="K120" s="502"/>
      <c r="L120" s="502"/>
      <c r="M120" s="502"/>
      <c r="N120" s="502"/>
      <c r="O120" s="502"/>
      <c r="P120" s="502"/>
      <c r="Q120" s="21"/>
      <c r="R120" s="59"/>
      <c r="S120" s="22"/>
      <c r="T120" s="22"/>
      <c r="U120" s="22"/>
      <c r="V120" s="22"/>
      <c r="W120" s="22"/>
      <c r="X120" s="22"/>
      <c r="Y120" s="22"/>
      <c r="Z120" s="22"/>
      <c r="AA120" s="502"/>
      <c r="AB120" s="502"/>
      <c r="AC120" s="502"/>
      <c r="AD120" s="502"/>
      <c r="AE120" s="502"/>
      <c r="AF120" s="502"/>
      <c r="AG120" s="502"/>
      <c r="AH120" s="502"/>
      <c r="AI120" s="502"/>
      <c r="AJ120" s="22"/>
      <c r="AK120" s="22"/>
      <c r="AL120" s="22"/>
      <c r="AM120" s="22"/>
      <c r="AN120" s="20"/>
      <c r="AO120" s="20"/>
      <c r="AP120" s="21"/>
      <c r="AQ120" s="21"/>
      <c r="AR120" s="21"/>
      <c r="AS120" s="21"/>
      <c r="AT120" s="21"/>
      <c r="AU120" s="21"/>
      <c r="AV120" s="21"/>
      <c r="AW120" s="21"/>
      <c r="AX120" s="21"/>
      <c r="AY120" s="21"/>
      <c r="AZ120" s="21"/>
      <c r="BA120" s="21"/>
      <c r="BB120" s="21"/>
      <c r="BC120" s="21"/>
      <c r="BD120" s="59"/>
      <c r="BE120" s="22"/>
      <c r="BF120" s="22"/>
      <c r="BG120" s="22"/>
      <c r="BH120" s="22"/>
      <c r="BI120" s="28"/>
      <c r="BJ120" s="28"/>
      <c r="BK120" s="28"/>
      <c r="BL120" s="28"/>
      <c r="BM120" s="28"/>
      <c r="BN120" s="28"/>
      <c r="BO120" s="28"/>
      <c r="BP120" s="28"/>
      <c r="BQ120" s="28"/>
      <c r="BR120" s="28"/>
      <c r="BS120" s="28"/>
      <c r="BT120" s="28"/>
      <c r="BU120" s="28"/>
      <c r="BV120" s="28"/>
      <c r="BW120" s="22"/>
      <c r="BX120" s="22"/>
      <c r="BY120" s="22"/>
      <c r="BZ120" s="22"/>
      <c r="CA120" s="22"/>
      <c r="CB120" s="28"/>
      <c r="CC120" s="28"/>
      <c r="CD120" s="28"/>
      <c r="CE120" s="28"/>
      <c r="CF120" s="28"/>
      <c r="CG120" s="28"/>
      <c r="CH120" s="28"/>
      <c r="CI120" s="28"/>
      <c r="CJ120" s="28"/>
      <c r="CK120" s="28"/>
      <c r="CL120" s="28"/>
      <c r="CM120" s="28"/>
      <c r="CN120" s="28"/>
      <c r="CO120" s="22"/>
    </row>
    <row r="121" spans="1:191" s="15" customFormat="1" ht="18.75" customHeight="1" x14ac:dyDescent="0.3">
      <c r="A121" s="126"/>
      <c r="B121" s="20"/>
      <c r="C121" s="20"/>
      <c r="D121" s="20"/>
      <c r="E121" s="20"/>
      <c r="F121" s="21"/>
      <c r="G121" s="21"/>
      <c r="H121" s="502"/>
      <c r="I121" s="502"/>
      <c r="J121" s="502"/>
      <c r="K121" s="502"/>
      <c r="L121" s="502"/>
      <c r="M121" s="502"/>
      <c r="N121" s="502"/>
      <c r="O121" s="502"/>
      <c r="P121" s="502"/>
      <c r="Q121" s="21"/>
      <c r="R121" s="59"/>
      <c r="S121" s="126"/>
      <c r="T121" s="126"/>
      <c r="U121" s="126"/>
      <c r="V121" s="126"/>
      <c r="W121" s="126"/>
      <c r="X121" s="126"/>
      <c r="Y121" s="126"/>
      <c r="Z121" s="126"/>
      <c r="AA121" s="502"/>
      <c r="AB121" s="502"/>
      <c r="AC121" s="502"/>
      <c r="AD121" s="502"/>
      <c r="AE121" s="502"/>
      <c r="AF121" s="502"/>
      <c r="AG121" s="502"/>
      <c r="AH121" s="502"/>
      <c r="AI121" s="502"/>
      <c r="AJ121" s="126"/>
      <c r="AK121" s="126"/>
      <c r="AL121" s="126"/>
      <c r="AM121" s="126"/>
      <c r="AN121" s="20"/>
      <c r="AO121" s="20"/>
      <c r="AP121" s="21"/>
      <c r="AQ121" s="21"/>
      <c r="AR121" s="21"/>
      <c r="AS121" s="21"/>
      <c r="AT121" s="21"/>
      <c r="AU121" s="21"/>
      <c r="AV121" s="21"/>
      <c r="AW121" s="21"/>
      <c r="AX121" s="21"/>
      <c r="AY121" s="21"/>
      <c r="AZ121" s="21"/>
      <c r="BA121" s="21"/>
      <c r="BB121" s="21"/>
      <c r="BC121" s="21"/>
      <c r="BD121" s="59"/>
      <c r="BE121" s="126"/>
      <c r="BF121" s="126"/>
      <c r="BG121" s="126"/>
      <c r="BH121" s="126"/>
      <c r="BI121" s="127"/>
      <c r="BJ121" s="127"/>
      <c r="BK121" s="127"/>
      <c r="BL121" s="127"/>
      <c r="BM121" s="127"/>
      <c r="BN121" s="127"/>
      <c r="BO121" s="127"/>
      <c r="BP121" s="127"/>
      <c r="BQ121" s="127"/>
      <c r="BR121" s="127"/>
      <c r="BS121" s="127"/>
      <c r="BT121" s="127"/>
      <c r="BU121" s="127"/>
      <c r="BV121" s="127"/>
      <c r="BW121" s="126"/>
      <c r="BX121" s="126"/>
      <c r="BY121" s="126"/>
      <c r="BZ121" s="126"/>
      <c r="CA121" s="126"/>
      <c r="CB121" s="127"/>
      <c r="CC121" s="127"/>
      <c r="CD121" s="127"/>
      <c r="CE121" s="127"/>
      <c r="CF121" s="127"/>
      <c r="CG121" s="127"/>
      <c r="CH121" s="127"/>
      <c r="CI121" s="127"/>
      <c r="CJ121" s="127"/>
      <c r="CK121" s="127"/>
      <c r="CL121" s="127"/>
      <c r="CM121" s="127"/>
      <c r="CN121" s="127"/>
      <c r="CO121" s="126"/>
      <c r="CZ121" s="16"/>
      <c r="DA121" s="16"/>
      <c r="DB121" s="16"/>
      <c r="DC121" s="16"/>
      <c r="DD121" s="16"/>
      <c r="DE121" s="16"/>
      <c r="DF121" s="16"/>
      <c r="DG121" s="16"/>
      <c r="DH121" s="16"/>
      <c r="DI121" s="16"/>
      <c r="DJ121" s="16"/>
      <c r="DK121" s="16"/>
      <c r="DL121" s="16"/>
      <c r="DM121" s="16"/>
      <c r="DN121" s="17"/>
      <c r="DO121" s="16"/>
      <c r="DR121" s="16"/>
      <c r="DS121" s="16"/>
      <c r="DT121" s="16"/>
      <c r="DU121" s="16"/>
      <c r="DV121" s="16"/>
      <c r="DW121" s="16"/>
      <c r="DX121" s="16"/>
      <c r="DY121" s="16"/>
      <c r="DZ121" s="16"/>
      <c r="EA121" s="16"/>
      <c r="EB121" s="16"/>
      <c r="EC121" s="16"/>
      <c r="ED121" s="16"/>
      <c r="EE121" s="16"/>
      <c r="EF121" s="17"/>
      <c r="EG121" s="16"/>
      <c r="EJ121" s="16"/>
      <c r="EK121" s="16"/>
      <c r="EL121" s="16"/>
      <c r="EM121" s="16"/>
      <c r="EN121" s="16"/>
      <c r="EO121" s="16"/>
      <c r="EP121" s="16"/>
      <c r="EQ121" s="16"/>
      <c r="ER121" s="16"/>
      <c r="ES121" s="16"/>
      <c r="ET121" s="16"/>
      <c r="EU121" s="16"/>
      <c r="EV121" s="16"/>
      <c r="EW121" s="16"/>
      <c r="EX121" s="17"/>
      <c r="EY121" s="16"/>
      <c r="FB121" s="16"/>
      <c r="FC121" s="16"/>
      <c r="FD121" s="16"/>
      <c r="FE121" s="16"/>
      <c r="FF121" s="16"/>
      <c r="FG121" s="16"/>
      <c r="FH121" s="16"/>
      <c r="FI121" s="16"/>
      <c r="FJ121" s="16"/>
      <c r="FK121" s="16"/>
      <c r="FL121" s="16"/>
      <c r="FM121" s="16"/>
      <c r="FN121" s="16"/>
      <c r="FO121" s="16"/>
      <c r="FP121" s="17"/>
      <c r="FQ121" s="16"/>
      <c r="FT121" s="16"/>
      <c r="FU121" s="16"/>
      <c r="FV121" s="16"/>
      <c r="FW121" s="16"/>
      <c r="FX121" s="16"/>
      <c r="FY121" s="16"/>
      <c r="FZ121" s="16"/>
      <c r="GA121" s="16"/>
      <c r="GB121" s="16"/>
      <c r="GC121" s="16"/>
      <c r="GD121" s="16"/>
      <c r="GE121" s="16"/>
      <c r="GF121" s="16"/>
      <c r="GG121" s="16"/>
      <c r="GH121" s="17"/>
      <c r="GI121" s="16"/>
    </row>
    <row r="122" spans="1:191" s="15" customFormat="1" ht="18.75" customHeight="1" x14ac:dyDescent="0.3">
      <c r="A122" s="126"/>
      <c r="B122" s="20"/>
      <c r="C122" s="20"/>
      <c r="D122" s="20"/>
      <c r="E122" s="20"/>
      <c r="F122" s="21"/>
      <c r="G122" s="21"/>
      <c r="H122" s="502"/>
      <c r="I122" s="502"/>
      <c r="J122" s="502"/>
      <c r="K122" s="502"/>
      <c r="L122" s="502"/>
      <c r="M122" s="502"/>
      <c r="N122" s="502"/>
      <c r="O122" s="502"/>
      <c r="P122" s="502"/>
      <c r="Q122" s="21"/>
      <c r="R122" s="59"/>
      <c r="S122" s="126"/>
      <c r="T122" s="126"/>
      <c r="U122" s="126"/>
      <c r="V122" s="126"/>
      <c r="W122" s="126"/>
      <c r="X122" s="126"/>
      <c r="Y122" s="126"/>
      <c r="Z122" s="126"/>
      <c r="AA122" s="502"/>
      <c r="AB122" s="502"/>
      <c r="AC122" s="502"/>
      <c r="AD122" s="502"/>
      <c r="AE122" s="502"/>
      <c r="AF122" s="502"/>
      <c r="AG122" s="502"/>
      <c r="AH122" s="502"/>
      <c r="AI122" s="502"/>
      <c r="AJ122" s="126"/>
      <c r="AK122" s="126"/>
      <c r="AL122" s="126"/>
      <c r="AM122" s="126"/>
      <c r="AN122" s="20"/>
      <c r="AO122" s="20"/>
      <c r="AP122" s="21"/>
      <c r="AQ122" s="21"/>
      <c r="AR122" s="21"/>
      <c r="AS122" s="21"/>
      <c r="AT122" s="21"/>
      <c r="AU122" s="21"/>
      <c r="AV122" s="21"/>
      <c r="AW122" s="21"/>
      <c r="AX122" s="21"/>
      <c r="AY122" s="21"/>
      <c r="AZ122" s="21"/>
      <c r="BA122" s="21"/>
      <c r="BB122" s="21"/>
      <c r="BC122" s="21"/>
      <c r="BD122" s="59"/>
      <c r="BE122" s="126"/>
      <c r="BF122" s="126"/>
      <c r="BG122" s="126"/>
      <c r="BH122" s="126"/>
      <c r="BI122" s="127"/>
      <c r="BJ122" s="127"/>
      <c r="BK122" s="127"/>
      <c r="BL122" s="127"/>
      <c r="BM122" s="127"/>
      <c r="BN122" s="127"/>
      <c r="BO122" s="127"/>
      <c r="BP122" s="127"/>
      <c r="BQ122" s="127"/>
      <c r="BR122" s="127"/>
      <c r="BS122" s="127"/>
      <c r="BT122" s="127"/>
      <c r="BU122" s="127"/>
      <c r="BV122" s="127"/>
      <c r="BW122" s="126"/>
      <c r="BX122" s="126"/>
      <c r="BY122" s="126"/>
      <c r="BZ122" s="126"/>
      <c r="CA122" s="126"/>
      <c r="CB122" s="127"/>
      <c r="CC122" s="127"/>
      <c r="CD122" s="127"/>
      <c r="CE122" s="127"/>
      <c r="CF122" s="127"/>
      <c r="CG122" s="127"/>
      <c r="CH122" s="127"/>
      <c r="CI122" s="127"/>
      <c r="CJ122" s="127"/>
      <c r="CK122" s="127"/>
      <c r="CL122" s="127"/>
      <c r="CM122" s="127"/>
      <c r="CN122" s="127"/>
      <c r="CO122" s="126"/>
      <c r="CZ122" s="16"/>
      <c r="DA122" s="16"/>
      <c r="DB122" s="16"/>
      <c r="DC122" s="16"/>
      <c r="DD122" s="16"/>
      <c r="DE122" s="16"/>
      <c r="DF122" s="16"/>
      <c r="DG122" s="16"/>
      <c r="DH122" s="16"/>
      <c r="DI122" s="16"/>
      <c r="DJ122" s="16"/>
      <c r="DK122" s="16"/>
      <c r="DL122" s="16"/>
      <c r="DM122" s="16"/>
      <c r="DN122" s="17"/>
      <c r="DO122" s="16"/>
      <c r="DR122" s="16"/>
      <c r="DS122" s="16"/>
      <c r="DT122" s="16"/>
      <c r="DU122" s="16"/>
      <c r="DV122" s="16"/>
      <c r="DW122" s="16"/>
      <c r="DX122" s="16"/>
      <c r="DY122" s="16"/>
      <c r="DZ122" s="16"/>
      <c r="EA122" s="16"/>
      <c r="EB122" s="16"/>
      <c r="EC122" s="16"/>
      <c r="ED122" s="16"/>
      <c r="EE122" s="16"/>
      <c r="EF122" s="17"/>
      <c r="EG122" s="16"/>
      <c r="EJ122" s="16"/>
      <c r="EK122" s="16"/>
      <c r="EL122" s="16"/>
      <c r="EM122" s="16"/>
      <c r="EN122" s="16"/>
      <c r="EO122" s="16"/>
      <c r="EP122" s="16"/>
      <c r="EQ122" s="16"/>
      <c r="ER122" s="16"/>
      <c r="ES122" s="16"/>
      <c r="ET122" s="16"/>
      <c r="EU122" s="16"/>
      <c r="EV122" s="16"/>
      <c r="EW122" s="16"/>
      <c r="EX122" s="17"/>
      <c r="EY122" s="16"/>
      <c r="FB122" s="16"/>
      <c r="FC122" s="16"/>
      <c r="FD122" s="16"/>
      <c r="FE122" s="16"/>
      <c r="FF122" s="16"/>
      <c r="FG122" s="16"/>
      <c r="FH122" s="16"/>
      <c r="FI122" s="16"/>
      <c r="FJ122" s="16"/>
      <c r="FK122" s="16"/>
      <c r="FL122" s="16"/>
      <c r="FM122" s="16"/>
      <c r="FN122" s="16"/>
      <c r="FO122" s="16"/>
      <c r="FP122" s="17"/>
      <c r="FQ122" s="16"/>
      <c r="FT122" s="16"/>
      <c r="FU122" s="16"/>
      <c r="FV122" s="16"/>
      <c r="FW122" s="16"/>
      <c r="FX122" s="16"/>
      <c r="FY122" s="16"/>
      <c r="FZ122" s="16"/>
      <c r="GA122" s="16"/>
      <c r="GB122" s="16"/>
      <c r="GC122" s="16"/>
      <c r="GD122" s="16"/>
      <c r="GE122" s="16"/>
      <c r="GF122" s="16"/>
      <c r="GG122" s="16"/>
      <c r="GH122" s="17"/>
      <c r="GI122" s="16"/>
    </row>
    <row r="123" spans="1:191" s="15" customFormat="1" ht="18.75" customHeight="1" x14ac:dyDescent="0.3">
      <c r="A123" s="126"/>
      <c r="B123" s="20"/>
      <c r="C123" s="20"/>
      <c r="D123" s="20"/>
      <c r="E123" s="20"/>
      <c r="F123" s="21"/>
      <c r="G123" s="21"/>
      <c r="H123" s="502"/>
      <c r="I123" s="502"/>
      <c r="J123" s="502"/>
      <c r="K123" s="502"/>
      <c r="L123" s="502"/>
      <c r="M123" s="502"/>
      <c r="N123" s="502"/>
      <c r="O123" s="502"/>
      <c r="P123" s="502"/>
      <c r="Q123" s="21"/>
      <c r="R123" s="59"/>
      <c r="S123" s="126"/>
      <c r="T123" s="126"/>
      <c r="U123" s="126"/>
      <c r="V123" s="126"/>
      <c r="W123" s="126"/>
      <c r="X123" s="126"/>
      <c r="Y123" s="126"/>
      <c r="Z123" s="126"/>
      <c r="AA123" s="502"/>
      <c r="AB123" s="502"/>
      <c r="AC123" s="502"/>
      <c r="AD123" s="502"/>
      <c r="AE123" s="502"/>
      <c r="AF123" s="502"/>
      <c r="AG123" s="502"/>
      <c r="AH123" s="502"/>
      <c r="AI123" s="502"/>
      <c r="AJ123" s="126"/>
      <c r="AK123" s="126"/>
      <c r="AL123" s="126"/>
      <c r="AM123" s="126"/>
      <c r="AN123" s="20"/>
      <c r="AO123" s="20"/>
      <c r="AP123" s="21"/>
      <c r="AQ123" s="21"/>
      <c r="AR123" s="21"/>
      <c r="AS123" s="21"/>
      <c r="AT123" s="21"/>
      <c r="AU123" s="21"/>
      <c r="AV123" s="21"/>
      <c r="AW123" s="21"/>
      <c r="AX123" s="21"/>
      <c r="AY123" s="21"/>
      <c r="AZ123" s="21"/>
      <c r="BA123" s="21"/>
      <c r="BB123" s="21"/>
      <c r="BC123" s="21"/>
      <c r="BD123" s="59"/>
      <c r="BE123" s="126"/>
      <c r="BF123" s="126"/>
      <c r="BG123" s="126"/>
      <c r="BH123" s="126"/>
      <c r="BI123" s="127"/>
      <c r="BJ123" s="127"/>
      <c r="BK123" s="127"/>
      <c r="BL123" s="127"/>
      <c r="BM123" s="127"/>
      <c r="BN123" s="127"/>
      <c r="BO123" s="127"/>
      <c r="BP123" s="127"/>
      <c r="BQ123" s="127"/>
      <c r="BR123" s="127"/>
      <c r="BS123" s="127"/>
      <c r="BT123" s="127"/>
      <c r="BU123" s="127"/>
      <c r="BV123" s="127"/>
      <c r="BW123" s="126"/>
      <c r="BX123" s="126"/>
      <c r="BY123" s="126"/>
      <c r="BZ123" s="126"/>
      <c r="CA123" s="126"/>
      <c r="CB123" s="127"/>
      <c r="CC123" s="127"/>
      <c r="CD123" s="127"/>
      <c r="CE123" s="127"/>
      <c r="CF123" s="127"/>
      <c r="CG123" s="127"/>
      <c r="CH123" s="127"/>
      <c r="CI123" s="127"/>
      <c r="CJ123" s="127"/>
      <c r="CK123" s="127"/>
      <c r="CL123" s="127"/>
      <c r="CM123" s="127"/>
      <c r="CN123" s="127"/>
      <c r="CO123" s="126"/>
      <c r="CZ123" s="16"/>
      <c r="DA123" s="16"/>
      <c r="DB123" s="16"/>
      <c r="DC123" s="16"/>
      <c r="DD123" s="16"/>
      <c r="DE123" s="16"/>
      <c r="DF123" s="16"/>
      <c r="DG123" s="16"/>
      <c r="DH123" s="16"/>
      <c r="DI123" s="16"/>
      <c r="DJ123" s="16"/>
      <c r="DK123" s="16"/>
      <c r="DL123" s="16"/>
      <c r="DM123" s="16"/>
      <c r="DN123" s="17"/>
      <c r="DO123" s="16"/>
      <c r="DR123" s="16"/>
      <c r="DS123" s="16"/>
      <c r="DT123" s="16"/>
      <c r="DU123" s="16"/>
      <c r="DV123" s="16"/>
      <c r="DW123" s="16"/>
      <c r="DX123" s="16"/>
      <c r="DY123" s="16"/>
      <c r="DZ123" s="16"/>
      <c r="EA123" s="16"/>
      <c r="EB123" s="16"/>
      <c r="EC123" s="16"/>
      <c r="ED123" s="16"/>
      <c r="EE123" s="16"/>
      <c r="EF123" s="17"/>
      <c r="EG123" s="16"/>
      <c r="EJ123" s="16"/>
      <c r="EK123" s="16"/>
      <c r="EL123" s="16"/>
      <c r="EM123" s="16"/>
      <c r="EN123" s="16"/>
      <c r="EO123" s="16"/>
      <c r="EP123" s="16"/>
      <c r="EQ123" s="16"/>
      <c r="ER123" s="16"/>
      <c r="ES123" s="16"/>
      <c r="ET123" s="16"/>
      <c r="EU123" s="16"/>
      <c r="EV123" s="16"/>
      <c r="EW123" s="16"/>
      <c r="EX123" s="17"/>
      <c r="EY123" s="16"/>
      <c r="FB123" s="16"/>
      <c r="FC123" s="16"/>
      <c r="FD123" s="16"/>
      <c r="FE123" s="16"/>
      <c r="FF123" s="16"/>
      <c r="FG123" s="16"/>
      <c r="FH123" s="16"/>
      <c r="FI123" s="16"/>
      <c r="FJ123" s="16"/>
      <c r="FK123" s="16"/>
      <c r="FL123" s="16"/>
      <c r="FM123" s="16"/>
      <c r="FN123" s="16"/>
      <c r="FO123" s="16"/>
      <c r="FP123" s="17"/>
      <c r="FQ123" s="16"/>
      <c r="FT123" s="16"/>
      <c r="FU123" s="16"/>
      <c r="FV123" s="16"/>
      <c r="FW123" s="16"/>
      <c r="FX123" s="16"/>
      <c r="FY123" s="16"/>
      <c r="FZ123" s="16"/>
      <c r="GA123" s="16"/>
      <c r="GB123" s="16"/>
      <c r="GC123" s="16"/>
      <c r="GD123" s="16"/>
      <c r="GE123" s="16"/>
      <c r="GF123" s="16"/>
      <c r="GG123" s="16"/>
      <c r="GH123" s="17"/>
      <c r="GI123" s="16"/>
    </row>
    <row r="124" spans="1:191" s="15" customFormat="1" ht="18.75" customHeight="1" x14ac:dyDescent="0.3">
      <c r="A124" s="126"/>
      <c r="B124" s="20"/>
      <c r="C124" s="20"/>
      <c r="D124" s="20"/>
      <c r="E124" s="20"/>
      <c r="F124" s="21"/>
      <c r="G124" s="21"/>
      <c r="H124" s="502"/>
      <c r="I124" s="502"/>
      <c r="J124" s="502"/>
      <c r="K124" s="502"/>
      <c r="L124" s="502"/>
      <c r="M124" s="502"/>
      <c r="N124" s="502"/>
      <c r="O124" s="502"/>
      <c r="P124" s="502"/>
      <c r="Q124" s="21"/>
      <c r="R124" s="59"/>
      <c r="S124" s="126"/>
      <c r="T124" s="126"/>
      <c r="U124" s="126"/>
      <c r="V124" s="126"/>
      <c r="W124" s="126"/>
      <c r="X124" s="126"/>
      <c r="Y124" s="126"/>
      <c r="Z124" s="126"/>
      <c r="AA124" s="502"/>
      <c r="AB124" s="502"/>
      <c r="AC124" s="502"/>
      <c r="AD124" s="502"/>
      <c r="AE124" s="502"/>
      <c r="AF124" s="502"/>
      <c r="AG124" s="502"/>
      <c r="AH124" s="502"/>
      <c r="AI124" s="502"/>
      <c r="AJ124" s="126"/>
      <c r="AK124" s="126"/>
      <c r="AL124" s="126"/>
      <c r="AM124" s="126"/>
      <c r="AN124" s="20"/>
      <c r="AO124" s="20"/>
      <c r="AP124" s="21"/>
      <c r="AQ124" s="21"/>
      <c r="AR124" s="21"/>
      <c r="AS124" s="21"/>
      <c r="AT124" s="21"/>
      <c r="AU124" s="21"/>
      <c r="AV124" s="21"/>
      <c r="AW124" s="21"/>
      <c r="AX124" s="21"/>
      <c r="AY124" s="21"/>
      <c r="AZ124" s="21"/>
      <c r="BA124" s="21"/>
      <c r="BB124" s="21"/>
      <c r="BC124" s="21"/>
      <c r="BD124" s="59"/>
      <c r="BE124" s="126"/>
      <c r="BF124" s="126"/>
      <c r="BG124" s="126"/>
      <c r="BH124" s="126"/>
      <c r="BI124" s="127"/>
      <c r="BJ124" s="127"/>
      <c r="BK124" s="127"/>
      <c r="BL124" s="127"/>
      <c r="BM124" s="127"/>
      <c r="BN124" s="127"/>
      <c r="BO124" s="127"/>
      <c r="BP124" s="127"/>
      <c r="BQ124" s="127"/>
      <c r="BR124" s="127"/>
      <c r="BS124" s="127"/>
      <c r="BT124" s="127"/>
      <c r="BU124" s="127"/>
      <c r="BV124" s="127"/>
      <c r="BW124" s="126"/>
      <c r="BX124" s="126"/>
      <c r="BY124" s="126"/>
      <c r="BZ124" s="126"/>
      <c r="CA124" s="126"/>
      <c r="CB124" s="127"/>
      <c r="CC124" s="127"/>
      <c r="CD124" s="127"/>
      <c r="CE124" s="127"/>
      <c r="CF124" s="127"/>
      <c r="CG124" s="127"/>
      <c r="CH124" s="127"/>
      <c r="CI124" s="127"/>
      <c r="CJ124" s="127"/>
      <c r="CK124" s="127"/>
      <c r="CL124" s="127"/>
      <c r="CM124" s="127"/>
      <c r="CN124" s="127"/>
      <c r="CO124" s="126"/>
      <c r="CZ124" s="16"/>
      <c r="DA124" s="16"/>
      <c r="DB124" s="16"/>
      <c r="DC124" s="16"/>
      <c r="DD124" s="16"/>
      <c r="DE124" s="16"/>
      <c r="DF124" s="16"/>
      <c r="DG124" s="16"/>
      <c r="DH124" s="16"/>
      <c r="DI124" s="16"/>
      <c r="DJ124" s="16"/>
      <c r="DK124" s="16"/>
      <c r="DL124" s="16"/>
      <c r="DM124" s="16"/>
      <c r="DN124" s="17"/>
      <c r="DO124" s="16"/>
      <c r="DR124" s="16"/>
      <c r="DS124" s="16"/>
      <c r="DT124" s="16"/>
      <c r="DU124" s="16"/>
      <c r="DV124" s="16"/>
      <c r="DW124" s="16"/>
      <c r="DX124" s="16"/>
      <c r="DY124" s="16"/>
      <c r="DZ124" s="16"/>
      <c r="EA124" s="16"/>
      <c r="EB124" s="16"/>
      <c r="EC124" s="16"/>
      <c r="ED124" s="16"/>
      <c r="EE124" s="16"/>
      <c r="EF124" s="17"/>
      <c r="EG124" s="16"/>
      <c r="EJ124" s="16"/>
      <c r="EK124" s="16"/>
      <c r="EL124" s="16"/>
      <c r="EM124" s="16"/>
      <c r="EN124" s="16"/>
      <c r="EO124" s="16"/>
      <c r="EP124" s="16"/>
      <c r="EQ124" s="16"/>
      <c r="ER124" s="16"/>
      <c r="ES124" s="16"/>
      <c r="ET124" s="16"/>
      <c r="EU124" s="16"/>
      <c r="EV124" s="16"/>
      <c r="EW124" s="16"/>
      <c r="EX124" s="17"/>
      <c r="EY124" s="16"/>
      <c r="FB124" s="16"/>
      <c r="FC124" s="16"/>
      <c r="FD124" s="16"/>
      <c r="FE124" s="16"/>
      <c r="FF124" s="16"/>
      <c r="FG124" s="16"/>
      <c r="FH124" s="16"/>
      <c r="FI124" s="16"/>
      <c r="FJ124" s="16"/>
      <c r="FK124" s="16"/>
      <c r="FL124" s="16"/>
      <c r="FM124" s="16"/>
      <c r="FN124" s="16"/>
      <c r="FO124" s="16"/>
      <c r="FP124" s="17"/>
      <c r="FQ124" s="16"/>
      <c r="FT124" s="16"/>
      <c r="FU124" s="16"/>
      <c r="FV124" s="16"/>
      <c r="FW124" s="16"/>
      <c r="FX124" s="16"/>
      <c r="FY124" s="16"/>
      <c r="FZ124" s="16"/>
      <c r="GA124" s="16"/>
      <c r="GB124" s="16"/>
      <c r="GC124" s="16"/>
      <c r="GD124" s="16"/>
      <c r="GE124" s="16"/>
      <c r="GF124" s="16"/>
      <c r="GG124" s="16"/>
      <c r="GH124" s="17"/>
      <c r="GI124" s="16"/>
    </row>
    <row r="125" spans="1:191" s="15" customFormat="1" x14ac:dyDescent="0.3">
      <c r="A125" s="126"/>
      <c r="B125" s="126"/>
      <c r="C125" s="126"/>
      <c r="D125" s="126"/>
      <c r="E125" s="126"/>
      <c r="F125" s="126"/>
      <c r="G125" s="126"/>
      <c r="Q125" s="126"/>
      <c r="R125" s="126"/>
      <c r="S125" s="126"/>
      <c r="T125" s="126"/>
      <c r="U125" s="126"/>
      <c r="V125" s="126"/>
      <c r="W125" s="126"/>
      <c r="X125" s="126"/>
      <c r="Y125" s="126"/>
      <c r="Z125" s="126"/>
      <c r="AJ125" s="126"/>
      <c r="AK125" s="126"/>
      <c r="AL125" s="126"/>
      <c r="AM125" s="126"/>
      <c r="AN125" s="126"/>
      <c r="AO125" s="126"/>
      <c r="AP125" s="127"/>
      <c r="AQ125" s="127"/>
      <c r="AR125" s="127"/>
      <c r="AS125" s="127"/>
      <c r="AT125" s="127"/>
      <c r="AU125" s="127"/>
      <c r="AV125" s="127"/>
      <c r="AW125" s="127"/>
      <c r="AX125" s="127"/>
      <c r="AY125" s="127"/>
      <c r="AZ125" s="127"/>
      <c r="BA125" s="127"/>
      <c r="BB125" s="127"/>
      <c r="BC125" s="127"/>
      <c r="BD125" s="126"/>
      <c r="BE125" s="126"/>
      <c r="BF125" s="126"/>
      <c r="BG125" s="126"/>
      <c r="BH125" s="126"/>
      <c r="BI125" s="127"/>
      <c r="BJ125" s="127"/>
      <c r="BK125" s="127"/>
      <c r="BL125" s="127"/>
      <c r="BM125" s="127"/>
      <c r="BN125" s="127"/>
      <c r="BO125" s="127"/>
      <c r="BP125" s="127"/>
      <c r="BQ125" s="127"/>
      <c r="BR125" s="127"/>
      <c r="BS125" s="127"/>
      <c r="BT125" s="127"/>
      <c r="BU125" s="127"/>
      <c r="BV125" s="127"/>
      <c r="BW125" s="126"/>
      <c r="BX125" s="126"/>
      <c r="BY125" s="126"/>
      <c r="BZ125" s="126"/>
      <c r="CA125" s="126"/>
      <c r="CB125" s="127"/>
      <c r="CC125" s="127"/>
      <c r="CD125" s="127"/>
      <c r="CE125" s="127"/>
      <c r="CF125" s="127"/>
      <c r="CG125" s="127"/>
      <c r="CH125" s="127"/>
      <c r="CI125" s="127"/>
      <c r="CJ125" s="127"/>
      <c r="CK125" s="127"/>
      <c r="CL125" s="127"/>
      <c r="CM125" s="127"/>
      <c r="CN125" s="127"/>
      <c r="CO125" s="126"/>
      <c r="CZ125" s="16"/>
      <c r="DA125" s="16"/>
      <c r="DB125" s="16"/>
      <c r="DC125" s="16"/>
      <c r="DD125" s="16"/>
      <c r="DE125" s="16"/>
      <c r="DF125" s="16"/>
      <c r="DG125" s="16"/>
      <c r="DH125" s="16"/>
      <c r="DI125" s="16"/>
      <c r="DJ125" s="16"/>
      <c r="DK125" s="16"/>
      <c r="DL125" s="16"/>
      <c r="DM125" s="16"/>
      <c r="DN125" s="17"/>
      <c r="DO125" s="16"/>
      <c r="DR125" s="16"/>
      <c r="DS125" s="16"/>
      <c r="DT125" s="16"/>
      <c r="DU125" s="16"/>
      <c r="DV125" s="16"/>
      <c r="DW125" s="16"/>
      <c r="DX125" s="16"/>
      <c r="DY125" s="16"/>
      <c r="DZ125" s="16"/>
      <c r="EA125" s="16"/>
      <c r="EB125" s="16"/>
      <c r="EC125" s="16"/>
      <c r="ED125" s="16"/>
      <c r="EE125" s="16"/>
      <c r="EF125" s="17"/>
      <c r="EG125" s="16"/>
      <c r="EJ125" s="16"/>
      <c r="EK125" s="16"/>
      <c r="EL125" s="16"/>
      <c r="EM125" s="16"/>
      <c r="EN125" s="16"/>
      <c r="EO125" s="16"/>
      <c r="EP125" s="16"/>
      <c r="EQ125" s="16"/>
      <c r="ER125" s="16"/>
      <c r="ES125" s="16"/>
      <c r="ET125" s="16"/>
      <c r="EU125" s="16"/>
      <c r="EV125" s="16"/>
      <c r="EW125" s="16"/>
      <c r="EX125" s="17"/>
      <c r="EY125" s="16"/>
      <c r="FB125" s="16"/>
      <c r="FC125" s="16"/>
      <c r="FD125" s="16"/>
      <c r="FE125" s="16"/>
      <c r="FF125" s="16"/>
      <c r="FG125" s="16"/>
      <c r="FH125" s="16"/>
      <c r="FI125" s="16"/>
      <c r="FJ125" s="16"/>
      <c r="FK125" s="16"/>
      <c r="FL125" s="16"/>
      <c r="FM125" s="16"/>
      <c r="FN125" s="16"/>
      <c r="FO125" s="16"/>
      <c r="FP125" s="17"/>
      <c r="FQ125" s="16"/>
      <c r="FT125" s="16"/>
      <c r="FU125" s="16"/>
      <c r="FV125" s="16"/>
      <c r="FW125" s="16"/>
      <c r="FX125" s="16"/>
      <c r="FY125" s="16"/>
      <c r="FZ125" s="16"/>
      <c r="GA125" s="16"/>
      <c r="GB125" s="16"/>
      <c r="GC125" s="16"/>
      <c r="GD125" s="16"/>
      <c r="GE125" s="16"/>
      <c r="GF125" s="16"/>
      <c r="GG125" s="16"/>
      <c r="GH125" s="17"/>
      <c r="GI125" s="16"/>
    </row>
    <row r="126" spans="1:191" s="15" customFormat="1" x14ac:dyDescent="0.3">
      <c r="A126" s="126"/>
      <c r="B126" s="126"/>
      <c r="C126" s="126"/>
      <c r="D126" s="126"/>
      <c r="E126" s="126"/>
      <c r="F126" s="126"/>
      <c r="G126" s="126"/>
      <c r="Q126" s="126"/>
      <c r="R126" s="126"/>
      <c r="S126" s="126"/>
      <c r="T126" s="126"/>
      <c r="U126" s="126"/>
      <c r="V126" s="126"/>
      <c r="W126" s="126"/>
      <c r="X126" s="126"/>
      <c r="Y126" s="126"/>
      <c r="Z126" s="126"/>
      <c r="AJ126" s="126"/>
      <c r="AK126" s="126"/>
      <c r="AL126" s="126"/>
      <c r="AM126" s="126"/>
      <c r="AN126" s="126"/>
      <c r="AO126" s="126"/>
      <c r="AP126" s="127"/>
      <c r="AQ126" s="127"/>
      <c r="AR126" s="127"/>
      <c r="AS126" s="127"/>
      <c r="AT126" s="127"/>
      <c r="AU126" s="127"/>
      <c r="AV126" s="127"/>
      <c r="AW126" s="127"/>
      <c r="AX126" s="127"/>
      <c r="AY126" s="127"/>
      <c r="AZ126" s="127"/>
      <c r="BA126" s="127"/>
      <c r="BB126" s="127"/>
      <c r="BC126" s="127"/>
      <c r="BD126" s="126"/>
      <c r="BE126" s="126"/>
      <c r="BF126" s="126"/>
      <c r="BG126" s="126"/>
      <c r="BH126" s="126"/>
      <c r="BI126" s="127"/>
      <c r="BJ126" s="127"/>
      <c r="BK126" s="127"/>
      <c r="BL126" s="127"/>
      <c r="BM126" s="127"/>
      <c r="BN126" s="127"/>
      <c r="BO126" s="127"/>
      <c r="BP126" s="127"/>
      <c r="BQ126" s="127"/>
      <c r="BR126" s="127"/>
      <c r="BS126" s="127"/>
      <c r="BT126" s="127"/>
      <c r="BU126" s="127"/>
      <c r="BV126" s="127"/>
      <c r="BW126" s="126"/>
      <c r="BX126" s="126"/>
      <c r="BY126" s="126"/>
      <c r="BZ126" s="126"/>
      <c r="CA126" s="126"/>
      <c r="CB126" s="127"/>
      <c r="CC126" s="127"/>
      <c r="CD126" s="127"/>
      <c r="CE126" s="127"/>
      <c r="CF126" s="127"/>
      <c r="CG126" s="127"/>
      <c r="CH126" s="127"/>
      <c r="CI126" s="127"/>
      <c r="CJ126" s="127"/>
      <c r="CK126" s="127"/>
      <c r="CL126" s="127"/>
      <c r="CM126" s="127"/>
      <c r="CN126" s="127"/>
      <c r="CO126" s="126"/>
      <c r="CZ126" s="16"/>
      <c r="DA126" s="16"/>
      <c r="DB126" s="16"/>
      <c r="DC126" s="16"/>
      <c r="DD126" s="16"/>
      <c r="DE126" s="16"/>
      <c r="DF126" s="16"/>
      <c r="DG126" s="16"/>
      <c r="DH126" s="16"/>
      <c r="DI126" s="16"/>
      <c r="DJ126" s="16"/>
      <c r="DK126" s="16"/>
      <c r="DL126" s="16"/>
      <c r="DM126" s="16"/>
      <c r="DN126" s="17"/>
      <c r="DO126" s="16"/>
      <c r="DR126" s="16"/>
      <c r="DS126" s="16"/>
      <c r="DT126" s="16"/>
      <c r="DU126" s="16"/>
      <c r="DV126" s="16"/>
      <c r="DW126" s="16"/>
      <c r="DX126" s="16"/>
      <c r="DY126" s="16"/>
      <c r="DZ126" s="16"/>
      <c r="EA126" s="16"/>
      <c r="EB126" s="16"/>
      <c r="EC126" s="16"/>
      <c r="ED126" s="16"/>
      <c r="EE126" s="16"/>
      <c r="EF126" s="17"/>
      <c r="EG126" s="16"/>
      <c r="EJ126" s="16"/>
      <c r="EK126" s="16"/>
      <c r="EL126" s="16"/>
      <c r="EM126" s="16"/>
      <c r="EN126" s="16"/>
      <c r="EO126" s="16"/>
      <c r="EP126" s="16"/>
      <c r="EQ126" s="16"/>
      <c r="ER126" s="16"/>
      <c r="ES126" s="16"/>
      <c r="ET126" s="16"/>
      <c r="EU126" s="16"/>
      <c r="EV126" s="16"/>
      <c r="EW126" s="16"/>
      <c r="EX126" s="17"/>
      <c r="EY126" s="16"/>
      <c r="FB126" s="16"/>
      <c r="FC126" s="16"/>
      <c r="FD126" s="16"/>
      <c r="FE126" s="16"/>
      <c r="FF126" s="16"/>
      <c r="FG126" s="16"/>
      <c r="FH126" s="16"/>
      <c r="FI126" s="16"/>
      <c r="FJ126" s="16"/>
      <c r="FK126" s="16"/>
      <c r="FL126" s="16"/>
      <c r="FM126" s="16"/>
      <c r="FN126" s="16"/>
      <c r="FO126" s="16"/>
      <c r="FP126" s="17"/>
      <c r="FQ126" s="16"/>
      <c r="FT126" s="16"/>
      <c r="FU126" s="16"/>
      <c r="FV126" s="16"/>
      <c r="FW126" s="16"/>
      <c r="FX126" s="16"/>
      <c r="FY126" s="16"/>
      <c r="FZ126" s="16"/>
      <c r="GA126" s="16"/>
      <c r="GB126" s="16"/>
      <c r="GC126" s="16"/>
      <c r="GD126" s="16"/>
      <c r="GE126" s="16"/>
      <c r="GF126" s="16"/>
      <c r="GG126" s="16"/>
      <c r="GH126" s="17"/>
      <c r="GI126" s="16"/>
    </row>
    <row r="127" spans="1:191" s="15" customFormat="1" x14ac:dyDescent="0.3">
      <c r="A127" s="126"/>
      <c r="B127" s="126"/>
      <c r="C127" s="126"/>
      <c r="D127" s="126"/>
      <c r="E127" s="126"/>
      <c r="F127" s="126"/>
      <c r="G127" s="126"/>
      <c r="Q127" s="126"/>
      <c r="R127" s="126"/>
      <c r="S127" s="126"/>
      <c r="T127" s="126"/>
      <c r="U127" s="126"/>
      <c r="V127" s="126"/>
      <c r="W127" s="126"/>
      <c r="X127" s="126"/>
      <c r="Y127" s="126"/>
      <c r="Z127" s="126"/>
      <c r="AJ127" s="126"/>
      <c r="AK127" s="126"/>
      <c r="AL127" s="126"/>
      <c r="AM127" s="126"/>
      <c r="AN127" s="126"/>
      <c r="AO127" s="126"/>
      <c r="AP127" s="127"/>
      <c r="AQ127" s="127"/>
      <c r="AR127" s="127"/>
      <c r="AS127" s="127"/>
      <c r="AT127" s="127"/>
      <c r="AU127" s="127"/>
      <c r="AV127" s="127"/>
      <c r="AW127" s="127"/>
      <c r="AX127" s="127"/>
      <c r="AY127" s="127"/>
      <c r="AZ127" s="127"/>
      <c r="BA127" s="127"/>
      <c r="BB127" s="127"/>
      <c r="BC127" s="127"/>
      <c r="BD127" s="126"/>
      <c r="BE127" s="126"/>
      <c r="BF127" s="126"/>
      <c r="BG127" s="126"/>
      <c r="BH127" s="126"/>
      <c r="BI127" s="127"/>
      <c r="BJ127" s="127"/>
      <c r="BK127" s="127"/>
      <c r="BL127" s="127"/>
      <c r="BM127" s="127"/>
      <c r="BN127" s="127"/>
      <c r="BO127" s="127"/>
      <c r="BP127" s="127"/>
      <c r="BQ127" s="127"/>
      <c r="BR127" s="127"/>
      <c r="BS127" s="127"/>
      <c r="BT127" s="127"/>
      <c r="BU127" s="127"/>
      <c r="BV127" s="127"/>
      <c r="BW127" s="126"/>
      <c r="BX127" s="126"/>
      <c r="BY127" s="126"/>
      <c r="BZ127" s="126"/>
      <c r="CA127" s="126"/>
      <c r="CB127" s="127"/>
      <c r="CC127" s="127"/>
      <c r="CD127" s="127"/>
      <c r="CE127" s="127"/>
      <c r="CF127" s="127"/>
      <c r="CG127" s="127"/>
      <c r="CH127" s="127"/>
      <c r="CI127" s="127"/>
      <c r="CJ127" s="127"/>
      <c r="CK127" s="127"/>
      <c r="CL127" s="127"/>
      <c r="CM127" s="127"/>
      <c r="CN127" s="127"/>
      <c r="CO127" s="126"/>
      <c r="CZ127" s="16"/>
      <c r="DA127" s="16"/>
      <c r="DB127" s="16"/>
      <c r="DC127" s="16"/>
      <c r="DD127" s="16"/>
      <c r="DE127" s="16"/>
      <c r="DF127" s="16"/>
      <c r="DG127" s="16"/>
      <c r="DH127" s="16"/>
      <c r="DI127" s="16"/>
      <c r="DJ127" s="16"/>
      <c r="DK127" s="16"/>
      <c r="DL127" s="16"/>
      <c r="DM127" s="16"/>
      <c r="DN127" s="17"/>
      <c r="DO127" s="16"/>
      <c r="DR127" s="16"/>
      <c r="DS127" s="16"/>
      <c r="DT127" s="16"/>
      <c r="DU127" s="16"/>
      <c r="DV127" s="16"/>
      <c r="DW127" s="16"/>
      <c r="DX127" s="16"/>
      <c r="DY127" s="16"/>
      <c r="DZ127" s="16"/>
      <c r="EA127" s="16"/>
      <c r="EB127" s="16"/>
      <c r="EC127" s="16"/>
      <c r="ED127" s="16"/>
      <c r="EE127" s="16"/>
      <c r="EF127" s="17"/>
      <c r="EG127" s="16"/>
      <c r="EJ127" s="16"/>
      <c r="EK127" s="16"/>
      <c r="EL127" s="16"/>
      <c r="EM127" s="16"/>
      <c r="EN127" s="16"/>
      <c r="EO127" s="16"/>
      <c r="EP127" s="16"/>
      <c r="EQ127" s="16"/>
      <c r="ER127" s="16"/>
      <c r="ES127" s="16"/>
      <c r="ET127" s="16"/>
      <c r="EU127" s="16"/>
      <c r="EV127" s="16"/>
      <c r="EW127" s="16"/>
      <c r="EX127" s="17"/>
      <c r="EY127" s="16"/>
      <c r="FB127" s="16"/>
      <c r="FC127" s="16"/>
      <c r="FD127" s="16"/>
      <c r="FE127" s="16"/>
      <c r="FF127" s="16"/>
      <c r="FG127" s="16"/>
      <c r="FH127" s="16"/>
      <c r="FI127" s="16"/>
      <c r="FJ127" s="16"/>
      <c r="FK127" s="16"/>
      <c r="FL127" s="16"/>
      <c r="FM127" s="16"/>
      <c r="FN127" s="16"/>
      <c r="FO127" s="16"/>
      <c r="FP127" s="17"/>
      <c r="FQ127" s="16"/>
      <c r="FT127" s="16"/>
      <c r="FU127" s="16"/>
      <c r="FV127" s="16"/>
      <c r="FW127" s="16"/>
      <c r="FX127" s="16"/>
      <c r="FY127" s="16"/>
      <c r="FZ127" s="16"/>
      <c r="GA127" s="16"/>
      <c r="GB127" s="16"/>
      <c r="GC127" s="16"/>
      <c r="GD127" s="16"/>
      <c r="GE127" s="16"/>
      <c r="GF127" s="16"/>
      <c r="GG127" s="16"/>
      <c r="GH127" s="17"/>
      <c r="GI127" s="16"/>
    </row>
    <row r="128" spans="1:191" s="15" customFormat="1" x14ac:dyDescent="0.3">
      <c r="A128" s="126"/>
      <c r="B128" s="126"/>
      <c r="C128" s="126"/>
      <c r="D128" s="126"/>
      <c r="E128" s="126"/>
      <c r="F128" s="126"/>
      <c r="G128" s="126"/>
      <c r="Q128" s="126"/>
      <c r="R128" s="126"/>
      <c r="S128" s="126"/>
      <c r="T128" s="126"/>
      <c r="U128" s="126"/>
      <c r="V128" s="126"/>
      <c r="W128" s="126"/>
      <c r="X128" s="126"/>
      <c r="Y128" s="126"/>
      <c r="Z128" s="126"/>
      <c r="AJ128" s="126"/>
      <c r="AK128" s="126"/>
      <c r="AL128" s="126"/>
      <c r="AM128" s="126"/>
      <c r="AN128" s="126"/>
      <c r="AO128" s="126"/>
      <c r="AP128" s="127"/>
      <c r="AQ128" s="127"/>
      <c r="AR128" s="127"/>
      <c r="AS128" s="127"/>
      <c r="AT128" s="127"/>
      <c r="AU128" s="127"/>
      <c r="AV128" s="127"/>
      <c r="AW128" s="127"/>
      <c r="AX128" s="127"/>
      <c r="AY128" s="127"/>
      <c r="AZ128" s="127"/>
      <c r="BA128" s="127"/>
      <c r="BB128" s="127"/>
      <c r="BC128" s="127"/>
      <c r="BD128" s="126"/>
      <c r="BE128" s="126"/>
      <c r="BF128" s="126"/>
      <c r="BG128" s="126"/>
      <c r="BH128" s="126"/>
      <c r="BI128" s="127"/>
      <c r="BJ128" s="127"/>
      <c r="BK128" s="127"/>
      <c r="BL128" s="127"/>
      <c r="BM128" s="127"/>
      <c r="BN128" s="127"/>
      <c r="BO128" s="127"/>
      <c r="BP128" s="127"/>
      <c r="BQ128" s="127"/>
      <c r="BR128" s="127"/>
      <c r="BS128" s="127"/>
      <c r="BT128" s="127"/>
      <c r="BU128" s="127"/>
      <c r="BV128" s="127"/>
      <c r="BW128" s="126"/>
      <c r="BX128" s="126"/>
      <c r="BY128" s="126"/>
      <c r="BZ128" s="126"/>
      <c r="CA128" s="126"/>
      <c r="CB128" s="127"/>
      <c r="CC128" s="127"/>
      <c r="CD128" s="127"/>
      <c r="CE128" s="127"/>
      <c r="CF128" s="127"/>
      <c r="CG128" s="127"/>
      <c r="CH128" s="127"/>
      <c r="CI128" s="127"/>
      <c r="CJ128" s="127"/>
      <c r="CK128" s="127"/>
      <c r="CL128" s="127"/>
      <c r="CM128" s="127"/>
      <c r="CN128" s="127"/>
      <c r="CO128" s="126"/>
      <c r="CZ128" s="16"/>
      <c r="DA128" s="16"/>
      <c r="DB128" s="16"/>
      <c r="DC128" s="16"/>
      <c r="DD128" s="16"/>
      <c r="DE128" s="16"/>
      <c r="DF128" s="16"/>
      <c r="DG128" s="16"/>
      <c r="DH128" s="16"/>
      <c r="DI128" s="16"/>
      <c r="DJ128" s="16"/>
      <c r="DK128" s="16"/>
      <c r="DL128" s="16"/>
      <c r="DM128" s="16"/>
      <c r="DN128" s="17"/>
      <c r="DO128" s="16"/>
      <c r="DR128" s="16"/>
      <c r="DS128" s="16"/>
      <c r="DT128" s="16"/>
      <c r="DU128" s="16"/>
      <c r="DV128" s="16"/>
      <c r="DW128" s="16"/>
      <c r="DX128" s="16"/>
      <c r="DY128" s="16"/>
      <c r="DZ128" s="16"/>
      <c r="EA128" s="16"/>
      <c r="EB128" s="16"/>
      <c r="EC128" s="16"/>
      <c r="ED128" s="16"/>
      <c r="EE128" s="16"/>
      <c r="EF128" s="17"/>
      <c r="EG128" s="16"/>
      <c r="EJ128" s="16"/>
      <c r="EK128" s="16"/>
      <c r="EL128" s="16"/>
      <c r="EM128" s="16"/>
      <c r="EN128" s="16"/>
      <c r="EO128" s="16"/>
      <c r="EP128" s="16"/>
      <c r="EQ128" s="16"/>
      <c r="ER128" s="16"/>
      <c r="ES128" s="16"/>
      <c r="ET128" s="16"/>
      <c r="EU128" s="16"/>
      <c r="EV128" s="16"/>
      <c r="EW128" s="16"/>
      <c r="EX128" s="17"/>
      <c r="EY128" s="16"/>
      <c r="FB128" s="16"/>
      <c r="FC128" s="16"/>
      <c r="FD128" s="16"/>
      <c r="FE128" s="16"/>
      <c r="FF128" s="16"/>
      <c r="FG128" s="16"/>
      <c r="FH128" s="16"/>
      <c r="FI128" s="16"/>
      <c r="FJ128" s="16"/>
      <c r="FK128" s="16"/>
      <c r="FL128" s="16"/>
      <c r="FM128" s="16"/>
      <c r="FN128" s="16"/>
      <c r="FO128" s="16"/>
      <c r="FP128" s="17"/>
      <c r="FQ128" s="16"/>
      <c r="FT128" s="16"/>
      <c r="FU128" s="16"/>
      <c r="FV128" s="16"/>
      <c r="FW128" s="16"/>
      <c r="FX128" s="16"/>
      <c r="FY128" s="16"/>
      <c r="FZ128" s="16"/>
      <c r="GA128" s="16"/>
      <c r="GB128" s="16"/>
      <c r="GC128" s="16"/>
      <c r="GD128" s="16"/>
      <c r="GE128" s="16"/>
      <c r="GF128" s="16"/>
      <c r="GG128" s="16"/>
      <c r="GH128" s="17"/>
      <c r="GI128" s="16"/>
    </row>
    <row r="129" spans="1:191" s="15" customFormat="1" x14ac:dyDescent="0.3">
      <c r="A129" s="126"/>
      <c r="B129" s="126"/>
      <c r="C129" s="126"/>
      <c r="D129" s="126"/>
      <c r="E129" s="126"/>
      <c r="F129" s="126"/>
      <c r="G129" s="126"/>
      <c r="Q129" s="126"/>
      <c r="R129" s="126"/>
      <c r="S129" s="126"/>
      <c r="T129" s="126"/>
      <c r="U129" s="126"/>
      <c r="V129" s="126"/>
      <c r="W129" s="126"/>
      <c r="X129" s="126"/>
      <c r="Y129" s="126"/>
      <c r="Z129" s="126"/>
      <c r="AJ129" s="126"/>
      <c r="AK129" s="126"/>
      <c r="AL129" s="126"/>
      <c r="AM129" s="126"/>
      <c r="AN129" s="126"/>
      <c r="AO129" s="126"/>
      <c r="AP129" s="127"/>
      <c r="AQ129" s="127"/>
      <c r="AR129" s="127"/>
      <c r="AS129" s="127"/>
      <c r="AT129" s="127"/>
      <c r="AU129" s="127"/>
      <c r="AV129" s="127"/>
      <c r="AW129" s="127"/>
      <c r="AX129" s="127"/>
      <c r="AY129" s="127"/>
      <c r="AZ129" s="127"/>
      <c r="BA129" s="127"/>
      <c r="BB129" s="127"/>
      <c r="BC129" s="127"/>
      <c r="BD129" s="126"/>
      <c r="BE129" s="126"/>
      <c r="BF129" s="126"/>
      <c r="BG129" s="126"/>
      <c r="BH129" s="126"/>
      <c r="BI129" s="127"/>
      <c r="BJ129" s="127"/>
      <c r="BK129" s="127"/>
      <c r="BL129" s="127"/>
      <c r="BM129" s="127"/>
      <c r="BN129" s="127"/>
      <c r="BO129" s="127"/>
      <c r="BP129" s="127"/>
      <c r="BQ129" s="127"/>
      <c r="BR129" s="127"/>
      <c r="BS129" s="127"/>
      <c r="BT129" s="127"/>
      <c r="BU129" s="127"/>
      <c r="BV129" s="127"/>
      <c r="BW129" s="126"/>
      <c r="BX129" s="126"/>
      <c r="BY129" s="126"/>
      <c r="BZ129" s="126"/>
      <c r="CA129" s="126"/>
      <c r="CB129" s="127"/>
      <c r="CC129" s="127"/>
      <c r="CD129" s="127"/>
      <c r="CE129" s="127"/>
      <c r="CF129" s="127"/>
      <c r="CG129" s="127"/>
      <c r="CH129" s="127"/>
      <c r="CI129" s="127"/>
      <c r="CJ129" s="127"/>
      <c r="CK129" s="127"/>
      <c r="CL129" s="127"/>
      <c r="CM129" s="127"/>
      <c r="CN129" s="127"/>
      <c r="CO129" s="126"/>
      <c r="CZ129" s="16"/>
      <c r="DA129" s="16"/>
      <c r="DB129" s="16"/>
      <c r="DC129" s="16"/>
      <c r="DD129" s="16"/>
      <c r="DE129" s="16"/>
      <c r="DF129" s="16"/>
      <c r="DG129" s="16"/>
      <c r="DH129" s="16"/>
      <c r="DI129" s="16"/>
      <c r="DJ129" s="16"/>
      <c r="DK129" s="16"/>
      <c r="DL129" s="16"/>
      <c r="DM129" s="16"/>
      <c r="DN129" s="17"/>
      <c r="DO129" s="16"/>
      <c r="DR129" s="16"/>
      <c r="DS129" s="16"/>
      <c r="DT129" s="16"/>
      <c r="DU129" s="16"/>
      <c r="DV129" s="16"/>
      <c r="DW129" s="16"/>
      <c r="DX129" s="16"/>
      <c r="DY129" s="16"/>
      <c r="DZ129" s="16"/>
      <c r="EA129" s="16"/>
      <c r="EB129" s="16"/>
      <c r="EC129" s="16"/>
      <c r="ED129" s="16"/>
      <c r="EE129" s="16"/>
      <c r="EF129" s="17"/>
      <c r="EG129" s="16"/>
      <c r="EJ129" s="16"/>
      <c r="EK129" s="16"/>
      <c r="EL129" s="16"/>
      <c r="EM129" s="16"/>
      <c r="EN129" s="16"/>
      <c r="EO129" s="16"/>
      <c r="EP129" s="16"/>
      <c r="EQ129" s="16"/>
      <c r="ER129" s="16"/>
      <c r="ES129" s="16"/>
      <c r="ET129" s="16"/>
      <c r="EU129" s="16"/>
      <c r="EV129" s="16"/>
      <c r="EW129" s="16"/>
      <c r="EX129" s="17"/>
      <c r="EY129" s="16"/>
      <c r="FB129" s="16"/>
      <c r="FC129" s="16"/>
      <c r="FD129" s="16"/>
      <c r="FE129" s="16"/>
      <c r="FF129" s="16"/>
      <c r="FG129" s="16"/>
      <c r="FH129" s="16"/>
      <c r="FI129" s="16"/>
      <c r="FJ129" s="16"/>
      <c r="FK129" s="16"/>
      <c r="FL129" s="16"/>
      <c r="FM129" s="16"/>
      <c r="FN129" s="16"/>
      <c r="FO129" s="16"/>
      <c r="FP129" s="17"/>
      <c r="FQ129" s="16"/>
      <c r="FT129" s="16"/>
      <c r="FU129" s="16"/>
      <c r="FV129" s="16"/>
      <c r="FW129" s="16"/>
      <c r="FX129" s="16"/>
      <c r="FY129" s="16"/>
      <c r="FZ129" s="16"/>
      <c r="GA129" s="16"/>
      <c r="GB129" s="16"/>
      <c r="GC129" s="16"/>
      <c r="GD129" s="16"/>
      <c r="GE129" s="16"/>
      <c r="GF129" s="16"/>
      <c r="GG129" s="16"/>
      <c r="GH129" s="17"/>
      <c r="GI129" s="16"/>
    </row>
    <row r="130" spans="1:191" s="15" customFormat="1" x14ac:dyDescent="0.3">
      <c r="A130" s="126"/>
      <c r="B130" s="126"/>
      <c r="C130" s="126"/>
      <c r="D130" s="126"/>
      <c r="E130" s="126"/>
      <c r="F130" s="126"/>
      <c r="G130" s="126"/>
      <c r="Q130" s="126"/>
      <c r="R130" s="126"/>
      <c r="S130" s="126"/>
      <c r="T130" s="126"/>
      <c r="U130" s="126"/>
      <c r="V130" s="126"/>
      <c r="W130" s="126"/>
      <c r="X130" s="126"/>
      <c r="Y130" s="126"/>
      <c r="Z130" s="126"/>
      <c r="AJ130" s="126"/>
      <c r="AK130" s="126"/>
      <c r="AL130" s="126"/>
      <c r="AM130" s="126"/>
      <c r="AN130" s="126"/>
      <c r="AO130" s="126"/>
      <c r="AP130" s="127"/>
      <c r="AQ130" s="127"/>
      <c r="AR130" s="127"/>
      <c r="AS130" s="127"/>
      <c r="AT130" s="127"/>
      <c r="AU130" s="127"/>
      <c r="AV130" s="127"/>
      <c r="AW130" s="127"/>
      <c r="AX130" s="127"/>
      <c r="AY130" s="127"/>
      <c r="AZ130" s="127"/>
      <c r="BA130" s="127"/>
      <c r="BB130" s="127"/>
      <c r="BC130" s="127"/>
      <c r="BD130" s="126"/>
      <c r="BE130" s="126"/>
      <c r="BF130" s="126"/>
      <c r="BG130" s="126"/>
      <c r="BH130" s="126"/>
      <c r="BI130" s="127"/>
      <c r="BJ130" s="127"/>
      <c r="BK130" s="127"/>
      <c r="BL130" s="127"/>
      <c r="BM130" s="127"/>
      <c r="BN130" s="127"/>
      <c r="BO130" s="127"/>
      <c r="BP130" s="127"/>
      <c r="BQ130" s="127"/>
      <c r="BR130" s="127"/>
      <c r="BS130" s="127"/>
      <c r="BT130" s="127"/>
      <c r="BU130" s="127"/>
      <c r="BV130" s="127"/>
      <c r="BW130" s="126"/>
      <c r="BX130" s="126"/>
      <c r="BY130" s="126"/>
      <c r="BZ130" s="126"/>
      <c r="CA130" s="126"/>
      <c r="CB130" s="127"/>
      <c r="CC130" s="127"/>
      <c r="CD130" s="127"/>
      <c r="CE130" s="127"/>
      <c r="CF130" s="127"/>
      <c r="CG130" s="127"/>
      <c r="CH130" s="127"/>
      <c r="CI130" s="127"/>
      <c r="CJ130" s="127"/>
      <c r="CK130" s="127"/>
      <c r="CL130" s="127"/>
      <c r="CM130" s="127"/>
      <c r="CN130" s="127"/>
      <c r="CO130" s="126"/>
      <c r="CZ130" s="16"/>
      <c r="DA130" s="16"/>
      <c r="DB130" s="16"/>
      <c r="DC130" s="16"/>
      <c r="DD130" s="16"/>
      <c r="DE130" s="16"/>
      <c r="DF130" s="16"/>
      <c r="DG130" s="16"/>
      <c r="DH130" s="16"/>
      <c r="DI130" s="16"/>
      <c r="DJ130" s="16"/>
      <c r="DK130" s="16"/>
      <c r="DL130" s="16"/>
      <c r="DM130" s="16"/>
      <c r="DN130" s="17"/>
      <c r="DO130" s="16"/>
      <c r="DR130" s="16"/>
      <c r="DS130" s="16"/>
      <c r="DT130" s="16"/>
      <c r="DU130" s="16"/>
      <c r="DV130" s="16"/>
      <c r="DW130" s="16"/>
      <c r="DX130" s="16"/>
      <c r="DY130" s="16"/>
      <c r="DZ130" s="16"/>
      <c r="EA130" s="16"/>
      <c r="EB130" s="16"/>
      <c r="EC130" s="16"/>
      <c r="ED130" s="16"/>
      <c r="EE130" s="16"/>
      <c r="EF130" s="17"/>
      <c r="EG130" s="16"/>
      <c r="EJ130" s="16"/>
      <c r="EK130" s="16"/>
      <c r="EL130" s="16"/>
      <c r="EM130" s="16"/>
      <c r="EN130" s="16"/>
      <c r="EO130" s="16"/>
      <c r="EP130" s="16"/>
      <c r="EQ130" s="16"/>
      <c r="ER130" s="16"/>
      <c r="ES130" s="16"/>
      <c r="ET130" s="16"/>
      <c r="EU130" s="16"/>
      <c r="EV130" s="16"/>
      <c r="EW130" s="16"/>
      <c r="EX130" s="17"/>
      <c r="EY130" s="16"/>
      <c r="FB130" s="16"/>
      <c r="FC130" s="16"/>
      <c r="FD130" s="16"/>
      <c r="FE130" s="16"/>
      <c r="FF130" s="16"/>
      <c r="FG130" s="16"/>
      <c r="FH130" s="16"/>
      <c r="FI130" s="16"/>
      <c r="FJ130" s="16"/>
      <c r="FK130" s="16"/>
      <c r="FL130" s="16"/>
      <c r="FM130" s="16"/>
      <c r="FN130" s="16"/>
      <c r="FO130" s="16"/>
      <c r="FP130" s="17"/>
      <c r="FQ130" s="16"/>
      <c r="FT130" s="16"/>
      <c r="FU130" s="16"/>
      <c r="FV130" s="16"/>
      <c r="FW130" s="16"/>
      <c r="FX130" s="16"/>
      <c r="FY130" s="16"/>
      <c r="FZ130" s="16"/>
      <c r="GA130" s="16"/>
      <c r="GB130" s="16"/>
      <c r="GC130" s="16"/>
      <c r="GD130" s="16"/>
      <c r="GE130" s="16"/>
      <c r="GF130" s="16"/>
      <c r="GG130" s="16"/>
      <c r="GH130" s="17"/>
      <c r="GI130" s="16"/>
    </row>
    <row r="131" spans="1:191" s="15" customFormat="1" x14ac:dyDescent="0.3">
      <c r="A131" s="126"/>
      <c r="B131" s="126"/>
      <c r="C131" s="126"/>
      <c r="D131" s="126"/>
      <c r="E131" s="126"/>
      <c r="F131" s="126"/>
      <c r="G131" s="126"/>
      <c r="Q131" s="126"/>
      <c r="R131" s="126"/>
      <c r="S131" s="126"/>
      <c r="T131" s="126"/>
      <c r="U131" s="126"/>
      <c r="V131" s="126"/>
      <c r="W131" s="126"/>
      <c r="X131" s="126"/>
      <c r="Y131" s="126"/>
      <c r="Z131" s="126"/>
      <c r="AJ131" s="126"/>
      <c r="AK131" s="126"/>
      <c r="AL131" s="126"/>
      <c r="AM131" s="126"/>
      <c r="AN131" s="126"/>
      <c r="AO131" s="126"/>
      <c r="AP131" s="127"/>
      <c r="AQ131" s="127"/>
      <c r="AR131" s="127"/>
      <c r="AS131" s="127"/>
      <c r="AT131" s="127"/>
      <c r="AU131" s="127"/>
      <c r="AV131" s="127"/>
      <c r="AW131" s="127"/>
      <c r="AX131" s="127"/>
      <c r="AY131" s="127"/>
      <c r="AZ131" s="127"/>
      <c r="BA131" s="127"/>
      <c r="BB131" s="127"/>
      <c r="BC131" s="127"/>
      <c r="BD131" s="126"/>
      <c r="BE131" s="126"/>
      <c r="BF131" s="126"/>
      <c r="BG131" s="126"/>
      <c r="BH131" s="126"/>
      <c r="BI131" s="127"/>
      <c r="BJ131" s="127"/>
      <c r="BK131" s="127"/>
      <c r="BL131" s="127"/>
      <c r="BM131" s="127"/>
      <c r="BN131" s="127"/>
      <c r="BO131" s="127"/>
      <c r="BP131" s="127"/>
      <c r="BQ131" s="127"/>
      <c r="BR131" s="127"/>
      <c r="BS131" s="127"/>
      <c r="BT131" s="127"/>
      <c r="BU131" s="127"/>
      <c r="BV131" s="127"/>
      <c r="BW131" s="126"/>
      <c r="BX131" s="126"/>
      <c r="BY131" s="126"/>
      <c r="BZ131" s="126"/>
      <c r="CA131" s="126"/>
      <c r="CB131" s="127"/>
      <c r="CC131" s="127"/>
      <c r="CD131" s="127"/>
      <c r="CE131" s="127"/>
      <c r="CF131" s="127"/>
      <c r="CG131" s="127"/>
      <c r="CH131" s="127"/>
      <c r="CI131" s="127"/>
      <c r="CJ131" s="127"/>
      <c r="CK131" s="127"/>
      <c r="CL131" s="127"/>
      <c r="CM131" s="127"/>
      <c r="CN131" s="127"/>
      <c r="CO131" s="126"/>
      <c r="CZ131" s="16"/>
      <c r="DA131" s="16"/>
      <c r="DB131" s="16"/>
      <c r="DC131" s="16"/>
      <c r="DD131" s="16"/>
      <c r="DE131" s="16"/>
      <c r="DF131" s="16"/>
      <c r="DG131" s="16"/>
      <c r="DH131" s="16"/>
      <c r="DI131" s="16"/>
      <c r="DJ131" s="16"/>
      <c r="DK131" s="16"/>
      <c r="DL131" s="16"/>
      <c r="DM131" s="16"/>
      <c r="DN131" s="17"/>
      <c r="DO131" s="16"/>
      <c r="DR131" s="16"/>
      <c r="DS131" s="16"/>
      <c r="DT131" s="16"/>
      <c r="DU131" s="16"/>
      <c r="DV131" s="16"/>
      <c r="DW131" s="16"/>
      <c r="DX131" s="16"/>
      <c r="DY131" s="16"/>
      <c r="DZ131" s="16"/>
      <c r="EA131" s="16"/>
      <c r="EB131" s="16"/>
      <c r="EC131" s="16"/>
      <c r="ED131" s="16"/>
      <c r="EE131" s="16"/>
      <c r="EF131" s="17"/>
      <c r="EG131" s="16"/>
      <c r="EJ131" s="16"/>
      <c r="EK131" s="16"/>
      <c r="EL131" s="16"/>
      <c r="EM131" s="16"/>
      <c r="EN131" s="16"/>
      <c r="EO131" s="16"/>
      <c r="EP131" s="16"/>
      <c r="EQ131" s="16"/>
      <c r="ER131" s="16"/>
      <c r="ES131" s="16"/>
      <c r="ET131" s="16"/>
      <c r="EU131" s="16"/>
      <c r="EV131" s="16"/>
      <c r="EW131" s="16"/>
      <c r="EX131" s="17"/>
      <c r="EY131" s="16"/>
      <c r="FB131" s="16"/>
      <c r="FC131" s="16"/>
      <c r="FD131" s="16"/>
      <c r="FE131" s="16"/>
      <c r="FF131" s="16"/>
      <c r="FG131" s="16"/>
      <c r="FH131" s="16"/>
      <c r="FI131" s="16"/>
      <c r="FJ131" s="16"/>
      <c r="FK131" s="16"/>
      <c r="FL131" s="16"/>
      <c r="FM131" s="16"/>
      <c r="FN131" s="16"/>
      <c r="FO131" s="16"/>
      <c r="FP131" s="17"/>
      <c r="FQ131" s="16"/>
      <c r="FT131" s="16"/>
      <c r="FU131" s="16"/>
      <c r="FV131" s="16"/>
      <c r="FW131" s="16"/>
      <c r="FX131" s="16"/>
      <c r="FY131" s="16"/>
      <c r="FZ131" s="16"/>
      <c r="GA131" s="16"/>
      <c r="GB131" s="16"/>
      <c r="GC131" s="16"/>
      <c r="GD131" s="16"/>
      <c r="GE131" s="16"/>
      <c r="GF131" s="16"/>
      <c r="GG131" s="16"/>
      <c r="GH131" s="17"/>
      <c r="GI131" s="16"/>
    </row>
    <row r="132" spans="1:191" s="15" customFormat="1" x14ac:dyDescent="0.3">
      <c r="A132" s="126"/>
      <c r="B132" s="126"/>
      <c r="C132" s="126"/>
      <c r="D132" s="126"/>
      <c r="E132" s="126"/>
      <c r="F132" s="126"/>
      <c r="G132" s="126"/>
      <c r="Q132" s="126"/>
      <c r="R132" s="126"/>
      <c r="S132" s="126"/>
      <c r="T132" s="126"/>
      <c r="U132" s="126"/>
      <c r="V132" s="126"/>
      <c r="W132" s="126"/>
      <c r="X132" s="126"/>
      <c r="Y132" s="126"/>
      <c r="Z132" s="126"/>
      <c r="AJ132" s="126"/>
      <c r="AK132" s="126"/>
      <c r="AL132" s="126"/>
      <c r="AM132" s="126"/>
      <c r="AN132" s="126"/>
      <c r="AO132" s="126"/>
      <c r="AP132" s="127"/>
      <c r="AQ132" s="127"/>
      <c r="AR132" s="127"/>
      <c r="AS132" s="127"/>
      <c r="AT132" s="127"/>
      <c r="AU132" s="127"/>
      <c r="AV132" s="127"/>
      <c r="AW132" s="127"/>
      <c r="AX132" s="127"/>
      <c r="AY132" s="127"/>
      <c r="AZ132" s="127"/>
      <c r="BA132" s="127"/>
      <c r="BB132" s="127"/>
      <c r="BC132" s="127"/>
      <c r="BD132" s="126"/>
      <c r="BE132" s="126"/>
      <c r="BF132" s="126"/>
      <c r="BG132" s="126"/>
      <c r="BH132" s="126"/>
      <c r="BI132" s="127"/>
      <c r="BJ132" s="127"/>
      <c r="BK132" s="127"/>
      <c r="BL132" s="127"/>
      <c r="BM132" s="127"/>
      <c r="BN132" s="127"/>
      <c r="BO132" s="127"/>
      <c r="BP132" s="127"/>
      <c r="BQ132" s="127"/>
      <c r="BR132" s="127"/>
      <c r="BS132" s="127"/>
      <c r="BT132" s="127"/>
      <c r="BU132" s="127"/>
      <c r="BV132" s="127"/>
      <c r="BW132" s="126"/>
      <c r="BX132" s="126"/>
      <c r="BY132" s="126"/>
      <c r="BZ132" s="126"/>
      <c r="CA132" s="126"/>
      <c r="CB132" s="127"/>
      <c r="CC132" s="127"/>
      <c r="CD132" s="127"/>
      <c r="CE132" s="127"/>
      <c r="CF132" s="127"/>
      <c r="CG132" s="127"/>
      <c r="CH132" s="127"/>
      <c r="CI132" s="127"/>
      <c r="CJ132" s="127"/>
      <c r="CK132" s="127"/>
      <c r="CL132" s="127"/>
      <c r="CM132" s="127"/>
      <c r="CN132" s="127"/>
      <c r="CO132" s="126"/>
      <c r="CZ132" s="16"/>
      <c r="DA132" s="16"/>
      <c r="DB132" s="16"/>
      <c r="DC132" s="16"/>
      <c r="DD132" s="16"/>
      <c r="DE132" s="16"/>
      <c r="DF132" s="16"/>
      <c r="DG132" s="16"/>
      <c r="DH132" s="16"/>
      <c r="DI132" s="16"/>
      <c r="DJ132" s="16"/>
      <c r="DK132" s="16"/>
      <c r="DL132" s="16"/>
      <c r="DM132" s="16"/>
      <c r="DN132" s="17"/>
      <c r="DO132" s="16"/>
      <c r="DR132" s="16"/>
      <c r="DS132" s="16"/>
      <c r="DT132" s="16"/>
      <c r="DU132" s="16"/>
      <c r="DV132" s="16"/>
      <c r="DW132" s="16"/>
      <c r="DX132" s="16"/>
      <c r="DY132" s="16"/>
      <c r="DZ132" s="16"/>
      <c r="EA132" s="16"/>
      <c r="EB132" s="16"/>
      <c r="EC132" s="16"/>
      <c r="ED132" s="16"/>
      <c r="EE132" s="16"/>
      <c r="EF132" s="17"/>
      <c r="EG132" s="16"/>
      <c r="EJ132" s="16"/>
      <c r="EK132" s="16"/>
      <c r="EL132" s="16"/>
      <c r="EM132" s="16"/>
      <c r="EN132" s="16"/>
      <c r="EO132" s="16"/>
      <c r="EP132" s="16"/>
      <c r="EQ132" s="16"/>
      <c r="ER132" s="16"/>
      <c r="ES132" s="16"/>
      <c r="ET132" s="16"/>
      <c r="EU132" s="16"/>
      <c r="EV132" s="16"/>
      <c r="EW132" s="16"/>
      <c r="EX132" s="17"/>
      <c r="EY132" s="16"/>
      <c r="FB132" s="16"/>
      <c r="FC132" s="16"/>
      <c r="FD132" s="16"/>
      <c r="FE132" s="16"/>
      <c r="FF132" s="16"/>
      <c r="FG132" s="16"/>
      <c r="FH132" s="16"/>
      <c r="FI132" s="16"/>
      <c r="FJ132" s="16"/>
      <c r="FK132" s="16"/>
      <c r="FL132" s="16"/>
      <c r="FM132" s="16"/>
      <c r="FN132" s="16"/>
      <c r="FO132" s="16"/>
      <c r="FP132" s="17"/>
      <c r="FQ132" s="16"/>
      <c r="FT132" s="16"/>
      <c r="FU132" s="16"/>
      <c r="FV132" s="16"/>
      <c r="FW132" s="16"/>
      <c r="FX132" s="16"/>
      <c r="FY132" s="16"/>
      <c r="FZ132" s="16"/>
      <c r="GA132" s="16"/>
      <c r="GB132" s="16"/>
      <c r="GC132" s="16"/>
      <c r="GD132" s="16"/>
      <c r="GE132" s="16"/>
      <c r="GF132" s="16"/>
      <c r="GG132" s="16"/>
      <c r="GH132" s="17"/>
      <c r="GI132" s="16"/>
    </row>
    <row r="133" spans="1:191" s="15" customFormat="1" x14ac:dyDescent="0.3">
      <c r="A133" s="126"/>
      <c r="B133" s="126"/>
      <c r="C133" s="126"/>
      <c r="D133" s="126"/>
      <c r="E133" s="126"/>
      <c r="F133" s="126"/>
      <c r="G133" s="126"/>
      <c r="Q133" s="126"/>
      <c r="R133" s="126"/>
      <c r="S133" s="126"/>
      <c r="T133" s="126"/>
      <c r="U133" s="126"/>
      <c r="V133" s="126"/>
      <c r="W133" s="126"/>
      <c r="X133" s="126"/>
      <c r="Y133" s="126"/>
      <c r="Z133" s="126"/>
      <c r="AJ133" s="126"/>
      <c r="AK133" s="126"/>
      <c r="AL133" s="126"/>
      <c r="AM133" s="126"/>
      <c r="AN133" s="126"/>
      <c r="AO133" s="126"/>
      <c r="AP133" s="127"/>
      <c r="AQ133" s="127"/>
      <c r="AR133" s="127"/>
      <c r="AS133" s="127"/>
      <c r="AT133" s="127"/>
      <c r="AU133" s="127"/>
      <c r="AV133" s="127"/>
      <c r="AW133" s="127"/>
      <c r="AX133" s="127"/>
      <c r="AY133" s="127"/>
      <c r="AZ133" s="127"/>
      <c r="BA133" s="127"/>
      <c r="BB133" s="127"/>
      <c r="BC133" s="127"/>
      <c r="BD133" s="126"/>
      <c r="BE133" s="126"/>
      <c r="BF133" s="126"/>
      <c r="BG133" s="126"/>
      <c r="BH133" s="126"/>
      <c r="BI133" s="127"/>
      <c r="BJ133" s="127"/>
      <c r="BK133" s="127"/>
      <c r="BL133" s="127"/>
      <c r="BM133" s="127"/>
      <c r="BN133" s="127"/>
      <c r="BO133" s="127"/>
      <c r="BP133" s="127"/>
      <c r="BQ133" s="127"/>
      <c r="BR133" s="127"/>
      <c r="BS133" s="127"/>
      <c r="BT133" s="127"/>
      <c r="BU133" s="127"/>
      <c r="BV133" s="127"/>
      <c r="BW133" s="126"/>
      <c r="BX133" s="126"/>
      <c r="BY133" s="126"/>
      <c r="BZ133" s="126"/>
      <c r="CA133" s="126"/>
      <c r="CB133" s="127"/>
      <c r="CC133" s="127"/>
      <c r="CD133" s="127"/>
      <c r="CE133" s="127"/>
      <c r="CF133" s="127"/>
      <c r="CG133" s="127"/>
      <c r="CH133" s="127"/>
      <c r="CI133" s="127"/>
      <c r="CJ133" s="127"/>
      <c r="CK133" s="127"/>
      <c r="CL133" s="127"/>
      <c r="CM133" s="127"/>
      <c r="CN133" s="127"/>
      <c r="CO133" s="126"/>
      <c r="CZ133" s="16"/>
      <c r="DA133" s="16"/>
      <c r="DB133" s="16"/>
      <c r="DC133" s="16"/>
      <c r="DD133" s="16"/>
      <c r="DE133" s="16"/>
      <c r="DF133" s="16"/>
      <c r="DG133" s="16"/>
      <c r="DH133" s="16"/>
      <c r="DI133" s="16"/>
      <c r="DJ133" s="16"/>
      <c r="DK133" s="16"/>
      <c r="DL133" s="16"/>
      <c r="DM133" s="16"/>
      <c r="DN133" s="17"/>
      <c r="DO133" s="16"/>
      <c r="DR133" s="16"/>
      <c r="DS133" s="16"/>
      <c r="DT133" s="16"/>
      <c r="DU133" s="16"/>
      <c r="DV133" s="16"/>
      <c r="DW133" s="16"/>
      <c r="DX133" s="16"/>
      <c r="DY133" s="16"/>
      <c r="DZ133" s="16"/>
      <c r="EA133" s="16"/>
      <c r="EB133" s="16"/>
      <c r="EC133" s="16"/>
      <c r="ED133" s="16"/>
      <c r="EE133" s="16"/>
      <c r="EF133" s="17"/>
      <c r="EG133" s="16"/>
      <c r="EJ133" s="16"/>
      <c r="EK133" s="16"/>
      <c r="EL133" s="16"/>
      <c r="EM133" s="16"/>
      <c r="EN133" s="16"/>
      <c r="EO133" s="16"/>
      <c r="EP133" s="16"/>
      <c r="EQ133" s="16"/>
      <c r="ER133" s="16"/>
      <c r="ES133" s="16"/>
      <c r="ET133" s="16"/>
      <c r="EU133" s="16"/>
      <c r="EV133" s="16"/>
      <c r="EW133" s="16"/>
      <c r="EX133" s="17"/>
      <c r="EY133" s="16"/>
      <c r="FB133" s="16"/>
      <c r="FC133" s="16"/>
      <c r="FD133" s="16"/>
      <c r="FE133" s="16"/>
      <c r="FF133" s="16"/>
      <c r="FG133" s="16"/>
      <c r="FH133" s="16"/>
      <c r="FI133" s="16"/>
      <c r="FJ133" s="16"/>
      <c r="FK133" s="16"/>
      <c r="FL133" s="16"/>
      <c r="FM133" s="16"/>
      <c r="FN133" s="16"/>
      <c r="FO133" s="16"/>
      <c r="FP133" s="17"/>
      <c r="FQ133" s="16"/>
      <c r="FT133" s="16"/>
      <c r="FU133" s="16"/>
      <c r="FV133" s="16"/>
      <c r="FW133" s="16"/>
      <c r="FX133" s="16"/>
      <c r="FY133" s="16"/>
      <c r="FZ133" s="16"/>
      <c r="GA133" s="16"/>
      <c r="GB133" s="16"/>
      <c r="GC133" s="16"/>
      <c r="GD133" s="16"/>
      <c r="GE133" s="16"/>
      <c r="GF133" s="16"/>
      <c r="GG133" s="16"/>
      <c r="GH133" s="17"/>
      <c r="GI133" s="16"/>
    </row>
    <row r="134" spans="1:191" s="15" customFormat="1" x14ac:dyDescent="0.3">
      <c r="A134" s="126"/>
      <c r="B134" s="126"/>
      <c r="C134" s="126"/>
      <c r="D134" s="126"/>
      <c r="E134" s="126"/>
      <c r="F134" s="126"/>
      <c r="G134" s="126"/>
      <c r="Q134" s="126"/>
      <c r="R134" s="126"/>
      <c r="S134" s="126"/>
      <c r="T134" s="126"/>
      <c r="U134" s="126"/>
      <c r="V134" s="126"/>
      <c r="W134" s="126"/>
      <c r="X134" s="126"/>
      <c r="Y134" s="126"/>
      <c r="Z134" s="126"/>
      <c r="AJ134" s="126"/>
      <c r="AK134" s="126"/>
      <c r="AL134" s="126"/>
      <c r="AM134" s="126"/>
      <c r="AN134" s="126"/>
      <c r="AO134" s="126"/>
      <c r="AP134" s="127"/>
      <c r="AQ134" s="127"/>
      <c r="AR134" s="127"/>
      <c r="AS134" s="127"/>
      <c r="AT134" s="127"/>
      <c r="AU134" s="127"/>
      <c r="AV134" s="127"/>
      <c r="AW134" s="127"/>
      <c r="AX134" s="127"/>
      <c r="AY134" s="127"/>
      <c r="AZ134" s="127"/>
      <c r="BA134" s="127"/>
      <c r="BB134" s="127"/>
      <c r="BC134" s="127"/>
      <c r="BD134" s="126"/>
      <c r="BE134" s="126"/>
      <c r="BF134" s="126"/>
      <c r="BG134" s="126"/>
      <c r="BH134" s="126"/>
      <c r="BI134" s="127"/>
      <c r="BJ134" s="127"/>
      <c r="BK134" s="127"/>
      <c r="BL134" s="127"/>
      <c r="BM134" s="127"/>
      <c r="BN134" s="127"/>
      <c r="BO134" s="127"/>
      <c r="BP134" s="127"/>
      <c r="BQ134" s="127"/>
      <c r="BR134" s="127"/>
      <c r="BS134" s="127"/>
      <c r="BT134" s="127"/>
      <c r="BU134" s="127"/>
      <c r="BV134" s="127"/>
      <c r="BW134" s="126"/>
      <c r="BX134" s="126"/>
      <c r="BY134" s="126"/>
      <c r="BZ134" s="126"/>
      <c r="CA134" s="126"/>
      <c r="CB134" s="127"/>
      <c r="CC134" s="127"/>
      <c r="CD134" s="127"/>
      <c r="CE134" s="127"/>
      <c r="CF134" s="127"/>
      <c r="CG134" s="127"/>
      <c r="CH134" s="127"/>
      <c r="CI134" s="127"/>
      <c r="CJ134" s="127"/>
      <c r="CK134" s="127"/>
      <c r="CL134" s="127"/>
      <c r="CM134" s="127"/>
      <c r="CN134" s="127"/>
      <c r="CO134" s="126"/>
      <c r="CZ134" s="16"/>
      <c r="DA134" s="16"/>
      <c r="DB134" s="16"/>
      <c r="DC134" s="16"/>
      <c r="DD134" s="16"/>
      <c r="DE134" s="16"/>
      <c r="DF134" s="16"/>
      <c r="DG134" s="16"/>
      <c r="DH134" s="16"/>
      <c r="DI134" s="16"/>
      <c r="DJ134" s="16"/>
      <c r="DK134" s="16"/>
      <c r="DL134" s="16"/>
      <c r="DM134" s="16"/>
      <c r="DN134" s="17"/>
      <c r="DO134" s="16"/>
      <c r="DR134" s="16"/>
      <c r="DS134" s="16"/>
      <c r="DT134" s="16"/>
      <c r="DU134" s="16"/>
      <c r="DV134" s="16"/>
      <c r="DW134" s="16"/>
      <c r="DX134" s="16"/>
      <c r="DY134" s="16"/>
      <c r="DZ134" s="16"/>
      <c r="EA134" s="16"/>
      <c r="EB134" s="16"/>
      <c r="EC134" s="16"/>
      <c r="ED134" s="16"/>
      <c r="EE134" s="16"/>
      <c r="EF134" s="17"/>
      <c r="EG134" s="16"/>
      <c r="EJ134" s="16"/>
      <c r="EK134" s="16"/>
      <c r="EL134" s="16"/>
      <c r="EM134" s="16"/>
      <c r="EN134" s="16"/>
      <c r="EO134" s="16"/>
      <c r="EP134" s="16"/>
      <c r="EQ134" s="16"/>
      <c r="ER134" s="16"/>
      <c r="ES134" s="16"/>
      <c r="ET134" s="16"/>
      <c r="EU134" s="16"/>
      <c r="EV134" s="16"/>
      <c r="EW134" s="16"/>
      <c r="EX134" s="17"/>
      <c r="EY134" s="16"/>
      <c r="FB134" s="16"/>
      <c r="FC134" s="16"/>
      <c r="FD134" s="16"/>
      <c r="FE134" s="16"/>
      <c r="FF134" s="16"/>
      <c r="FG134" s="16"/>
      <c r="FH134" s="16"/>
      <c r="FI134" s="16"/>
      <c r="FJ134" s="16"/>
      <c r="FK134" s="16"/>
      <c r="FL134" s="16"/>
      <c r="FM134" s="16"/>
      <c r="FN134" s="16"/>
      <c r="FO134" s="16"/>
      <c r="FP134" s="17"/>
      <c r="FQ134" s="16"/>
      <c r="FT134" s="16"/>
      <c r="FU134" s="16"/>
      <c r="FV134" s="16"/>
      <c r="FW134" s="16"/>
      <c r="FX134" s="16"/>
      <c r="FY134" s="16"/>
      <c r="FZ134" s="16"/>
      <c r="GA134" s="16"/>
      <c r="GB134" s="16"/>
      <c r="GC134" s="16"/>
      <c r="GD134" s="16"/>
      <c r="GE134" s="16"/>
      <c r="GF134" s="16"/>
      <c r="GG134" s="16"/>
      <c r="GH134" s="17"/>
      <c r="GI134" s="16"/>
    </row>
    <row r="135" spans="1:191" s="15" customFormat="1" x14ac:dyDescent="0.3">
      <c r="A135" s="126"/>
      <c r="B135" s="126"/>
      <c r="C135" s="126"/>
      <c r="D135" s="126"/>
      <c r="E135" s="126"/>
      <c r="F135" s="126"/>
      <c r="G135" s="126"/>
      <c r="Q135" s="126"/>
      <c r="R135" s="126"/>
      <c r="S135" s="126"/>
      <c r="T135" s="126"/>
      <c r="U135" s="126"/>
      <c r="V135" s="126"/>
      <c r="W135" s="126"/>
      <c r="X135" s="126"/>
      <c r="Y135" s="126"/>
      <c r="Z135" s="126"/>
      <c r="AJ135" s="126"/>
      <c r="AK135" s="126"/>
      <c r="AL135" s="126"/>
      <c r="AM135" s="126"/>
      <c r="AN135" s="126"/>
      <c r="AO135" s="126"/>
      <c r="AP135" s="127"/>
      <c r="AQ135" s="127"/>
      <c r="AR135" s="127"/>
      <c r="AS135" s="127"/>
      <c r="AT135" s="127"/>
      <c r="AU135" s="127"/>
      <c r="AV135" s="127"/>
      <c r="AW135" s="127"/>
      <c r="AX135" s="127"/>
      <c r="AY135" s="127"/>
      <c r="AZ135" s="127"/>
      <c r="BA135" s="127"/>
      <c r="BB135" s="127"/>
      <c r="BC135" s="127"/>
      <c r="BD135" s="126"/>
      <c r="BE135" s="126"/>
      <c r="BF135" s="126"/>
      <c r="BG135" s="126"/>
      <c r="BH135" s="126"/>
      <c r="BI135" s="127"/>
      <c r="BJ135" s="127"/>
      <c r="BK135" s="127"/>
      <c r="BL135" s="127"/>
      <c r="BM135" s="127"/>
      <c r="BN135" s="127"/>
      <c r="BO135" s="127"/>
      <c r="BP135" s="127"/>
      <c r="BQ135" s="127"/>
      <c r="BR135" s="127"/>
      <c r="BS135" s="127"/>
      <c r="BT135" s="127"/>
      <c r="BU135" s="127"/>
      <c r="BV135" s="127"/>
      <c r="BW135" s="126"/>
      <c r="BX135" s="126"/>
      <c r="BY135" s="126"/>
      <c r="BZ135" s="126"/>
      <c r="CA135" s="126"/>
      <c r="CB135" s="127"/>
      <c r="CC135" s="127"/>
      <c r="CD135" s="127"/>
      <c r="CE135" s="127"/>
      <c r="CF135" s="127"/>
      <c r="CG135" s="127"/>
      <c r="CH135" s="127"/>
      <c r="CI135" s="127"/>
      <c r="CJ135" s="127"/>
      <c r="CK135" s="127"/>
      <c r="CL135" s="127"/>
      <c r="CM135" s="127"/>
      <c r="CN135" s="127"/>
      <c r="CO135" s="126"/>
      <c r="CZ135" s="16"/>
      <c r="DA135" s="16"/>
      <c r="DB135" s="16"/>
      <c r="DC135" s="16"/>
      <c r="DD135" s="16"/>
      <c r="DE135" s="16"/>
      <c r="DF135" s="16"/>
      <c r="DG135" s="16"/>
      <c r="DH135" s="16"/>
      <c r="DI135" s="16"/>
      <c r="DJ135" s="16"/>
      <c r="DK135" s="16"/>
      <c r="DL135" s="16"/>
      <c r="DM135" s="16"/>
      <c r="DN135" s="17"/>
      <c r="DO135" s="16"/>
      <c r="DR135" s="16"/>
      <c r="DS135" s="16"/>
      <c r="DT135" s="16"/>
      <c r="DU135" s="16"/>
      <c r="DV135" s="16"/>
      <c r="DW135" s="16"/>
      <c r="DX135" s="16"/>
      <c r="DY135" s="16"/>
      <c r="DZ135" s="16"/>
      <c r="EA135" s="16"/>
      <c r="EB135" s="16"/>
      <c r="EC135" s="16"/>
      <c r="ED135" s="16"/>
      <c r="EE135" s="16"/>
      <c r="EF135" s="17"/>
      <c r="EG135" s="16"/>
      <c r="EJ135" s="16"/>
      <c r="EK135" s="16"/>
      <c r="EL135" s="16"/>
      <c r="EM135" s="16"/>
      <c r="EN135" s="16"/>
      <c r="EO135" s="16"/>
      <c r="EP135" s="16"/>
      <c r="EQ135" s="16"/>
      <c r="ER135" s="16"/>
      <c r="ES135" s="16"/>
      <c r="ET135" s="16"/>
      <c r="EU135" s="16"/>
      <c r="EV135" s="16"/>
      <c r="EW135" s="16"/>
      <c r="EX135" s="17"/>
      <c r="EY135" s="16"/>
      <c r="FB135" s="16"/>
      <c r="FC135" s="16"/>
      <c r="FD135" s="16"/>
      <c r="FE135" s="16"/>
      <c r="FF135" s="16"/>
      <c r="FG135" s="16"/>
      <c r="FH135" s="16"/>
      <c r="FI135" s="16"/>
      <c r="FJ135" s="16"/>
      <c r="FK135" s="16"/>
      <c r="FL135" s="16"/>
      <c r="FM135" s="16"/>
      <c r="FN135" s="16"/>
      <c r="FO135" s="16"/>
      <c r="FP135" s="17"/>
      <c r="FQ135" s="16"/>
      <c r="FT135" s="16"/>
      <c r="FU135" s="16"/>
      <c r="FV135" s="16"/>
      <c r="FW135" s="16"/>
      <c r="FX135" s="16"/>
      <c r="FY135" s="16"/>
      <c r="FZ135" s="16"/>
      <c r="GA135" s="16"/>
      <c r="GB135" s="16"/>
      <c r="GC135" s="16"/>
      <c r="GD135" s="16"/>
      <c r="GE135" s="16"/>
      <c r="GF135" s="16"/>
      <c r="GG135" s="16"/>
      <c r="GH135" s="17"/>
      <c r="GI135" s="16"/>
    </row>
    <row r="136" spans="1:191" s="15" customFormat="1" x14ac:dyDescent="0.3">
      <c r="A136" s="126"/>
      <c r="B136" s="126"/>
      <c r="C136" s="126"/>
      <c r="D136" s="126"/>
      <c r="E136" s="126"/>
      <c r="F136" s="126"/>
      <c r="G136" s="126"/>
      <c r="Q136" s="126"/>
      <c r="R136" s="126"/>
      <c r="S136" s="126"/>
      <c r="T136" s="126"/>
      <c r="U136" s="126"/>
      <c r="V136" s="126"/>
      <c r="W136" s="126"/>
      <c r="X136" s="126"/>
      <c r="Y136" s="126"/>
      <c r="Z136" s="126"/>
      <c r="AJ136" s="126"/>
      <c r="AK136" s="126"/>
      <c r="AL136" s="126"/>
      <c r="AM136" s="126"/>
      <c r="AN136" s="126"/>
      <c r="AO136" s="126"/>
      <c r="AP136" s="127"/>
      <c r="AQ136" s="127"/>
      <c r="AR136" s="127"/>
      <c r="AS136" s="127"/>
      <c r="AT136" s="127"/>
      <c r="AU136" s="127"/>
      <c r="AV136" s="127"/>
      <c r="AW136" s="127"/>
      <c r="AX136" s="127"/>
      <c r="AY136" s="127"/>
      <c r="AZ136" s="127"/>
      <c r="BA136" s="127"/>
      <c r="BB136" s="127"/>
      <c r="BC136" s="127"/>
      <c r="BD136" s="126"/>
      <c r="BE136" s="126"/>
      <c r="BF136" s="126"/>
      <c r="BG136" s="126"/>
      <c r="BH136" s="126"/>
      <c r="BI136" s="127"/>
      <c r="BJ136" s="127"/>
      <c r="BK136" s="127"/>
      <c r="BL136" s="127"/>
      <c r="BM136" s="127"/>
      <c r="BN136" s="127"/>
      <c r="BO136" s="127"/>
      <c r="BP136" s="127"/>
      <c r="BQ136" s="127"/>
      <c r="BR136" s="127"/>
      <c r="BS136" s="127"/>
      <c r="BT136" s="127"/>
      <c r="BU136" s="127"/>
      <c r="BV136" s="127"/>
      <c r="BW136" s="126"/>
      <c r="BX136" s="126"/>
      <c r="BY136" s="126"/>
      <c r="BZ136" s="126"/>
      <c r="CA136" s="126"/>
      <c r="CB136" s="127"/>
      <c r="CC136" s="127"/>
      <c r="CD136" s="127"/>
      <c r="CE136" s="127"/>
      <c r="CF136" s="127"/>
      <c r="CG136" s="127"/>
      <c r="CH136" s="127"/>
      <c r="CI136" s="127"/>
      <c r="CJ136" s="127"/>
      <c r="CK136" s="127"/>
      <c r="CL136" s="127"/>
      <c r="CM136" s="127"/>
      <c r="CN136" s="127"/>
      <c r="CO136" s="126"/>
      <c r="CZ136" s="16"/>
      <c r="DA136" s="16"/>
      <c r="DB136" s="16"/>
      <c r="DC136" s="16"/>
      <c r="DD136" s="16"/>
      <c r="DE136" s="16"/>
      <c r="DF136" s="16"/>
      <c r="DG136" s="16"/>
      <c r="DH136" s="16"/>
      <c r="DI136" s="16"/>
      <c r="DJ136" s="16"/>
      <c r="DK136" s="16"/>
      <c r="DL136" s="16"/>
      <c r="DM136" s="16"/>
      <c r="DN136" s="17"/>
      <c r="DO136" s="16"/>
      <c r="DR136" s="16"/>
      <c r="DS136" s="16"/>
      <c r="DT136" s="16"/>
      <c r="DU136" s="16"/>
      <c r="DV136" s="16"/>
      <c r="DW136" s="16"/>
      <c r="DX136" s="16"/>
      <c r="DY136" s="16"/>
      <c r="DZ136" s="16"/>
      <c r="EA136" s="16"/>
      <c r="EB136" s="16"/>
      <c r="EC136" s="16"/>
      <c r="ED136" s="16"/>
      <c r="EE136" s="16"/>
      <c r="EF136" s="17"/>
      <c r="EG136" s="16"/>
      <c r="EJ136" s="16"/>
      <c r="EK136" s="16"/>
      <c r="EL136" s="16"/>
      <c r="EM136" s="16"/>
      <c r="EN136" s="16"/>
      <c r="EO136" s="16"/>
      <c r="EP136" s="16"/>
      <c r="EQ136" s="16"/>
      <c r="ER136" s="16"/>
      <c r="ES136" s="16"/>
      <c r="ET136" s="16"/>
      <c r="EU136" s="16"/>
      <c r="EV136" s="16"/>
      <c r="EW136" s="16"/>
      <c r="EX136" s="17"/>
      <c r="EY136" s="16"/>
      <c r="FB136" s="16"/>
      <c r="FC136" s="16"/>
      <c r="FD136" s="16"/>
      <c r="FE136" s="16"/>
      <c r="FF136" s="16"/>
      <c r="FG136" s="16"/>
      <c r="FH136" s="16"/>
      <c r="FI136" s="16"/>
      <c r="FJ136" s="16"/>
      <c r="FK136" s="16"/>
      <c r="FL136" s="16"/>
      <c r="FM136" s="16"/>
      <c r="FN136" s="16"/>
      <c r="FO136" s="16"/>
      <c r="FP136" s="17"/>
      <c r="FQ136" s="16"/>
      <c r="FT136" s="16"/>
      <c r="FU136" s="16"/>
      <c r="FV136" s="16"/>
      <c r="FW136" s="16"/>
      <c r="FX136" s="16"/>
      <c r="FY136" s="16"/>
      <c r="FZ136" s="16"/>
      <c r="GA136" s="16"/>
      <c r="GB136" s="16"/>
      <c r="GC136" s="16"/>
      <c r="GD136" s="16"/>
      <c r="GE136" s="16"/>
      <c r="GF136" s="16"/>
      <c r="GG136" s="16"/>
      <c r="GH136" s="17"/>
      <c r="GI136" s="16"/>
    </row>
    <row r="137" spans="1:191" s="15" customFormat="1" x14ac:dyDescent="0.3">
      <c r="A137" s="126"/>
      <c r="B137" s="126"/>
      <c r="C137" s="126"/>
      <c r="D137" s="126"/>
      <c r="E137" s="126"/>
      <c r="F137" s="126"/>
      <c r="G137" s="126"/>
      <c r="Q137" s="126"/>
      <c r="R137" s="126"/>
      <c r="S137" s="126"/>
      <c r="T137" s="126"/>
      <c r="U137" s="126"/>
      <c r="V137" s="126"/>
      <c r="W137" s="126"/>
      <c r="X137" s="126"/>
      <c r="Y137" s="126"/>
      <c r="Z137" s="126"/>
      <c r="AJ137" s="126"/>
      <c r="AK137" s="126"/>
      <c r="AL137" s="126"/>
      <c r="AM137" s="126"/>
      <c r="AN137" s="126"/>
      <c r="AO137" s="126"/>
      <c r="AP137" s="127"/>
      <c r="AQ137" s="127"/>
      <c r="AR137" s="127"/>
      <c r="AS137" s="127"/>
      <c r="AT137" s="127"/>
      <c r="AU137" s="127"/>
      <c r="AV137" s="127"/>
      <c r="AW137" s="127"/>
      <c r="AX137" s="127"/>
      <c r="AY137" s="127"/>
      <c r="AZ137" s="127"/>
      <c r="BA137" s="127"/>
      <c r="BB137" s="127"/>
      <c r="BC137" s="127"/>
      <c r="BD137" s="126"/>
      <c r="BE137" s="126"/>
      <c r="BF137" s="126"/>
      <c r="BG137" s="126"/>
      <c r="BH137" s="126"/>
      <c r="BI137" s="127"/>
      <c r="BJ137" s="127"/>
      <c r="BK137" s="127"/>
      <c r="BL137" s="127"/>
      <c r="BM137" s="127"/>
      <c r="BN137" s="127"/>
      <c r="BO137" s="127"/>
      <c r="BP137" s="127"/>
      <c r="BQ137" s="127"/>
      <c r="BR137" s="127"/>
      <c r="BS137" s="127"/>
      <c r="BT137" s="127"/>
      <c r="BU137" s="127"/>
      <c r="BV137" s="127"/>
      <c r="BW137" s="126"/>
      <c r="BX137" s="126"/>
      <c r="BY137" s="126"/>
      <c r="BZ137" s="126"/>
      <c r="CA137" s="126"/>
      <c r="CB137" s="127"/>
      <c r="CC137" s="127"/>
      <c r="CD137" s="127"/>
      <c r="CE137" s="127"/>
      <c r="CF137" s="127"/>
      <c r="CG137" s="127"/>
      <c r="CH137" s="127"/>
      <c r="CI137" s="127"/>
      <c r="CJ137" s="127"/>
      <c r="CK137" s="127"/>
      <c r="CL137" s="127"/>
      <c r="CM137" s="127"/>
      <c r="CN137" s="127"/>
      <c r="CO137" s="126"/>
      <c r="CZ137" s="16"/>
      <c r="DA137" s="16"/>
      <c r="DB137" s="16"/>
      <c r="DC137" s="16"/>
      <c r="DD137" s="16"/>
      <c r="DE137" s="16"/>
      <c r="DF137" s="16"/>
      <c r="DG137" s="16"/>
      <c r="DH137" s="16"/>
      <c r="DI137" s="16"/>
      <c r="DJ137" s="16"/>
      <c r="DK137" s="16"/>
      <c r="DL137" s="16"/>
      <c r="DM137" s="16"/>
      <c r="DN137" s="17"/>
      <c r="DO137" s="16"/>
      <c r="DR137" s="16"/>
      <c r="DS137" s="16"/>
      <c r="DT137" s="16"/>
      <c r="DU137" s="16"/>
      <c r="DV137" s="16"/>
      <c r="DW137" s="16"/>
      <c r="DX137" s="16"/>
      <c r="DY137" s="16"/>
      <c r="DZ137" s="16"/>
      <c r="EA137" s="16"/>
      <c r="EB137" s="16"/>
      <c r="EC137" s="16"/>
      <c r="ED137" s="16"/>
      <c r="EE137" s="16"/>
      <c r="EF137" s="17"/>
      <c r="EG137" s="16"/>
      <c r="EJ137" s="16"/>
      <c r="EK137" s="16"/>
      <c r="EL137" s="16"/>
      <c r="EM137" s="16"/>
      <c r="EN137" s="16"/>
      <c r="EO137" s="16"/>
      <c r="EP137" s="16"/>
      <c r="EQ137" s="16"/>
      <c r="ER137" s="16"/>
      <c r="ES137" s="16"/>
      <c r="ET137" s="16"/>
      <c r="EU137" s="16"/>
      <c r="EV137" s="16"/>
      <c r="EW137" s="16"/>
      <c r="EX137" s="17"/>
      <c r="EY137" s="16"/>
      <c r="FB137" s="16"/>
      <c r="FC137" s="16"/>
      <c r="FD137" s="16"/>
      <c r="FE137" s="16"/>
      <c r="FF137" s="16"/>
      <c r="FG137" s="16"/>
      <c r="FH137" s="16"/>
      <c r="FI137" s="16"/>
      <c r="FJ137" s="16"/>
      <c r="FK137" s="16"/>
      <c r="FL137" s="16"/>
      <c r="FM137" s="16"/>
      <c r="FN137" s="16"/>
      <c r="FO137" s="16"/>
      <c r="FP137" s="17"/>
      <c r="FQ137" s="16"/>
      <c r="FT137" s="16"/>
      <c r="FU137" s="16"/>
      <c r="FV137" s="16"/>
      <c r="FW137" s="16"/>
      <c r="FX137" s="16"/>
      <c r="FY137" s="16"/>
      <c r="FZ137" s="16"/>
      <c r="GA137" s="16"/>
      <c r="GB137" s="16"/>
      <c r="GC137" s="16"/>
      <c r="GD137" s="16"/>
      <c r="GE137" s="16"/>
      <c r="GF137" s="16"/>
      <c r="GG137" s="16"/>
      <c r="GH137" s="17"/>
      <c r="GI137" s="16"/>
    </row>
    <row r="138" spans="1:191" s="15" customFormat="1" x14ac:dyDescent="0.3">
      <c r="A138" s="126"/>
      <c r="B138" s="126"/>
      <c r="C138" s="126"/>
      <c r="D138" s="126"/>
      <c r="E138" s="126"/>
      <c r="F138" s="126"/>
      <c r="G138" s="126"/>
      <c r="Q138" s="126"/>
      <c r="R138" s="126"/>
      <c r="S138" s="126"/>
      <c r="T138" s="126"/>
      <c r="U138" s="126"/>
      <c r="V138" s="126"/>
      <c r="W138" s="126"/>
      <c r="X138" s="126"/>
      <c r="Y138" s="126"/>
      <c r="Z138" s="126"/>
      <c r="AJ138" s="126"/>
      <c r="AK138" s="126"/>
      <c r="AL138" s="126"/>
      <c r="AM138" s="126"/>
      <c r="AN138" s="126"/>
      <c r="AO138" s="126"/>
      <c r="AP138" s="127"/>
      <c r="AQ138" s="127"/>
      <c r="AR138" s="127"/>
      <c r="AS138" s="127"/>
      <c r="AT138" s="127"/>
      <c r="AU138" s="127"/>
      <c r="AV138" s="127"/>
      <c r="AW138" s="127"/>
      <c r="AX138" s="127"/>
      <c r="AY138" s="127"/>
      <c r="AZ138" s="127"/>
      <c r="BA138" s="127"/>
      <c r="BB138" s="127"/>
      <c r="BC138" s="127"/>
      <c r="BD138" s="126"/>
      <c r="BE138" s="126"/>
      <c r="BF138" s="126"/>
      <c r="BG138" s="126"/>
      <c r="BH138" s="126"/>
      <c r="BI138" s="127"/>
      <c r="BJ138" s="127"/>
      <c r="BK138" s="127"/>
      <c r="BL138" s="127"/>
      <c r="BM138" s="127"/>
      <c r="BN138" s="127"/>
      <c r="BO138" s="127"/>
      <c r="BP138" s="127"/>
      <c r="BQ138" s="127"/>
      <c r="BR138" s="127"/>
      <c r="BS138" s="127"/>
      <c r="BT138" s="127"/>
      <c r="BU138" s="127"/>
      <c r="BV138" s="127"/>
      <c r="BW138" s="126"/>
      <c r="BX138" s="126"/>
      <c r="BY138" s="126"/>
      <c r="BZ138" s="126"/>
      <c r="CA138" s="126"/>
      <c r="CB138" s="127"/>
      <c r="CC138" s="127"/>
      <c r="CD138" s="127"/>
      <c r="CE138" s="127"/>
      <c r="CF138" s="127"/>
      <c r="CG138" s="127"/>
      <c r="CH138" s="127"/>
      <c r="CI138" s="127"/>
      <c r="CJ138" s="127"/>
      <c r="CK138" s="127"/>
      <c r="CL138" s="127"/>
      <c r="CM138" s="127"/>
      <c r="CN138" s="127"/>
      <c r="CO138" s="126"/>
      <c r="CZ138" s="16"/>
      <c r="DA138" s="16"/>
      <c r="DB138" s="16"/>
      <c r="DC138" s="16"/>
      <c r="DD138" s="16"/>
      <c r="DE138" s="16"/>
      <c r="DF138" s="16"/>
      <c r="DG138" s="16"/>
      <c r="DH138" s="16"/>
      <c r="DI138" s="16"/>
      <c r="DJ138" s="16"/>
      <c r="DK138" s="16"/>
      <c r="DL138" s="16"/>
      <c r="DM138" s="16"/>
      <c r="DN138" s="17"/>
      <c r="DO138" s="16"/>
      <c r="DR138" s="16"/>
      <c r="DS138" s="16"/>
      <c r="DT138" s="16"/>
      <c r="DU138" s="16"/>
      <c r="DV138" s="16"/>
      <c r="DW138" s="16"/>
      <c r="DX138" s="16"/>
      <c r="DY138" s="16"/>
      <c r="DZ138" s="16"/>
      <c r="EA138" s="16"/>
      <c r="EB138" s="16"/>
      <c r="EC138" s="16"/>
      <c r="ED138" s="16"/>
      <c r="EE138" s="16"/>
      <c r="EF138" s="17"/>
      <c r="EG138" s="16"/>
      <c r="EJ138" s="16"/>
      <c r="EK138" s="16"/>
      <c r="EL138" s="16"/>
      <c r="EM138" s="16"/>
      <c r="EN138" s="16"/>
      <c r="EO138" s="16"/>
      <c r="EP138" s="16"/>
      <c r="EQ138" s="16"/>
      <c r="ER138" s="16"/>
      <c r="ES138" s="16"/>
      <c r="ET138" s="16"/>
      <c r="EU138" s="16"/>
      <c r="EV138" s="16"/>
      <c r="EW138" s="16"/>
      <c r="EX138" s="17"/>
      <c r="EY138" s="16"/>
      <c r="FB138" s="16"/>
      <c r="FC138" s="16"/>
      <c r="FD138" s="16"/>
      <c r="FE138" s="16"/>
      <c r="FF138" s="16"/>
      <c r="FG138" s="16"/>
      <c r="FH138" s="16"/>
      <c r="FI138" s="16"/>
      <c r="FJ138" s="16"/>
      <c r="FK138" s="16"/>
      <c r="FL138" s="16"/>
      <c r="FM138" s="16"/>
      <c r="FN138" s="16"/>
      <c r="FO138" s="16"/>
      <c r="FP138" s="17"/>
      <c r="FQ138" s="16"/>
      <c r="FT138" s="16"/>
      <c r="FU138" s="16"/>
      <c r="FV138" s="16"/>
      <c r="FW138" s="16"/>
      <c r="FX138" s="16"/>
      <c r="FY138" s="16"/>
      <c r="FZ138" s="16"/>
      <c r="GA138" s="16"/>
      <c r="GB138" s="16"/>
      <c r="GC138" s="16"/>
      <c r="GD138" s="16"/>
      <c r="GE138" s="16"/>
      <c r="GF138" s="16"/>
      <c r="GG138" s="16"/>
      <c r="GH138" s="17"/>
      <c r="GI138" s="16"/>
    </row>
    <row r="139" spans="1:191" s="15" customFormat="1" x14ac:dyDescent="0.3">
      <c r="A139" s="126"/>
      <c r="B139" s="126"/>
      <c r="C139" s="126"/>
      <c r="D139" s="126"/>
      <c r="E139" s="126"/>
      <c r="F139" s="126"/>
      <c r="G139" s="126"/>
      <c r="Q139" s="126"/>
      <c r="R139" s="126"/>
      <c r="S139" s="126"/>
      <c r="T139" s="126"/>
      <c r="U139" s="126"/>
      <c r="V139" s="126"/>
      <c r="W139" s="126"/>
      <c r="X139" s="126"/>
      <c r="Y139" s="126"/>
      <c r="Z139" s="126"/>
      <c r="AJ139" s="126"/>
      <c r="AK139" s="126"/>
      <c r="AL139" s="126"/>
      <c r="AM139" s="126"/>
      <c r="AN139" s="126"/>
      <c r="AO139" s="126"/>
      <c r="AP139" s="127"/>
      <c r="AQ139" s="127"/>
      <c r="AR139" s="127"/>
      <c r="AS139" s="127"/>
      <c r="AT139" s="127"/>
      <c r="AU139" s="127"/>
      <c r="AV139" s="127"/>
      <c r="AW139" s="127"/>
      <c r="AX139" s="127"/>
      <c r="AY139" s="127"/>
      <c r="AZ139" s="127"/>
      <c r="BA139" s="127"/>
      <c r="BB139" s="127"/>
      <c r="BC139" s="127"/>
      <c r="BD139" s="126"/>
      <c r="BE139" s="126"/>
      <c r="BF139" s="126"/>
      <c r="BG139" s="126"/>
      <c r="BH139" s="126"/>
      <c r="BI139" s="127"/>
      <c r="BJ139" s="127"/>
      <c r="BK139" s="127"/>
      <c r="BL139" s="127"/>
      <c r="BM139" s="127"/>
      <c r="BN139" s="127"/>
      <c r="BO139" s="127"/>
      <c r="BP139" s="127"/>
      <c r="BQ139" s="127"/>
      <c r="BR139" s="127"/>
      <c r="BS139" s="127"/>
      <c r="BT139" s="127"/>
      <c r="BU139" s="127"/>
      <c r="BV139" s="127"/>
      <c r="BW139" s="126"/>
      <c r="BX139" s="126"/>
      <c r="BY139" s="126"/>
      <c r="BZ139" s="126"/>
      <c r="CA139" s="126"/>
      <c r="CB139" s="127"/>
      <c r="CC139" s="127"/>
      <c r="CD139" s="127"/>
      <c r="CE139" s="127"/>
      <c r="CF139" s="127"/>
      <c r="CG139" s="127"/>
      <c r="CH139" s="127"/>
      <c r="CI139" s="127"/>
      <c r="CJ139" s="127"/>
      <c r="CK139" s="127"/>
      <c r="CL139" s="127"/>
      <c r="CM139" s="127"/>
      <c r="CN139" s="127"/>
      <c r="CO139" s="126"/>
      <c r="CZ139" s="16"/>
      <c r="DA139" s="16"/>
      <c r="DB139" s="16"/>
      <c r="DC139" s="16"/>
      <c r="DD139" s="16"/>
      <c r="DE139" s="16"/>
      <c r="DF139" s="16"/>
      <c r="DG139" s="16"/>
      <c r="DH139" s="16"/>
      <c r="DI139" s="16"/>
      <c r="DJ139" s="16"/>
      <c r="DK139" s="16"/>
      <c r="DL139" s="16"/>
      <c r="DM139" s="16"/>
      <c r="DN139" s="17"/>
      <c r="DO139" s="16"/>
      <c r="DR139" s="16"/>
      <c r="DS139" s="16"/>
      <c r="DT139" s="16"/>
      <c r="DU139" s="16"/>
      <c r="DV139" s="16"/>
      <c r="DW139" s="16"/>
      <c r="DX139" s="16"/>
      <c r="DY139" s="16"/>
      <c r="DZ139" s="16"/>
      <c r="EA139" s="16"/>
      <c r="EB139" s="16"/>
      <c r="EC139" s="16"/>
      <c r="ED139" s="16"/>
      <c r="EE139" s="16"/>
      <c r="EF139" s="17"/>
      <c r="EG139" s="16"/>
      <c r="EJ139" s="16"/>
      <c r="EK139" s="16"/>
      <c r="EL139" s="16"/>
      <c r="EM139" s="16"/>
      <c r="EN139" s="16"/>
      <c r="EO139" s="16"/>
      <c r="EP139" s="16"/>
      <c r="EQ139" s="16"/>
      <c r="ER139" s="16"/>
      <c r="ES139" s="16"/>
      <c r="ET139" s="16"/>
      <c r="EU139" s="16"/>
      <c r="EV139" s="16"/>
      <c r="EW139" s="16"/>
      <c r="EX139" s="17"/>
      <c r="EY139" s="16"/>
      <c r="FB139" s="16"/>
      <c r="FC139" s="16"/>
      <c r="FD139" s="16"/>
      <c r="FE139" s="16"/>
      <c r="FF139" s="16"/>
      <c r="FG139" s="16"/>
      <c r="FH139" s="16"/>
      <c r="FI139" s="16"/>
      <c r="FJ139" s="16"/>
      <c r="FK139" s="16"/>
      <c r="FL139" s="16"/>
      <c r="FM139" s="16"/>
      <c r="FN139" s="16"/>
      <c r="FO139" s="16"/>
      <c r="FP139" s="17"/>
      <c r="FQ139" s="16"/>
      <c r="FT139" s="16"/>
      <c r="FU139" s="16"/>
      <c r="FV139" s="16"/>
      <c r="FW139" s="16"/>
      <c r="FX139" s="16"/>
      <c r="FY139" s="16"/>
      <c r="FZ139" s="16"/>
      <c r="GA139" s="16"/>
      <c r="GB139" s="16"/>
      <c r="GC139" s="16"/>
      <c r="GD139" s="16"/>
      <c r="GE139" s="16"/>
      <c r="GF139" s="16"/>
      <c r="GG139" s="16"/>
      <c r="GH139" s="17"/>
      <c r="GI139" s="16"/>
    </row>
    <row r="140" spans="1:191" s="15" customFormat="1" x14ac:dyDescent="0.3">
      <c r="A140" s="126"/>
      <c r="B140" s="20"/>
      <c r="C140" s="20"/>
      <c r="D140" s="20"/>
      <c r="E140" s="20"/>
      <c r="F140" s="21"/>
      <c r="G140" s="21"/>
      <c r="H140" s="502"/>
      <c r="I140" s="502"/>
      <c r="J140" s="502"/>
      <c r="K140" s="502"/>
      <c r="L140" s="502"/>
      <c r="M140" s="502"/>
      <c r="N140" s="502"/>
      <c r="O140" s="502"/>
      <c r="P140" s="502"/>
      <c r="Q140" s="21"/>
      <c r="R140" s="59"/>
      <c r="S140" s="59"/>
      <c r="T140" s="59"/>
      <c r="U140" s="20"/>
      <c r="V140" s="20"/>
      <c r="W140" s="20"/>
      <c r="X140" s="20"/>
      <c r="Y140" s="21"/>
      <c r="Z140" s="21"/>
      <c r="AA140" s="502"/>
      <c r="AB140" s="502"/>
      <c r="AC140" s="502"/>
      <c r="AD140" s="502"/>
      <c r="AE140" s="502"/>
      <c r="AF140" s="502"/>
      <c r="AG140" s="502"/>
      <c r="AH140" s="502"/>
      <c r="AI140" s="502"/>
      <c r="AJ140" s="21"/>
      <c r="AK140" s="59"/>
      <c r="AL140" s="126"/>
      <c r="AM140" s="126"/>
      <c r="AN140" s="20"/>
      <c r="AO140" s="20"/>
      <c r="AP140" s="21"/>
      <c r="AQ140" s="21"/>
      <c r="AR140" s="21"/>
      <c r="AS140" s="21"/>
      <c r="AT140" s="21"/>
      <c r="AU140" s="21"/>
      <c r="AV140" s="21"/>
      <c r="AW140" s="21"/>
      <c r="AX140" s="21"/>
      <c r="AY140" s="21"/>
      <c r="AZ140" s="21"/>
      <c r="BA140" s="21"/>
      <c r="BB140" s="21"/>
      <c r="BC140" s="21"/>
      <c r="BD140" s="59"/>
      <c r="BE140" s="59"/>
      <c r="BF140" s="59"/>
      <c r="BG140" s="20"/>
      <c r="BH140" s="20"/>
      <c r="BI140" s="21"/>
      <c r="BJ140" s="21"/>
      <c r="BK140" s="21"/>
      <c r="BL140" s="21"/>
      <c r="BM140" s="21"/>
      <c r="BN140" s="21"/>
      <c r="BO140" s="21"/>
      <c r="BP140" s="21"/>
      <c r="BQ140" s="21"/>
      <c r="BR140" s="21"/>
      <c r="BS140" s="21"/>
      <c r="BT140" s="21"/>
      <c r="BU140" s="21"/>
      <c r="BV140" s="21"/>
      <c r="BW140" s="59"/>
      <c r="BX140" s="126"/>
      <c r="BY140" s="59"/>
      <c r="BZ140" s="20"/>
      <c r="CA140" s="20"/>
      <c r="CB140" s="21"/>
      <c r="CC140" s="21"/>
      <c r="CD140" s="21"/>
      <c r="CE140" s="21"/>
      <c r="CF140" s="21"/>
      <c r="CG140" s="21"/>
      <c r="CH140" s="21"/>
      <c r="CI140" s="21"/>
      <c r="CJ140" s="21"/>
      <c r="CK140" s="21"/>
      <c r="CL140" s="21"/>
      <c r="CM140" s="21"/>
      <c r="CN140" s="21"/>
      <c r="CO140" s="59"/>
      <c r="CP140" s="59"/>
      <c r="CQ140" s="59"/>
      <c r="CR140" s="59"/>
      <c r="CS140" s="59"/>
      <c r="CT140" s="59"/>
      <c r="CU140" s="59"/>
      <c r="CV140" s="59"/>
      <c r="CW140" s="59"/>
      <c r="CZ140" s="16"/>
      <c r="DA140" s="16"/>
      <c r="DB140" s="16"/>
      <c r="DC140" s="16"/>
      <c r="DD140" s="16"/>
      <c r="DE140" s="16"/>
      <c r="DF140" s="16"/>
      <c r="DG140" s="16"/>
      <c r="DH140" s="16"/>
      <c r="DI140" s="16"/>
      <c r="DJ140" s="16"/>
      <c r="DK140" s="16"/>
      <c r="DL140" s="16"/>
      <c r="DM140" s="16"/>
      <c r="DN140" s="17"/>
      <c r="DO140" s="16"/>
      <c r="DR140" s="16"/>
      <c r="DS140" s="16"/>
      <c r="DT140" s="16"/>
      <c r="DU140" s="16"/>
      <c r="DV140" s="16"/>
      <c r="DW140" s="16"/>
      <c r="DX140" s="16"/>
      <c r="DY140" s="16"/>
      <c r="DZ140" s="16"/>
      <c r="EA140" s="16"/>
      <c r="EB140" s="16"/>
      <c r="EC140" s="16"/>
      <c r="ED140" s="16"/>
      <c r="EE140" s="16"/>
      <c r="EF140" s="17"/>
      <c r="EG140" s="16"/>
      <c r="EJ140" s="16"/>
      <c r="EK140" s="16"/>
      <c r="EL140" s="16"/>
      <c r="EM140" s="16"/>
      <c r="EN140" s="16"/>
      <c r="EO140" s="16"/>
      <c r="EP140" s="16"/>
      <c r="EQ140" s="16"/>
      <c r="ER140" s="16"/>
      <c r="ES140" s="16"/>
      <c r="ET140" s="16"/>
      <c r="EU140" s="16"/>
      <c r="EV140" s="16"/>
      <c r="EW140" s="16"/>
      <c r="EX140" s="17"/>
      <c r="EY140" s="16"/>
      <c r="FB140" s="16"/>
      <c r="FC140" s="16"/>
      <c r="FD140" s="16"/>
      <c r="FE140" s="16"/>
      <c r="FF140" s="16"/>
      <c r="FG140" s="16"/>
      <c r="FH140" s="16"/>
      <c r="FI140" s="16"/>
      <c r="FJ140" s="16"/>
      <c r="FK140" s="16"/>
      <c r="FL140" s="16"/>
      <c r="FM140" s="16"/>
      <c r="FN140" s="16"/>
      <c r="FO140" s="16"/>
      <c r="FP140" s="17"/>
      <c r="FQ140" s="16"/>
      <c r="FT140" s="16"/>
      <c r="FU140" s="16"/>
      <c r="FV140" s="16"/>
      <c r="FW140" s="16"/>
      <c r="FX140" s="16"/>
      <c r="FY140" s="16"/>
      <c r="FZ140" s="16"/>
      <c r="GA140" s="16"/>
      <c r="GB140" s="16"/>
      <c r="GC140" s="16"/>
      <c r="GD140" s="16"/>
      <c r="GE140" s="16"/>
      <c r="GF140" s="16"/>
      <c r="GG140" s="16"/>
      <c r="GH140" s="17"/>
      <c r="GI140" s="16"/>
    </row>
    <row r="141" spans="1:191" s="15" customFormat="1" x14ac:dyDescent="0.3">
      <c r="A141" s="126"/>
      <c r="B141" s="20"/>
      <c r="C141" s="20"/>
      <c r="D141" s="20"/>
      <c r="E141" s="20"/>
      <c r="F141" s="21"/>
      <c r="G141" s="21"/>
      <c r="H141" s="502"/>
      <c r="I141" s="502"/>
      <c r="J141" s="502"/>
      <c r="K141" s="502"/>
      <c r="L141" s="502"/>
      <c r="M141" s="502"/>
      <c r="N141" s="502"/>
      <c r="O141" s="502"/>
      <c r="P141" s="502"/>
      <c r="Q141" s="21"/>
      <c r="R141" s="59"/>
      <c r="S141" s="59"/>
      <c r="T141" s="59"/>
      <c r="U141" s="20"/>
      <c r="V141" s="20"/>
      <c r="W141" s="20"/>
      <c r="X141" s="20"/>
      <c r="Y141" s="21"/>
      <c r="Z141" s="21"/>
      <c r="AA141" s="502"/>
      <c r="AB141" s="502"/>
      <c r="AC141" s="502"/>
      <c r="AD141" s="502"/>
      <c r="AE141" s="502"/>
      <c r="AF141" s="502"/>
      <c r="AG141" s="502"/>
      <c r="AH141" s="502"/>
      <c r="AI141" s="502"/>
      <c r="AJ141" s="21"/>
      <c r="AK141" s="59"/>
      <c r="AL141" s="126"/>
      <c r="AM141" s="126"/>
      <c r="AN141" s="20"/>
      <c r="AO141" s="20"/>
      <c r="AP141" s="21"/>
      <c r="AQ141" s="21"/>
      <c r="AR141" s="21"/>
      <c r="AS141" s="21"/>
      <c r="AT141" s="21"/>
      <c r="AU141" s="21"/>
      <c r="AV141" s="21"/>
      <c r="AW141" s="21"/>
      <c r="AX141" s="21"/>
      <c r="AY141" s="21"/>
      <c r="AZ141" s="21"/>
      <c r="BA141" s="21"/>
      <c r="BB141" s="21"/>
      <c r="BC141" s="21"/>
      <c r="BD141" s="59"/>
      <c r="BE141" s="59"/>
      <c r="BF141" s="59"/>
      <c r="BG141" s="20"/>
      <c r="BH141" s="20"/>
      <c r="BI141" s="21"/>
      <c r="BJ141" s="21"/>
      <c r="BK141" s="21"/>
      <c r="BL141" s="21"/>
      <c r="BM141" s="21"/>
      <c r="BN141" s="21"/>
      <c r="BO141" s="21"/>
      <c r="BP141" s="21"/>
      <c r="BQ141" s="21"/>
      <c r="BR141" s="21"/>
      <c r="BS141" s="21"/>
      <c r="BT141" s="21"/>
      <c r="BU141" s="21"/>
      <c r="BV141" s="21"/>
      <c r="BW141" s="59"/>
      <c r="BX141" s="126"/>
      <c r="BY141" s="59"/>
      <c r="BZ141" s="20"/>
      <c r="CA141" s="20"/>
      <c r="CB141" s="21"/>
      <c r="CC141" s="21"/>
      <c r="CD141" s="21"/>
      <c r="CE141" s="21"/>
      <c r="CF141" s="21"/>
      <c r="CG141" s="21"/>
      <c r="CH141" s="21"/>
      <c r="CI141" s="21"/>
      <c r="CJ141" s="21"/>
      <c r="CK141" s="21"/>
      <c r="CL141" s="21"/>
      <c r="CM141" s="21"/>
      <c r="CN141" s="21"/>
      <c r="CO141" s="59"/>
      <c r="CP141" s="59"/>
      <c r="CQ141" s="59"/>
      <c r="CR141" s="59"/>
      <c r="CS141" s="59"/>
      <c r="CT141" s="59"/>
      <c r="CU141" s="59"/>
      <c r="CV141" s="59"/>
      <c r="CW141" s="59"/>
      <c r="CZ141" s="16"/>
      <c r="DA141" s="16"/>
      <c r="DB141" s="16"/>
      <c r="DC141" s="16"/>
      <c r="DD141" s="16"/>
      <c r="DE141" s="16"/>
      <c r="DF141" s="16"/>
      <c r="DG141" s="16"/>
      <c r="DH141" s="16"/>
      <c r="DI141" s="16"/>
      <c r="DJ141" s="16"/>
      <c r="DK141" s="16"/>
      <c r="DL141" s="16"/>
      <c r="DM141" s="16"/>
      <c r="DN141" s="17"/>
      <c r="DO141" s="16"/>
      <c r="DR141" s="16"/>
      <c r="DS141" s="16"/>
      <c r="DT141" s="16"/>
      <c r="DU141" s="16"/>
      <c r="DV141" s="16"/>
      <c r="DW141" s="16"/>
      <c r="DX141" s="16"/>
      <c r="DY141" s="16"/>
      <c r="DZ141" s="16"/>
      <c r="EA141" s="16"/>
      <c r="EB141" s="16"/>
      <c r="EC141" s="16"/>
      <c r="ED141" s="16"/>
      <c r="EE141" s="16"/>
      <c r="EF141" s="17"/>
      <c r="EG141" s="16"/>
      <c r="EJ141" s="16"/>
      <c r="EK141" s="16"/>
      <c r="EL141" s="16"/>
      <c r="EM141" s="16"/>
      <c r="EN141" s="16"/>
      <c r="EO141" s="16"/>
      <c r="EP141" s="16"/>
      <c r="EQ141" s="16"/>
      <c r="ER141" s="16"/>
      <c r="ES141" s="16"/>
      <c r="ET141" s="16"/>
      <c r="EU141" s="16"/>
      <c r="EV141" s="16"/>
      <c r="EW141" s="16"/>
      <c r="EX141" s="17"/>
      <c r="EY141" s="16"/>
      <c r="FB141" s="16"/>
      <c r="FC141" s="16"/>
      <c r="FD141" s="16"/>
      <c r="FE141" s="16"/>
      <c r="FF141" s="16"/>
      <c r="FG141" s="16"/>
      <c r="FH141" s="16"/>
      <c r="FI141" s="16"/>
      <c r="FJ141" s="16"/>
      <c r="FK141" s="16"/>
      <c r="FL141" s="16"/>
      <c r="FM141" s="16"/>
      <c r="FN141" s="16"/>
      <c r="FO141" s="16"/>
      <c r="FP141" s="17"/>
      <c r="FQ141" s="16"/>
      <c r="FT141" s="16"/>
      <c r="FU141" s="16"/>
      <c r="FV141" s="16"/>
      <c r="FW141" s="16"/>
      <c r="FX141" s="16"/>
      <c r="FY141" s="16"/>
      <c r="FZ141" s="16"/>
      <c r="GA141" s="16"/>
      <c r="GB141" s="16"/>
      <c r="GC141" s="16"/>
      <c r="GD141" s="16"/>
      <c r="GE141" s="16"/>
      <c r="GF141" s="16"/>
      <c r="GG141" s="16"/>
      <c r="GH141" s="17"/>
      <c r="GI141" s="16"/>
    </row>
    <row r="142" spans="1:191" s="15" customFormat="1" x14ac:dyDescent="0.3">
      <c r="A142" s="126"/>
      <c r="B142" s="20"/>
      <c r="C142" s="20"/>
      <c r="D142" s="20"/>
      <c r="E142" s="20"/>
      <c r="F142" s="21"/>
      <c r="G142" s="21"/>
      <c r="H142" s="502"/>
      <c r="I142" s="502"/>
      <c r="J142" s="502"/>
      <c r="K142" s="502"/>
      <c r="L142" s="502"/>
      <c r="M142" s="502"/>
      <c r="N142" s="502"/>
      <c r="O142" s="502"/>
      <c r="P142" s="502"/>
      <c r="Q142" s="21"/>
      <c r="R142" s="59"/>
      <c r="S142" s="59"/>
      <c r="T142" s="59"/>
      <c r="U142" s="20"/>
      <c r="V142" s="20"/>
      <c r="W142" s="20"/>
      <c r="X142" s="20"/>
      <c r="Y142" s="21"/>
      <c r="Z142" s="21"/>
      <c r="AA142" s="502"/>
      <c r="AB142" s="502"/>
      <c r="AC142" s="502"/>
      <c r="AD142" s="502"/>
      <c r="AE142" s="502"/>
      <c r="AF142" s="502"/>
      <c r="AG142" s="502"/>
      <c r="AH142" s="502"/>
      <c r="AI142" s="502"/>
      <c r="AJ142" s="21"/>
      <c r="AK142" s="59"/>
      <c r="AL142" s="126"/>
      <c r="AM142" s="126"/>
      <c r="AN142" s="20"/>
      <c r="AO142" s="20"/>
      <c r="AP142" s="21"/>
      <c r="AQ142" s="21"/>
      <c r="AR142" s="21"/>
      <c r="AS142" s="21"/>
      <c r="AT142" s="21"/>
      <c r="AU142" s="21"/>
      <c r="AV142" s="21"/>
      <c r="AW142" s="21"/>
      <c r="AX142" s="21"/>
      <c r="AY142" s="21"/>
      <c r="AZ142" s="21"/>
      <c r="BA142" s="21"/>
      <c r="BB142" s="21"/>
      <c r="BC142" s="21"/>
      <c r="BD142" s="59"/>
      <c r="BE142" s="59"/>
      <c r="BF142" s="59"/>
      <c r="BG142" s="20"/>
      <c r="BH142" s="20"/>
      <c r="BI142" s="21"/>
      <c r="BJ142" s="21"/>
      <c r="BK142" s="21"/>
      <c r="BL142" s="21"/>
      <c r="BM142" s="21"/>
      <c r="BN142" s="21"/>
      <c r="BO142" s="21"/>
      <c r="BP142" s="21"/>
      <c r="BQ142" s="21"/>
      <c r="BR142" s="21"/>
      <c r="BS142" s="21"/>
      <c r="BT142" s="21"/>
      <c r="BU142" s="21"/>
      <c r="BV142" s="21"/>
      <c r="BW142" s="59"/>
      <c r="BX142" s="126"/>
      <c r="BY142" s="59"/>
      <c r="BZ142" s="20"/>
      <c r="CA142" s="20"/>
      <c r="CB142" s="21"/>
      <c r="CC142" s="21"/>
      <c r="CD142" s="21"/>
      <c r="CE142" s="21"/>
      <c r="CF142" s="21"/>
      <c r="CG142" s="21"/>
      <c r="CH142" s="21"/>
      <c r="CI142" s="21"/>
      <c r="CJ142" s="21"/>
      <c r="CK142" s="21"/>
      <c r="CL142" s="21"/>
      <c r="CM142" s="21"/>
      <c r="CN142" s="21"/>
      <c r="CO142" s="59"/>
      <c r="CP142" s="59"/>
      <c r="CQ142" s="59"/>
      <c r="CR142" s="59"/>
      <c r="CS142" s="59"/>
      <c r="CT142" s="59"/>
      <c r="CU142" s="59"/>
      <c r="CV142" s="59"/>
      <c r="CW142" s="59"/>
      <c r="CZ142" s="16"/>
      <c r="DA142" s="16"/>
      <c r="DB142" s="16"/>
      <c r="DC142" s="16"/>
      <c r="DD142" s="16"/>
      <c r="DE142" s="16"/>
      <c r="DF142" s="16"/>
      <c r="DG142" s="16"/>
      <c r="DH142" s="16"/>
      <c r="DI142" s="16"/>
      <c r="DJ142" s="16"/>
      <c r="DK142" s="16"/>
      <c r="DL142" s="16"/>
      <c r="DM142" s="16"/>
      <c r="DN142" s="17"/>
      <c r="DO142" s="16"/>
      <c r="DR142" s="16"/>
      <c r="DS142" s="16"/>
      <c r="DT142" s="16"/>
      <c r="DU142" s="16"/>
      <c r="DV142" s="16"/>
      <c r="DW142" s="16"/>
      <c r="DX142" s="16"/>
      <c r="DY142" s="16"/>
      <c r="DZ142" s="16"/>
      <c r="EA142" s="16"/>
      <c r="EB142" s="16"/>
      <c r="EC142" s="16"/>
      <c r="ED142" s="16"/>
      <c r="EE142" s="16"/>
      <c r="EF142" s="17"/>
      <c r="EG142" s="16"/>
      <c r="EJ142" s="16"/>
      <c r="EK142" s="16"/>
      <c r="EL142" s="16"/>
      <c r="EM142" s="16"/>
      <c r="EN142" s="16"/>
      <c r="EO142" s="16"/>
      <c r="EP142" s="16"/>
      <c r="EQ142" s="16"/>
      <c r="ER142" s="16"/>
      <c r="ES142" s="16"/>
      <c r="ET142" s="16"/>
      <c r="EU142" s="16"/>
      <c r="EV142" s="16"/>
      <c r="EW142" s="16"/>
      <c r="EX142" s="17"/>
      <c r="EY142" s="16"/>
      <c r="FB142" s="16"/>
      <c r="FC142" s="16"/>
      <c r="FD142" s="16"/>
      <c r="FE142" s="16"/>
      <c r="FF142" s="16"/>
      <c r="FG142" s="16"/>
      <c r="FH142" s="16"/>
      <c r="FI142" s="16"/>
      <c r="FJ142" s="16"/>
      <c r="FK142" s="16"/>
      <c r="FL142" s="16"/>
      <c r="FM142" s="16"/>
      <c r="FN142" s="16"/>
      <c r="FO142" s="16"/>
      <c r="FP142" s="17"/>
      <c r="FQ142" s="16"/>
      <c r="FT142" s="16"/>
      <c r="FU142" s="16"/>
      <c r="FV142" s="16"/>
      <c r="FW142" s="16"/>
      <c r="FX142" s="16"/>
      <c r="FY142" s="16"/>
      <c r="FZ142" s="16"/>
      <c r="GA142" s="16"/>
      <c r="GB142" s="16"/>
      <c r="GC142" s="16"/>
      <c r="GD142" s="16"/>
      <c r="GE142" s="16"/>
      <c r="GF142" s="16"/>
      <c r="GG142" s="16"/>
      <c r="GH142" s="17"/>
      <c r="GI142" s="16"/>
    </row>
    <row r="143" spans="1:191" s="15" customFormat="1" x14ac:dyDescent="0.3">
      <c r="A143" s="126"/>
      <c r="B143" s="20"/>
      <c r="C143" s="20"/>
      <c r="D143" s="20"/>
      <c r="E143" s="20"/>
      <c r="F143" s="21"/>
      <c r="G143" s="21"/>
      <c r="H143" s="502"/>
      <c r="I143" s="502"/>
      <c r="J143" s="502"/>
      <c r="K143" s="502"/>
      <c r="L143" s="502"/>
      <c r="M143" s="502"/>
      <c r="N143" s="502"/>
      <c r="O143" s="502"/>
      <c r="P143" s="502"/>
      <c r="Q143" s="21"/>
      <c r="R143" s="59"/>
      <c r="S143" s="59"/>
      <c r="T143" s="59"/>
      <c r="U143" s="20"/>
      <c r="V143" s="20"/>
      <c r="W143" s="20"/>
      <c r="X143" s="20"/>
      <c r="Y143" s="21"/>
      <c r="Z143" s="21"/>
      <c r="AA143" s="502"/>
      <c r="AB143" s="502"/>
      <c r="AC143" s="502"/>
      <c r="AD143" s="502"/>
      <c r="AE143" s="502"/>
      <c r="AF143" s="502"/>
      <c r="AG143" s="502"/>
      <c r="AH143" s="502"/>
      <c r="AI143" s="502"/>
      <c r="AJ143" s="21"/>
      <c r="AK143" s="59"/>
      <c r="AL143" s="126"/>
      <c r="AM143" s="126"/>
      <c r="AN143" s="20"/>
      <c r="AO143" s="20"/>
      <c r="AP143" s="21"/>
      <c r="AQ143" s="21"/>
      <c r="AR143" s="21"/>
      <c r="AS143" s="21"/>
      <c r="AT143" s="21"/>
      <c r="AU143" s="21"/>
      <c r="AV143" s="21"/>
      <c r="AW143" s="21"/>
      <c r="AX143" s="21"/>
      <c r="AY143" s="21"/>
      <c r="AZ143" s="21"/>
      <c r="BA143" s="21"/>
      <c r="BB143" s="21"/>
      <c r="BC143" s="21"/>
      <c r="BD143" s="59"/>
      <c r="BE143" s="59"/>
      <c r="BF143" s="59"/>
      <c r="BG143" s="20"/>
      <c r="BH143" s="20"/>
      <c r="BI143" s="21"/>
      <c r="BJ143" s="21"/>
      <c r="BK143" s="21"/>
      <c r="BL143" s="21"/>
      <c r="BM143" s="21"/>
      <c r="BN143" s="21"/>
      <c r="BO143" s="21"/>
      <c r="BP143" s="21"/>
      <c r="BQ143" s="21"/>
      <c r="BR143" s="21"/>
      <c r="BS143" s="21"/>
      <c r="BT143" s="21"/>
      <c r="BU143" s="21"/>
      <c r="BV143" s="21"/>
      <c r="BW143" s="59"/>
      <c r="BX143" s="126"/>
      <c r="BY143" s="59"/>
      <c r="BZ143" s="20"/>
      <c r="CA143" s="20"/>
      <c r="CB143" s="21"/>
      <c r="CC143" s="21"/>
      <c r="CD143" s="21"/>
      <c r="CE143" s="21"/>
      <c r="CF143" s="21"/>
      <c r="CG143" s="21"/>
      <c r="CH143" s="21"/>
      <c r="CI143" s="21"/>
      <c r="CJ143" s="21"/>
      <c r="CK143" s="21"/>
      <c r="CL143" s="21"/>
      <c r="CM143" s="21"/>
      <c r="CN143" s="21"/>
      <c r="CO143" s="59"/>
      <c r="CP143" s="59"/>
      <c r="CQ143" s="59"/>
      <c r="CR143" s="59"/>
      <c r="CS143" s="59"/>
      <c r="CT143" s="59"/>
      <c r="CU143" s="59"/>
      <c r="CV143" s="59"/>
      <c r="CW143" s="59"/>
      <c r="CZ143" s="16"/>
      <c r="DA143" s="16"/>
      <c r="DB143" s="16"/>
      <c r="DC143" s="16"/>
      <c r="DD143" s="16"/>
      <c r="DE143" s="16"/>
      <c r="DF143" s="16"/>
      <c r="DG143" s="16"/>
      <c r="DH143" s="16"/>
      <c r="DI143" s="16"/>
      <c r="DJ143" s="16"/>
      <c r="DK143" s="16"/>
      <c r="DL143" s="16"/>
      <c r="DM143" s="16"/>
      <c r="DN143" s="17"/>
      <c r="DO143" s="16"/>
      <c r="DR143" s="16"/>
      <c r="DS143" s="16"/>
      <c r="DT143" s="16"/>
      <c r="DU143" s="16"/>
      <c r="DV143" s="16"/>
      <c r="DW143" s="16"/>
      <c r="DX143" s="16"/>
      <c r="DY143" s="16"/>
      <c r="DZ143" s="16"/>
      <c r="EA143" s="16"/>
      <c r="EB143" s="16"/>
      <c r="EC143" s="16"/>
      <c r="ED143" s="16"/>
      <c r="EE143" s="16"/>
      <c r="EF143" s="17"/>
      <c r="EG143" s="16"/>
      <c r="EJ143" s="16"/>
      <c r="EK143" s="16"/>
      <c r="EL143" s="16"/>
      <c r="EM143" s="16"/>
      <c r="EN143" s="16"/>
      <c r="EO143" s="16"/>
      <c r="EP143" s="16"/>
      <c r="EQ143" s="16"/>
      <c r="ER143" s="16"/>
      <c r="ES143" s="16"/>
      <c r="ET143" s="16"/>
      <c r="EU143" s="16"/>
      <c r="EV143" s="16"/>
      <c r="EW143" s="16"/>
      <c r="EX143" s="17"/>
      <c r="EY143" s="16"/>
      <c r="FB143" s="16"/>
      <c r="FC143" s="16"/>
      <c r="FD143" s="16"/>
      <c r="FE143" s="16"/>
      <c r="FF143" s="16"/>
      <c r="FG143" s="16"/>
      <c r="FH143" s="16"/>
      <c r="FI143" s="16"/>
      <c r="FJ143" s="16"/>
      <c r="FK143" s="16"/>
      <c r="FL143" s="16"/>
      <c r="FM143" s="16"/>
      <c r="FN143" s="16"/>
      <c r="FO143" s="16"/>
      <c r="FP143" s="17"/>
      <c r="FQ143" s="16"/>
      <c r="FT143" s="16"/>
      <c r="FU143" s="16"/>
      <c r="FV143" s="16"/>
      <c r="FW143" s="16"/>
      <c r="FX143" s="16"/>
      <c r="FY143" s="16"/>
      <c r="FZ143" s="16"/>
      <c r="GA143" s="16"/>
      <c r="GB143" s="16"/>
      <c r="GC143" s="16"/>
      <c r="GD143" s="16"/>
      <c r="GE143" s="16"/>
      <c r="GF143" s="16"/>
      <c r="GG143" s="16"/>
      <c r="GH143" s="17"/>
      <c r="GI143" s="16"/>
    </row>
    <row r="144" spans="1:191" s="15" customFormat="1" x14ac:dyDescent="0.3">
      <c r="A144" s="126"/>
      <c r="B144" s="20"/>
      <c r="C144" s="20"/>
      <c r="D144" s="20"/>
      <c r="E144" s="20"/>
      <c r="F144" s="21"/>
      <c r="G144" s="21"/>
      <c r="H144" s="502"/>
      <c r="I144" s="502"/>
      <c r="J144" s="502"/>
      <c r="K144" s="502"/>
      <c r="L144" s="502"/>
      <c r="M144" s="502"/>
      <c r="N144" s="502"/>
      <c r="O144" s="502"/>
      <c r="P144" s="502"/>
      <c r="Q144" s="21"/>
      <c r="R144" s="59"/>
      <c r="S144" s="59"/>
      <c r="T144" s="59"/>
      <c r="U144" s="20"/>
      <c r="V144" s="20"/>
      <c r="W144" s="20"/>
      <c r="X144" s="20"/>
      <c r="Y144" s="21"/>
      <c r="Z144" s="21"/>
      <c r="AA144" s="502"/>
      <c r="AB144" s="502"/>
      <c r="AC144" s="502"/>
      <c r="AD144" s="502"/>
      <c r="AE144" s="502"/>
      <c r="AF144" s="502"/>
      <c r="AG144" s="502"/>
      <c r="AH144" s="502"/>
      <c r="AI144" s="502"/>
      <c r="AJ144" s="21"/>
      <c r="AK144" s="59"/>
      <c r="AL144" s="126"/>
      <c r="AM144" s="126"/>
      <c r="AN144" s="20"/>
      <c r="AO144" s="20"/>
      <c r="AP144" s="21"/>
      <c r="AQ144" s="21"/>
      <c r="AR144" s="21"/>
      <c r="AS144" s="21"/>
      <c r="AT144" s="21"/>
      <c r="AU144" s="21"/>
      <c r="AV144" s="21"/>
      <c r="AW144" s="21"/>
      <c r="AX144" s="21"/>
      <c r="AY144" s="21"/>
      <c r="AZ144" s="21"/>
      <c r="BA144" s="21"/>
      <c r="BB144" s="21"/>
      <c r="BC144" s="21"/>
      <c r="BD144" s="59"/>
      <c r="BE144" s="59"/>
      <c r="BF144" s="59"/>
      <c r="BG144" s="20"/>
      <c r="BH144" s="20"/>
      <c r="BI144" s="21"/>
      <c r="BJ144" s="21"/>
      <c r="BK144" s="21"/>
      <c r="BL144" s="21"/>
      <c r="BM144" s="21"/>
      <c r="BN144" s="21"/>
      <c r="BO144" s="21"/>
      <c r="BP144" s="21"/>
      <c r="BQ144" s="21"/>
      <c r="BR144" s="21"/>
      <c r="BS144" s="21"/>
      <c r="BT144" s="21"/>
      <c r="BU144" s="21"/>
      <c r="BV144" s="21"/>
      <c r="BW144" s="59"/>
      <c r="BX144" s="126"/>
      <c r="BY144" s="59"/>
      <c r="BZ144" s="20"/>
      <c r="CA144" s="20"/>
      <c r="CB144" s="21"/>
      <c r="CC144" s="21"/>
      <c r="CD144" s="21"/>
      <c r="CE144" s="21"/>
      <c r="CF144" s="21"/>
      <c r="CG144" s="21"/>
      <c r="CH144" s="21"/>
      <c r="CI144" s="21"/>
      <c r="CJ144" s="21"/>
      <c r="CK144" s="21"/>
      <c r="CL144" s="21"/>
      <c r="CM144" s="21"/>
      <c r="CN144" s="21"/>
      <c r="CO144" s="59"/>
      <c r="CP144" s="59"/>
      <c r="CQ144" s="59"/>
      <c r="CR144" s="59"/>
      <c r="CS144" s="59"/>
      <c r="CT144" s="59"/>
      <c r="CU144" s="59"/>
      <c r="CV144" s="59"/>
      <c r="CW144" s="59"/>
      <c r="CZ144" s="16"/>
      <c r="DA144" s="16"/>
      <c r="DB144" s="16"/>
      <c r="DC144" s="16"/>
      <c r="DD144" s="16"/>
      <c r="DE144" s="16"/>
      <c r="DF144" s="16"/>
      <c r="DG144" s="16"/>
      <c r="DH144" s="16"/>
      <c r="DI144" s="16"/>
      <c r="DJ144" s="16"/>
      <c r="DK144" s="16"/>
      <c r="DL144" s="16"/>
      <c r="DM144" s="16"/>
      <c r="DN144" s="17"/>
      <c r="DO144" s="16"/>
      <c r="DR144" s="16"/>
      <c r="DS144" s="16"/>
      <c r="DT144" s="16"/>
      <c r="DU144" s="16"/>
      <c r="DV144" s="16"/>
      <c r="DW144" s="16"/>
      <c r="DX144" s="16"/>
      <c r="DY144" s="16"/>
      <c r="DZ144" s="16"/>
      <c r="EA144" s="16"/>
      <c r="EB144" s="16"/>
      <c r="EC144" s="16"/>
      <c r="ED144" s="16"/>
      <c r="EE144" s="16"/>
      <c r="EF144" s="17"/>
      <c r="EG144" s="16"/>
      <c r="EJ144" s="16"/>
      <c r="EK144" s="16"/>
      <c r="EL144" s="16"/>
      <c r="EM144" s="16"/>
      <c r="EN144" s="16"/>
      <c r="EO144" s="16"/>
      <c r="EP144" s="16"/>
      <c r="EQ144" s="16"/>
      <c r="ER144" s="16"/>
      <c r="ES144" s="16"/>
      <c r="ET144" s="16"/>
      <c r="EU144" s="16"/>
      <c r="EV144" s="16"/>
      <c r="EW144" s="16"/>
      <c r="EX144" s="17"/>
      <c r="EY144" s="16"/>
      <c r="FB144" s="16"/>
      <c r="FC144" s="16"/>
      <c r="FD144" s="16"/>
      <c r="FE144" s="16"/>
      <c r="FF144" s="16"/>
      <c r="FG144" s="16"/>
      <c r="FH144" s="16"/>
      <c r="FI144" s="16"/>
      <c r="FJ144" s="16"/>
      <c r="FK144" s="16"/>
      <c r="FL144" s="16"/>
      <c r="FM144" s="16"/>
      <c r="FN144" s="16"/>
      <c r="FO144" s="16"/>
      <c r="FP144" s="17"/>
      <c r="FQ144" s="16"/>
      <c r="FT144" s="16"/>
      <c r="FU144" s="16"/>
      <c r="FV144" s="16"/>
      <c r="FW144" s="16"/>
      <c r="FX144" s="16"/>
      <c r="FY144" s="16"/>
      <c r="FZ144" s="16"/>
      <c r="GA144" s="16"/>
      <c r="GB144" s="16"/>
      <c r="GC144" s="16"/>
      <c r="GD144" s="16"/>
      <c r="GE144" s="16"/>
      <c r="GF144" s="16"/>
      <c r="GG144" s="16"/>
      <c r="GH144" s="17"/>
      <c r="GI144" s="16"/>
    </row>
    <row r="145" spans="1:191" s="15" customFormat="1" x14ac:dyDescent="0.3">
      <c r="A145" s="126"/>
      <c r="B145" s="20"/>
      <c r="C145" s="20"/>
      <c r="D145" s="20"/>
      <c r="E145" s="20"/>
      <c r="F145" s="21"/>
      <c r="G145" s="21"/>
      <c r="H145" s="502"/>
      <c r="I145" s="502"/>
      <c r="J145" s="502"/>
      <c r="K145" s="502"/>
      <c r="L145" s="502"/>
      <c r="M145" s="502"/>
      <c r="N145" s="502"/>
      <c r="O145" s="502"/>
      <c r="P145" s="502"/>
      <c r="Q145" s="21"/>
      <c r="R145" s="59"/>
      <c r="S145" s="59"/>
      <c r="T145" s="59"/>
      <c r="U145" s="20"/>
      <c r="V145" s="20"/>
      <c r="W145" s="20"/>
      <c r="X145" s="20"/>
      <c r="Y145" s="21"/>
      <c r="Z145" s="21"/>
      <c r="AA145" s="502"/>
      <c r="AB145" s="502"/>
      <c r="AC145" s="502"/>
      <c r="AD145" s="502"/>
      <c r="AE145" s="502"/>
      <c r="AF145" s="502"/>
      <c r="AG145" s="502"/>
      <c r="AH145" s="502"/>
      <c r="AI145" s="502"/>
      <c r="AJ145" s="21"/>
      <c r="AK145" s="59"/>
      <c r="AL145" s="126"/>
      <c r="AM145" s="126"/>
      <c r="AN145" s="20"/>
      <c r="AO145" s="20"/>
      <c r="AP145" s="21"/>
      <c r="AQ145" s="21"/>
      <c r="AR145" s="21"/>
      <c r="AS145" s="21"/>
      <c r="AT145" s="21"/>
      <c r="AU145" s="21"/>
      <c r="AV145" s="21"/>
      <c r="AW145" s="21"/>
      <c r="AX145" s="21"/>
      <c r="AY145" s="21"/>
      <c r="AZ145" s="21"/>
      <c r="BA145" s="21"/>
      <c r="BB145" s="21"/>
      <c r="BC145" s="21"/>
      <c r="BD145" s="59"/>
      <c r="BE145" s="59"/>
      <c r="BF145" s="59"/>
      <c r="BG145" s="20"/>
      <c r="BH145" s="20"/>
      <c r="BI145" s="21"/>
      <c r="BJ145" s="21"/>
      <c r="BK145" s="21"/>
      <c r="BL145" s="21"/>
      <c r="BM145" s="21"/>
      <c r="BN145" s="21"/>
      <c r="BO145" s="21"/>
      <c r="BP145" s="21"/>
      <c r="BQ145" s="21"/>
      <c r="BR145" s="21"/>
      <c r="BS145" s="21"/>
      <c r="BT145" s="21"/>
      <c r="BU145" s="21"/>
      <c r="BV145" s="21"/>
      <c r="BW145" s="59"/>
      <c r="BX145" s="126"/>
      <c r="BY145" s="59"/>
      <c r="BZ145" s="20"/>
      <c r="CA145" s="20"/>
      <c r="CB145" s="21"/>
      <c r="CC145" s="21"/>
      <c r="CD145" s="21"/>
      <c r="CE145" s="21"/>
      <c r="CF145" s="21"/>
      <c r="CG145" s="21"/>
      <c r="CH145" s="21"/>
      <c r="CI145" s="21"/>
      <c r="CJ145" s="21"/>
      <c r="CK145" s="21"/>
      <c r="CL145" s="21"/>
      <c r="CM145" s="21"/>
      <c r="CN145" s="21"/>
      <c r="CO145" s="59"/>
      <c r="CP145" s="59"/>
      <c r="CQ145" s="59"/>
      <c r="CR145" s="59"/>
      <c r="CS145" s="59"/>
      <c r="CT145" s="59"/>
      <c r="CU145" s="59"/>
      <c r="CV145" s="59"/>
      <c r="CW145" s="59"/>
      <c r="CZ145" s="16"/>
      <c r="DA145" s="16"/>
      <c r="DB145" s="16"/>
      <c r="DC145" s="16"/>
      <c r="DD145" s="16"/>
      <c r="DE145" s="16"/>
      <c r="DF145" s="16"/>
      <c r="DG145" s="16"/>
      <c r="DH145" s="16"/>
      <c r="DI145" s="16"/>
      <c r="DJ145" s="16"/>
      <c r="DK145" s="16"/>
      <c r="DL145" s="16"/>
      <c r="DM145" s="16"/>
      <c r="DN145" s="17"/>
      <c r="DO145" s="16"/>
      <c r="DR145" s="16"/>
      <c r="DS145" s="16"/>
      <c r="DT145" s="16"/>
      <c r="DU145" s="16"/>
      <c r="DV145" s="16"/>
      <c r="DW145" s="16"/>
      <c r="DX145" s="16"/>
      <c r="DY145" s="16"/>
      <c r="DZ145" s="16"/>
      <c r="EA145" s="16"/>
      <c r="EB145" s="16"/>
      <c r="EC145" s="16"/>
      <c r="ED145" s="16"/>
      <c r="EE145" s="16"/>
      <c r="EF145" s="17"/>
      <c r="EG145" s="16"/>
      <c r="EJ145" s="16"/>
      <c r="EK145" s="16"/>
      <c r="EL145" s="16"/>
      <c r="EM145" s="16"/>
      <c r="EN145" s="16"/>
      <c r="EO145" s="16"/>
      <c r="EP145" s="16"/>
      <c r="EQ145" s="16"/>
      <c r="ER145" s="16"/>
      <c r="ES145" s="16"/>
      <c r="ET145" s="16"/>
      <c r="EU145" s="16"/>
      <c r="EV145" s="16"/>
      <c r="EW145" s="16"/>
      <c r="EX145" s="17"/>
      <c r="EY145" s="16"/>
      <c r="FB145" s="16"/>
      <c r="FC145" s="16"/>
      <c r="FD145" s="16"/>
      <c r="FE145" s="16"/>
      <c r="FF145" s="16"/>
      <c r="FG145" s="16"/>
      <c r="FH145" s="16"/>
      <c r="FI145" s="16"/>
      <c r="FJ145" s="16"/>
      <c r="FK145" s="16"/>
      <c r="FL145" s="16"/>
      <c r="FM145" s="16"/>
      <c r="FN145" s="16"/>
      <c r="FO145" s="16"/>
      <c r="FP145" s="17"/>
      <c r="FQ145" s="16"/>
      <c r="FT145" s="16"/>
      <c r="FU145" s="16"/>
      <c r="FV145" s="16"/>
      <c r="FW145" s="16"/>
      <c r="FX145" s="16"/>
      <c r="FY145" s="16"/>
      <c r="FZ145" s="16"/>
      <c r="GA145" s="16"/>
      <c r="GB145" s="16"/>
      <c r="GC145" s="16"/>
      <c r="GD145" s="16"/>
      <c r="GE145" s="16"/>
      <c r="GF145" s="16"/>
      <c r="GG145" s="16"/>
      <c r="GH145" s="17"/>
      <c r="GI145" s="16"/>
    </row>
    <row r="146" spans="1:191" s="15" customFormat="1" x14ac:dyDescent="0.3">
      <c r="A146" s="126"/>
      <c r="B146" s="20"/>
      <c r="C146" s="20"/>
      <c r="D146" s="20"/>
      <c r="E146" s="20"/>
      <c r="F146" s="21"/>
      <c r="G146" s="21"/>
      <c r="H146" s="502"/>
      <c r="I146" s="502"/>
      <c r="J146" s="502"/>
      <c r="K146" s="502"/>
      <c r="L146" s="502"/>
      <c r="M146" s="502"/>
      <c r="N146" s="502"/>
      <c r="O146" s="502"/>
      <c r="P146" s="502"/>
      <c r="Q146" s="21"/>
      <c r="R146" s="59"/>
      <c r="S146" s="59"/>
      <c r="T146" s="59"/>
      <c r="U146" s="20"/>
      <c r="V146" s="20"/>
      <c r="W146" s="20"/>
      <c r="X146" s="20"/>
      <c r="Y146" s="21"/>
      <c r="Z146" s="21"/>
      <c r="AA146" s="502"/>
      <c r="AB146" s="502"/>
      <c r="AC146" s="502"/>
      <c r="AD146" s="502"/>
      <c r="AE146" s="502"/>
      <c r="AF146" s="502"/>
      <c r="AG146" s="502"/>
      <c r="AH146" s="502"/>
      <c r="AI146" s="502"/>
      <c r="AJ146" s="21"/>
      <c r="AK146" s="59"/>
      <c r="AL146" s="126"/>
      <c r="AM146" s="126"/>
      <c r="AN146" s="20"/>
      <c r="AO146" s="20"/>
      <c r="AP146" s="21"/>
      <c r="AQ146" s="21"/>
      <c r="AR146" s="21"/>
      <c r="AS146" s="21"/>
      <c r="AT146" s="21"/>
      <c r="AU146" s="21"/>
      <c r="AV146" s="21"/>
      <c r="AW146" s="21"/>
      <c r="AX146" s="21"/>
      <c r="AY146" s="21"/>
      <c r="AZ146" s="21"/>
      <c r="BA146" s="21"/>
      <c r="BB146" s="21"/>
      <c r="BC146" s="21"/>
      <c r="BD146" s="59"/>
      <c r="BE146" s="59"/>
      <c r="BF146" s="59"/>
      <c r="BG146" s="20"/>
      <c r="BH146" s="20"/>
      <c r="BI146" s="21"/>
      <c r="BJ146" s="21"/>
      <c r="BK146" s="21"/>
      <c r="BL146" s="21"/>
      <c r="BM146" s="21"/>
      <c r="BN146" s="21"/>
      <c r="BO146" s="21"/>
      <c r="BP146" s="21"/>
      <c r="BQ146" s="21"/>
      <c r="BR146" s="21"/>
      <c r="BS146" s="21"/>
      <c r="BT146" s="21"/>
      <c r="BU146" s="21"/>
      <c r="BV146" s="21"/>
      <c r="BW146" s="59"/>
      <c r="BX146" s="126"/>
      <c r="BY146" s="59"/>
      <c r="BZ146" s="20"/>
      <c r="CA146" s="20"/>
      <c r="CB146" s="21"/>
      <c r="CC146" s="21"/>
      <c r="CD146" s="21"/>
      <c r="CE146" s="21"/>
      <c r="CF146" s="21"/>
      <c r="CG146" s="21"/>
      <c r="CH146" s="21"/>
      <c r="CI146" s="21"/>
      <c r="CJ146" s="21"/>
      <c r="CK146" s="21"/>
      <c r="CL146" s="21"/>
      <c r="CM146" s="21"/>
      <c r="CN146" s="21"/>
      <c r="CO146" s="59"/>
      <c r="CP146" s="59"/>
      <c r="CQ146" s="59"/>
      <c r="CR146" s="59"/>
      <c r="CS146" s="59"/>
      <c r="CT146" s="59"/>
      <c r="CU146" s="59"/>
      <c r="CV146" s="59"/>
      <c r="CW146" s="59"/>
      <c r="CZ146" s="16"/>
      <c r="DA146" s="16"/>
      <c r="DB146" s="16"/>
      <c r="DC146" s="16"/>
      <c r="DD146" s="16"/>
      <c r="DE146" s="16"/>
      <c r="DF146" s="16"/>
      <c r="DG146" s="16"/>
      <c r="DH146" s="16"/>
      <c r="DI146" s="16"/>
      <c r="DJ146" s="16"/>
      <c r="DK146" s="16"/>
      <c r="DL146" s="16"/>
      <c r="DM146" s="16"/>
      <c r="DN146" s="17"/>
      <c r="DO146" s="16"/>
      <c r="DR146" s="16"/>
      <c r="DS146" s="16"/>
      <c r="DT146" s="16"/>
      <c r="DU146" s="16"/>
      <c r="DV146" s="16"/>
      <c r="DW146" s="16"/>
      <c r="DX146" s="16"/>
      <c r="DY146" s="16"/>
      <c r="DZ146" s="16"/>
      <c r="EA146" s="16"/>
      <c r="EB146" s="16"/>
      <c r="EC146" s="16"/>
      <c r="ED146" s="16"/>
      <c r="EE146" s="16"/>
      <c r="EF146" s="17"/>
      <c r="EG146" s="16"/>
      <c r="EJ146" s="16"/>
      <c r="EK146" s="16"/>
      <c r="EL146" s="16"/>
      <c r="EM146" s="16"/>
      <c r="EN146" s="16"/>
      <c r="EO146" s="16"/>
      <c r="EP146" s="16"/>
      <c r="EQ146" s="16"/>
      <c r="ER146" s="16"/>
      <c r="ES146" s="16"/>
      <c r="ET146" s="16"/>
      <c r="EU146" s="16"/>
      <c r="EV146" s="16"/>
      <c r="EW146" s="16"/>
      <c r="EX146" s="17"/>
      <c r="EY146" s="16"/>
      <c r="FB146" s="16"/>
      <c r="FC146" s="16"/>
      <c r="FD146" s="16"/>
      <c r="FE146" s="16"/>
      <c r="FF146" s="16"/>
      <c r="FG146" s="16"/>
      <c r="FH146" s="16"/>
      <c r="FI146" s="16"/>
      <c r="FJ146" s="16"/>
      <c r="FK146" s="16"/>
      <c r="FL146" s="16"/>
      <c r="FM146" s="16"/>
      <c r="FN146" s="16"/>
      <c r="FO146" s="16"/>
      <c r="FP146" s="17"/>
      <c r="FQ146" s="16"/>
      <c r="FT146" s="16"/>
      <c r="FU146" s="16"/>
      <c r="FV146" s="16"/>
      <c r="FW146" s="16"/>
      <c r="FX146" s="16"/>
      <c r="FY146" s="16"/>
      <c r="FZ146" s="16"/>
      <c r="GA146" s="16"/>
      <c r="GB146" s="16"/>
      <c r="GC146" s="16"/>
      <c r="GD146" s="16"/>
      <c r="GE146" s="16"/>
      <c r="GF146" s="16"/>
      <c r="GG146" s="16"/>
      <c r="GH146" s="17"/>
      <c r="GI146" s="16"/>
    </row>
    <row r="147" spans="1:191" s="15" customFormat="1" x14ac:dyDescent="0.3">
      <c r="A147" s="126"/>
      <c r="B147" s="20"/>
      <c r="C147" s="20"/>
      <c r="D147" s="20"/>
      <c r="E147" s="20"/>
      <c r="F147" s="21"/>
      <c r="G147" s="21"/>
      <c r="H147" s="502"/>
      <c r="I147" s="502"/>
      <c r="J147" s="502"/>
      <c r="K147" s="502"/>
      <c r="L147" s="502"/>
      <c r="M147" s="502"/>
      <c r="N147" s="502"/>
      <c r="O147" s="502"/>
      <c r="P147" s="502"/>
      <c r="Q147" s="21"/>
      <c r="R147" s="59"/>
      <c r="S147" s="59"/>
      <c r="T147" s="59"/>
      <c r="U147" s="20"/>
      <c r="V147" s="20"/>
      <c r="W147" s="20"/>
      <c r="X147" s="20"/>
      <c r="Y147" s="21"/>
      <c r="Z147" s="21"/>
      <c r="AA147" s="502"/>
      <c r="AB147" s="502"/>
      <c r="AC147" s="502"/>
      <c r="AD147" s="502"/>
      <c r="AE147" s="502"/>
      <c r="AF147" s="502"/>
      <c r="AG147" s="502"/>
      <c r="AH147" s="502"/>
      <c r="AI147" s="502"/>
      <c r="AJ147" s="21"/>
      <c r="AK147" s="59"/>
      <c r="AL147" s="126"/>
      <c r="AM147" s="126"/>
      <c r="AN147" s="20"/>
      <c r="AO147" s="20"/>
      <c r="AP147" s="21"/>
      <c r="AQ147" s="21"/>
      <c r="AR147" s="21"/>
      <c r="AS147" s="21"/>
      <c r="AT147" s="21"/>
      <c r="AU147" s="21"/>
      <c r="AV147" s="21"/>
      <c r="AW147" s="21"/>
      <c r="AX147" s="21"/>
      <c r="AY147" s="21"/>
      <c r="AZ147" s="21"/>
      <c r="BA147" s="21"/>
      <c r="BB147" s="21"/>
      <c r="BC147" s="21"/>
      <c r="BD147" s="59"/>
      <c r="BE147" s="59"/>
      <c r="BF147" s="59"/>
      <c r="BG147" s="20"/>
      <c r="BH147" s="20"/>
      <c r="BI147" s="21"/>
      <c r="BJ147" s="21"/>
      <c r="BK147" s="21"/>
      <c r="BL147" s="21"/>
      <c r="BM147" s="21"/>
      <c r="BN147" s="21"/>
      <c r="BO147" s="21"/>
      <c r="BP147" s="21"/>
      <c r="BQ147" s="21"/>
      <c r="BR147" s="21"/>
      <c r="BS147" s="21"/>
      <c r="BT147" s="21"/>
      <c r="BU147" s="21"/>
      <c r="BV147" s="21"/>
      <c r="BW147" s="59"/>
      <c r="BX147" s="126"/>
      <c r="BY147" s="59"/>
      <c r="BZ147" s="20"/>
      <c r="CA147" s="20"/>
      <c r="CB147" s="21"/>
      <c r="CC147" s="21"/>
      <c r="CD147" s="21"/>
      <c r="CE147" s="21"/>
      <c r="CF147" s="21"/>
      <c r="CG147" s="21"/>
      <c r="CH147" s="21"/>
      <c r="CI147" s="21"/>
      <c r="CJ147" s="21"/>
      <c r="CK147" s="21"/>
      <c r="CL147" s="21"/>
      <c r="CM147" s="21"/>
      <c r="CN147" s="21"/>
      <c r="CO147" s="59"/>
      <c r="CP147" s="59"/>
      <c r="CQ147" s="59"/>
      <c r="CR147" s="59"/>
      <c r="CS147" s="59"/>
      <c r="CT147" s="59"/>
      <c r="CU147" s="59"/>
      <c r="CV147" s="59"/>
      <c r="CW147" s="59"/>
      <c r="CZ147" s="16"/>
      <c r="DA147" s="16"/>
      <c r="DB147" s="16"/>
      <c r="DC147" s="16"/>
      <c r="DD147" s="16"/>
      <c r="DE147" s="16"/>
      <c r="DF147" s="16"/>
      <c r="DG147" s="16"/>
      <c r="DH147" s="16"/>
      <c r="DI147" s="16"/>
      <c r="DJ147" s="16"/>
      <c r="DK147" s="16"/>
      <c r="DL147" s="16"/>
      <c r="DM147" s="16"/>
      <c r="DN147" s="17"/>
      <c r="DO147" s="16"/>
      <c r="DR147" s="16"/>
      <c r="DS147" s="16"/>
      <c r="DT147" s="16"/>
      <c r="DU147" s="16"/>
      <c r="DV147" s="16"/>
      <c r="DW147" s="16"/>
      <c r="DX147" s="16"/>
      <c r="DY147" s="16"/>
      <c r="DZ147" s="16"/>
      <c r="EA147" s="16"/>
      <c r="EB147" s="16"/>
      <c r="EC147" s="16"/>
      <c r="ED147" s="16"/>
      <c r="EE147" s="16"/>
      <c r="EF147" s="17"/>
      <c r="EG147" s="16"/>
      <c r="EJ147" s="16"/>
      <c r="EK147" s="16"/>
      <c r="EL147" s="16"/>
      <c r="EM147" s="16"/>
      <c r="EN147" s="16"/>
      <c r="EO147" s="16"/>
      <c r="EP147" s="16"/>
      <c r="EQ147" s="16"/>
      <c r="ER147" s="16"/>
      <c r="ES147" s="16"/>
      <c r="ET147" s="16"/>
      <c r="EU147" s="16"/>
      <c r="EV147" s="16"/>
      <c r="EW147" s="16"/>
      <c r="EX147" s="17"/>
      <c r="EY147" s="16"/>
      <c r="FB147" s="16"/>
      <c r="FC147" s="16"/>
      <c r="FD147" s="16"/>
      <c r="FE147" s="16"/>
      <c r="FF147" s="16"/>
      <c r="FG147" s="16"/>
      <c r="FH147" s="16"/>
      <c r="FI147" s="16"/>
      <c r="FJ147" s="16"/>
      <c r="FK147" s="16"/>
      <c r="FL147" s="16"/>
      <c r="FM147" s="16"/>
      <c r="FN147" s="16"/>
      <c r="FO147" s="16"/>
      <c r="FP147" s="17"/>
      <c r="FQ147" s="16"/>
      <c r="FT147" s="16"/>
      <c r="FU147" s="16"/>
      <c r="FV147" s="16"/>
      <c r="FW147" s="16"/>
      <c r="FX147" s="16"/>
      <c r="FY147" s="16"/>
      <c r="FZ147" s="16"/>
      <c r="GA147" s="16"/>
      <c r="GB147" s="16"/>
      <c r="GC147" s="16"/>
      <c r="GD147" s="16"/>
      <c r="GE147" s="16"/>
      <c r="GF147" s="16"/>
      <c r="GG147" s="16"/>
      <c r="GH147" s="17"/>
      <c r="GI147" s="16"/>
    </row>
    <row r="148" spans="1:191" s="15" customFormat="1" x14ac:dyDescent="0.3">
      <c r="A148" s="126"/>
      <c r="B148" s="20"/>
      <c r="C148" s="20"/>
      <c r="D148" s="20"/>
      <c r="E148" s="20"/>
      <c r="F148" s="21"/>
      <c r="G148" s="21"/>
      <c r="H148" s="502"/>
      <c r="I148" s="502"/>
      <c r="J148" s="502"/>
      <c r="K148" s="502"/>
      <c r="L148" s="502"/>
      <c r="M148" s="502"/>
      <c r="N148" s="502"/>
      <c r="O148" s="502"/>
      <c r="P148" s="502"/>
      <c r="Q148" s="21"/>
      <c r="R148" s="59"/>
      <c r="S148" s="59"/>
      <c r="T148" s="59"/>
      <c r="U148" s="20"/>
      <c r="V148" s="20"/>
      <c r="W148" s="20"/>
      <c r="X148" s="20"/>
      <c r="Y148" s="21"/>
      <c r="Z148" s="21"/>
      <c r="AA148" s="502"/>
      <c r="AB148" s="502"/>
      <c r="AC148" s="502"/>
      <c r="AD148" s="502"/>
      <c r="AE148" s="502"/>
      <c r="AF148" s="502"/>
      <c r="AG148" s="502"/>
      <c r="AH148" s="502"/>
      <c r="AI148" s="502"/>
      <c r="AJ148" s="21"/>
      <c r="AK148" s="59"/>
      <c r="AL148" s="126"/>
      <c r="AM148" s="126"/>
      <c r="AN148" s="20"/>
      <c r="AO148" s="20"/>
      <c r="AP148" s="21"/>
      <c r="AQ148" s="21"/>
      <c r="AR148" s="21"/>
      <c r="AS148" s="21"/>
      <c r="AT148" s="21"/>
      <c r="AU148" s="21"/>
      <c r="AV148" s="21"/>
      <c r="AW148" s="21"/>
      <c r="AX148" s="21"/>
      <c r="AY148" s="21"/>
      <c r="AZ148" s="21"/>
      <c r="BA148" s="21"/>
      <c r="BB148" s="21"/>
      <c r="BC148" s="21"/>
      <c r="BD148" s="59"/>
      <c r="BE148" s="59"/>
      <c r="BF148" s="59"/>
      <c r="BG148" s="20"/>
      <c r="BH148" s="20"/>
      <c r="BI148" s="21"/>
      <c r="BJ148" s="21"/>
      <c r="BK148" s="21"/>
      <c r="BL148" s="21"/>
      <c r="BM148" s="21"/>
      <c r="BN148" s="21"/>
      <c r="BO148" s="21"/>
      <c r="BP148" s="21"/>
      <c r="BQ148" s="21"/>
      <c r="BR148" s="21"/>
      <c r="BS148" s="21"/>
      <c r="BT148" s="21"/>
      <c r="BU148" s="21"/>
      <c r="BV148" s="21"/>
      <c r="BW148" s="59"/>
      <c r="BX148" s="126"/>
      <c r="BY148" s="59"/>
      <c r="BZ148" s="20"/>
      <c r="CA148" s="20"/>
      <c r="CB148" s="21"/>
      <c r="CC148" s="21"/>
      <c r="CD148" s="21"/>
      <c r="CE148" s="21"/>
      <c r="CF148" s="21"/>
      <c r="CG148" s="21"/>
      <c r="CH148" s="21"/>
      <c r="CI148" s="21"/>
      <c r="CJ148" s="21"/>
      <c r="CK148" s="21"/>
      <c r="CL148" s="21"/>
      <c r="CM148" s="21"/>
      <c r="CN148" s="21"/>
      <c r="CO148" s="59"/>
      <c r="CP148" s="59"/>
      <c r="CQ148" s="59"/>
      <c r="CR148" s="59"/>
      <c r="CS148" s="59"/>
      <c r="CT148" s="59"/>
      <c r="CU148" s="59"/>
      <c r="CV148" s="59"/>
      <c r="CW148" s="59"/>
      <c r="CZ148" s="16"/>
      <c r="DA148" s="16"/>
      <c r="DB148" s="16"/>
      <c r="DC148" s="16"/>
      <c r="DD148" s="16"/>
      <c r="DE148" s="16"/>
      <c r="DF148" s="16"/>
      <c r="DG148" s="16"/>
      <c r="DH148" s="16"/>
      <c r="DI148" s="16"/>
      <c r="DJ148" s="16"/>
      <c r="DK148" s="16"/>
      <c r="DL148" s="16"/>
      <c r="DM148" s="16"/>
      <c r="DN148" s="17"/>
      <c r="DO148" s="16"/>
      <c r="DR148" s="16"/>
      <c r="DS148" s="16"/>
      <c r="DT148" s="16"/>
      <c r="DU148" s="16"/>
      <c r="DV148" s="16"/>
      <c r="DW148" s="16"/>
      <c r="DX148" s="16"/>
      <c r="DY148" s="16"/>
      <c r="DZ148" s="16"/>
      <c r="EA148" s="16"/>
      <c r="EB148" s="16"/>
      <c r="EC148" s="16"/>
      <c r="ED148" s="16"/>
      <c r="EE148" s="16"/>
      <c r="EF148" s="17"/>
      <c r="EG148" s="16"/>
      <c r="EJ148" s="16"/>
      <c r="EK148" s="16"/>
      <c r="EL148" s="16"/>
      <c r="EM148" s="16"/>
      <c r="EN148" s="16"/>
      <c r="EO148" s="16"/>
      <c r="EP148" s="16"/>
      <c r="EQ148" s="16"/>
      <c r="ER148" s="16"/>
      <c r="ES148" s="16"/>
      <c r="ET148" s="16"/>
      <c r="EU148" s="16"/>
      <c r="EV148" s="16"/>
      <c r="EW148" s="16"/>
      <c r="EX148" s="17"/>
      <c r="EY148" s="16"/>
      <c r="FB148" s="16"/>
      <c r="FC148" s="16"/>
      <c r="FD148" s="16"/>
      <c r="FE148" s="16"/>
      <c r="FF148" s="16"/>
      <c r="FG148" s="16"/>
      <c r="FH148" s="16"/>
      <c r="FI148" s="16"/>
      <c r="FJ148" s="16"/>
      <c r="FK148" s="16"/>
      <c r="FL148" s="16"/>
      <c r="FM148" s="16"/>
      <c r="FN148" s="16"/>
      <c r="FO148" s="16"/>
      <c r="FP148" s="17"/>
      <c r="FQ148" s="16"/>
      <c r="FT148" s="16"/>
      <c r="FU148" s="16"/>
      <c r="FV148" s="16"/>
      <c r="FW148" s="16"/>
      <c r="FX148" s="16"/>
      <c r="FY148" s="16"/>
      <c r="FZ148" s="16"/>
      <c r="GA148" s="16"/>
      <c r="GB148" s="16"/>
      <c r="GC148" s="16"/>
      <c r="GD148" s="16"/>
      <c r="GE148" s="16"/>
      <c r="GF148" s="16"/>
      <c r="GG148" s="16"/>
      <c r="GH148" s="17"/>
      <c r="GI148" s="16"/>
    </row>
    <row r="149" spans="1:191" s="15" customFormat="1" x14ac:dyDescent="0.3">
      <c r="A149" s="126"/>
      <c r="B149" s="20"/>
      <c r="C149" s="20"/>
      <c r="D149" s="20"/>
      <c r="E149" s="20"/>
      <c r="F149" s="21"/>
      <c r="G149" s="21"/>
      <c r="H149" s="502"/>
      <c r="I149" s="502"/>
      <c r="J149" s="502"/>
      <c r="K149" s="502"/>
      <c r="L149" s="502"/>
      <c r="M149" s="502"/>
      <c r="N149" s="502"/>
      <c r="O149" s="502"/>
      <c r="P149" s="502"/>
      <c r="Q149" s="21"/>
      <c r="R149" s="59"/>
      <c r="S149" s="59"/>
      <c r="T149" s="59"/>
      <c r="U149" s="20"/>
      <c r="V149" s="20"/>
      <c r="W149" s="20"/>
      <c r="X149" s="20"/>
      <c r="Y149" s="21"/>
      <c r="Z149" s="21"/>
      <c r="AA149" s="502"/>
      <c r="AB149" s="502"/>
      <c r="AC149" s="502"/>
      <c r="AD149" s="502"/>
      <c r="AE149" s="502"/>
      <c r="AF149" s="502"/>
      <c r="AG149" s="502"/>
      <c r="AH149" s="502"/>
      <c r="AI149" s="502"/>
      <c r="AJ149" s="21"/>
      <c r="AK149" s="59"/>
      <c r="AL149" s="126"/>
      <c r="AM149" s="126"/>
      <c r="AN149" s="20"/>
      <c r="AO149" s="20"/>
      <c r="AP149" s="21"/>
      <c r="AQ149" s="21"/>
      <c r="AR149" s="21"/>
      <c r="AS149" s="21"/>
      <c r="AT149" s="21"/>
      <c r="AU149" s="21"/>
      <c r="AV149" s="21"/>
      <c r="AW149" s="21"/>
      <c r="AX149" s="21"/>
      <c r="AY149" s="21"/>
      <c r="AZ149" s="21"/>
      <c r="BA149" s="21"/>
      <c r="BB149" s="21"/>
      <c r="BC149" s="21"/>
      <c r="BD149" s="59"/>
      <c r="BE149" s="59"/>
      <c r="BF149" s="59"/>
      <c r="BG149" s="20"/>
      <c r="BH149" s="20"/>
      <c r="BI149" s="21"/>
      <c r="BJ149" s="21"/>
      <c r="BK149" s="21"/>
      <c r="BL149" s="21"/>
      <c r="BM149" s="21"/>
      <c r="BN149" s="21"/>
      <c r="BO149" s="21"/>
      <c r="BP149" s="21"/>
      <c r="BQ149" s="21"/>
      <c r="BR149" s="21"/>
      <c r="BS149" s="21"/>
      <c r="BT149" s="21"/>
      <c r="BU149" s="21"/>
      <c r="BV149" s="21"/>
      <c r="BW149" s="59"/>
      <c r="BX149" s="126"/>
      <c r="BY149" s="59"/>
      <c r="BZ149" s="20"/>
      <c r="CA149" s="20"/>
      <c r="CB149" s="21"/>
      <c r="CC149" s="21"/>
      <c r="CD149" s="21"/>
      <c r="CE149" s="21"/>
      <c r="CF149" s="21"/>
      <c r="CG149" s="21"/>
      <c r="CH149" s="21"/>
      <c r="CI149" s="21"/>
      <c r="CJ149" s="21"/>
      <c r="CK149" s="21"/>
      <c r="CL149" s="21"/>
      <c r="CM149" s="21"/>
      <c r="CN149" s="21"/>
      <c r="CO149" s="59"/>
      <c r="CP149" s="59"/>
      <c r="CQ149" s="59"/>
      <c r="CR149" s="59"/>
      <c r="CS149" s="59"/>
      <c r="CT149" s="59"/>
      <c r="CU149" s="59"/>
      <c r="CV149" s="59"/>
      <c r="CW149" s="59"/>
      <c r="CZ149" s="16"/>
      <c r="DA149" s="16"/>
      <c r="DB149" s="16"/>
      <c r="DC149" s="16"/>
      <c r="DD149" s="16"/>
      <c r="DE149" s="16"/>
      <c r="DF149" s="16"/>
      <c r="DG149" s="16"/>
      <c r="DH149" s="16"/>
      <c r="DI149" s="16"/>
      <c r="DJ149" s="16"/>
      <c r="DK149" s="16"/>
      <c r="DL149" s="16"/>
      <c r="DM149" s="16"/>
      <c r="DN149" s="17"/>
      <c r="DO149" s="16"/>
      <c r="DR149" s="16"/>
      <c r="DS149" s="16"/>
      <c r="DT149" s="16"/>
      <c r="DU149" s="16"/>
      <c r="DV149" s="16"/>
      <c r="DW149" s="16"/>
      <c r="DX149" s="16"/>
      <c r="DY149" s="16"/>
      <c r="DZ149" s="16"/>
      <c r="EA149" s="16"/>
      <c r="EB149" s="16"/>
      <c r="EC149" s="16"/>
      <c r="ED149" s="16"/>
      <c r="EE149" s="16"/>
      <c r="EF149" s="17"/>
      <c r="EG149" s="16"/>
      <c r="EJ149" s="16"/>
      <c r="EK149" s="16"/>
      <c r="EL149" s="16"/>
      <c r="EM149" s="16"/>
      <c r="EN149" s="16"/>
      <c r="EO149" s="16"/>
      <c r="EP149" s="16"/>
      <c r="EQ149" s="16"/>
      <c r="ER149" s="16"/>
      <c r="ES149" s="16"/>
      <c r="ET149" s="16"/>
      <c r="EU149" s="16"/>
      <c r="EV149" s="16"/>
      <c r="EW149" s="16"/>
      <c r="EX149" s="17"/>
      <c r="EY149" s="16"/>
      <c r="FB149" s="16"/>
      <c r="FC149" s="16"/>
      <c r="FD149" s="16"/>
      <c r="FE149" s="16"/>
      <c r="FF149" s="16"/>
      <c r="FG149" s="16"/>
      <c r="FH149" s="16"/>
      <c r="FI149" s="16"/>
      <c r="FJ149" s="16"/>
      <c r="FK149" s="16"/>
      <c r="FL149" s="16"/>
      <c r="FM149" s="16"/>
      <c r="FN149" s="16"/>
      <c r="FO149" s="16"/>
      <c r="FP149" s="17"/>
      <c r="FQ149" s="16"/>
      <c r="FT149" s="16"/>
      <c r="FU149" s="16"/>
      <c r="FV149" s="16"/>
      <c r="FW149" s="16"/>
      <c r="FX149" s="16"/>
      <c r="FY149" s="16"/>
      <c r="FZ149" s="16"/>
      <c r="GA149" s="16"/>
      <c r="GB149" s="16"/>
      <c r="GC149" s="16"/>
      <c r="GD149" s="16"/>
      <c r="GE149" s="16"/>
      <c r="GF149" s="16"/>
      <c r="GG149" s="16"/>
      <c r="GH149" s="17"/>
      <c r="GI149" s="16"/>
    </row>
    <row r="150" spans="1:191" s="15" customFormat="1" x14ac:dyDescent="0.3">
      <c r="A150" s="126"/>
      <c r="B150" s="20"/>
      <c r="C150" s="20"/>
      <c r="D150" s="20"/>
      <c r="E150" s="20"/>
      <c r="F150" s="21"/>
      <c r="G150" s="21"/>
      <c r="H150" s="502"/>
      <c r="I150" s="502"/>
      <c r="J150" s="502"/>
      <c r="K150" s="502"/>
      <c r="L150" s="502"/>
      <c r="M150" s="502"/>
      <c r="N150" s="502"/>
      <c r="O150" s="502"/>
      <c r="P150" s="502"/>
      <c r="Q150" s="21"/>
      <c r="R150" s="59"/>
      <c r="S150" s="59"/>
      <c r="T150" s="59"/>
      <c r="U150" s="20"/>
      <c r="V150" s="20"/>
      <c r="W150" s="20"/>
      <c r="X150" s="20"/>
      <c r="Y150" s="21"/>
      <c r="Z150" s="21"/>
      <c r="AA150" s="502"/>
      <c r="AB150" s="502"/>
      <c r="AC150" s="502"/>
      <c r="AD150" s="502"/>
      <c r="AE150" s="502"/>
      <c r="AF150" s="502"/>
      <c r="AG150" s="502"/>
      <c r="AH150" s="502"/>
      <c r="AI150" s="502"/>
      <c r="AJ150" s="21"/>
      <c r="AK150" s="59"/>
      <c r="AL150" s="126"/>
      <c r="AM150" s="126"/>
      <c r="AN150" s="20"/>
      <c r="AO150" s="20"/>
      <c r="AP150" s="21"/>
      <c r="AQ150" s="21"/>
      <c r="AR150" s="21"/>
      <c r="AS150" s="21"/>
      <c r="AT150" s="21"/>
      <c r="AU150" s="21"/>
      <c r="AV150" s="21"/>
      <c r="AW150" s="21"/>
      <c r="AX150" s="21"/>
      <c r="AY150" s="21"/>
      <c r="AZ150" s="21"/>
      <c r="BA150" s="21"/>
      <c r="BB150" s="21"/>
      <c r="BC150" s="21"/>
      <c r="BD150" s="59"/>
      <c r="BE150" s="59"/>
      <c r="BF150" s="59"/>
      <c r="BG150" s="20"/>
      <c r="BH150" s="20"/>
      <c r="BI150" s="21"/>
      <c r="BJ150" s="21"/>
      <c r="BK150" s="21"/>
      <c r="BL150" s="21"/>
      <c r="BM150" s="21"/>
      <c r="BN150" s="21"/>
      <c r="BO150" s="21"/>
      <c r="BP150" s="21"/>
      <c r="BQ150" s="21"/>
      <c r="BR150" s="21"/>
      <c r="BS150" s="21"/>
      <c r="BT150" s="21"/>
      <c r="BU150" s="21"/>
      <c r="BV150" s="21"/>
      <c r="BW150" s="59"/>
      <c r="BX150" s="126"/>
      <c r="BY150" s="59"/>
      <c r="BZ150" s="20"/>
      <c r="CA150" s="20"/>
      <c r="CB150" s="21"/>
      <c r="CC150" s="21"/>
      <c r="CD150" s="21"/>
      <c r="CE150" s="21"/>
      <c r="CF150" s="21"/>
      <c r="CG150" s="21"/>
      <c r="CH150" s="21"/>
      <c r="CI150" s="21"/>
      <c r="CJ150" s="21"/>
      <c r="CK150" s="21"/>
      <c r="CL150" s="21"/>
      <c r="CM150" s="21"/>
      <c r="CN150" s="21"/>
      <c r="CO150" s="59"/>
      <c r="CP150" s="59"/>
      <c r="CQ150" s="59"/>
      <c r="CR150" s="59"/>
      <c r="CS150" s="59"/>
      <c r="CT150" s="59"/>
      <c r="CU150" s="59"/>
      <c r="CV150" s="59"/>
      <c r="CW150" s="59"/>
      <c r="CZ150" s="16"/>
      <c r="DA150" s="16"/>
      <c r="DB150" s="16"/>
      <c r="DC150" s="16"/>
      <c r="DD150" s="16"/>
      <c r="DE150" s="16"/>
      <c r="DF150" s="16"/>
      <c r="DG150" s="16"/>
      <c r="DH150" s="16"/>
      <c r="DI150" s="16"/>
      <c r="DJ150" s="16"/>
      <c r="DK150" s="16"/>
      <c r="DL150" s="16"/>
      <c r="DM150" s="16"/>
      <c r="DN150" s="17"/>
      <c r="DO150" s="16"/>
      <c r="DR150" s="16"/>
      <c r="DS150" s="16"/>
      <c r="DT150" s="16"/>
      <c r="DU150" s="16"/>
      <c r="DV150" s="16"/>
      <c r="DW150" s="16"/>
      <c r="DX150" s="16"/>
      <c r="DY150" s="16"/>
      <c r="DZ150" s="16"/>
      <c r="EA150" s="16"/>
      <c r="EB150" s="16"/>
      <c r="EC150" s="16"/>
      <c r="ED150" s="16"/>
      <c r="EE150" s="16"/>
      <c r="EF150" s="17"/>
      <c r="EG150" s="16"/>
      <c r="EJ150" s="16"/>
      <c r="EK150" s="16"/>
      <c r="EL150" s="16"/>
      <c r="EM150" s="16"/>
      <c r="EN150" s="16"/>
      <c r="EO150" s="16"/>
      <c r="EP150" s="16"/>
      <c r="EQ150" s="16"/>
      <c r="ER150" s="16"/>
      <c r="ES150" s="16"/>
      <c r="ET150" s="16"/>
      <c r="EU150" s="16"/>
      <c r="EV150" s="16"/>
      <c r="EW150" s="16"/>
      <c r="EX150" s="17"/>
      <c r="EY150" s="16"/>
      <c r="FB150" s="16"/>
      <c r="FC150" s="16"/>
      <c r="FD150" s="16"/>
      <c r="FE150" s="16"/>
      <c r="FF150" s="16"/>
      <c r="FG150" s="16"/>
      <c r="FH150" s="16"/>
      <c r="FI150" s="16"/>
      <c r="FJ150" s="16"/>
      <c r="FK150" s="16"/>
      <c r="FL150" s="16"/>
      <c r="FM150" s="16"/>
      <c r="FN150" s="16"/>
      <c r="FO150" s="16"/>
      <c r="FP150" s="17"/>
      <c r="FQ150" s="16"/>
      <c r="FT150" s="16"/>
      <c r="FU150" s="16"/>
      <c r="FV150" s="16"/>
      <c r="FW150" s="16"/>
      <c r="FX150" s="16"/>
      <c r="FY150" s="16"/>
      <c r="FZ150" s="16"/>
      <c r="GA150" s="16"/>
      <c r="GB150" s="16"/>
      <c r="GC150" s="16"/>
      <c r="GD150" s="16"/>
      <c r="GE150" s="16"/>
      <c r="GF150" s="16"/>
      <c r="GG150" s="16"/>
      <c r="GH150" s="17"/>
      <c r="GI150" s="16"/>
    </row>
    <row r="151" spans="1:191" s="15" customFormat="1" x14ac:dyDescent="0.3">
      <c r="A151" s="126"/>
      <c r="B151" s="20"/>
      <c r="C151" s="20"/>
      <c r="D151" s="20"/>
      <c r="E151" s="20"/>
      <c r="F151" s="21"/>
      <c r="G151" s="21"/>
      <c r="H151" s="502"/>
      <c r="I151" s="502"/>
      <c r="J151" s="502"/>
      <c r="K151" s="502"/>
      <c r="L151" s="502"/>
      <c r="M151" s="502"/>
      <c r="N151" s="502"/>
      <c r="O151" s="502"/>
      <c r="P151" s="502"/>
      <c r="Q151" s="21"/>
      <c r="R151" s="59"/>
      <c r="S151" s="59"/>
      <c r="T151" s="59"/>
      <c r="U151" s="20"/>
      <c r="V151" s="20"/>
      <c r="W151" s="20"/>
      <c r="X151" s="20"/>
      <c r="Y151" s="21"/>
      <c r="Z151" s="21"/>
      <c r="AA151" s="502"/>
      <c r="AB151" s="502"/>
      <c r="AC151" s="502"/>
      <c r="AD151" s="502"/>
      <c r="AE151" s="502"/>
      <c r="AF151" s="502"/>
      <c r="AG151" s="502"/>
      <c r="AH151" s="502"/>
      <c r="AI151" s="502"/>
      <c r="AJ151" s="21"/>
      <c r="AK151" s="59"/>
      <c r="AL151" s="126"/>
      <c r="AM151" s="126"/>
      <c r="AN151" s="20"/>
      <c r="AO151" s="20"/>
      <c r="AP151" s="21"/>
      <c r="AQ151" s="21"/>
      <c r="AR151" s="21"/>
      <c r="AS151" s="21"/>
      <c r="AT151" s="21"/>
      <c r="AU151" s="21"/>
      <c r="AV151" s="21"/>
      <c r="AW151" s="21"/>
      <c r="AX151" s="21"/>
      <c r="AY151" s="21"/>
      <c r="AZ151" s="21"/>
      <c r="BA151" s="21"/>
      <c r="BB151" s="21"/>
      <c r="BC151" s="21"/>
      <c r="BD151" s="59"/>
      <c r="BE151" s="59"/>
      <c r="BF151" s="59"/>
      <c r="BG151" s="20"/>
      <c r="BH151" s="20"/>
      <c r="BI151" s="21"/>
      <c r="BJ151" s="21"/>
      <c r="BK151" s="21"/>
      <c r="BL151" s="21"/>
      <c r="BM151" s="21"/>
      <c r="BN151" s="21"/>
      <c r="BO151" s="21"/>
      <c r="BP151" s="21"/>
      <c r="BQ151" s="21"/>
      <c r="BR151" s="21"/>
      <c r="BS151" s="21"/>
      <c r="BT151" s="21"/>
      <c r="BU151" s="21"/>
      <c r="BV151" s="21"/>
      <c r="BW151" s="59"/>
      <c r="BX151" s="126"/>
      <c r="BY151" s="59"/>
      <c r="BZ151" s="20"/>
      <c r="CA151" s="20"/>
      <c r="CB151" s="21"/>
      <c r="CC151" s="21"/>
      <c r="CD151" s="21"/>
      <c r="CE151" s="21"/>
      <c r="CF151" s="21"/>
      <c r="CG151" s="21"/>
      <c r="CH151" s="21"/>
      <c r="CI151" s="21"/>
      <c r="CJ151" s="21"/>
      <c r="CK151" s="21"/>
      <c r="CL151" s="21"/>
      <c r="CM151" s="21"/>
      <c r="CN151" s="21"/>
      <c r="CO151" s="59"/>
      <c r="CP151" s="59"/>
      <c r="CQ151" s="59"/>
      <c r="CR151" s="59"/>
      <c r="CS151" s="59"/>
      <c r="CT151" s="59"/>
      <c r="CU151" s="59"/>
      <c r="CV151" s="59"/>
      <c r="CW151" s="59"/>
      <c r="CZ151" s="16"/>
      <c r="DA151" s="16"/>
      <c r="DB151" s="16"/>
      <c r="DC151" s="16"/>
      <c r="DD151" s="16"/>
      <c r="DE151" s="16"/>
      <c r="DF151" s="16"/>
      <c r="DG151" s="16"/>
      <c r="DH151" s="16"/>
      <c r="DI151" s="16"/>
      <c r="DJ151" s="16"/>
      <c r="DK151" s="16"/>
      <c r="DL151" s="16"/>
      <c r="DM151" s="16"/>
      <c r="DN151" s="17"/>
      <c r="DO151" s="16"/>
      <c r="DR151" s="16"/>
      <c r="DS151" s="16"/>
      <c r="DT151" s="16"/>
      <c r="DU151" s="16"/>
      <c r="DV151" s="16"/>
      <c r="DW151" s="16"/>
      <c r="DX151" s="16"/>
      <c r="DY151" s="16"/>
      <c r="DZ151" s="16"/>
      <c r="EA151" s="16"/>
      <c r="EB151" s="16"/>
      <c r="EC151" s="16"/>
      <c r="ED151" s="16"/>
      <c r="EE151" s="16"/>
      <c r="EF151" s="17"/>
      <c r="EG151" s="16"/>
      <c r="EJ151" s="16"/>
      <c r="EK151" s="16"/>
      <c r="EL151" s="16"/>
      <c r="EM151" s="16"/>
      <c r="EN151" s="16"/>
      <c r="EO151" s="16"/>
      <c r="EP151" s="16"/>
      <c r="EQ151" s="16"/>
      <c r="ER151" s="16"/>
      <c r="ES151" s="16"/>
      <c r="ET151" s="16"/>
      <c r="EU151" s="16"/>
      <c r="EV151" s="16"/>
      <c r="EW151" s="16"/>
      <c r="EX151" s="17"/>
      <c r="EY151" s="16"/>
      <c r="FB151" s="16"/>
      <c r="FC151" s="16"/>
      <c r="FD151" s="16"/>
      <c r="FE151" s="16"/>
      <c r="FF151" s="16"/>
      <c r="FG151" s="16"/>
      <c r="FH151" s="16"/>
      <c r="FI151" s="16"/>
      <c r="FJ151" s="16"/>
      <c r="FK151" s="16"/>
      <c r="FL151" s="16"/>
      <c r="FM151" s="16"/>
      <c r="FN151" s="16"/>
      <c r="FO151" s="16"/>
      <c r="FP151" s="17"/>
      <c r="FQ151" s="16"/>
      <c r="FT151" s="16"/>
      <c r="FU151" s="16"/>
      <c r="FV151" s="16"/>
      <c r="FW151" s="16"/>
      <c r="FX151" s="16"/>
      <c r="FY151" s="16"/>
      <c r="FZ151" s="16"/>
      <c r="GA151" s="16"/>
      <c r="GB151" s="16"/>
      <c r="GC151" s="16"/>
      <c r="GD151" s="16"/>
      <c r="GE151" s="16"/>
      <c r="GF151" s="16"/>
      <c r="GG151" s="16"/>
      <c r="GH151" s="17"/>
      <c r="GI151" s="16"/>
    </row>
    <row r="152" spans="1:191" s="15" customFormat="1" x14ac:dyDescent="0.3">
      <c r="A152" s="126"/>
      <c r="B152" s="20"/>
      <c r="C152" s="20"/>
      <c r="D152" s="20"/>
      <c r="E152" s="20"/>
      <c r="F152" s="21"/>
      <c r="G152" s="21"/>
      <c r="H152" s="502"/>
      <c r="I152" s="502"/>
      <c r="J152" s="502"/>
      <c r="K152" s="502"/>
      <c r="L152" s="502"/>
      <c r="M152" s="502"/>
      <c r="N152" s="502"/>
      <c r="O152" s="502"/>
      <c r="P152" s="502"/>
      <c r="Q152" s="21"/>
      <c r="R152" s="59"/>
      <c r="S152" s="59"/>
      <c r="T152" s="59"/>
      <c r="U152" s="20"/>
      <c r="V152" s="20"/>
      <c r="W152" s="20"/>
      <c r="X152" s="20"/>
      <c r="Y152" s="21"/>
      <c r="Z152" s="21"/>
      <c r="AA152" s="502"/>
      <c r="AB152" s="502"/>
      <c r="AC152" s="502"/>
      <c r="AD152" s="502"/>
      <c r="AE152" s="502"/>
      <c r="AF152" s="502"/>
      <c r="AG152" s="502"/>
      <c r="AH152" s="502"/>
      <c r="AI152" s="502"/>
      <c r="AJ152" s="21"/>
      <c r="AK152" s="59"/>
      <c r="AL152" s="126"/>
      <c r="AM152" s="126"/>
      <c r="AN152" s="20"/>
      <c r="AO152" s="20"/>
      <c r="AP152" s="21"/>
      <c r="AQ152" s="21"/>
      <c r="AR152" s="21"/>
      <c r="AS152" s="21"/>
      <c r="AT152" s="21"/>
      <c r="AU152" s="21"/>
      <c r="AV152" s="21"/>
      <c r="AW152" s="21"/>
      <c r="AX152" s="21"/>
      <c r="AY152" s="21"/>
      <c r="AZ152" s="21"/>
      <c r="BA152" s="21"/>
      <c r="BB152" s="21"/>
      <c r="BC152" s="21"/>
      <c r="BD152" s="59"/>
      <c r="BE152" s="59"/>
      <c r="BF152" s="59"/>
      <c r="BG152" s="20"/>
      <c r="BH152" s="20"/>
      <c r="BI152" s="21"/>
      <c r="BJ152" s="21"/>
      <c r="BK152" s="21"/>
      <c r="BL152" s="21"/>
      <c r="BM152" s="21"/>
      <c r="BN152" s="21"/>
      <c r="BO152" s="21"/>
      <c r="BP152" s="21"/>
      <c r="BQ152" s="21"/>
      <c r="BR152" s="21"/>
      <c r="BS152" s="21"/>
      <c r="BT152" s="21"/>
      <c r="BU152" s="21"/>
      <c r="BV152" s="21"/>
      <c r="BW152" s="59"/>
      <c r="BX152" s="126"/>
      <c r="BY152" s="59"/>
      <c r="BZ152" s="20"/>
      <c r="CA152" s="20"/>
      <c r="CB152" s="21"/>
      <c r="CC152" s="21"/>
      <c r="CD152" s="21"/>
      <c r="CE152" s="21"/>
      <c r="CF152" s="21"/>
      <c r="CG152" s="21"/>
      <c r="CH152" s="21"/>
      <c r="CI152" s="21"/>
      <c r="CJ152" s="21"/>
      <c r="CK152" s="21"/>
      <c r="CL152" s="21"/>
      <c r="CM152" s="21"/>
      <c r="CN152" s="21"/>
      <c r="CO152" s="59"/>
      <c r="CP152" s="59"/>
      <c r="CQ152" s="59"/>
      <c r="CR152" s="59"/>
      <c r="CS152" s="59"/>
      <c r="CT152" s="59"/>
      <c r="CU152" s="59"/>
      <c r="CV152" s="59"/>
      <c r="CW152" s="59"/>
      <c r="CZ152" s="16"/>
      <c r="DA152" s="16"/>
      <c r="DB152" s="16"/>
      <c r="DC152" s="16"/>
      <c r="DD152" s="16"/>
      <c r="DE152" s="16"/>
      <c r="DF152" s="16"/>
      <c r="DG152" s="16"/>
      <c r="DH152" s="16"/>
      <c r="DI152" s="16"/>
      <c r="DJ152" s="16"/>
      <c r="DK152" s="16"/>
      <c r="DL152" s="16"/>
      <c r="DM152" s="16"/>
      <c r="DN152" s="17"/>
      <c r="DO152" s="16"/>
      <c r="DR152" s="16"/>
      <c r="DS152" s="16"/>
      <c r="DT152" s="16"/>
      <c r="DU152" s="16"/>
      <c r="DV152" s="16"/>
      <c r="DW152" s="16"/>
      <c r="DX152" s="16"/>
      <c r="DY152" s="16"/>
      <c r="DZ152" s="16"/>
      <c r="EA152" s="16"/>
      <c r="EB152" s="16"/>
      <c r="EC152" s="16"/>
      <c r="ED152" s="16"/>
      <c r="EE152" s="16"/>
      <c r="EF152" s="17"/>
      <c r="EG152" s="16"/>
      <c r="EJ152" s="16"/>
      <c r="EK152" s="16"/>
      <c r="EL152" s="16"/>
      <c r="EM152" s="16"/>
      <c r="EN152" s="16"/>
      <c r="EO152" s="16"/>
      <c r="EP152" s="16"/>
      <c r="EQ152" s="16"/>
      <c r="ER152" s="16"/>
      <c r="ES152" s="16"/>
      <c r="ET152" s="16"/>
      <c r="EU152" s="16"/>
      <c r="EV152" s="16"/>
      <c r="EW152" s="16"/>
      <c r="EX152" s="17"/>
      <c r="EY152" s="16"/>
      <c r="FB152" s="16"/>
      <c r="FC152" s="16"/>
      <c r="FD152" s="16"/>
      <c r="FE152" s="16"/>
      <c r="FF152" s="16"/>
      <c r="FG152" s="16"/>
      <c r="FH152" s="16"/>
      <c r="FI152" s="16"/>
      <c r="FJ152" s="16"/>
      <c r="FK152" s="16"/>
      <c r="FL152" s="16"/>
      <c r="FM152" s="16"/>
      <c r="FN152" s="16"/>
      <c r="FO152" s="16"/>
      <c r="FP152" s="17"/>
      <c r="FQ152" s="16"/>
      <c r="FT152" s="16"/>
      <c r="FU152" s="16"/>
      <c r="FV152" s="16"/>
      <c r="FW152" s="16"/>
      <c r="FX152" s="16"/>
      <c r="FY152" s="16"/>
      <c r="FZ152" s="16"/>
      <c r="GA152" s="16"/>
      <c r="GB152" s="16"/>
      <c r="GC152" s="16"/>
      <c r="GD152" s="16"/>
      <c r="GE152" s="16"/>
      <c r="GF152" s="16"/>
      <c r="GG152" s="16"/>
      <c r="GH152" s="17"/>
      <c r="GI152" s="16"/>
    </row>
    <row r="153" spans="1:191" s="15" customFormat="1" x14ac:dyDescent="0.3">
      <c r="A153" s="126"/>
      <c r="B153" s="20"/>
      <c r="C153" s="20"/>
      <c r="D153" s="20"/>
      <c r="E153" s="20"/>
      <c r="F153" s="21"/>
      <c r="G153" s="21"/>
      <c r="H153" s="502"/>
      <c r="I153" s="502"/>
      <c r="J153" s="502"/>
      <c r="K153" s="502"/>
      <c r="L153" s="502"/>
      <c r="M153" s="502"/>
      <c r="N153" s="502"/>
      <c r="O153" s="502"/>
      <c r="P153" s="502"/>
      <c r="Q153" s="21"/>
      <c r="R153" s="59"/>
      <c r="S153" s="59"/>
      <c r="T153" s="59"/>
      <c r="U153" s="20"/>
      <c r="V153" s="20"/>
      <c r="W153" s="20"/>
      <c r="X153" s="20"/>
      <c r="Y153" s="21"/>
      <c r="Z153" s="21"/>
      <c r="AA153" s="502"/>
      <c r="AB153" s="502"/>
      <c r="AC153" s="502"/>
      <c r="AD153" s="502"/>
      <c r="AE153" s="502"/>
      <c r="AF153" s="502"/>
      <c r="AG153" s="502"/>
      <c r="AH153" s="502"/>
      <c r="AI153" s="502"/>
      <c r="AJ153" s="21"/>
      <c r="AK153" s="59"/>
      <c r="AL153" s="126"/>
      <c r="AM153" s="126"/>
      <c r="AN153" s="20"/>
      <c r="AO153" s="20"/>
      <c r="AP153" s="21"/>
      <c r="AQ153" s="21"/>
      <c r="AR153" s="21"/>
      <c r="AS153" s="21"/>
      <c r="AT153" s="21"/>
      <c r="AU153" s="21"/>
      <c r="AV153" s="21"/>
      <c r="AW153" s="21"/>
      <c r="AX153" s="21"/>
      <c r="AY153" s="21"/>
      <c r="AZ153" s="21"/>
      <c r="BA153" s="21"/>
      <c r="BB153" s="21"/>
      <c r="BC153" s="21"/>
      <c r="BD153" s="59"/>
      <c r="BE153" s="59"/>
      <c r="BF153" s="59"/>
      <c r="BG153" s="20"/>
      <c r="BH153" s="20"/>
      <c r="BI153" s="21"/>
      <c r="BJ153" s="21"/>
      <c r="BK153" s="21"/>
      <c r="BL153" s="21"/>
      <c r="BM153" s="21"/>
      <c r="BN153" s="21"/>
      <c r="BO153" s="21"/>
      <c r="BP153" s="21"/>
      <c r="BQ153" s="21"/>
      <c r="BR153" s="21"/>
      <c r="BS153" s="21"/>
      <c r="BT153" s="21"/>
      <c r="BU153" s="21"/>
      <c r="BV153" s="21"/>
      <c r="BW153" s="59"/>
      <c r="BX153" s="126"/>
      <c r="BY153" s="59"/>
      <c r="BZ153" s="20"/>
      <c r="CA153" s="20"/>
      <c r="CB153" s="21"/>
      <c r="CC153" s="21"/>
      <c r="CD153" s="21"/>
      <c r="CE153" s="21"/>
      <c r="CF153" s="21"/>
      <c r="CG153" s="21"/>
      <c r="CH153" s="21"/>
      <c r="CI153" s="21"/>
      <c r="CJ153" s="21"/>
      <c r="CK153" s="21"/>
      <c r="CL153" s="21"/>
      <c r="CM153" s="21"/>
      <c r="CN153" s="21"/>
      <c r="CO153" s="59"/>
      <c r="CP153" s="59"/>
      <c r="CQ153" s="59"/>
      <c r="CR153" s="59"/>
      <c r="CS153" s="59"/>
      <c r="CT153" s="59"/>
      <c r="CU153" s="59"/>
      <c r="CV153" s="59"/>
      <c r="CW153" s="59"/>
      <c r="CZ153" s="16"/>
      <c r="DA153" s="16"/>
      <c r="DB153" s="16"/>
      <c r="DC153" s="16"/>
      <c r="DD153" s="16"/>
      <c r="DE153" s="16"/>
      <c r="DF153" s="16"/>
      <c r="DG153" s="16"/>
      <c r="DH153" s="16"/>
      <c r="DI153" s="16"/>
      <c r="DJ153" s="16"/>
      <c r="DK153" s="16"/>
      <c r="DL153" s="16"/>
      <c r="DM153" s="16"/>
      <c r="DN153" s="17"/>
      <c r="DO153" s="16"/>
      <c r="DR153" s="16"/>
      <c r="DS153" s="16"/>
      <c r="DT153" s="16"/>
      <c r="DU153" s="16"/>
      <c r="DV153" s="16"/>
      <c r="DW153" s="16"/>
      <c r="DX153" s="16"/>
      <c r="DY153" s="16"/>
      <c r="DZ153" s="16"/>
      <c r="EA153" s="16"/>
      <c r="EB153" s="16"/>
      <c r="EC153" s="16"/>
      <c r="ED153" s="16"/>
      <c r="EE153" s="16"/>
      <c r="EF153" s="17"/>
      <c r="EG153" s="16"/>
      <c r="EJ153" s="16"/>
      <c r="EK153" s="16"/>
      <c r="EL153" s="16"/>
      <c r="EM153" s="16"/>
      <c r="EN153" s="16"/>
      <c r="EO153" s="16"/>
      <c r="EP153" s="16"/>
      <c r="EQ153" s="16"/>
      <c r="ER153" s="16"/>
      <c r="ES153" s="16"/>
      <c r="ET153" s="16"/>
      <c r="EU153" s="16"/>
      <c r="EV153" s="16"/>
      <c r="EW153" s="16"/>
      <c r="EX153" s="17"/>
      <c r="EY153" s="16"/>
      <c r="FB153" s="16"/>
      <c r="FC153" s="16"/>
      <c r="FD153" s="16"/>
      <c r="FE153" s="16"/>
      <c r="FF153" s="16"/>
      <c r="FG153" s="16"/>
      <c r="FH153" s="16"/>
      <c r="FI153" s="16"/>
      <c r="FJ153" s="16"/>
      <c r="FK153" s="16"/>
      <c r="FL153" s="16"/>
      <c r="FM153" s="16"/>
      <c r="FN153" s="16"/>
      <c r="FO153" s="16"/>
      <c r="FP153" s="17"/>
      <c r="FQ153" s="16"/>
      <c r="FT153" s="16"/>
      <c r="FU153" s="16"/>
      <c r="FV153" s="16"/>
      <c r="FW153" s="16"/>
      <c r="FX153" s="16"/>
      <c r="FY153" s="16"/>
      <c r="FZ153" s="16"/>
      <c r="GA153" s="16"/>
      <c r="GB153" s="16"/>
      <c r="GC153" s="16"/>
      <c r="GD153" s="16"/>
      <c r="GE153" s="16"/>
      <c r="GF153" s="16"/>
      <c r="GG153" s="16"/>
      <c r="GH153" s="17"/>
      <c r="GI153" s="16"/>
    </row>
    <row r="154" spans="1:191" s="15" customFormat="1" x14ac:dyDescent="0.3">
      <c r="A154" s="126"/>
      <c r="B154" s="20"/>
      <c r="C154" s="20"/>
      <c r="D154" s="20"/>
      <c r="E154" s="20"/>
      <c r="F154" s="21"/>
      <c r="G154" s="21"/>
      <c r="H154" s="502"/>
      <c r="I154" s="502"/>
      <c r="J154" s="502"/>
      <c r="K154" s="502"/>
      <c r="L154" s="502"/>
      <c r="M154" s="502"/>
      <c r="N154" s="502"/>
      <c r="O154" s="502"/>
      <c r="P154" s="502"/>
      <c r="Q154" s="21"/>
      <c r="R154" s="59"/>
      <c r="S154" s="59"/>
      <c r="T154" s="59"/>
      <c r="U154" s="20"/>
      <c r="V154" s="20"/>
      <c r="W154" s="20"/>
      <c r="X154" s="20"/>
      <c r="Y154" s="21"/>
      <c r="Z154" s="21"/>
      <c r="AA154" s="502"/>
      <c r="AB154" s="502"/>
      <c r="AC154" s="502"/>
      <c r="AD154" s="502"/>
      <c r="AE154" s="502"/>
      <c r="AF154" s="502"/>
      <c r="AG154" s="502"/>
      <c r="AH154" s="502"/>
      <c r="AI154" s="502"/>
      <c r="AJ154" s="21"/>
      <c r="AK154" s="59"/>
      <c r="AL154" s="126"/>
      <c r="AM154" s="126"/>
      <c r="AN154" s="20"/>
      <c r="AO154" s="20"/>
      <c r="AP154" s="21"/>
      <c r="AQ154" s="21"/>
      <c r="AR154" s="21"/>
      <c r="AS154" s="21"/>
      <c r="AT154" s="21"/>
      <c r="AU154" s="21"/>
      <c r="AV154" s="21"/>
      <c r="AW154" s="21"/>
      <c r="AX154" s="21"/>
      <c r="AY154" s="21"/>
      <c r="AZ154" s="21"/>
      <c r="BA154" s="21"/>
      <c r="BB154" s="21"/>
      <c r="BC154" s="21"/>
      <c r="BD154" s="59"/>
      <c r="BE154" s="59"/>
      <c r="BF154" s="59"/>
      <c r="BG154" s="20"/>
      <c r="BH154" s="20"/>
      <c r="BI154" s="21"/>
      <c r="BJ154" s="21"/>
      <c r="BK154" s="21"/>
      <c r="BL154" s="21"/>
      <c r="BM154" s="21"/>
      <c r="BN154" s="21"/>
      <c r="BO154" s="21"/>
      <c r="BP154" s="21"/>
      <c r="BQ154" s="21"/>
      <c r="BR154" s="21"/>
      <c r="BS154" s="21"/>
      <c r="BT154" s="21"/>
      <c r="BU154" s="21"/>
      <c r="BV154" s="21"/>
      <c r="BW154" s="59"/>
      <c r="BX154" s="126"/>
      <c r="BY154" s="59"/>
      <c r="BZ154" s="20"/>
      <c r="CA154" s="20"/>
      <c r="CB154" s="21"/>
      <c r="CC154" s="21"/>
      <c r="CD154" s="21"/>
      <c r="CE154" s="21"/>
      <c r="CF154" s="21"/>
      <c r="CG154" s="21"/>
      <c r="CH154" s="21"/>
      <c r="CI154" s="21"/>
      <c r="CJ154" s="21"/>
      <c r="CK154" s="21"/>
      <c r="CL154" s="21"/>
      <c r="CM154" s="21"/>
      <c r="CN154" s="21"/>
      <c r="CO154" s="59"/>
      <c r="CP154" s="59"/>
      <c r="CQ154" s="59"/>
      <c r="CR154" s="59"/>
      <c r="CS154" s="59"/>
      <c r="CT154" s="59"/>
      <c r="CU154" s="59"/>
      <c r="CV154" s="59"/>
      <c r="CW154" s="59"/>
      <c r="CZ154" s="16"/>
      <c r="DA154" s="16"/>
      <c r="DB154" s="16"/>
      <c r="DC154" s="16"/>
      <c r="DD154" s="16"/>
      <c r="DE154" s="16"/>
      <c r="DF154" s="16"/>
      <c r="DG154" s="16"/>
      <c r="DH154" s="16"/>
      <c r="DI154" s="16"/>
      <c r="DJ154" s="16"/>
      <c r="DK154" s="16"/>
      <c r="DL154" s="16"/>
      <c r="DM154" s="16"/>
      <c r="DN154" s="17"/>
      <c r="DO154" s="16"/>
      <c r="DR154" s="16"/>
      <c r="DS154" s="16"/>
      <c r="DT154" s="16"/>
      <c r="DU154" s="16"/>
      <c r="DV154" s="16"/>
      <c r="DW154" s="16"/>
      <c r="DX154" s="16"/>
      <c r="DY154" s="16"/>
      <c r="DZ154" s="16"/>
      <c r="EA154" s="16"/>
      <c r="EB154" s="16"/>
      <c r="EC154" s="16"/>
      <c r="ED154" s="16"/>
      <c r="EE154" s="16"/>
      <c r="EF154" s="17"/>
      <c r="EG154" s="16"/>
      <c r="EJ154" s="16"/>
      <c r="EK154" s="16"/>
      <c r="EL154" s="16"/>
      <c r="EM154" s="16"/>
      <c r="EN154" s="16"/>
      <c r="EO154" s="16"/>
      <c r="EP154" s="16"/>
      <c r="EQ154" s="16"/>
      <c r="ER154" s="16"/>
      <c r="ES154" s="16"/>
      <c r="ET154" s="16"/>
      <c r="EU154" s="16"/>
      <c r="EV154" s="16"/>
      <c r="EW154" s="16"/>
      <c r="EX154" s="17"/>
      <c r="EY154" s="16"/>
      <c r="FB154" s="16"/>
      <c r="FC154" s="16"/>
      <c r="FD154" s="16"/>
      <c r="FE154" s="16"/>
      <c r="FF154" s="16"/>
      <c r="FG154" s="16"/>
      <c r="FH154" s="16"/>
      <c r="FI154" s="16"/>
      <c r="FJ154" s="16"/>
      <c r="FK154" s="16"/>
      <c r="FL154" s="16"/>
      <c r="FM154" s="16"/>
      <c r="FN154" s="16"/>
      <c r="FO154" s="16"/>
      <c r="FP154" s="17"/>
      <c r="FQ154" s="16"/>
      <c r="FT154" s="16"/>
      <c r="FU154" s="16"/>
      <c r="FV154" s="16"/>
      <c r="FW154" s="16"/>
      <c r="FX154" s="16"/>
      <c r="FY154" s="16"/>
      <c r="FZ154" s="16"/>
      <c r="GA154" s="16"/>
      <c r="GB154" s="16"/>
      <c r="GC154" s="16"/>
      <c r="GD154" s="16"/>
      <c r="GE154" s="16"/>
      <c r="GF154" s="16"/>
      <c r="GG154" s="16"/>
      <c r="GH154" s="17"/>
      <c r="GI154" s="16"/>
    </row>
    <row r="155" spans="1:191" s="15" customFormat="1" x14ac:dyDescent="0.3">
      <c r="A155" s="126"/>
      <c r="B155" s="20"/>
      <c r="C155" s="20"/>
      <c r="D155" s="20"/>
      <c r="E155" s="20"/>
      <c r="F155" s="21"/>
      <c r="G155" s="21"/>
      <c r="H155" s="502"/>
      <c r="I155" s="502"/>
      <c r="J155" s="502"/>
      <c r="K155" s="502"/>
      <c r="L155" s="502"/>
      <c r="M155" s="502"/>
      <c r="N155" s="502"/>
      <c r="O155" s="502"/>
      <c r="P155" s="502"/>
      <c r="Q155" s="21"/>
      <c r="R155" s="59"/>
      <c r="S155" s="59"/>
      <c r="T155" s="59"/>
      <c r="U155" s="20"/>
      <c r="V155" s="20"/>
      <c r="W155" s="20"/>
      <c r="X155" s="20"/>
      <c r="Y155" s="21"/>
      <c r="Z155" s="21"/>
      <c r="AA155" s="502"/>
      <c r="AB155" s="502"/>
      <c r="AC155" s="502"/>
      <c r="AD155" s="502"/>
      <c r="AE155" s="502"/>
      <c r="AF155" s="502"/>
      <c r="AG155" s="502"/>
      <c r="AH155" s="502"/>
      <c r="AI155" s="502"/>
      <c r="AJ155" s="21"/>
      <c r="AK155" s="59"/>
      <c r="AL155" s="126"/>
      <c r="AM155" s="126"/>
      <c r="AN155" s="20"/>
      <c r="AO155" s="20"/>
      <c r="AP155" s="21"/>
      <c r="AQ155" s="21"/>
      <c r="AR155" s="21"/>
      <c r="AS155" s="21"/>
      <c r="AT155" s="21"/>
      <c r="AU155" s="21"/>
      <c r="AV155" s="21"/>
      <c r="AW155" s="21"/>
      <c r="AX155" s="21"/>
      <c r="AY155" s="21"/>
      <c r="AZ155" s="21"/>
      <c r="BA155" s="21"/>
      <c r="BB155" s="21"/>
      <c r="BC155" s="21"/>
      <c r="BD155" s="59"/>
      <c r="BE155" s="59"/>
      <c r="BF155" s="59"/>
      <c r="BG155" s="20"/>
      <c r="BH155" s="20"/>
      <c r="BI155" s="21"/>
      <c r="BJ155" s="21"/>
      <c r="BK155" s="21"/>
      <c r="BL155" s="21"/>
      <c r="BM155" s="21"/>
      <c r="BN155" s="21"/>
      <c r="BO155" s="21"/>
      <c r="BP155" s="21"/>
      <c r="BQ155" s="21"/>
      <c r="BR155" s="21"/>
      <c r="BS155" s="21"/>
      <c r="BT155" s="21"/>
      <c r="BU155" s="21"/>
      <c r="BV155" s="21"/>
      <c r="BW155" s="59"/>
      <c r="BX155" s="126"/>
      <c r="BY155" s="59"/>
      <c r="BZ155" s="20"/>
      <c r="CA155" s="20"/>
      <c r="CB155" s="21"/>
      <c r="CC155" s="21"/>
      <c r="CD155" s="21"/>
      <c r="CE155" s="21"/>
      <c r="CF155" s="21"/>
      <c r="CG155" s="21"/>
      <c r="CH155" s="21"/>
      <c r="CI155" s="21"/>
      <c r="CJ155" s="21"/>
      <c r="CK155" s="21"/>
      <c r="CL155" s="21"/>
      <c r="CM155" s="21"/>
      <c r="CN155" s="21"/>
      <c r="CO155" s="59"/>
      <c r="CP155" s="59"/>
      <c r="CQ155" s="59"/>
      <c r="CR155" s="59"/>
      <c r="CS155" s="59"/>
      <c r="CT155" s="59"/>
      <c r="CU155" s="59"/>
      <c r="CV155" s="59"/>
      <c r="CW155" s="59"/>
      <c r="CZ155" s="16"/>
      <c r="DA155" s="16"/>
      <c r="DB155" s="16"/>
      <c r="DC155" s="16"/>
      <c r="DD155" s="16"/>
      <c r="DE155" s="16"/>
      <c r="DF155" s="16"/>
      <c r="DG155" s="16"/>
      <c r="DH155" s="16"/>
      <c r="DI155" s="16"/>
      <c r="DJ155" s="16"/>
      <c r="DK155" s="16"/>
      <c r="DL155" s="16"/>
      <c r="DM155" s="16"/>
      <c r="DN155" s="17"/>
      <c r="DO155" s="16"/>
      <c r="DR155" s="16"/>
      <c r="DS155" s="16"/>
      <c r="DT155" s="16"/>
      <c r="DU155" s="16"/>
      <c r="DV155" s="16"/>
      <c r="DW155" s="16"/>
      <c r="DX155" s="16"/>
      <c r="DY155" s="16"/>
      <c r="DZ155" s="16"/>
      <c r="EA155" s="16"/>
      <c r="EB155" s="16"/>
      <c r="EC155" s="16"/>
      <c r="ED155" s="16"/>
      <c r="EE155" s="16"/>
      <c r="EF155" s="17"/>
      <c r="EG155" s="16"/>
      <c r="EJ155" s="16"/>
      <c r="EK155" s="16"/>
      <c r="EL155" s="16"/>
      <c r="EM155" s="16"/>
      <c r="EN155" s="16"/>
      <c r="EO155" s="16"/>
      <c r="EP155" s="16"/>
      <c r="EQ155" s="16"/>
      <c r="ER155" s="16"/>
      <c r="ES155" s="16"/>
      <c r="ET155" s="16"/>
      <c r="EU155" s="16"/>
      <c r="EV155" s="16"/>
      <c r="EW155" s="16"/>
      <c r="EX155" s="17"/>
      <c r="EY155" s="16"/>
      <c r="FB155" s="16"/>
      <c r="FC155" s="16"/>
      <c r="FD155" s="16"/>
      <c r="FE155" s="16"/>
      <c r="FF155" s="16"/>
      <c r="FG155" s="16"/>
      <c r="FH155" s="16"/>
      <c r="FI155" s="16"/>
      <c r="FJ155" s="16"/>
      <c r="FK155" s="16"/>
      <c r="FL155" s="16"/>
      <c r="FM155" s="16"/>
      <c r="FN155" s="16"/>
      <c r="FO155" s="16"/>
      <c r="FP155" s="17"/>
      <c r="FQ155" s="16"/>
      <c r="FT155" s="16"/>
      <c r="FU155" s="16"/>
      <c r="FV155" s="16"/>
      <c r="FW155" s="16"/>
      <c r="FX155" s="16"/>
      <c r="FY155" s="16"/>
      <c r="FZ155" s="16"/>
      <c r="GA155" s="16"/>
      <c r="GB155" s="16"/>
      <c r="GC155" s="16"/>
      <c r="GD155" s="16"/>
      <c r="GE155" s="16"/>
      <c r="GF155" s="16"/>
      <c r="GG155" s="16"/>
      <c r="GH155" s="17"/>
      <c r="GI155" s="16"/>
    </row>
    <row r="156" spans="1:191" s="15" customFormat="1" x14ac:dyDescent="0.3">
      <c r="A156" s="126"/>
      <c r="B156" s="20"/>
      <c r="C156" s="20"/>
      <c r="D156" s="20"/>
      <c r="E156" s="20"/>
      <c r="F156" s="21"/>
      <c r="G156" s="21"/>
      <c r="H156" s="502"/>
      <c r="I156" s="502"/>
      <c r="J156" s="502"/>
      <c r="K156" s="502"/>
      <c r="L156" s="502"/>
      <c r="M156" s="502"/>
      <c r="N156" s="502"/>
      <c r="O156" s="502"/>
      <c r="P156" s="502"/>
      <c r="Q156" s="21"/>
      <c r="R156" s="59"/>
      <c r="S156" s="59"/>
      <c r="T156" s="59"/>
      <c r="U156" s="20"/>
      <c r="V156" s="20"/>
      <c r="W156" s="20"/>
      <c r="X156" s="20"/>
      <c r="Y156" s="21"/>
      <c r="Z156" s="21"/>
      <c r="AA156" s="502"/>
      <c r="AB156" s="502"/>
      <c r="AC156" s="502"/>
      <c r="AD156" s="502"/>
      <c r="AE156" s="502"/>
      <c r="AF156" s="502"/>
      <c r="AG156" s="502"/>
      <c r="AH156" s="502"/>
      <c r="AI156" s="502"/>
      <c r="AJ156" s="21"/>
      <c r="AK156" s="59"/>
      <c r="AL156" s="126"/>
      <c r="AM156" s="126"/>
      <c r="AN156" s="20"/>
      <c r="AO156" s="20"/>
      <c r="AP156" s="21"/>
      <c r="AQ156" s="21"/>
      <c r="AR156" s="21"/>
      <c r="AS156" s="21"/>
      <c r="AT156" s="21"/>
      <c r="AU156" s="21"/>
      <c r="AV156" s="21"/>
      <c r="AW156" s="21"/>
      <c r="AX156" s="21"/>
      <c r="AY156" s="21"/>
      <c r="AZ156" s="21"/>
      <c r="BA156" s="21"/>
      <c r="BB156" s="21"/>
      <c r="BC156" s="21"/>
      <c r="BD156" s="59"/>
      <c r="BE156" s="59"/>
      <c r="BF156" s="59"/>
      <c r="BG156" s="20"/>
      <c r="BH156" s="20"/>
      <c r="BI156" s="21"/>
      <c r="BJ156" s="21"/>
      <c r="BK156" s="21"/>
      <c r="BL156" s="21"/>
      <c r="BM156" s="21"/>
      <c r="BN156" s="21"/>
      <c r="BO156" s="21"/>
      <c r="BP156" s="21"/>
      <c r="BQ156" s="21"/>
      <c r="BR156" s="21"/>
      <c r="BS156" s="21"/>
      <c r="BT156" s="21"/>
      <c r="BU156" s="21"/>
      <c r="BV156" s="21"/>
      <c r="BW156" s="59"/>
      <c r="BX156" s="126"/>
      <c r="BY156" s="59"/>
      <c r="BZ156" s="20"/>
      <c r="CA156" s="20"/>
      <c r="CB156" s="21"/>
      <c r="CC156" s="21"/>
      <c r="CD156" s="21"/>
      <c r="CE156" s="21"/>
      <c r="CF156" s="21"/>
      <c r="CG156" s="21"/>
      <c r="CH156" s="21"/>
      <c r="CI156" s="21"/>
      <c r="CJ156" s="21"/>
      <c r="CK156" s="21"/>
      <c r="CL156" s="21"/>
      <c r="CM156" s="21"/>
      <c r="CN156" s="21"/>
      <c r="CO156" s="59"/>
      <c r="CP156" s="59"/>
      <c r="CQ156" s="59"/>
      <c r="CR156" s="59"/>
      <c r="CS156" s="59"/>
      <c r="CT156" s="59"/>
      <c r="CU156" s="59"/>
      <c r="CV156" s="59"/>
      <c r="CW156" s="59"/>
      <c r="CZ156" s="16"/>
      <c r="DA156" s="16"/>
      <c r="DB156" s="16"/>
      <c r="DC156" s="16"/>
      <c r="DD156" s="16"/>
      <c r="DE156" s="16"/>
      <c r="DF156" s="16"/>
      <c r="DG156" s="16"/>
      <c r="DH156" s="16"/>
      <c r="DI156" s="16"/>
      <c r="DJ156" s="16"/>
      <c r="DK156" s="16"/>
      <c r="DL156" s="16"/>
      <c r="DM156" s="16"/>
      <c r="DN156" s="17"/>
      <c r="DO156" s="16"/>
      <c r="DR156" s="16"/>
      <c r="DS156" s="16"/>
      <c r="DT156" s="16"/>
      <c r="DU156" s="16"/>
      <c r="DV156" s="16"/>
      <c r="DW156" s="16"/>
      <c r="DX156" s="16"/>
      <c r="DY156" s="16"/>
      <c r="DZ156" s="16"/>
      <c r="EA156" s="16"/>
      <c r="EB156" s="16"/>
      <c r="EC156" s="16"/>
      <c r="ED156" s="16"/>
      <c r="EE156" s="16"/>
      <c r="EF156" s="17"/>
      <c r="EG156" s="16"/>
      <c r="EJ156" s="16"/>
      <c r="EK156" s="16"/>
      <c r="EL156" s="16"/>
      <c r="EM156" s="16"/>
      <c r="EN156" s="16"/>
      <c r="EO156" s="16"/>
      <c r="EP156" s="16"/>
      <c r="EQ156" s="16"/>
      <c r="ER156" s="16"/>
      <c r="ES156" s="16"/>
      <c r="ET156" s="16"/>
      <c r="EU156" s="16"/>
      <c r="EV156" s="16"/>
      <c r="EW156" s="16"/>
      <c r="EX156" s="17"/>
      <c r="EY156" s="16"/>
      <c r="FB156" s="16"/>
      <c r="FC156" s="16"/>
      <c r="FD156" s="16"/>
      <c r="FE156" s="16"/>
      <c r="FF156" s="16"/>
      <c r="FG156" s="16"/>
      <c r="FH156" s="16"/>
      <c r="FI156" s="16"/>
      <c r="FJ156" s="16"/>
      <c r="FK156" s="16"/>
      <c r="FL156" s="16"/>
      <c r="FM156" s="16"/>
      <c r="FN156" s="16"/>
      <c r="FO156" s="16"/>
      <c r="FP156" s="17"/>
      <c r="FQ156" s="16"/>
      <c r="FT156" s="16"/>
      <c r="FU156" s="16"/>
      <c r="FV156" s="16"/>
      <c r="FW156" s="16"/>
      <c r="FX156" s="16"/>
      <c r="FY156" s="16"/>
      <c r="FZ156" s="16"/>
      <c r="GA156" s="16"/>
      <c r="GB156" s="16"/>
      <c r="GC156" s="16"/>
      <c r="GD156" s="16"/>
      <c r="GE156" s="16"/>
      <c r="GF156" s="16"/>
      <c r="GG156" s="16"/>
      <c r="GH156" s="17"/>
      <c r="GI156" s="16"/>
    </row>
    <row r="157" spans="1:191" s="15" customFormat="1" x14ac:dyDescent="0.3">
      <c r="A157" s="126"/>
      <c r="B157" s="20"/>
      <c r="C157" s="20"/>
      <c r="D157" s="20"/>
      <c r="E157" s="20"/>
      <c r="F157" s="21"/>
      <c r="G157" s="21"/>
      <c r="H157" s="502"/>
      <c r="I157" s="502"/>
      <c r="J157" s="502"/>
      <c r="K157" s="502"/>
      <c r="L157" s="502"/>
      <c r="M157" s="502"/>
      <c r="N157" s="502"/>
      <c r="O157" s="502"/>
      <c r="P157" s="502"/>
      <c r="Q157" s="21"/>
      <c r="R157" s="59"/>
      <c r="S157" s="59"/>
      <c r="T157" s="59"/>
      <c r="U157" s="20"/>
      <c r="V157" s="20"/>
      <c r="W157" s="20"/>
      <c r="X157" s="20"/>
      <c r="Y157" s="21"/>
      <c r="Z157" s="21"/>
      <c r="AA157" s="502"/>
      <c r="AB157" s="502"/>
      <c r="AC157" s="502"/>
      <c r="AD157" s="502"/>
      <c r="AE157" s="502"/>
      <c r="AF157" s="502"/>
      <c r="AG157" s="502"/>
      <c r="AH157" s="502"/>
      <c r="AI157" s="502"/>
      <c r="AJ157" s="21"/>
      <c r="AK157" s="59"/>
      <c r="AL157" s="126"/>
      <c r="AM157" s="126"/>
      <c r="AN157" s="20"/>
      <c r="AO157" s="20"/>
      <c r="AP157" s="21"/>
      <c r="AQ157" s="21"/>
      <c r="AR157" s="21"/>
      <c r="AS157" s="21"/>
      <c r="AT157" s="21"/>
      <c r="AU157" s="21"/>
      <c r="AV157" s="21"/>
      <c r="AW157" s="21"/>
      <c r="AX157" s="21"/>
      <c r="AY157" s="21"/>
      <c r="AZ157" s="21"/>
      <c r="BA157" s="21"/>
      <c r="BB157" s="21"/>
      <c r="BC157" s="21"/>
      <c r="BD157" s="59"/>
      <c r="BE157" s="59"/>
      <c r="BF157" s="59"/>
      <c r="BG157" s="20"/>
      <c r="BH157" s="20"/>
      <c r="BI157" s="21"/>
      <c r="BJ157" s="21"/>
      <c r="BK157" s="21"/>
      <c r="BL157" s="21"/>
      <c r="BM157" s="21"/>
      <c r="BN157" s="21"/>
      <c r="BO157" s="21"/>
      <c r="BP157" s="21"/>
      <c r="BQ157" s="21"/>
      <c r="BR157" s="21"/>
      <c r="BS157" s="21"/>
      <c r="BT157" s="21"/>
      <c r="BU157" s="21"/>
      <c r="BV157" s="21"/>
      <c r="BW157" s="59"/>
      <c r="BX157" s="126"/>
      <c r="BY157" s="59"/>
      <c r="BZ157" s="20"/>
      <c r="CA157" s="20"/>
      <c r="CB157" s="21"/>
      <c r="CC157" s="21"/>
      <c r="CD157" s="21"/>
      <c r="CE157" s="21"/>
      <c r="CF157" s="21"/>
      <c r="CG157" s="21"/>
      <c r="CH157" s="21"/>
      <c r="CI157" s="21"/>
      <c r="CJ157" s="21"/>
      <c r="CK157" s="21"/>
      <c r="CL157" s="21"/>
      <c r="CM157" s="21"/>
      <c r="CN157" s="21"/>
      <c r="CO157" s="59"/>
      <c r="CP157" s="59"/>
      <c r="CQ157" s="59"/>
      <c r="CR157" s="59"/>
      <c r="CS157" s="59"/>
      <c r="CT157" s="59"/>
      <c r="CU157" s="59"/>
      <c r="CV157" s="59"/>
      <c r="CW157" s="59"/>
      <c r="CZ157" s="16"/>
      <c r="DA157" s="16"/>
      <c r="DB157" s="16"/>
      <c r="DC157" s="16"/>
      <c r="DD157" s="16"/>
      <c r="DE157" s="16"/>
      <c r="DF157" s="16"/>
      <c r="DG157" s="16"/>
      <c r="DH157" s="16"/>
      <c r="DI157" s="16"/>
      <c r="DJ157" s="16"/>
      <c r="DK157" s="16"/>
      <c r="DL157" s="16"/>
      <c r="DM157" s="16"/>
      <c r="DN157" s="17"/>
      <c r="DO157" s="16"/>
      <c r="DR157" s="16"/>
      <c r="DS157" s="16"/>
      <c r="DT157" s="16"/>
      <c r="DU157" s="16"/>
      <c r="DV157" s="16"/>
      <c r="DW157" s="16"/>
      <c r="DX157" s="16"/>
      <c r="DY157" s="16"/>
      <c r="DZ157" s="16"/>
      <c r="EA157" s="16"/>
      <c r="EB157" s="16"/>
      <c r="EC157" s="16"/>
      <c r="ED157" s="16"/>
      <c r="EE157" s="16"/>
      <c r="EF157" s="17"/>
      <c r="EG157" s="16"/>
      <c r="EJ157" s="16"/>
      <c r="EK157" s="16"/>
      <c r="EL157" s="16"/>
      <c r="EM157" s="16"/>
      <c r="EN157" s="16"/>
      <c r="EO157" s="16"/>
      <c r="EP157" s="16"/>
      <c r="EQ157" s="16"/>
      <c r="ER157" s="16"/>
      <c r="ES157" s="16"/>
      <c r="ET157" s="16"/>
      <c r="EU157" s="16"/>
      <c r="EV157" s="16"/>
      <c r="EW157" s="16"/>
      <c r="EX157" s="17"/>
      <c r="EY157" s="16"/>
      <c r="FB157" s="16"/>
      <c r="FC157" s="16"/>
      <c r="FD157" s="16"/>
      <c r="FE157" s="16"/>
      <c r="FF157" s="16"/>
      <c r="FG157" s="16"/>
      <c r="FH157" s="16"/>
      <c r="FI157" s="16"/>
      <c r="FJ157" s="16"/>
      <c r="FK157" s="16"/>
      <c r="FL157" s="16"/>
      <c r="FM157" s="16"/>
      <c r="FN157" s="16"/>
      <c r="FO157" s="16"/>
      <c r="FP157" s="17"/>
      <c r="FQ157" s="16"/>
      <c r="FT157" s="16"/>
      <c r="FU157" s="16"/>
      <c r="FV157" s="16"/>
      <c r="FW157" s="16"/>
      <c r="FX157" s="16"/>
      <c r="FY157" s="16"/>
      <c r="FZ157" s="16"/>
      <c r="GA157" s="16"/>
      <c r="GB157" s="16"/>
      <c r="GC157" s="16"/>
      <c r="GD157" s="16"/>
      <c r="GE157" s="16"/>
      <c r="GF157" s="16"/>
      <c r="GG157" s="16"/>
      <c r="GH157" s="17"/>
      <c r="GI157" s="16"/>
    </row>
    <row r="158" spans="1:191" s="15" customFormat="1" x14ac:dyDescent="0.3">
      <c r="A158" s="126"/>
      <c r="B158" s="20"/>
      <c r="C158" s="20"/>
      <c r="D158" s="20"/>
      <c r="E158" s="20"/>
      <c r="F158" s="21"/>
      <c r="G158" s="21"/>
      <c r="H158" s="502"/>
      <c r="I158" s="502"/>
      <c r="J158" s="502"/>
      <c r="K158" s="502"/>
      <c r="L158" s="502"/>
      <c r="M158" s="502"/>
      <c r="N158" s="502"/>
      <c r="O158" s="502"/>
      <c r="P158" s="502"/>
      <c r="Q158" s="21"/>
      <c r="R158" s="59"/>
      <c r="S158" s="59"/>
      <c r="T158" s="59"/>
      <c r="U158" s="20"/>
      <c r="V158" s="20"/>
      <c r="W158" s="20"/>
      <c r="X158" s="20"/>
      <c r="Y158" s="21"/>
      <c r="Z158" s="21"/>
      <c r="AA158" s="502"/>
      <c r="AB158" s="502"/>
      <c r="AC158" s="502"/>
      <c r="AD158" s="502"/>
      <c r="AE158" s="502"/>
      <c r="AF158" s="502"/>
      <c r="AG158" s="502"/>
      <c r="AH158" s="502"/>
      <c r="AI158" s="502"/>
      <c r="AJ158" s="21"/>
      <c r="AK158" s="59"/>
      <c r="AL158" s="126"/>
      <c r="AM158" s="126"/>
      <c r="AN158" s="20"/>
      <c r="AO158" s="20"/>
      <c r="AP158" s="21"/>
      <c r="AQ158" s="21"/>
      <c r="AR158" s="21"/>
      <c r="AS158" s="21"/>
      <c r="AT158" s="21"/>
      <c r="AU158" s="21"/>
      <c r="AV158" s="21"/>
      <c r="AW158" s="21"/>
      <c r="AX158" s="21"/>
      <c r="AY158" s="21"/>
      <c r="AZ158" s="21"/>
      <c r="BA158" s="21"/>
      <c r="BB158" s="21"/>
      <c r="BC158" s="21"/>
      <c r="BD158" s="59"/>
      <c r="BE158" s="59"/>
      <c r="BF158" s="59"/>
      <c r="BG158" s="20"/>
      <c r="BH158" s="20"/>
      <c r="BI158" s="21"/>
      <c r="BJ158" s="21"/>
      <c r="BK158" s="21"/>
      <c r="BL158" s="21"/>
      <c r="BM158" s="21"/>
      <c r="BN158" s="21"/>
      <c r="BO158" s="21"/>
      <c r="BP158" s="21"/>
      <c r="BQ158" s="21"/>
      <c r="BR158" s="21"/>
      <c r="BS158" s="21"/>
      <c r="BT158" s="21"/>
      <c r="BU158" s="21"/>
      <c r="BV158" s="21"/>
      <c r="BW158" s="59"/>
      <c r="BX158" s="126"/>
      <c r="BY158" s="59"/>
      <c r="BZ158" s="20"/>
      <c r="CA158" s="20"/>
      <c r="CB158" s="21"/>
      <c r="CC158" s="21"/>
      <c r="CD158" s="21"/>
      <c r="CE158" s="21"/>
      <c r="CF158" s="21"/>
      <c r="CG158" s="21"/>
      <c r="CH158" s="21"/>
      <c r="CI158" s="21"/>
      <c r="CJ158" s="21"/>
      <c r="CK158" s="21"/>
      <c r="CL158" s="21"/>
      <c r="CM158" s="21"/>
      <c r="CN158" s="21"/>
      <c r="CO158" s="59"/>
      <c r="CP158" s="59"/>
      <c r="CQ158" s="59"/>
      <c r="CR158" s="59"/>
      <c r="CS158" s="59"/>
      <c r="CT158" s="59"/>
      <c r="CU158" s="59"/>
      <c r="CV158" s="59"/>
      <c r="CW158" s="59"/>
      <c r="CZ158" s="16"/>
      <c r="DA158" s="16"/>
      <c r="DB158" s="16"/>
      <c r="DC158" s="16"/>
      <c r="DD158" s="16"/>
      <c r="DE158" s="16"/>
      <c r="DF158" s="16"/>
      <c r="DG158" s="16"/>
      <c r="DH158" s="16"/>
      <c r="DI158" s="16"/>
      <c r="DJ158" s="16"/>
      <c r="DK158" s="16"/>
      <c r="DL158" s="16"/>
      <c r="DM158" s="16"/>
      <c r="DN158" s="17"/>
      <c r="DO158" s="16"/>
      <c r="DR158" s="16"/>
      <c r="DS158" s="16"/>
      <c r="DT158" s="16"/>
      <c r="DU158" s="16"/>
      <c r="DV158" s="16"/>
      <c r="DW158" s="16"/>
      <c r="DX158" s="16"/>
      <c r="DY158" s="16"/>
      <c r="DZ158" s="16"/>
      <c r="EA158" s="16"/>
      <c r="EB158" s="16"/>
      <c r="EC158" s="16"/>
      <c r="ED158" s="16"/>
      <c r="EE158" s="16"/>
      <c r="EF158" s="17"/>
      <c r="EG158" s="16"/>
      <c r="EJ158" s="16"/>
      <c r="EK158" s="16"/>
      <c r="EL158" s="16"/>
      <c r="EM158" s="16"/>
      <c r="EN158" s="16"/>
      <c r="EO158" s="16"/>
      <c r="EP158" s="16"/>
      <c r="EQ158" s="16"/>
      <c r="ER158" s="16"/>
      <c r="ES158" s="16"/>
      <c r="ET158" s="16"/>
      <c r="EU158" s="16"/>
      <c r="EV158" s="16"/>
      <c r="EW158" s="16"/>
      <c r="EX158" s="17"/>
      <c r="EY158" s="16"/>
      <c r="FB158" s="16"/>
      <c r="FC158" s="16"/>
      <c r="FD158" s="16"/>
      <c r="FE158" s="16"/>
      <c r="FF158" s="16"/>
      <c r="FG158" s="16"/>
      <c r="FH158" s="16"/>
      <c r="FI158" s="16"/>
      <c r="FJ158" s="16"/>
      <c r="FK158" s="16"/>
      <c r="FL158" s="16"/>
      <c r="FM158" s="16"/>
      <c r="FN158" s="16"/>
      <c r="FO158" s="16"/>
      <c r="FP158" s="17"/>
      <c r="FQ158" s="16"/>
      <c r="FT158" s="16"/>
      <c r="FU158" s="16"/>
      <c r="FV158" s="16"/>
      <c r="FW158" s="16"/>
      <c r="FX158" s="16"/>
      <c r="FY158" s="16"/>
      <c r="FZ158" s="16"/>
      <c r="GA158" s="16"/>
      <c r="GB158" s="16"/>
      <c r="GC158" s="16"/>
      <c r="GD158" s="16"/>
      <c r="GE158" s="16"/>
      <c r="GF158" s="16"/>
      <c r="GG158" s="16"/>
      <c r="GH158" s="17"/>
      <c r="GI158" s="16"/>
    </row>
    <row r="159" spans="1:191" s="15" customFormat="1" x14ac:dyDescent="0.3">
      <c r="A159" s="126"/>
      <c r="B159" s="20"/>
      <c r="C159" s="20"/>
      <c r="D159" s="20"/>
      <c r="E159" s="20"/>
      <c r="F159" s="21"/>
      <c r="G159" s="21"/>
      <c r="H159" s="502"/>
      <c r="I159" s="502"/>
      <c r="J159" s="502"/>
      <c r="K159" s="502"/>
      <c r="L159" s="502"/>
      <c r="M159" s="502"/>
      <c r="N159" s="502"/>
      <c r="O159" s="502"/>
      <c r="P159" s="502"/>
      <c r="Q159" s="21"/>
      <c r="R159" s="59"/>
      <c r="S159" s="59"/>
      <c r="T159" s="59"/>
      <c r="U159" s="20"/>
      <c r="V159" s="20"/>
      <c r="W159" s="20"/>
      <c r="X159" s="20"/>
      <c r="Y159" s="21"/>
      <c r="Z159" s="21"/>
      <c r="AA159" s="502"/>
      <c r="AB159" s="502"/>
      <c r="AC159" s="502"/>
      <c r="AD159" s="502"/>
      <c r="AE159" s="502"/>
      <c r="AF159" s="502"/>
      <c r="AG159" s="502"/>
      <c r="AH159" s="502"/>
      <c r="AI159" s="502"/>
      <c r="AJ159" s="21"/>
      <c r="AK159" s="59"/>
      <c r="AL159" s="126"/>
      <c r="AM159" s="126"/>
      <c r="AN159" s="20"/>
      <c r="AO159" s="20"/>
      <c r="AP159" s="21"/>
      <c r="AQ159" s="21"/>
      <c r="AR159" s="21"/>
      <c r="AS159" s="21"/>
      <c r="AT159" s="21"/>
      <c r="AU159" s="21"/>
      <c r="AV159" s="21"/>
      <c r="AW159" s="21"/>
      <c r="AX159" s="21"/>
      <c r="AY159" s="21"/>
      <c r="AZ159" s="21"/>
      <c r="BA159" s="21"/>
      <c r="BB159" s="21"/>
      <c r="BC159" s="21"/>
      <c r="BD159" s="59"/>
      <c r="BE159" s="59"/>
      <c r="BF159" s="59"/>
      <c r="BG159" s="20"/>
      <c r="BH159" s="20"/>
      <c r="BI159" s="21"/>
      <c r="BJ159" s="21"/>
      <c r="BK159" s="21"/>
      <c r="BL159" s="21"/>
      <c r="BM159" s="21"/>
      <c r="BN159" s="21"/>
      <c r="BO159" s="21"/>
      <c r="BP159" s="21"/>
      <c r="BQ159" s="21"/>
      <c r="BR159" s="21"/>
      <c r="BS159" s="21"/>
      <c r="BT159" s="21"/>
      <c r="BU159" s="21"/>
      <c r="BV159" s="21"/>
      <c r="BW159" s="59"/>
      <c r="BX159" s="126"/>
      <c r="BY159" s="59"/>
      <c r="BZ159" s="20"/>
      <c r="CA159" s="20"/>
      <c r="CB159" s="21"/>
      <c r="CC159" s="21"/>
      <c r="CD159" s="21"/>
      <c r="CE159" s="21"/>
      <c r="CF159" s="21"/>
      <c r="CG159" s="21"/>
      <c r="CH159" s="21"/>
      <c r="CI159" s="21"/>
      <c r="CJ159" s="21"/>
      <c r="CK159" s="21"/>
      <c r="CL159" s="21"/>
      <c r="CM159" s="21"/>
      <c r="CN159" s="21"/>
      <c r="CO159" s="59"/>
      <c r="CP159" s="59"/>
      <c r="CQ159" s="59"/>
      <c r="CR159" s="59"/>
      <c r="CS159" s="59"/>
      <c r="CT159" s="59"/>
      <c r="CU159" s="59"/>
      <c r="CV159" s="59"/>
      <c r="CW159" s="59"/>
      <c r="CZ159" s="16"/>
      <c r="DA159" s="16"/>
      <c r="DB159" s="16"/>
      <c r="DC159" s="16"/>
      <c r="DD159" s="16"/>
      <c r="DE159" s="16"/>
      <c r="DF159" s="16"/>
      <c r="DG159" s="16"/>
      <c r="DH159" s="16"/>
      <c r="DI159" s="16"/>
      <c r="DJ159" s="16"/>
      <c r="DK159" s="16"/>
      <c r="DL159" s="16"/>
      <c r="DM159" s="16"/>
      <c r="DN159" s="17"/>
      <c r="DO159" s="16"/>
      <c r="DR159" s="16"/>
      <c r="DS159" s="16"/>
      <c r="DT159" s="16"/>
      <c r="DU159" s="16"/>
      <c r="DV159" s="16"/>
      <c r="DW159" s="16"/>
      <c r="DX159" s="16"/>
      <c r="DY159" s="16"/>
      <c r="DZ159" s="16"/>
      <c r="EA159" s="16"/>
      <c r="EB159" s="16"/>
      <c r="EC159" s="16"/>
      <c r="ED159" s="16"/>
      <c r="EE159" s="16"/>
      <c r="EF159" s="17"/>
      <c r="EG159" s="16"/>
      <c r="EJ159" s="16"/>
      <c r="EK159" s="16"/>
      <c r="EL159" s="16"/>
      <c r="EM159" s="16"/>
      <c r="EN159" s="16"/>
      <c r="EO159" s="16"/>
      <c r="EP159" s="16"/>
      <c r="EQ159" s="16"/>
      <c r="ER159" s="16"/>
      <c r="ES159" s="16"/>
      <c r="ET159" s="16"/>
      <c r="EU159" s="16"/>
      <c r="EV159" s="16"/>
      <c r="EW159" s="16"/>
      <c r="EX159" s="17"/>
      <c r="EY159" s="16"/>
      <c r="FB159" s="16"/>
      <c r="FC159" s="16"/>
      <c r="FD159" s="16"/>
      <c r="FE159" s="16"/>
      <c r="FF159" s="16"/>
      <c r="FG159" s="16"/>
      <c r="FH159" s="16"/>
      <c r="FI159" s="16"/>
      <c r="FJ159" s="16"/>
      <c r="FK159" s="16"/>
      <c r="FL159" s="16"/>
      <c r="FM159" s="16"/>
      <c r="FN159" s="16"/>
      <c r="FO159" s="16"/>
      <c r="FP159" s="17"/>
      <c r="FQ159" s="16"/>
      <c r="FT159" s="16"/>
      <c r="FU159" s="16"/>
      <c r="FV159" s="16"/>
      <c r="FW159" s="16"/>
      <c r="FX159" s="16"/>
      <c r="FY159" s="16"/>
      <c r="FZ159" s="16"/>
      <c r="GA159" s="16"/>
      <c r="GB159" s="16"/>
      <c r="GC159" s="16"/>
      <c r="GD159" s="16"/>
      <c r="GE159" s="16"/>
      <c r="GF159" s="16"/>
      <c r="GG159" s="16"/>
      <c r="GH159" s="17"/>
      <c r="GI159" s="16"/>
    </row>
    <row r="160" spans="1:191" s="15" customFormat="1" x14ac:dyDescent="0.3">
      <c r="A160" s="126"/>
      <c r="B160" s="20"/>
      <c r="C160" s="20"/>
      <c r="D160" s="20"/>
      <c r="E160" s="20"/>
      <c r="F160" s="21"/>
      <c r="G160" s="21"/>
      <c r="H160" s="502"/>
      <c r="I160" s="502"/>
      <c r="J160" s="502"/>
      <c r="K160" s="502"/>
      <c r="L160" s="502"/>
      <c r="M160" s="502"/>
      <c r="N160" s="502"/>
      <c r="O160" s="502"/>
      <c r="P160" s="502"/>
      <c r="Q160" s="21"/>
      <c r="R160" s="59"/>
      <c r="S160" s="59"/>
      <c r="T160" s="59"/>
      <c r="U160" s="20"/>
      <c r="V160" s="20"/>
      <c r="W160" s="20"/>
      <c r="X160" s="20"/>
      <c r="Y160" s="21"/>
      <c r="Z160" s="21"/>
      <c r="AA160" s="502"/>
      <c r="AB160" s="502"/>
      <c r="AC160" s="502"/>
      <c r="AD160" s="502"/>
      <c r="AE160" s="502"/>
      <c r="AF160" s="502"/>
      <c r="AG160" s="502"/>
      <c r="AH160" s="502"/>
      <c r="AI160" s="502"/>
      <c r="AJ160" s="21"/>
      <c r="AK160" s="59"/>
      <c r="AL160" s="126"/>
      <c r="AM160" s="126"/>
      <c r="AN160" s="20"/>
      <c r="AO160" s="20"/>
      <c r="AP160" s="21"/>
      <c r="AQ160" s="21"/>
      <c r="AR160" s="21"/>
      <c r="AS160" s="21"/>
      <c r="AT160" s="21"/>
      <c r="AU160" s="21"/>
      <c r="AV160" s="21"/>
      <c r="AW160" s="21"/>
      <c r="AX160" s="21"/>
      <c r="AY160" s="21"/>
      <c r="AZ160" s="21"/>
      <c r="BA160" s="21"/>
      <c r="BB160" s="21"/>
      <c r="BC160" s="21"/>
      <c r="BD160" s="59"/>
      <c r="BE160" s="59"/>
      <c r="BF160" s="59"/>
      <c r="BG160" s="20"/>
      <c r="BH160" s="20"/>
      <c r="BI160" s="21"/>
      <c r="BJ160" s="21"/>
      <c r="BK160" s="21"/>
      <c r="BL160" s="21"/>
      <c r="BM160" s="21"/>
      <c r="BN160" s="21"/>
      <c r="BO160" s="21"/>
      <c r="BP160" s="21"/>
      <c r="BQ160" s="21"/>
      <c r="BR160" s="21"/>
      <c r="BS160" s="21"/>
      <c r="BT160" s="21"/>
      <c r="BU160" s="21"/>
      <c r="BV160" s="21"/>
      <c r="BW160" s="59"/>
      <c r="BX160" s="126"/>
      <c r="BY160" s="59"/>
      <c r="BZ160" s="20"/>
      <c r="CA160" s="20"/>
      <c r="CB160" s="21"/>
      <c r="CC160" s="21"/>
      <c r="CD160" s="21"/>
      <c r="CE160" s="21"/>
      <c r="CF160" s="21"/>
      <c r="CG160" s="21"/>
      <c r="CH160" s="21"/>
      <c r="CI160" s="21"/>
      <c r="CJ160" s="21"/>
      <c r="CK160" s="21"/>
      <c r="CL160" s="21"/>
      <c r="CM160" s="21"/>
      <c r="CN160" s="21"/>
      <c r="CO160" s="59"/>
      <c r="CP160" s="59"/>
      <c r="CQ160" s="59"/>
      <c r="CR160" s="59"/>
      <c r="CS160" s="59"/>
      <c r="CT160" s="59"/>
      <c r="CU160" s="59"/>
      <c r="CV160" s="59"/>
      <c r="CW160" s="59"/>
      <c r="CZ160" s="16"/>
      <c r="DA160" s="16"/>
      <c r="DB160" s="16"/>
      <c r="DC160" s="16"/>
      <c r="DD160" s="16"/>
      <c r="DE160" s="16"/>
      <c r="DF160" s="16"/>
      <c r="DG160" s="16"/>
      <c r="DH160" s="16"/>
      <c r="DI160" s="16"/>
      <c r="DJ160" s="16"/>
      <c r="DK160" s="16"/>
      <c r="DL160" s="16"/>
      <c r="DM160" s="16"/>
      <c r="DN160" s="17"/>
      <c r="DO160" s="16"/>
      <c r="DR160" s="16"/>
      <c r="DS160" s="16"/>
      <c r="DT160" s="16"/>
      <c r="DU160" s="16"/>
      <c r="DV160" s="16"/>
      <c r="DW160" s="16"/>
      <c r="DX160" s="16"/>
      <c r="DY160" s="16"/>
      <c r="DZ160" s="16"/>
      <c r="EA160" s="16"/>
      <c r="EB160" s="16"/>
      <c r="EC160" s="16"/>
      <c r="ED160" s="16"/>
      <c r="EE160" s="16"/>
      <c r="EF160" s="17"/>
      <c r="EG160" s="16"/>
      <c r="EJ160" s="16"/>
      <c r="EK160" s="16"/>
      <c r="EL160" s="16"/>
      <c r="EM160" s="16"/>
      <c r="EN160" s="16"/>
      <c r="EO160" s="16"/>
      <c r="EP160" s="16"/>
      <c r="EQ160" s="16"/>
      <c r="ER160" s="16"/>
      <c r="ES160" s="16"/>
      <c r="ET160" s="16"/>
      <c r="EU160" s="16"/>
      <c r="EV160" s="16"/>
      <c r="EW160" s="16"/>
      <c r="EX160" s="17"/>
      <c r="EY160" s="16"/>
      <c r="FB160" s="16"/>
      <c r="FC160" s="16"/>
      <c r="FD160" s="16"/>
      <c r="FE160" s="16"/>
      <c r="FF160" s="16"/>
      <c r="FG160" s="16"/>
      <c r="FH160" s="16"/>
      <c r="FI160" s="16"/>
      <c r="FJ160" s="16"/>
      <c r="FK160" s="16"/>
      <c r="FL160" s="16"/>
      <c r="FM160" s="16"/>
      <c r="FN160" s="16"/>
      <c r="FO160" s="16"/>
      <c r="FP160" s="17"/>
      <c r="FQ160" s="16"/>
      <c r="FT160" s="16"/>
      <c r="FU160" s="16"/>
      <c r="FV160" s="16"/>
      <c r="FW160" s="16"/>
      <c r="FX160" s="16"/>
      <c r="FY160" s="16"/>
      <c r="FZ160" s="16"/>
      <c r="GA160" s="16"/>
      <c r="GB160" s="16"/>
      <c r="GC160" s="16"/>
      <c r="GD160" s="16"/>
      <c r="GE160" s="16"/>
      <c r="GF160" s="16"/>
      <c r="GG160" s="16"/>
      <c r="GH160" s="17"/>
      <c r="GI160" s="16"/>
    </row>
    <row r="161" spans="1:191" s="15" customFormat="1" x14ac:dyDescent="0.3">
      <c r="A161" s="126"/>
      <c r="B161" s="20"/>
      <c r="C161" s="20"/>
      <c r="D161" s="20"/>
      <c r="E161" s="20"/>
      <c r="F161" s="21"/>
      <c r="G161" s="21"/>
      <c r="H161" s="502"/>
      <c r="I161" s="502"/>
      <c r="J161" s="502"/>
      <c r="K161" s="502"/>
      <c r="L161" s="502"/>
      <c r="M161" s="502"/>
      <c r="N161" s="502"/>
      <c r="O161" s="502"/>
      <c r="P161" s="502"/>
      <c r="Q161" s="21"/>
      <c r="R161" s="59"/>
      <c r="S161" s="59"/>
      <c r="T161" s="59"/>
      <c r="U161" s="20"/>
      <c r="V161" s="20"/>
      <c r="W161" s="20"/>
      <c r="X161" s="20"/>
      <c r="Y161" s="21"/>
      <c r="Z161" s="21"/>
      <c r="AA161" s="502"/>
      <c r="AB161" s="502"/>
      <c r="AC161" s="502"/>
      <c r="AD161" s="502"/>
      <c r="AE161" s="502"/>
      <c r="AF161" s="502"/>
      <c r="AG161" s="502"/>
      <c r="AH161" s="502"/>
      <c r="AI161" s="502"/>
      <c r="AJ161" s="21"/>
      <c r="AK161" s="59"/>
      <c r="AL161" s="126"/>
      <c r="AM161" s="126"/>
      <c r="AN161" s="20"/>
      <c r="AO161" s="20"/>
      <c r="AP161" s="21"/>
      <c r="AQ161" s="21"/>
      <c r="AR161" s="21"/>
      <c r="AS161" s="21"/>
      <c r="AT161" s="21"/>
      <c r="AU161" s="21"/>
      <c r="AV161" s="21"/>
      <c r="AW161" s="21"/>
      <c r="AX161" s="21"/>
      <c r="AY161" s="21"/>
      <c r="AZ161" s="21"/>
      <c r="BA161" s="21"/>
      <c r="BB161" s="21"/>
      <c r="BC161" s="21"/>
      <c r="BD161" s="59"/>
      <c r="BE161" s="59"/>
      <c r="BF161" s="59"/>
      <c r="BG161" s="20"/>
      <c r="BH161" s="20"/>
      <c r="BI161" s="21"/>
      <c r="BJ161" s="21"/>
      <c r="BK161" s="21"/>
      <c r="BL161" s="21"/>
      <c r="BM161" s="21"/>
      <c r="BN161" s="21"/>
      <c r="BO161" s="21"/>
      <c r="BP161" s="21"/>
      <c r="BQ161" s="21"/>
      <c r="BR161" s="21"/>
      <c r="BS161" s="21"/>
      <c r="BT161" s="21"/>
      <c r="BU161" s="21"/>
      <c r="BV161" s="21"/>
      <c r="BW161" s="59"/>
      <c r="BX161" s="126"/>
      <c r="BY161" s="59"/>
      <c r="BZ161" s="20"/>
      <c r="CA161" s="20"/>
      <c r="CB161" s="21"/>
      <c r="CC161" s="21"/>
      <c r="CD161" s="21"/>
      <c r="CE161" s="21"/>
      <c r="CF161" s="21"/>
      <c r="CG161" s="21"/>
      <c r="CH161" s="21"/>
      <c r="CI161" s="21"/>
      <c r="CJ161" s="21"/>
      <c r="CK161" s="21"/>
      <c r="CL161" s="21"/>
      <c r="CM161" s="21"/>
      <c r="CN161" s="21"/>
      <c r="CO161" s="59"/>
      <c r="CP161" s="59"/>
      <c r="CQ161" s="59"/>
      <c r="CR161" s="59"/>
      <c r="CS161" s="59"/>
      <c r="CT161" s="59"/>
      <c r="CU161" s="59"/>
      <c r="CV161" s="59"/>
      <c r="CW161" s="59"/>
      <c r="CZ161" s="16"/>
      <c r="DA161" s="16"/>
      <c r="DB161" s="16"/>
      <c r="DC161" s="16"/>
      <c r="DD161" s="16"/>
      <c r="DE161" s="16"/>
      <c r="DF161" s="16"/>
      <c r="DG161" s="16"/>
      <c r="DH161" s="16"/>
      <c r="DI161" s="16"/>
      <c r="DJ161" s="16"/>
      <c r="DK161" s="16"/>
      <c r="DL161" s="16"/>
      <c r="DM161" s="16"/>
      <c r="DN161" s="17"/>
      <c r="DO161" s="16"/>
      <c r="DR161" s="16"/>
      <c r="DS161" s="16"/>
      <c r="DT161" s="16"/>
      <c r="DU161" s="16"/>
      <c r="DV161" s="16"/>
      <c r="DW161" s="16"/>
      <c r="DX161" s="16"/>
      <c r="DY161" s="16"/>
      <c r="DZ161" s="16"/>
      <c r="EA161" s="16"/>
      <c r="EB161" s="16"/>
      <c r="EC161" s="16"/>
      <c r="ED161" s="16"/>
      <c r="EE161" s="16"/>
      <c r="EF161" s="17"/>
      <c r="EG161" s="16"/>
      <c r="EJ161" s="16"/>
      <c r="EK161" s="16"/>
      <c r="EL161" s="16"/>
      <c r="EM161" s="16"/>
      <c r="EN161" s="16"/>
      <c r="EO161" s="16"/>
      <c r="EP161" s="16"/>
      <c r="EQ161" s="16"/>
      <c r="ER161" s="16"/>
      <c r="ES161" s="16"/>
      <c r="ET161" s="16"/>
      <c r="EU161" s="16"/>
      <c r="EV161" s="16"/>
      <c r="EW161" s="16"/>
      <c r="EX161" s="17"/>
      <c r="EY161" s="16"/>
      <c r="FB161" s="16"/>
      <c r="FC161" s="16"/>
      <c r="FD161" s="16"/>
      <c r="FE161" s="16"/>
      <c r="FF161" s="16"/>
      <c r="FG161" s="16"/>
      <c r="FH161" s="16"/>
      <c r="FI161" s="16"/>
      <c r="FJ161" s="16"/>
      <c r="FK161" s="16"/>
      <c r="FL161" s="16"/>
      <c r="FM161" s="16"/>
      <c r="FN161" s="16"/>
      <c r="FO161" s="16"/>
      <c r="FP161" s="17"/>
      <c r="FQ161" s="16"/>
      <c r="FT161" s="16"/>
      <c r="FU161" s="16"/>
      <c r="FV161" s="16"/>
      <c r="FW161" s="16"/>
      <c r="FX161" s="16"/>
      <c r="FY161" s="16"/>
      <c r="FZ161" s="16"/>
      <c r="GA161" s="16"/>
      <c r="GB161" s="16"/>
      <c r="GC161" s="16"/>
      <c r="GD161" s="16"/>
      <c r="GE161" s="16"/>
      <c r="GF161" s="16"/>
      <c r="GG161" s="16"/>
      <c r="GH161" s="17"/>
      <c r="GI161" s="16"/>
    </row>
    <row r="162" spans="1:191" s="15" customFormat="1" x14ac:dyDescent="0.3">
      <c r="A162" s="126"/>
      <c r="B162" s="20"/>
      <c r="C162" s="20"/>
      <c r="D162" s="20"/>
      <c r="E162" s="20"/>
      <c r="F162" s="21"/>
      <c r="G162" s="21"/>
      <c r="H162" s="502"/>
      <c r="I162" s="502"/>
      <c r="J162" s="502"/>
      <c r="K162" s="502"/>
      <c r="L162" s="502"/>
      <c r="M162" s="502"/>
      <c r="N162" s="502"/>
      <c r="O162" s="502"/>
      <c r="P162" s="502"/>
      <c r="Q162" s="21"/>
      <c r="R162" s="59"/>
      <c r="S162" s="59"/>
      <c r="T162" s="59"/>
      <c r="U162" s="20"/>
      <c r="V162" s="20"/>
      <c r="W162" s="20"/>
      <c r="X162" s="20"/>
      <c r="Y162" s="21"/>
      <c r="Z162" s="21"/>
      <c r="AA162" s="502"/>
      <c r="AB162" s="502"/>
      <c r="AC162" s="502"/>
      <c r="AD162" s="502"/>
      <c r="AE162" s="502"/>
      <c r="AF162" s="502"/>
      <c r="AG162" s="502"/>
      <c r="AH162" s="502"/>
      <c r="AI162" s="502"/>
      <c r="AJ162" s="21"/>
      <c r="AK162" s="59"/>
      <c r="AL162" s="126"/>
      <c r="AM162" s="126"/>
      <c r="AN162" s="20"/>
      <c r="AO162" s="20"/>
      <c r="AP162" s="21"/>
      <c r="AQ162" s="21"/>
      <c r="AR162" s="21"/>
      <c r="AS162" s="21"/>
      <c r="AT162" s="21"/>
      <c r="AU162" s="21"/>
      <c r="AV162" s="21"/>
      <c r="AW162" s="21"/>
      <c r="AX162" s="21"/>
      <c r="AY162" s="21"/>
      <c r="AZ162" s="21"/>
      <c r="BA162" s="21"/>
      <c r="BB162" s="21"/>
      <c r="BC162" s="21"/>
      <c r="BD162" s="59"/>
      <c r="BE162" s="59"/>
      <c r="BF162" s="59"/>
      <c r="BG162" s="20"/>
      <c r="BH162" s="20"/>
      <c r="BI162" s="21"/>
      <c r="BJ162" s="21"/>
      <c r="BK162" s="21"/>
      <c r="BL162" s="21"/>
      <c r="BM162" s="21"/>
      <c r="BN162" s="21"/>
      <c r="BO162" s="21"/>
      <c r="BP162" s="21"/>
      <c r="BQ162" s="21"/>
      <c r="BR162" s="21"/>
      <c r="BS162" s="21"/>
      <c r="BT162" s="21"/>
      <c r="BU162" s="21"/>
      <c r="BV162" s="21"/>
      <c r="BW162" s="59"/>
      <c r="BX162" s="126"/>
      <c r="BY162" s="59"/>
      <c r="BZ162" s="20"/>
      <c r="CA162" s="20"/>
      <c r="CB162" s="21"/>
      <c r="CC162" s="21"/>
      <c r="CD162" s="21"/>
      <c r="CE162" s="21"/>
      <c r="CF162" s="21"/>
      <c r="CG162" s="21"/>
      <c r="CH162" s="21"/>
      <c r="CI162" s="21"/>
      <c r="CJ162" s="21"/>
      <c r="CK162" s="21"/>
      <c r="CL162" s="21"/>
      <c r="CM162" s="21"/>
      <c r="CN162" s="21"/>
      <c r="CO162" s="59"/>
      <c r="CP162" s="59"/>
      <c r="CQ162" s="59"/>
      <c r="CR162" s="59"/>
      <c r="CS162" s="59"/>
      <c r="CT162" s="59"/>
      <c r="CU162" s="59"/>
      <c r="CV162" s="59"/>
      <c r="CW162" s="59"/>
      <c r="CZ162" s="16"/>
      <c r="DA162" s="16"/>
      <c r="DB162" s="16"/>
      <c r="DC162" s="16"/>
      <c r="DD162" s="16"/>
      <c r="DE162" s="16"/>
      <c r="DF162" s="16"/>
      <c r="DG162" s="16"/>
      <c r="DH162" s="16"/>
      <c r="DI162" s="16"/>
      <c r="DJ162" s="16"/>
      <c r="DK162" s="16"/>
      <c r="DL162" s="16"/>
      <c r="DM162" s="16"/>
      <c r="DN162" s="17"/>
      <c r="DO162" s="16"/>
      <c r="DR162" s="16"/>
      <c r="DS162" s="16"/>
      <c r="DT162" s="16"/>
      <c r="DU162" s="16"/>
      <c r="DV162" s="16"/>
      <c r="DW162" s="16"/>
      <c r="DX162" s="16"/>
      <c r="DY162" s="16"/>
      <c r="DZ162" s="16"/>
      <c r="EA162" s="16"/>
      <c r="EB162" s="16"/>
      <c r="EC162" s="16"/>
      <c r="ED162" s="16"/>
      <c r="EE162" s="16"/>
      <c r="EF162" s="17"/>
      <c r="EG162" s="16"/>
      <c r="EJ162" s="16"/>
      <c r="EK162" s="16"/>
      <c r="EL162" s="16"/>
      <c r="EM162" s="16"/>
      <c r="EN162" s="16"/>
      <c r="EO162" s="16"/>
      <c r="EP162" s="16"/>
      <c r="EQ162" s="16"/>
      <c r="ER162" s="16"/>
      <c r="ES162" s="16"/>
      <c r="ET162" s="16"/>
      <c r="EU162" s="16"/>
      <c r="EV162" s="16"/>
      <c r="EW162" s="16"/>
      <c r="EX162" s="17"/>
      <c r="EY162" s="16"/>
      <c r="FB162" s="16"/>
      <c r="FC162" s="16"/>
      <c r="FD162" s="16"/>
      <c r="FE162" s="16"/>
      <c r="FF162" s="16"/>
      <c r="FG162" s="16"/>
      <c r="FH162" s="16"/>
      <c r="FI162" s="16"/>
      <c r="FJ162" s="16"/>
      <c r="FK162" s="16"/>
      <c r="FL162" s="16"/>
      <c r="FM162" s="16"/>
      <c r="FN162" s="16"/>
      <c r="FO162" s="16"/>
      <c r="FP162" s="17"/>
      <c r="FQ162" s="16"/>
      <c r="FT162" s="16"/>
      <c r="FU162" s="16"/>
      <c r="FV162" s="16"/>
      <c r="FW162" s="16"/>
      <c r="FX162" s="16"/>
      <c r="FY162" s="16"/>
      <c r="FZ162" s="16"/>
      <c r="GA162" s="16"/>
      <c r="GB162" s="16"/>
      <c r="GC162" s="16"/>
      <c r="GD162" s="16"/>
      <c r="GE162" s="16"/>
      <c r="GF162" s="16"/>
      <c r="GG162" s="16"/>
      <c r="GH162" s="17"/>
      <c r="GI162" s="16"/>
    </row>
    <row r="163" spans="1:191" s="15" customFormat="1" x14ac:dyDescent="0.3">
      <c r="A163" s="126"/>
      <c r="B163" s="20"/>
      <c r="C163" s="20"/>
      <c r="D163" s="20"/>
      <c r="E163" s="20"/>
      <c r="F163" s="21"/>
      <c r="G163" s="21"/>
      <c r="H163" s="502"/>
      <c r="I163" s="502"/>
      <c r="J163" s="502"/>
      <c r="K163" s="502"/>
      <c r="L163" s="502"/>
      <c r="M163" s="502"/>
      <c r="N163" s="502"/>
      <c r="O163" s="502"/>
      <c r="P163" s="502"/>
      <c r="Q163" s="21"/>
      <c r="R163" s="59"/>
      <c r="S163" s="59"/>
      <c r="T163" s="59"/>
      <c r="U163" s="20"/>
      <c r="V163" s="20"/>
      <c r="W163" s="20"/>
      <c r="X163" s="20"/>
      <c r="Y163" s="21"/>
      <c r="Z163" s="21"/>
      <c r="AA163" s="502"/>
      <c r="AB163" s="502"/>
      <c r="AC163" s="502"/>
      <c r="AD163" s="502"/>
      <c r="AE163" s="502"/>
      <c r="AF163" s="502"/>
      <c r="AG163" s="502"/>
      <c r="AH163" s="502"/>
      <c r="AI163" s="502"/>
      <c r="AJ163" s="21"/>
      <c r="AK163" s="59"/>
      <c r="AL163" s="126"/>
      <c r="AM163" s="126"/>
      <c r="AN163" s="20"/>
      <c r="AO163" s="20"/>
      <c r="AP163" s="21"/>
      <c r="AQ163" s="21"/>
      <c r="AR163" s="21"/>
      <c r="AS163" s="21"/>
      <c r="AT163" s="21"/>
      <c r="AU163" s="21"/>
      <c r="AV163" s="21"/>
      <c r="AW163" s="21"/>
      <c r="AX163" s="21"/>
      <c r="AY163" s="21"/>
      <c r="AZ163" s="21"/>
      <c r="BA163" s="21"/>
      <c r="BB163" s="21"/>
      <c r="BC163" s="21"/>
      <c r="BD163" s="59"/>
      <c r="BE163" s="59"/>
      <c r="BF163" s="59"/>
      <c r="BG163" s="20"/>
      <c r="BH163" s="20"/>
      <c r="BI163" s="21"/>
      <c r="BJ163" s="21"/>
      <c r="BK163" s="21"/>
      <c r="BL163" s="21"/>
      <c r="BM163" s="21"/>
      <c r="BN163" s="21"/>
      <c r="BO163" s="21"/>
      <c r="BP163" s="21"/>
      <c r="BQ163" s="21"/>
      <c r="BR163" s="21"/>
      <c r="BS163" s="21"/>
      <c r="BT163" s="21"/>
      <c r="BU163" s="21"/>
      <c r="BV163" s="21"/>
      <c r="BW163" s="59"/>
      <c r="BX163" s="126"/>
      <c r="BY163" s="59"/>
      <c r="BZ163" s="20"/>
      <c r="CA163" s="20"/>
      <c r="CB163" s="21"/>
      <c r="CC163" s="21"/>
      <c r="CD163" s="21"/>
      <c r="CE163" s="21"/>
      <c r="CF163" s="21"/>
      <c r="CG163" s="21"/>
      <c r="CH163" s="21"/>
      <c r="CI163" s="21"/>
      <c r="CJ163" s="21"/>
      <c r="CK163" s="21"/>
      <c r="CL163" s="21"/>
      <c r="CM163" s="21"/>
      <c r="CN163" s="21"/>
      <c r="CO163" s="59"/>
      <c r="CP163" s="59"/>
      <c r="CQ163" s="59"/>
      <c r="CR163" s="59"/>
      <c r="CS163" s="59"/>
      <c r="CT163" s="59"/>
      <c r="CU163" s="59"/>
      <c r="CV163" s="59"/>
      <c r="CW163" s="59"/>
      <c r="CZ163" s="16"/>
      <c r="DA163" s="16"/>
      <c r="DB163" s="16"/>
      <c r="DC163" s="16"/>
      <c r="DD163" s="16"/>
      <c r="DE163" s="16"/>
      <c r="DF163" s="16"/>
      <c r="DG163" s="16"/>
      <c r="DH163" s="16"/>
      <c r="DI163" s="16"/>
      <c r="DJ163" s="16"/>
      <c r="DK163" s="16"/>
      <c r="DL163" s="16"/>
      <c r="DM163" s="16"/>
      <c r="DN163" s="17"/>
      <c r="DO163" s="16"/>
      <c r="DR163" s="16"/>
      <c r="DS163" s="16"/>
      <c r="DT163" s="16"/>
      <c r="DU163" s="16"/>
      <c r="DV163" s="16"/>
      <c r="DW163" s="16"/>
      <c r="DX163" s="16"/>
      <c r="DY163" s="16"/>
      <c r="DZ163" s="16"/>
      <c r="EA163" s="16"/>
      <c r="EB163" s="16"/>
      <c r="EC163" s="16"/>
      <c r="ED163" s="16"/>
      <c r="EE163" s="16"/>
      <c r="EF163" s="17"/>
      <c r="EG163" s="16"/>
      <c r="EJ163" s="16"/>
      <c r="EK163" s="16"/>
      <c r="EL163" s="16"/>
      <c r="EM163" s="16"/>
      <c r="EN163" s="16"/>
      <c r="EO163" s="16"/>
      <c r="EP163" s="16"/>
      <c r="EQ163" s="16"/>
      <c r="ER163" s="16"/>
      <c r="ES163" s="16"/>
      <c r="ET163" s="16"/>
      <c r="EU163" s="16"/>
      <c r="EV163" s="16"/>
      <c r="EW163" s="16"/>
      <c r="EX163" s="17"/>
      <c r="EY163" s="16"/>
      <c r="FB163" s="16"/>
      <c r="FC163" s="16"/>
      <c r="FD163" s="16"/>
      <c r="FE163" s="16"/>
      <c r="FF163" s="16"/>
      <c r="FG163" s="16"/>
      <c r="FH163" s="16"/>
      <c r="FI163" s="16"/>
      <c r="FJ163" s="16"/>
      <c r="FK163" s="16"/>
      <c r="FL163" s="16"/>
      <c r="FM163" s="16"/>
      <c r="FN163" s="16"/>
      <c r="FO163" s="16"/>
      <c r="FP163" s="17"/>
      <c r="FQ163" s="16"/>
      <c r="FT163" s="16"/>
      <c r="FU163" s="16"/>
      <c r="FV163" s="16"/>
      <c r="FW163" s="16"/>
      <c r="FX163" s="16"/>
      <c r="FY163" s="16"/>
      <c r="FZ163" s="16"/>
      <c r="GA163" s="16"/>
      <c r="GB163" s="16"/>
      <c r="GC163" s="16"/>
      <c r="GD163" s="16"/>
      <c r="GE163" s="16"/>
      <c r="GF163" s="16"/>
      <c r="GG163" s="16"/>
      <c r="GH163" s="17"/>
      <c r="GI163" s="16"/>
    </row>
    <row r="164" spans="1:191" s="15" customFormat="1" x14ac:dyDescent="0.3">
      <c r="A164" s="126"/>
      <c r="B164" s="20"/>
      <c r="C164" s="20"/>
      <c r="D164" s="20"/>
      <c r="E164" s="20"/>
      <c r="F164" s="21"/>
      <c r="G164" s="21"/>
      <c r="H164" s="502"/>
      <c r="I164" s="502"/>
      <c r="J164" s="502"/>
      <c r="K164" s="502"/>
      <c r="L164" s="502"/>
      <c r="M164" s="502"/>
      <c r="N164" s="502"/>
      <c r="O164" s="502"/>
      <c r="P164" s="502"/>
      <c r="Q164" s="21"/>
      <c r="R164" s="59"/>
      <c r="S164" s="59"/>
      <c r="T164" s="59"/>
      <c r="U164" s="20"/>
      <c r="V164" s="20"/>
      <c r="W164" s="20"/>
      <c r="X164" s="20"/>
      <c r="Y164" s="21"/>
      <c r="Z164" s="21"/>
      <c r="AA164" s="502"/>
      <c r="AB164" s="502"/>
      <c r="AC164" s="502"/>
      <c r="AD164" s="502"/>
      <c r="AE164" s="502"/>
      <c r="AF164" s="502"/>
      <c r="AG164" s="502"/>
      <c r="AH164" s="502"/>
      <c r="AI164" s="502"/>
      <c r="AJ164" s="21"/>
      <c r="AK164" s="59"/>
      <c r="AL164" s="126"/>
      <c r="AM164" s="126"/>
      <c r="AN164" s="20"/>
      <c r="AO164" s="20"/>
      <c r="AP164" s="21"/>
      <c r="AQ164" s="21"/>
      <c r="AR164" s="21"/>
      <c r="AS164" s="21"/>
      <c r="AT164" s="21"/>
      <c r="AU164" s="21"/>
      <c r="AV164" s="21"/>
      <c r="AW164" s="21"/>
      <c r="AX164" s="21"/>
      <c r="AY164" s="21"/>
      <c r="AZ164" s="21"/>
      <c r="BA164" s="21"/>
      <c r="BB164" s="21"/>
      <c r="BC164" s="21"/>
      <c r="BD164" s="59"/>
      <c r="BE164" s="59"/>
      <c r="BF164" s="59"/>
      <c r="BG164" s="20"/>
      <c r="BH164" s="20"/>
      <c r="BI164" s="21"/>
      <c r="BJ164" s="21"/>
      <c r="BK164" s="21"/>
      <c r="BL164" s="21"/>
      <c r="BM164" s="21"/>
      <c r="BN164" s="21"/>
      <c r="BO164" s="21"/>
      <c r="BP164" s="21"/>
      <c r="BQ164" s="21"/>
      <c r="BR164" s="21"/>
      <c r="BS164" s="21"/>
      <c r="BT164" s="21"/>
      <c r="BU164" s="21"/>
      <c r="BV164" s="21"/>
      <c r="BW164" s="59"/>
      <c r="BX164" s="126"/>
      <c r="BY164" s="59"/>
      <c r="BZ164" s="20"/>
      <c r="CA164" s="20"/>
      <c r="CB164" s="21"/>
      <c r="CC164" s="21"/>
      <c r="CD164" s="21"/>
      <c r="CE164" s="21"/>
      <c r="CF164" s="21"/>
      <c r="CG164" s="21"/>
      <c r="CH164" s="21"/>
      <c r="CI164" s="21"/>
      <c r="CJ164" s="21"/>
      <c r="CK164" s="21"/>
      <c r="CL164" s="21"/>
      <c r="CM164" s="21"/>
      <c r="CN164" s="21"/>
      <c r="CO164" s="59"/>
      <c r="CP164" s="59"/>
      <c r="CQ164" s="59"/>
      <c r="CR164" s="59"/>
      <c r="CS164" s="59"/>
      <c r="CT164" s="59"/>
      <c r="CU164" s="59"/>
      <c r="CV164" s="59"/>
      <c r="CW164" s="59"/>
      <c r="CZ164" s="16"/>
      <c r="DA164" s="16"/>
      <c r="DB164" s="16"/>
      <c r="DC164" s="16"/>
      <c r="DD164" s="16"/>
      <c r="DE164" s="16"/>
      <c r="DF164" s="16"/>
      <c r="DG164" s="16"/>
      <c r="DH164" s="16"/>
      <c r="DI164" s="16"/>
      <c r="DJ164" s="16"/>
      <c r="DK164" s="16"/>
      <c r="DL164" s="16"/>
      <c r="DM164" s="16"/>
      <c r="DN164" s="17"/>
      <c r="DO164" s="16"/>
      <c r="DR164" s="16"/>
      <c r="DS164" s="16"/>
      <c r="DT164" s="16"/>
      <c r="DU164" s="16"/>
      <c r="DV164" s="16"/>
      <c r="DW164" s="16"/>
      <c r="DX164" s="16"/>
      <c r="DY164" s="16"/>
      <c r="DZ164" s="16"/>
      <c r="EA164" s="16"/>
      <c r="EB164" s="16"/>
      <c r="EC164" s="16"/>
      <c r="ED164" s="16"/>
      <c r="EE164" s="16"/>
      <c r="EF164" s="17"/>
      <c r="EG164" s="16"/>
      <c r="EJ164" s="16"/>
      <c r="EK164" s="16"/>
      <c r="EL164" s="16"/>
      <c r="EM164" s="16"/>
      <c r="EN164" s="16"/>
      <c r="EO164" s="16"/>
      <c r="EP164" s="16"/>
      <c r="EQ164" s="16"/>
      <c r="ER164" s="16"/>
      <c r="ES164" s="16"/>
      <c r="ET164" s="16"/>
      <c r="EU164" s="16"/>
      <c r="EV164" s="16"/>
      <c r="EW164" s="16"/>
      <c r="EX164" s="17"/>
      <c r="EY164" s="16"/>
      <c r="FB164" s="16"/>
      <c r="FC164" s="16"/>
      <c r="FD164" s="16"/>
      <c r="FE164" s="16"/>
      <c r="FF164" s="16"/>
      <c r="FG164" s="16"/>
      <c r="FH164" s="16"/>
      <c r="FI164" s="16"/>
      <c r="FJ164" s="16"/>
      <c r="FK164" s="16"/>
      <c r="FL164" s="16"/>
      <c r="FM164" s="16"/>
      <c r="FN164" s="16"/>
      <c r="FO164" s="16"/>
      <c r="FP164" s="17"/>
      <c r="FQ164" s="16"/>
      <c r="FT164" s="16"/>
      <c r="FU164" s="16"/>
      <c r="FV164" s="16"/>
      <c r="FW164" s="16"/>
      <c r="FX164" s="16"/>
      <c r="FY164" s="16"/>
      <c r="FZ164" s="16"/>
      <c r="GA164" s="16"/>
      <c r="GB164" s="16"/>
      <c r="GC164" s="16"/>
      <c r="GD164" s="16"/>
      <c r="GE164" s="16"/>
      <c r="GF164" s="16"/>
      <c r="GG164" s="16"/>
      <c r="GH164" s="17"/>
      <c r="GI164" s="16"/>
    </row>
    <row r="165" spans="1:191" s="15" customFormat="1" x14ac:dyDescent="0.3">
      <c r="A165" s="126"/>
      <c r="B165" s="20"/>
      <c r="C165" s="20"/>
      <c r="D165" s="20"/>
      <c r="E165" s="20"/>
      <c r="F165" s="21"/>
      <c r="G165" s="21"/>
      <c r="H165" s="502"/>
      <c r="I165" s="502"/>
      <c r="J165" s="502"/>
      <c r="K165" s="502"/>
      <c r="L165" s="502"/>
      <c r="M165" s="502"/>
      <c r="N165" s="502"/>
      <c r="O165" s="502"/>
      <c r="P165" s="502"/>
      <c r="Q165" s="21"/>
      <c r="R165" s="59"/>
      <c r="S165" s="59"/>
      <c r="T165" s="59"/>
      <c r="U165" s="20"/>
      <c r="V165" s="20"/>
      <c r="W165" s="20"/>
      <c r="X165" s="20"/>
      <c r="Y165" s="21"/>
      <c r="Z165" s="21"/>
      <c r="AA165" s="502"/>
      <c r="AB165" s="502"/>
      <c r="AC165" s="502"/>
      <c r="AD165" s="502"/>
      <c r="AE165" s="502"/>
      <c r="AF165" s="502"/>
      <c r="AG165" s="502"/>
      <c r="AH165" s="502"/>
      <c r="AI165" s="502"/>
      <c r="AJ165" s="21"/>
      <c r="AK165" s="59"/>
      <c r="AL165" s="126"/>
      <c r="AM165" s="126"/>
      <c r="AN165" s="20"/>
      <c r="AO165" s="20"/>
      <c r="AP165" s="21"/>
      <c r="AQ165" s="21"/>
      <c r="AR165" s="21"/>
      <c r="AS165" s="21"/>
      <c r="AT165" s="21"/>
      <c r="AU165" s="21"/>
      <c r="AV165" s="21"/>
      <c r="AW165" s="21"/>
      <c r="AX165" s="21"/>
      <c r="AY165" s="21"/>
      <c r="AZ165" s="21"/>
      <c r="BA165" s="21"/>
      <c r="BB165" s="21"/>
      <c r="BC165" s="21"/>
      <c r="BD165" s="59"/>
      <c r="BE165" s="59"/>
      <c r="BF165" s="59"/>
      <c r="BG165" s="20"/>
      <c r="BH165" s="20"/>
      <c r="BI165" s="21"/>
      <c r="BJ165" s="21"/>
      <c r="BK165" s="21"/>
      <c r="BL165" s="21"/>
      <c r="BM165" s="21"/>
      <c r="BN165" s="21"/>
      <c r="BO165" s="21"/>
      <c r="BP165" s="21"/>
      <c r="BQ165" s="21"/>
      <c r="BR165" s="21"/>
      <c r="BS165" s="21"/>
      <c r="BT165" s="21"/>
      <c r="BU165" s="21"/>
      <c r="BV165" s="21"/>
      <c r="BW165" s="59"/>
      <c r="BX165" s="126"/>
      <c r="BY165" s="59"/>
      <c r="BZ165" s="20"/>
      <c r="CA165" s="20"/>
      <c r="CB165" s="21"/>
      <c r="CC165" s="21"/>
      <c r="CD165" s="21"/>
      <c r="CE165" s="21"/>
      <c r="CF165" s="21"/>
      <c r="CG165" s="21"/>
      <c r="CH165" s="21"/>
      <c r="CI165" s="21"/>
      <c r="CJ165" s="21"/>
      <c r="CK165" s="21"/>
      <c r="CL165" s="21"/>
      <c r="CM165" s="21"/>
      <c r="CN165" s="21"/>
      <c r="CO165" s="59"/>
      <c r="CP165" s="59"/>
      <c r="CQ165" s="59"/>
      <c r="CR165" s="59"/>
      <c r="CS165" s="59"/>
      <c r="CT165" s="59"/>
      <c r="CU165" s="59"/>
      <c r="CV165" s="59"/>
      <c r="CW165" s="59"/>
      <c r="CZ165" s="16"/>
      <c r="DA165" s="16"/>
      <c r="DB165" s="16"/>
      <c r="DC165" s="16"/>
      <c r="DD165" s="16"/>
      <c r="DE165" s="16"/>
      <c r="DF165" s="16"/>
      <c r="DG165" s="16"/>
      <c r="DH165" s="16"/>
      <c r="DI165" s="16"/>
      <c r="DJ165" s="16"/>
      <c r="DK165" s="16"/>
      <c r="DL165" s="16"/>
      <c r="DM165" s="16"/>
      <c r="DN165" s="17"/>
      <c r="DO165" s="16"/>
      <c r="DR165" s="16"/>
      <c r="DS165" s="16"/>
      <c r="DT165" s="16"/>
      <c r="DU165" s="16"/>
      <c r="DV165" s="16"/>
      <c r="DW165" s="16"/>
      <c r="DX165" s="16"/>
      <c r="DY165" s="16"/>
      <c r="DZ165" s="16"/>
      <c r="EA165" s="16"/>
      <c r="EB165" s="16"/>
      <c r="EC165" s="16"/>
      <c r="ED165" s="16"/>
      <c r="EE165" s="16"/>
      <c r="EF165" s="17"/>
      <c r="EG165" s="16"/>
      <c r="EJ165" s="16"/>
      <c r="EK165" s="16"/>
      <c r="EL165" s="16"/>
      <c r="EM165" s="16"/>
      <c r="EN165" s="16"/>
      <c r="EO165" s="16"/>
      <c r="EP165" s="16"/>
      <c r="EQ165" s="16"/>
      <c r="ER165" s="16"/>
      <c r="ES165" s="16"/>
      <c r="ET165" s="16"/>
      <c r="EU165" s="16"/>
      <c r="EV165" s="16"/>
      <c r="EW165" s="16"/>
      <c r="EX165" s="17"/>
      <c r="EY165" s="16"/>
      <c r="FB165" s="16"/>
      <c r="FC165" s="16"/>
      <c r="FD165" s="16"/>
      <c r="FE165" s="16"/>
      <c r="FF165" s="16"/>
      <c r="FG165" s="16"/>
      <c r="FH165" s="16"/>
      <c r="FI165" s="16"/>
      <c r="FJ165" s="16"/>
      <c r="FK165" s="16"/>
      <c r="FL165" s="16"/>
      <c r="FM165" s="16"/>
      <c r="FN165" s="16"/>
      <c r="FO165" s="16"/>
      <c r="FP165" s="17"/>
      <c r="FQ165" s="16"/>
      <c r="FT165" s="16"/>
      <c r="FU165" s="16"/>
      <c r="FV165" s="16"/>
      <c r="FW165" s="16"/>
      <c r="FX165" s="16"/>
      <c r="FY165" s="16"/>
      <c r="FZ165" s="16"/>
      <c r="GA165" s="16"/>
      <c r="GB165" s="16"/>
      <c r="GC165" s="16"/>
      <c r="GD165" s="16"/>
      <c r="GE165" s="16"/>
      <c r="GF165" s="16"/>
      <c r="GG165" s="16"/>
      <c r="GH165" s="17"/>
      <c r="GI165" s="16"/>
    </row>
    <row r="166" spans="1:191" s="15" customFormat="1" x14ac:dyDescent="0.3">
      <c r="A166" s="126"/>
      <c r="B166" s="20"/>
      <c r="C166" s="20"/>
      <c r="D166" s="20"/>
      <c r="E166" s="20"/>
      <c r="F166" s="21"/>
      <c r="G166" s="21"/>
      <c r="H166" s="502"/>
      <c r="I166" s="502"/>
      <c r="J166" s="502"/>
      <c r="K166" s="502"/>
      <c r="L166" s="502"/>
      <c r="M166" s="502"/>
      <c r="N166" s="502"/>
      <c r="O166" s="502"/>
      <c r="P166" s="502"/>
      <c r="Q166" s="21"/>
      <c r="R166" s="59"/>
      <c r="S166" s="59"/>
      <c r="T166" s="59"/>
      <c r="U166" s="20"/>
      <c r="V166" s="20"/>
      <c r="W166" s="20"/>
      <c r="X166" s="20"/>
      <c r="Y166" s="21"/>
      <c r="Z166" s="21"/>
      <c r="AA166" s="502"/>
      <c r="AB166" s="502"/>
      <c r="AC166" s="502"/>
      <c r="AD166" s="502"/>
      <c r="AE166" s="502"/>
      <c r="AF166" s="502"/>
      <c r="AG166" s="502"/>
      <c r="AH166" s="502"/>
      <c r="AI166" s="502"/>
      <c r="AJ166" s="21"/>
      <c r="AK166" s="59"/>
      <c r="AL166" s="126"/>
      <c r="AM166" s="126"/>
      <c r="AN166" s="20"/>
      <c r="AO166" s="20"/>
      <c r="AP166" s="21"/>
      <c r="AQ166" s="21"/>
      <c r="AR166" s="21"/>
      <c r="AS166" s="21"/>
      <c r="AT166" s="21"/>
      <c r="AU166" s="21"/>
      <c r="AV166" s="21"/>
      <c r="AW166" s="21"/>
      <c r="AX166" s="21"/>
      <c r="AY166" s="21"/>
      <c r="AZ166" s="21"/>
      <c r="BA166" s="21"/>
      <c r="BB166" s="21"/>
      <c r="BC166" s="21"/>
      <c r="BD166" s="59"/>
      <c r="BE166" s="59"/>
      <c r="BF166" s="59"/>
      <c r="BG166" s="20"/>
      <c r="BH166" s="20"/>
      <c r="BI166" s="21"/>
      <c r="BJ166" s="21"/>
      <c r="BK166" s="21"/>
      <c r="BL166" s="21"/>
      <c r="BM166" s="21"/>
      <c r="BN166" s="21"/>
      <c r="BO166" s="21"/>
      <c r="BP166" s="21"/>
      <c r="BQ166" s="21"/>
      <c r="BR166" s="21"/>
      <c r="BS166" s="21"/>
      <c r="BT166" s="21"/>
      <c r="BU166" s="21"/>
      <c r="BV166" s="21"/>
      <c r="BW166" s="59"/>
      <c r="BX166" s="126"/>
      <c r="BY166" s="59"/>
      <c r="BZ166" s="20"/>
      <c r="CA166" s="20"/>
      <c r="CB166" s="21"/>
      <c r="CC166" s="21"/>
      <c r="CD166" s="21"/>
      <c r="CE166" s="21"/>
      <c r="CF166" s="21"/>
      <c r="CG166" s="21"/>
      <c r="CH166" s="21"/>
      <c r="CI166" s="21"/>
      <c r="CJ166" s="21"/>
      <c r="CK166" s="21"/>
      <c r="CL166" s="21"/>
      <c r="CM166" s="21"/>
      <c r="CN166" s="21"/>
      <c r="CO166" s="59"/>
      <c r="CP166" s="59"/>
      <c r="CQ166" s="59"/>
      <c r="CR166" s="59"/>
      <c r="CS166" s="59"/>
      <c r="CT166" s="59"/>
      <c r="CU166" s="59"/>
      <c r="CV166" s="59"/>
      <c r="CW166" s="59"/>
      <c r="CZ166" s="16"/>
      <c r="DA166" s="16"/>
      <c r="DB166" s="16"/>
      <c r="DC166" s="16"/>
      <c r="DD166" s="16"/>
      <c r="DE166" s="16"/>
      <c r="DF166" s="16"/>
      <c r="DG166" s="16"/>
      <c r="DH166" s="16"/>
      <c r="DI166" s="16"/>
      <c r="DJ166" s="16"/>
      <c r="DK166" s="16"/>
      <c r="DL166" s="16"/>
      <c r="DM166" s="16"/>
      <c r="DN166" s="17"/>
      <c r="DO166" s="16"/>
      <c r="DR166" s="16"/>
      <c r="DS166" s="16"/>
      <c r="DT166" s="16"/>
      <c r="DU166" s="16"/>
      <c r="DV166" s="16"/>
      <c r="DW166" s="16"/>
      <c r="DX166" s="16"/>
      <c r="DY166" s="16"/>
      <c r="DZ166" s="16"/>
      <c r="EA166" s="16"/>
      <c r="EB166" s="16"/>
      <c r="EC166" s="16"/>
      <c r="ED166" s="16"/>
      <c r="EE166" s="16"/>
      <c r="EF166" s="17"/>
      <c r="EG166" s="16"/>
      <c r="EJ166" s="16"/>
      <c r="EK166" s="16"/>
      <c r="EL166" s="16"/>
      <c r="EM166" s="16"/>
      <c r="EN166" s="16"/>
      <c r="EO166" s="16"/>
      <c r="EP166" s="16"/>
      <c r="EQ166" s="16"/>
      <c r="ER166" s="16"/>
      <c r="ES166" s="16"/>
      <c r="ET166" s="16"/>
      <c r="EU166" s="16"/>
      <c r="EV166" s="16"/>
      <c r="EW166" s="16"/>
      <c r="EX166" s="17"/>
      <c r="EY166" s="16"/>
      <c r="FB166" s="16"/>
      <c r="FC166" s="16"/>
      <c r="FD166" s="16"/>
      <c r="FE166" s="16"/>
      <c r="FF166" s="16"/>
      <c r="FG166" s="16"/>
      <c r="FH166" s="16"/>
      <c r="FI166" s="16"/>
      <c r="FJ166" s="16"/>
      <c r="FK166" s="16"/>
      <c r="FL166" s="16"/>
      <c r="FM166" s="16"/>
      <c r="FN166" s="16"/>
      <c r="FO166" s="16"/>
      <c r="FP166" s="17"/>
      <c r="FQ166" s="16"/>
      <c r="FT166" s="16"/>
      <c r="FU166" s="16"/>
      <c r="FV166" s="16"/>
      <c r="FW166" s="16"/>
      <c r="FX166" s="16"/>
      <c r="FY166" s="16"/>
      <c r="FZ166" s="16"/>
      <c r="GA166" s="16"/>
      <c r="GB166" s="16"/>
      <c r="GC166" s="16"/>
      <c r="GD166" s="16"/>
      <c r="GE166" s="16"/>
      <c r="GF166" s="16"/>
      <c r="GG166" s="16"/>
      <c r="GH166" s="17"/>
      <c r="GI166" s="16"/>
    </row>
    <row r="167" spans="1:191" s="15" customFormat="1" x14ac:dyDescent="0.3">
      <c r="A167" s="126"/>
      <c r="B167" s="20"/>
      <c r="C167" s="20"/>
      <c r="D167" s="20"/>
      <c r="E167" s="20"/>
      <c r="F167" s="21"/>
      <c r="G167" s="21"/>
      <c r="H167" s="502"/>
      <c r="I167" s="502"/>
      <c r="J167" s="502"/>
      <c r="K167" s="502"/>
      <c r="L167" s="502"/>
      <c r="M167" s="502"/>
      <c r="N167" s="502"/>
      <c r="O167" s="502"/>
      <c r="P167" s="502"/>
      <c r="Q167" s="21"/>
      <c r="R167" s="59"/>
      <c r="S167" s="59"/>
      <c r="T167" s="59"/>
      <c r="U167" s="20"/>
      <c r="V167" s="20"/>
      <c r="W167" s="20"/>
      <c r="X167" s="20"/>
      <c r="Y167" s="21"/>
      <c r="Z167" s="21"/>
      <c r="AA167" s="502"/>
      <c r="AB167" s="502"/>
      <c r="AC167" s="502"/>
      <c r="AD167" s="502"/>
      <c r="AE167" s="502"/>
      <c r="AF167" s="502"/>
      <c r="AG167" s="502"/>
      <c r="AH167" s="502"/>
      <c r="AI167" s="502"/>
      <c r="AJ167" s="21"/>
      <c r="AK167" s="59"/>
      <c r="AL167" s="126"/>
      <c r="AM167" s="126"/>
      <c r="AN167" s="20"/>
      <c r="AO167" s="20"/>
      <c r="AP167" s="21"/>
      <c r="AQ167" s="21"/>
      <c r="AR167" s="21"/>
      <c r="AS167" s="21"/>
      <c r="AT167" s="21"/>
      <c r="AU167" s="21"/>
      <c r="AV167" s="21"/>
      <c r="AW167" s="21"/>
      <c r="AX167" s="21"/>
      <c r="AY167" s="21"/>
      <c r="AZ167" s="21"/>
      <c r="BA167" s="21"/>
      <c r="BB167" s="21"/>
      <c r="BC167" s="21"/>
      <c r="BD167" s="59"/>
      <c r="BE167" s="59"/>
      <c r="BF167" s="59"/>
      <c r="BG167" s="20"/>
      <c r="BH167" s="20"/>
      <c r="BI167" s="21"/>
      <c r="BJ167" s="21"/>
      <c r="BK167" s="21"/>
      <c r="BL167" s="21"/>
      <c r="BM167" s="21"/>
      <c r="BN167" s="21"/>
      <c r="BO167" s="21"/>
      <c r="BP167" s="21"/>
      <c r="BQ167" s="21"/>
      <c r="BR167" s="21"/>
      <c r="BS167" s="21"/>
      <c r="BT167" s="21"/>
      <c r="BU167" s="21"/>
      <c r="BV167" s="21"/>
      <c r="BW167" s="59"/>
      <c r="BX167" s="126"/>
      <c r="BY167" s="59"/>
      <c r="BZ167" s="20"/>
      <c r="CA167" s="20"/>
      <c r="CB167" s="21"/>
      <c r="CC167" s="21"/>
      <c r="CD167" s="21"/>
      <c r="CE167" s="21"/>
      <c r="CF167" s="21"/>
      <c r="CG167" s="21"/>
      <c r="CH167" s="21"/>
      <c r="CI167" s="21"/>
      <c r="CJ167" s="21"/>
      <c r="CK167" s="21"/>
      <c r="CL167" s="21"/>
      <c r="CM167" s="21"/>
      <c r="CN167" s="21"/>
      <c r="CO167" s="59"/>
      <c r="CP167" s="59"/>
      <c r="CQ167" s="59"/>
      <c r="CR167" s="59"/>
      <c r="CS167" s="59"/>
      <c r="CT167" s="59"/>
      <c r="CU167" s="59"/>
      <c r="CV167" s="59"/>
      <c r="CW167" s="59"/>
      <c r="CZ167" s="16"/>
      <c r="DA167" s="16"/>
      <c r="DB167" s="16"/>
      <c r="DC167" s="16"/>
      <c r="DD167" s="16"/>
      <c r="DE167" s="16"/>
      <c r="DF167" s="16"/>
      <c r="DG167" s="16"/>
      <c r="DH167" s="16"/>
      <c r="DI167" s="16"/>
      <c r="DJ167" s="16"/>
      <c r="DK167" s="16"/>
      <c r="DL167" s="16"/>
      <c r="DM167" s="16"/>
      <c r="DN167" s="17"/>
      <c r="DO167" s="16"/>
      <c r="DR167" s="16"/>
      <c r="DS167" s="16"/>
      <c r="DT167" s="16"/>
      <c r="DU167" s="16"/>
      <c r="DV167" s="16"/>
      <c r="DW167" s="16"/>
      <c r="DX167" s="16"/>
      <c r="DY167" s="16"/>
      <c r="DZ167" s="16"/>
      <c r="EA167" s="16"/>
      <c r="EB167" s="16"/>
      <c r="EC167" s="16"/>
      <c r="ED167" s="16"/>
      <c r="EE167" s="16"/>
      <c r="EF167" s="17"/>
      <c r="EG167" s="16"/>
      <c r="EJ167" s="16"/>
      <c r="EK167" s="16"/>
      <c r="EL167" s="16"/>
      <c r="EM167" s="16"/>
      <c r="EN167" s="16"/>
      <c r="EO167" s="16"/>
      <c r="EP167" s="16"/>
      <c r="EQ167" s="16"/>
      <c r="ER167" s="16"/>
      <c r="ES167" s="16"/>
      <c r="ET167" s="16"/>
      <c r="EU167" s="16"/>
      <c r="EV167" s="16"/>
      <c r="EW167" s="16"/>
      <c r="EX167" s="17"/>
      <c r="EY167" s="16"/>
      <c r="FB167" s="16"/>
      <c r="FC167" s="16"/>
      <c r="FD167" s="16"/>
      <c r="FE167" s="16"/>
      <c r="FF167" s="16"/>
      <c r="FG167" s="16"/>
      <c r="FH167" s="16"/>
      <c r="FI167" s="16"/>
      <c r="FJ167" s="16"/>
      <c r="FK167" s="16"/>
      <c r="FL167" s="16"/>
      <c r="FM167" s="16"/>
      <c r="FN167" s="16"/>
      <c r="FO167" s="16"/>
      <c r="FP167" s="17"/>
      <c r="FQ167" s="16"/>
      <c r="FT167" s="16"/>
      <c r="FU167" s="16"/>
      <c r="FV167" s="16"/>
      <c r="FW167" s="16"/>
      <c r="FX167" s="16"/>
      <c r="FY167" s="16"/>
      <c r="FZ167" s="16"/>
      <c r="GA167" s="16"/>
      <c r="GB167" s="16"/>
      <c r="GC167" s="16"/>
      <c r="GD167" s="16"/>
      <c r="GE167" s="16"/>
      <c r="GF167" s="16"/>
      <c r="GG167" s="16"/>
      <c r="GH167" s="17"/>
      <c r="GI167" s="16"/>
    </row>
    <row r="168" spans="1:191" s="15" customFormat="1" x14ac:dyDescent="0.3">
      <c r="A168" s="126"/>
      <c r="B168" s="20"/>
      <c r="C168" s="20"/>
      <c r="D168" s="20"/>
      <c r="E168" s="20"/>
      <c r="F168" s="21"/>
      <c r="G168" s="21"/>
      <c r="H168" s="502"/>
      <c r="I168" s="502"/>
      <c r="J168" s="502"/>
      <c r="K168" s="502"/>
      <c r="L168" s="502"/>
      <c r="M168" s="502"/>
      <c r="N168" s="502"/>
      <c r="O168" s="502"/>
      <c r="P168" s="502"/>
      <c r="Q168" s="21"/>
      <c r="R168" s="59"/>
      <c r="S168" s="59"/>
      <c r="T168" s="59"/>
      <c r="U168" s="20"/>
      <c r="V168" s="20"/>
      <c r="W168" s="20"/>
      <c r="X168" s="20"/>
      <c r="Y168" s="21"/>
      <c r="Z168" s="21"/>
      <c r="AA168" s="502"/>
      <c r="AB168" s="502"/>
      <c r="AC168" s="502"/>
      <c r="AD168" s="502"/>
      <c r="AE168" s="502"/>
      <c r="AF168" s="502"/>
      <c r="AG168" s="502"/>
      <c r="AH168" s="502"/>
      <c r="AI168" s="502"/>
      <c r="AJ168" s="21"/>
      <c r="AK168" s="59"/>
      <c r="AL168" s="126"/>
      <c r="AM168" s="126"/>
      <c r="AN168" s="20"/>
      <c r="AO168" s="20"/>
      <c r="AP168" s="21"/>
      <c r="AQ168" s="21"/>
      <c r="AR168" s="21"/>
      <c r="AS168" s="21"/>
      <c r="AT168" s="21"/>
      <c r="AU168" s="21"/>
      <c r="AV168" s="21"/>
      <c r="AW168" s="21"/>
      <c r="AX168" s="21"/>
      <c r="AY168" s="21"/>
      <c r="AZ168" s="21"/>
      <c r="BA168" s="21"/>
      <c r="BB168" s="21"/>
      <c r="BC168" s="21"/>
      <c r="BD168" s="59"/>
      <c r="BE168" s="59"/>
      <c r="BF168" s="59"/>
      <c r="BG168" s="20"/>
      <c r="BH168" s="20"/>
      <c r="BI168" s="21"/>
      <c r="BJ168" s="21"/>
      <c r="BK168" s="21"/>
      <c r="BL168" s="21"/>
      <c r="BM168" s="21"/>
      <c r="BN168" s="21"/>
      <c r="BO168" s="21"/>
      <c r="BP168" s="21"/>
      <c r="BQ168" s="21"/>
      <c r="BR168" s="21"/>
      <c r="BS168" s="21"/>
      <c r="BT168" s="21"/>
      <c r="BU168" s="21"/>
      <c r="BV168" s="21"/>
      <c r="BW168" s="59"/>
      <c r="BX168" s="126"/>
      <c r="BY168" s="59"/>
      <c r="BZ168" s="20"/>
      <c r="CA168" s="20"/>
      <c r="CB168" s="21"/>
      <c r="CC168" s="21"/>
      <c r="CD168" s="21"/>
      <c r="CE168" s="21"/>
      <c r="CF168" s="21"/>
      <c r="CG168" s="21"/>
      <c r="CH168" s="21"/>
      <c r="CI168" s="21"/>
      <c r="CJ168" s="21"/>
      <c r="CK168" s="21"/>
      <c r="CL168" s="21"/>
      <c r="CM168" s="21"/>
      <c r="CN168" s="21"/>
      <c r="CO168" s="59"/>
      <c r="CP168" s="59"/>
      <c r="CQ168" s="59"/>
      <c r="CR168" s="59"/>
      <c r="CS168" s="59"/>
      <c r="CT168" s="59"/>
      <c r="CU168" s="59"/>
      <c r="CV168" s="59"/>
      <c r="CW168" s="59"/>
      <c r="CZ168" s="16"/>
      <c r="DA168" s="16"/>
      <c r="DB168" s="16"/>
      <c r="DC168" s="16"/>
      <c r="DD168" s="16"/>
      <c r="DE168" s="16"/>
      <c r="DF168" s="16"/>
      <c r="DG168" s="16"/>
      <c r="DH168" s="16"/>
      <c r="DI168" s="16"/>
      <c r="DJ168" s="16"/>
      <c r="DK168" s="16"/>
      <c r="DL168" s="16"/>
      <c r="DM168" s="16"/>
      <c r="DN168" s="17"/>
      <c r="DO168" s="16"/>
      <c r="DR168" s="16"/>
      <c r="DS168" s="16"/>
      <c r="DT168" s="16"/>
      <c r="DU168" s="16"/>
      <c r="DV168" s="16"/>
      <c r="DW168" s="16"/>
      <c r="DX168" s="16"/>
      <c r="DY168" s="16"/>
      <c r="DZ168" s="16"/>
      <c r="EA168" s="16"/>
      <c r="EB168" s="16"/>
      <c r="EC168" s="16"/>
      <c r="ED168" s="16"/>
      <c r="EE168" s="16"/>
      <c r="EF168" s="17"/>
      <c r="EG168" s="16"/>
      <c r="EJ168" s="16"/>
      <c r="EK168" s="16"/>
      <c r="EL168" s="16"/>
      <c r="EM168" s="16"/>
      <c r="EN168" s="16"/>
      <c r="EO168" s="16"/>
      <c r="EP168" s="16"/>
      <c r="EQ168" s="16"/>
      <c r="ER168" s="16"/>
      <c r="ES168" s="16"/>
      <c r="ET168" s="16"/>
      <c r="EU168" s="16"/>
      <c r="EV168" s="16"/>
      <c r="EW168" s="16"/>
      <c r="EX168" s="17"/>
      <c r="EY168" s="16"/>
      <c r="FB168" s="16"/>
      <c r="FC168" s="16"/>
      <c r="FD168" s="16"/>
      <c r="FE168" s="16"/>
      <c r="FF168" s="16"/>
      <c r="FG168" s="16"/>
      <c r="FH168" s="16"/>
      <c r="FI168" s="16"/>
      <c r="FJ168" s="16"/>
      <c r="FK168" s="16"/>
      <c r="FL168" s="16"/>
      <c r="FM168" s="16"/>
      <c r="FN168" s="16"/>
      <c r="FO168" s="16"/>
      <c r="FP168" s="17"/>
      <c r="FQ168" s="16"/>
      <c r="FT168" s="16"/>
      <c r="FU168" s="16"/>
      <c r="FV168" s="16"/>
      <c r="FW168" s="16"/>
      <c r="FX168" s="16"/>
      <c r="FY168" s="16"/>
      <c r="FZ168" s="16"/>
      <c r="GA168" s="16"/>
      <c r="GB168" s="16"/>
      <c r="GC168" s="16"/>
      <c r="GD168" s="16"/>
      <c r="GE168" s="16"/>
      <c r="GF168" s="16"/>
      <c r="GG168" s="16"/>
      <c r="GH168" s="17"/>
      <c r="GI168" s="16"/>
    </row>
    <row r="169" spans="1:191" s="15" customFormat="1" x14ac:dyDescent="0.3">
      <c r="A169" s="126"/>
      <c r="B169" s="20"/>
      <c r="C169" s="20"/>
      <c r="D169" s="20"/>
      <c r="E169" s="20"/>
      <c r="F169" s="21"/>
      <c r="G169" s="21"/>
      <c r="H169" s="502"/>
      <c r="I169" s="502"/>
      <c r="J169" s="502"/>
      <c r="K169" s="502"/>
      <c r="L169" s="502"/>
      <c r="M169" s="502"/>
      <c r="N169" s="502"/>
      <c r="O169" s="502"/>
      <c r="P169" s="502"/>
      <c r="Q169" s="21"/>
      <c r="R169" s="59"/>
      <c r="S169" s="59"/>
      <c r="T169" s="59"/>
      <c r="U169" s="20"/>
      <c r="V169" s="20"/>
      <c r="W169" s="20"/>
      <c r="X169" s="20"/>
      <c r="Y169" s="21"/>
      <c r="Z169" s="21"/>
      <c r="AA169" s="502"/>
      <c r="AB169" s="502"/>
      <c r="AC169" s="502"/>
      <c r="AD169" s="502"/>
      <c r="AE169" s="502"/>
      <c r="AF169" s="502"/>
      <c r="AG169" s="502"/>
      <c r="AH169" s="502"/>
      <c r="AI169" s="502"/>
      <c r="AJ169" s="21"/>
      <c r="AK169" s="59"/>
      <c r="AL169" s="126"/>
      <c r="AM169" s="126"/>
      <c r="AN169" s="20"/>
      <c r="AO169" s="20"/>
      <c r="AP169" s="21"/>
      <c r="AQ169" s="21"/>
      <c r="AR169" s="21"/>
      <c r="AS169" s="21"/>
      <c r="AT169" s="21"/>
      <c r="AU169" s="21"/>
      <c r="AV169" s="21"/>
      <c r="AW169" s="21"/>
      <c r="AX169" s="21"/>
      <c r="AY169" s="21"/>
      <c r="AZ169" s="21"/>
      <c r="BA169" s="21"/>
      <c r="BB169" s="21"/>
      <c r="BC169" s="21"/>
      <c r="BD169" s="59"/>
      <c r="BE169" s="59"/>
      <c r="BF169" s="59"/>
      <c r="BG169" s="20"/>
      <c r="BH169" s="20"/>
      <c r="BI169" s="21"/>
      <c r="BJ169" s="21"/>
      <c r="BK169" s="21"/>
      <c r="BL169" s="21"/>
      <c r="BM169" s="21"/>
      <c r="BN169" s="21"/>
      <c r="BO169" s="21"/>
      <c r="BP169" s="21"/>
      <c r="BQ169" s="21"/>
      <c r="BR169" s="21"/>
      <c r="BS169" s="21"/>
      <c r="BT169" s="21"/>
      <c r="BU169" s="21"/>
      <c r="BV169" s="21"/>
      <c r="BW169" s="59"/>
      <c r="BX169" s="126"/>
      <c r="BY169" s="59"/>
      <c r="BZ169" s="20"/>
      <c r="CA169" s="20"/>
      <c r="CB169" s="21"/>
      <c r="CC169" s="21"/>
      <c r="CD169" s="21"/>
      <c r="CE169" s="21"/>
      <c r="CF169" s="21"/>
      <c r="CG169" s="21"/>
      <c r="CH169" s="21"/>
      <c r="CI169" s="21"/>
      <c r="CJ169" s="21"/>
      <c r="CK169" s="21"/>
      <c r="CL169" s="21"/>
      <c r="CM169" s="21"/>
      <c r="CN169" s="21"/>
      <c r="CO169" s="59"/>
      <c r="CP169" s="59"/>
      <c r="CQ169" s="59"/>
      <c r="CR169" s="59"/>
      <c r="CS169" s="59"/>
      <c r="CT169" s="59"/>
      <c r="CU169" s="59"/>
      <c r="CV169" s="59"/>
      <c r="CW169" s="59"/>
      <c r="CZ169" s="16"/>
      <c r="DA169" s="16"/>
      <c r="DB169" s="16"/>
      <c r="DC169" s="16"/>
      <c r="DD169" s="16"/>
      <c r="DE169" s="16"/>
      <c r="DF169" s="16"/>
      <c r="DG169" s="16"/>
      <c r="DH169" s="16"/>
      <c r="DI169" s="16"/>
      <c r="DJ169" s="16"/>
      <c r="DK169" s="16"/>
      <c r="DL169" s="16"/>
      <c r="DM169" s="16"/>
      <c r="DN169" s="17"/>
      <c r="DO169" s="16"/>
      <c r="DR169" s="16"/>
      <c r="DS169" s="16"/>
      <c r="DT169" s="16"/>
      <c r="DU169" s="16"/>
      <c r="DV169" s="16"/>
      <c r="DW169" s="16"/>
      <c r="DX169" s="16"/>
      <c r="DY169" s="16"/>
      <c r="DZ169" s="16"/>
      <c r="EA169" s="16"/>
      <c r="EB169" s="16"/>
      <c r="EC169" s="16"/>
      <c r="ED169" s="16"/>
      <c r="EE169" s="16"/>
      <c r="EF169" s="17"/>
      <c r="EG169" s="16"/>
      <c r="EJ169" s="16"/>
      <c r="EK169" s="16"/>
      <c r="EL169" s="16"/>
      <c r="EM169" s="16"/>
      <c r="EN169" s="16"/>
      <c r="EO169" s="16"/>
      <c r="EP169" s="16"/>
      <c r="EQ169" s="16"/>
      <c r="ER169" s="16"/>
      <c r="ES169" s="16"/>
      <c r="ET169" s="16"/>
      <c r="EU169" s="16"/>
      <c r="EV169" s="16"/>
      <c r="EW169" s="16"/>
      <c r="EX169" s="17"/>
      <c r="EY169" s="16"/>
      <c r="FB169" s="16"/>
      <c r="FC169" s="16"/>
      <c r="FD169" s="16"/>
      <c r="FE169" s="16"/>
      <c r="FF169" s="16"/>
      <c r="FG169" s="16"/>
      <c r="FH169" s="16"/>
      <c r="FI169" s="16"/>
      <c r="FJ169" s="16"/>
      <c r="FK169" s="16"/>
      <c r="FL169" s="16"/>
      <c r="FM169" s="16"/>
      <c r="FN169" s="16"/>
      <c r="FO169" s="16"/>
      <c r="FP169" s="17"/>
      <c r="FQ169" s="16"/>
      <c r="FT169" s="16"/>
      <c r="FU169" s="16"/>
      <c r="FV169" s="16"/>
      <c r="FW169" s="16"/>
      <c r="FX169" s="16"/>
      <c r="FY169" s="16"/>
      <c r="FZ169" s="16"/>
      <c r="GA169" s="16"/>
      <c r="GB169" s="16"/>
      <c r="GC169" s="16"/>
      <c r="GD169" s="16"/>
      <c r="GE169" s="16"/>
      <c r="GF169" s="16"/>
      <c r="GG169" s="16"/>
      <c r="GH169" s="17"/>
      <c r="GI169" s="16"/>
    </row>
    <row r="170" spans="1:191" s="15" customFormat="1" x14ac:dyDescent="0.3">
      <c r="A170" s="126"/>
      <c r="B170" s="20"/>
      <c r="C170" s="20"/>
      <c r="D170" s="20"/>
      <c r="E170" s="20"/>
      <c r="F170" s="21"/>
      <c r="G170" s="21"/>
      <c r="H170" s="502"/>
      <c r="I170" s="502"/>
      <c r="J170" s="502"/>
      <c r="K170" s="502"/>
      <c r="L170" s="502"/>
      <c r="M170" s="502"/>
      <c r="N170" s="502"/>
      <c r="O170" s="502"/>
      <c r="P170" s="502"/>
      <c r="Q170" s="21"/>
      <c r="R170" s="59"/>
      <c r="S170" s="59"/>
      <c r="T170" s="59"/>
      <c r="U170" s="20"/>
      <c r="V170" s="20"/>
      <c r="W170" s="20"/>
      <c r="X170" s="20"/>
      <c r="Y170" s="21"/>
      <c r="Z170" s="21"/>
      <c r="AA170" s="502"/>
      <c r="AB170" s="502"/>
      <c r="AC170" s="502"/>
      <c r="AD170" s="502"/>
      <c r="AE170" s="502"/>
      <c r="AF170" s="502"/>
      <c r="AG170" s="502"/>
      <c r="AH170" s="502"/>
      <c r="AI170" s="502"/>
      <c r="AJ170" s="21"/>
      <c r="AK170" s="59"/>
      <c r="AL170" s="126"/>
      <c r="AM170" s="126"/>
      <c r="AN170" s="20"/>
      <c r="AO170" s="20"/>
      <c r="AP170" s="21"/>
      <c r="AQ170" s="21"/>
      <c r="AR170" s="21"/>
      <c r="AS170" s="21"/>
      <c r="AT170" s="21"/>
      <c r="AU170" s="21"/>
      <c r="AV170" s="21"/>
      <c r="AW170" s="21"/>
      <c r="AX170" s="21"/>
      <c r="AY170" s="21"/>
      <c r="AZ170" s="21"/>
      <c r="BA170" s="21"/>
      <c r="BB170" s="21"/>
      <c r="BC170" s="21"/>
      <c r="BD170" s="59"/>
      <c r="BE170" s="59"/>
      <c r="BF170" s="59"/>
      <c r="BG170" s="20"/>
      <c r="BH170" s="20"/>
      <c r="BI170" s="21"/>
      <c r="BJ170" s="21"/>
      <c r="BK170" s="21"/>
      <c r="BL170" s="21"/>
      <c r="BM170" s="21"/>
      <c r="BN170" s="21"/>
      <c r="BO170" s="21"/>
      <c r="BP170" s="21"/>
      <c r="BQ170" s="21"/>
      <c r="BR170" s="21"/>
      <c r="BS170" s="21"/>
      <c r="BT170" s="21"/>
      <c r="BU170" s="21"/>
      <c r="BV170" s="21"/>
      <c r="BW170" s="59"/>
      <c r="BX170" s="126"/>
      <c r="BY170" s="59"/>
      <c r="BZ170" s="20"/>
      <c r="CA170" s="20"/>
      <c r="CB170" s="21"/>
      <c r="CC170" s="21"/>
      <c r="CD170" s="21"/>
      <c r="CE170" s="21"/>
      <c r="CF170" s="21"/>
      <c r="CG170" s="21"/>
      <c r="CH170" s="21"/>
      <c r="CI170" s="21"/>
      <c r="CJ170" s="21"/>
      <c r="CK170" s="21"/>
      <c r="CL170" s="21"/>
      <c r="CM170" s="21"/>
      <c r="CN170" s="21"/>
      <c r="CO170" s="59"/>
      <c r="CP170" s="59"/>
      <c r="CQ170" s="59"/>
      <c r="CR170" s="59"/>
      <c r="CS170" s="59"/>
      <c r="CT170" s="59"/>
      <c r="CU170" s="59"/>
      <c r="CV170" s="59"/>
      <c r="CW170" s="59"/>
      <c r="CZ170" s="16"/>
      <c r="DA170" s="16"/>
      <c r="DB170" s="16"/>
      <c r="DC170" s="16"/>
      <c r="DD170" s="16"/>
      <c r="DE170" s="16"/>
      <c r="DF170" s="16"/>
      <c r="DG170" s="16"/>
      <c r="DH170" s="16"/>
      <c r="DI170" s="16"/>
      <c r="DJ170" s="16"/>
      <c r="DK170" s="16"/>
      <c r="DL170" s="16"/>
      <c r="DM170" s="16"/>
      <c r="DN170" s="17"/>
      <c r="DO170" s="16"/>
      <c r="DR170" s="16"/>
      <c r="DS170" s="16"/>
      <c r="DT170" s="16"/>
      <c r="DU170" s="16"/>
      <c r="DV170" s="16"/>
      <c r="DW170" s="16"/>
      <c r="DX170" s="16"/>
      <c r="DY170" s="16"/>
      <c r="DZ170" s="16"/>
      <c r="EA170" s="16"/>
      <c r="EB170" s="16"/>
      <c r="EC170" s="16"/>
      <c r="ED170" s="16"/>
      <c r="EE170" s="16"/>
      <c r="EF170" s="17"/>
      <c r="EG170" s="16"/>
      <c r="EJ170" s="16"/>
      <c r="EK170" s="16"/>
      <c r="EL170" s="16"/>
      <c r="EM170" s="16"/>
      <c r="EN170" s="16"/>
      <c r="EO170" s="16"/>
      <c r="EP170" s="16"/>
      <c r="EQ170" s="16"/>
      <c r="ER170" s="16"/>
      <c r="ES170" s="16"/>
      <c r="ET170" s="16"/>
      <c r="EU170" s="16"/>
      <c r="EV170" s="16"/>
      <c r="EW170" s="16"/>
      <c r="EX170" s="17"/>
      <c r="EY170" s="16"/>
      <c r="FB170" s="16"/>
      <c r="FC170" s="16"/>
      <c r="FD170" s="16"/>
      <c r="FE170" s="16"/>
      <c r="FF170" s="16"/>
      <c r="FG170" s="16"/>
      <c r="FH170" s="16"/>
      <c r="FI170" s="16"/>
      <c r="FJ170" s="16"/>
      <c r="FK170" s="16"/>
      <c r="FL170" s="16"/>
      <c r="FM170" s="16"/>
      <c r="FN170" s="16"/>
      <c r="FO170" s="16"/>
      <c r="FP170" s="17"/>
      <c r="FQ170" s="16"/>
      <c r="FT170" s="16"/>
      <c r="FU170" s="16"/>
      <c r="FV170" s="16"/>
      <c r="FW170" s="16"/>
      <c r="FX170" s="16"/>
      <c r="FY170" s="16"/>
      <c r="FZ170" s="16"/>
      <c r="GA170" s="16"/>
      <c r="GB170" s="16"/>
      <c r="GC170" s="16"/>
      <c r="GD170" s="16"/>
      <c r="GE170" s="16"/>
      <c r="GF170" s="16"/>
      <c r="GG170" s="16"/>
      <c r="GH170" s="17"/>
      <c r="GI170" s="16"/>
    </row>
    <row r="171" spans="1:191" s="15" customFormat="1" x14ac:dyDescent="0.3">
      <c r="A171" s="126"/>
      <c r="B171" s="20"/>
      <c r="C171" s="20"/>
      <c r="D171" s="20"/>
      <c r="E171" s="20"/>
      <c r="F171" s="21"/>
      <c r="G171" s="21"/>
      <c r="H171" s="502"/>
      <c r="I171" s="502"/>
      <c r="J171" s="502"/>
      <c r="K171" s="502"/>
      <c r="L171" s="502"/>
      <c r="M171" s="502"/>
      <c r="N171" s="502"/>
      <c r="O171" s="502"/>
      <c r="P171" s="502"/>
      <c r="Q171" s="21"/>
      <c r="R171" s="59"/>
      <c r="S171" s="59"/>
      <c r="T171" s="59"/>
      <c r="U171" s="20"/>
      <c r="V171" s="20"/>
      <c r="W171" s="20"/>
      <c r="X171" s="20"/>
      <c r="Y171" s="21"/>
      <c r="Z171" s="21"/>
      <c r="AA171" s="502"/>
      <c r="AB171" s="502"/>
      <c r="AC171" s="502"/>
      <c r="AD171" s="502"/>
      <c r="AE171" s="502"/>
      <c r="AF171" s="502"/>
      <c r="AG171" s="502"/>
      <c r="AH171" s="502"/>
      <c r="AI171" s="502"/>
      <c r="AJ171" s="21"/>
      <c r="AK171" s="59"/>
      <c r="AL171" s="126"/>
      <c r="AM171" s="126"/>
      <c r="AN171" s="20"/>
      <c r="AO171" s="20"/>
      <c r="AP171" s="21"/>
      <c r="AQ171" s="21"/>
      <c r="AR171" s="21"/>
      <c r="AS171" s="21"/>
      <c r="AT171" s="21"/>
      <c r="AU171" s="21"/>
      <c r="AV171" s="21"/>
      <c r="AW171" s="21"/>
      <c r="AX171" s="21"/>
      <c r="AY171" s="21"/>
      <c r="AZ171" s="21"/>
      <c r="BA171" s="21"/>
      <c r="BB171" s="21"/>
      <c r="BC171" s="21"/>
      <c r="BD171" s="59"/>
      <c r="BE171" s="59"/>
      <c r="BF171" s="59"/>
      <c r="BG171" s="20"/>
      <c r="BH171" s="20"/>
      <c r="BI171" s="21"/>
      <c r="BJ171" s="21"/>
      <c r="BK171" s="21"/>
      <c r="BL171" s="21"/>
      <c r="BM171" s="21"/>
      <c r="BN171" s="21"/>
      <c r="BO171" s="21"/>
      <c r="BP171" s="21"/>
      <c r="BQ171" s="21"/>
      <c r="BR171" s="21"/>
      <c r="BS171" s="21"/>
      <c r="BT171" s="21"/>
      <c r="BU171" s="21"/>
      <c r="BV171" s="21"/>
      <c r="BW171" s="59"/>
      <c r="BX171" s="126"/>
      <c r="BY171" s="59"/>
      <c r="BZ171" s="20"/>
      <c r="CA171" s="20"/>
      <c r="CB171" s="21"/>
      <c r="CC171" s="21"/>
      <c r="CD171" s="21"/>
      <c r="CE171" s="21"/>
      <c r="CF171" s="21"/>
      <c r="CG171" s="21"/>
      <c r="CH171" s="21"/>
      <c r="CI171" s="21"/>
      <c r="CJ171" s="21"/>
      <c r="CK171" s="21"/>
      <c r="CL171" s="21"/>
      <c r="CM171" s="21"/>
      <c r="CN171" s="21"/>
      <c r="CO171" s="59"/>
      <c r="CP171" s="59"/>
      <c r="CQ171" s="59"/>
      <c r="CR171" s="59"/>
      <c r="CS171" s="59"/>
      <c r="CT171" s="59"/>
      <c r="CU171" s="59"/>
      <c r="CV171" s="59"/>
      <c r="CW171" s="59"/>
      <c r="CZ171" s="16"/>
      <c r="DA171" s="16"/>
      <c r="DB171" s="16"/>
      <c r="DC171" s="16"/>
      <c r="DD171" s="16"/>
      <c r="DE171" s="16"/>
      <c r="DF171" s="16"/>
      <c r="DG171" s="16"/>
      <c r="DH171" s="16"/>
      <c r="DI171" s="16"/>
      <c r="DJ171" s="16"/>
      <c r="DK171" s="16"/>
      <c r="DL171" s="16"/>
      <c r="DM171" s="16"/>
      <c r="DN171" s="17"/>
      <c r="DO171" s="16"/>
      <c r="DR171" s="16"/>
      <c r="DS171" s="16"/>
      <c r="DT171" s="16"/>
      <c r="DU171" s="16"/>
      <c r="DV171" s="16"/>
      <c r="DW171" s="16"/>
      <c r="DX171" s="16"/>
      <c r="DY171" s="16"/>
      <c r="DZ171" s="16"/>
      <c r="EA171" s="16"/>
      <c r="EB171" s="16"/>
      <c r="EC171" s="16"/>
      <c r="ED171" s="16"/>
      <c r="EE171" s="16"/>
      <c r="EF171" s="17"/>
      <c r="EG171" s="16"/>
      <c r="EJ171" s="16"/>
      <c r="EK171" s="16"/>
      <c r="EL171" s="16"/>
      <c r="EM171" s="16"/>
      <c r="EN171" s="16"/>
      <c r="EO171" s="16"/>
      <c r="EP171" s="16"/>
      <c r="EQ171" s="16"/>
      <c r="ER171" s="16"/>
      <c r="ES171" s="16"/>
      <c r="ET171" s="16"/>
      <c r="EU171" s="16"/>
      <c r="EV171" s="16"/>
      <c r="EW171" s="16"/>
      <c r="EX171" s="17"/>
      <c r="EY171" s="16"/>
      <c r="FB171" s="16"/>
      <c r="FC171" s="16"/>
      <c r="FD171" s="16"/>
      <c r="FE171" s="16"/>
      <c r="FF171" s="16"/>
      <c r="FG171" s="16"/>
      <c r="FH171" s="16"/>
      <c r="FI171" s="16"/>
      <c r="FJ171" s="16"/>
      <c r="FK171" s="16"/>
      <c r="FL171" s="16"/>
      <c r="FM171" s="16"/>
      <c r="FN171" s="16"/>
      <c r="FO171" s="16"/>
      <c r="FP171" s="17"/>
      <c r="FQ171" s="16"/>
      <c r="FT171" s="16"/>
      <c r="FU171" s="16"/>
      <c r="FV171" s="16"/>
      <c r="FW171" s="16"/>
      <c r="FX171" s="16"/>
      <c r="FY171" s="16"/>
      <c r="FZ171" s="16"/>
      <c r="GA171" s="16"/>
      <c r="GB171" s="16"/>
      <c r="GC171" s="16"/>
      <c r="GD171" s="16"/>
      <c r="GE171" s="16"/>
      <c r="GF171" s="16"/>
      <c r="GG171" s="16"/>
      <c r="GH171" s="17"/>
      <c r="GI171" s="16"/>
    </row>
    <row r="172" spans="1:191" s="15" customFormat="1" x14ac:dyDescent="0.3">
      <c r="A172" s="126"/>
      <c r="B172" s="20"/>
      <c r="C172" s="20"/>
      <c r="D172" s="20"/>
      <c r="E172" s="20"/>
      <c r="F172" s="21"/>
      <c r="G172" s="21"/>
      <c r="H172" s="502"/>
      <c r="I172" s="502"/>
      <c r="J172" s="502"/>
      <c r="K172" s="502"/>
      <c r="L172" s="502"/>
      <c r="M172" s="502"/>
      <c r="N172" s="502"/>
      <c r="O172" s="502"/>
      <c r="P172" s="502"/>
      <c r="Q172" s="21"/>
      <c r="R172" s="59"/>
      <c r="S172" s="59"/>
      <c r="T172" s="59"/>
      <c r="U172" s="20"/>
      <c r="V172" s="20"/>
      <c r="W172" s="20"/>
      <c r="X172" s="20"/>
      <c r="Y172" s="21"/>
      <c r="Z172" s="21"/>
      <c r="AA172" s="502"/>
      <c r="AB172" s="502"/>
      <c r="AC172" s="502"/>
      <c r="AD172" s="502"/>
      <c r="AE172" s="502"/>
      <c r="AF172" s="502"/>
      <c r="AG172" s="502"/>
      <c r="AH172" s="502"/>
      <c r="AI172" s="502"/>
      <c r="AJ172" s="21"/>
      <c r="AK172" s="59"/>
      <c r="AL172" s="126"/>
      <c r="AM172" s="126"/>
      <c r="AN172" s="20"/>
      <c r="AO172" s="20"/>
      <c r="AP172" s="21"/>
      <c r="AQ172" s="21"/>
      <c r="AR172" s="21"/>
      <c r="AS172" s="21"/>
      <c r="AT172" s="21"/>
      <c r="AU172" s="21"/>
      <c r="AV172" s="21"/>
      <c r="AW172" s="21"/>
      <c r="AX172" s="21"/>
      <c r="AY172" s="21"/>
      <c r="AZ172" s="21"/>
      <c r="BA172" s="21"/>
      <c r="BB172" s="21"/>
      <c r="BC172" s="21"/>
      <c r="BD172" s="59"/>
      <c r="BE172" s="59"/>
      <c r="BF172" s="59"/>
      <c r="BG172" s="20"/>
      <c r="BH172" s="20"/>
      <c r="BI172" s="21"/>
      <c r="BJ172" s="21"/>
      <c r="BK172" s="21"/>
      <c r="BL172" s="21"/>
      <c r="BM172" s="21"/>
      <c r="BN172" s="21"/>
      <c r="BO172" s="21"/>
      <c r="BP172" s="21"/>
      <c r="BQ172" s="21"/>
      <c r="BR172" s="21"/>
      <c r="BS172" s="21"/>
      <c r="BT172" s="21"/>
      <c r="BU172" s="21"/>
      <c r="BV172" s="21"/>
      <c r="BW172" s="59"/>
      <c r="BX172" s="126"/>
      <c r="BY172" s="59"/>
      <c r="BZ172" s="20"/>
      <c r="CA172" s="20"/>
      <c r="CB172" s="21"/>
      <c r="CC172" s="21"/>
      <c r="CD172" s="21"/>
      <c r="CE172" s="21"/>
      <c r="CF172" s="21"/>
      <c r="CG172" s="21"/>
      <c r="CH172" s="21"/>
      <c r="CI172" s="21"/>
      <c r="CJ172" s="21"/>
      <c r="CK172" s="21"/>
      <c r="CL172" s="21"/>
      <c r="CM172" s="21"/>
      <c r="CN172" s="21"/>
      <c r="CO172" s="59"/>
      <c r="CP172" s="59"/>
      <c r="CQ172" s="59"/>
      <c r="CR172" s="59"/>
      <c r="CS172" s="59"/>
      <c r="CT172" s="59"/>
      <c r="CU172" s="59"/>
      <c r="CV172" s="59"/>
      <c r="CW172" s="59"/>
      <c r="CZ172" s="16"/>
      <c r="DA172" s="16"/>
      <c r="DB172" s="16"/>
      <c r="DC172" s="16"/>
      <c r="DD172" s="16"/>
      <c r="DE172" s="16"/>
      <c r="DF172" s="16"/>
      <c r="DG172" s="16"/>
      <c r="DH172" s="16"/>
      <c r="DI172" s="16"/>
      <c r="DJ172" s="16"/>
      <c r="DK172" s="16"/>
      <c r="DL172" s="16"/>
      <c r="DM172" s="16"/>
      <c r="DN172" s="17"/>
      <c r="DO172" s="16"/>
      <c r="DR172" s="16"/>
      <c r="DS172" s="16"/>
      <c r="DT172" s="16"/>
      <c r="DU172" s="16"/>
      <c r="DV172" s="16"/>
      <c r="DW172" s="16"/>
      <c r="DX172" s="16"/>
      <c r="DY172" s="16"/>
      <c r="DZ172" s="16"/>
      <c r="EA172" s="16"/>
      <c r="EB172" s="16"/>
      <c r="EC172" s="16"/>
      <c r="ED172" s="16"/>
      <c r="EE172" s="16"/>
      <c r="EF172" s="17"/>
      <c r="EG172" s="16"/>
      <c r="EJ172" s="16"/>
      <c r="EK172" s="16"/>
      <c r="EL172" s="16"/>
      <c r="EM172" s="16"/>
      <c r="EN172" s="16"/>
      <c r="EO172" s="16"/>
      <c r="EP172" s="16"/>
      <c r="EQ172" s="16"/>
      <c r="ER172" s="16"/>
      <c r="ES172" s="16"/>
      <c r="ET172" s="16"/>
      <c r="EU172" s="16"/>
      <c r="EV172" s="16"/>
      <c r="EW172" s="16"/>
      <c r="EX172" s="17"/>
      <c r="EY172" s="16"/>
      <c r="FB172" s="16"/>
      <c r="FC172" s="16"/>
      <c r="FD172" s="16"/>
      <c r="FE172" s="16"/>
      <c r="FF172" s="16"/>
      <c r="FG172" s="16"/>
      <c r="FH172" s="16"/>
      <c r="FI172" s="16"/>
      <c r="FJ172" s="16"/>
      <c r="FK172" s="16"/>
      <c r="FL172" s="16"/>
      <c r="FM172" s="16"/>
      <c r="FN172" s="16"/>
      <c r="FO172" s="16"/>
      <c r="FP172" s="17"/>
      <c r="FQ172" s="16"/>
      <c r="FT172" s="16"/>
      <c r="FU172" s="16"/>
      <c r="FV172" s="16"/>
      <c r="FW172" s="16"/>
      <c r="FX172" s="16"/>
      <c r="FY172" s="16"/>
      <c r="FZ172" s="16"/>
      <c r="GA172" s="16"/>
      <c r="GB172" s="16"/>
      <c r="GC172" s="16"/>
      <c r="GD172" s="16"/>
      <c r="GE172" s="16"/>
      <c r="GF172" s="16"/>
      <c r="GG172" s="16"/>
      <c r="GH172" s="17"/>
      <c r="GI172" s="16"/>
    </row>
    <row r="173" spans="1:191" s="15" customFormat="1" x14ac:dyDescent="0.3">
      <c r="A173" s="126"/>
      <c r="B173" s="20"/>
      <c r="C173" s="20"/>
      <c r="D173" s="20"/>
      <c r="E173" s="20"/>
      <c r="F173" s="21"/>
      <c r="G173" s="21"/>
      <c r="H173" s="502"/>
      <c r="I173" s="502"/>
      <c r="J173" s="502"/>
      <c r="K173" s="502"/>
      <c r="L173" s="502"/>
      <c r="M173" s="502"/>
      <c r="N173" s="502"/>
      <c r="O173" s="502"/>
      <c r="P173" s="502"/>
      <c r="Q173" s="21"/>
      <c r="R173" s="59"/>
      <c r="S173" s="59"/>
      <c r="T173" s="59"/>
      <c r="U173" s="20"/>
      <c r="V173" s="20"/>
      <c r="W173" s="20"/>
      <c r="X173" s="20"/>
      <c r="Y173" s="21"/>
      <c r="Z173" s="21"/>
      <c r="AA173" s="502"/>
      <c r="AB173" s="502"/>
      <c r="AC173" s="502"/>
      <c r="AD173" s="502"/>
      <c r="AE173" s="502"/>
      <c r="AF173" s="502"/>
      <c r="AG173" s="502"/>
      <c r="AH173" s="502"/>
      <c r="AI173" s="502"/>
      <c r="AJ173" s="21"/>
      <c r="AK173" s="59"/>
      <c r="AL173" s="126"/>
      <c r="AM173" s="126"/>
      <c r="AN173" s="20"/>
      <c r="AO173" s="20"/>
      <c r="AP173" s="21"/>
      <c r="AQ173" s="21"/>
      <c r="AR173" s="21"/>
      <c r="AS173" s="21"/>
      <c r="AT173" s="21"/>
      <c r="AU173" s="21"/>
      <c r="AV173" s="21"/>
      <c r="AW173" s="21"/>
      <c r="AX173" s="21"/>
      <c r="AY173" s="21"/>
      <c r="AZ173" s="21"/>
      <c r="BA173" s="21"/>
      <c r="BB173" s="21"/>
      <c r="BC173" s="21"/>
      <c r="BD173" s="59"/>
      <c r="BE173" s="59"/>
      <c r="BF173" s="59"/>
      <c r="BG173" s="20"/>
      <c r="BH173" s="20"/>
      <c r="BI173" s="21"/>
      <c r="BJ173" s="21"/>
      <c r="BK173" s="21"/>
      <c r="BL173" s="21"/>
      <c r="BM173" s="21"/>
      <c r="BN173" s="21"/>
      <c r="BO173" s="21"/>
      <c r="BP173" s="21"/>
      <c r="BQ173" s="21"/>
      <c r="BR173" s="21"/>
      <c r="BS173" s="21"/>
      <c r="BT173" s="21"/>
      <c r="BU173" s="21"/>
      <c r="BV173" s="21"/>
      <c r="BW173" s="59"/>
      <c r="BX173" s="126"/>
      <c r="BY173" s="59"/>
      <c r="BZ173" s="20"/>
      <c r="CA173" s="20"/>
      <c r="CB173" s="21"/>
      <c r="CC173" s="21"/>
      <c r="CD173" s="21"/>
      <c r="CE173" s="21"/>
      <c r="CF173" s="21"/>
      <c r="CG173" s="21"/>
      <c r="CH173" s="21"/>
      <c r="CI173" s="21"/>
      <c r="CJ173" s="21"/>
      <c r="CK173" s="21"/>
      <c r="CL173" s="21"/>
      <c r="CM173" s="21"/>
      <c r="CN173" s="21"/>
      <c r="CO173" s="59"/>
      <c r="CP173" s="59"/>
      <c r="CQ173" s="59"/>
      <c r="CR173" s="59"/>
      <c r="CS173" s="59"/>
      <c r="CT173" s="59"/>
      <c r="CU173" s="59"/>
      <c r="CV173" s="59"/>
      <c r="CW173" s="59"/>
      <c r="CZ173" s="16"/>
      <c r="DA173" s="16"/>
      <c r="DB173" s="16"/>
      <c r="DC173" s="16"/>
      <c r="DD173" s="16"/>
      <c r="DE173" s="16"/>
      <c r="DF173" s="16"/>
      <c r="DG173" s="16"/>
      <c r="DH173" s="16"/>
      <c r="DI173" s="16"/>
      <c r="DJ173" s="16"/>
      <c r="DK173" s="16"/>
      <c r="DL173" s="16"/>
      <c r="DM173" s="16"/>
      <c r="DN173" s="17"/>
      <c r="DO173" s="16"/>
      <c r="DR173" s="16"/>
      <c r="DS173" s="16"/>
      <c r="DT173" s="16"/>
      <c r="DU173" s="16"/>
      <c r="DV173" s="16"/>
      <c r="DW173" s="16"/>
      <c r="DX173" s="16"/>
      <c r="DY173" s="16"/>
      <c r="DZ173" s="16"/>
      <c r="EA173" s="16"/>
      <c r="EB173" s="16"/>
      <c r="EC173" s="16"/>
      <c r="ED173" s="16"/>
      <c r="EE173" s="16"/>
      <c r="EF173" s="17"/>
      <c r="EG173" s="16"/>
      <c r="EJ173" s="16"/>
      <c r="EK173" s="16"/>
      <c r="EL173" s="16"/>
      <c r="EM173" s="16"/>
      <c r="EN173" s="16"/>
      <c r="EO173" s="16"/>
      <c r="EP173" s="16"/>
      <c r="EQ173" s="16"/>
      <c r="ER173" s="16"/>
      <c r="ES173" s="16"/>
      <c r="ET173" s="16"/>
      <c r="EU173" s="16"/>
      <c r="EV173" s="16"/>
      <c r="EW173" s="16"/>
      <c r="EX173" s="17"/>
      <c r="EY173" s="16"/>
      <c r="FB173" s="16"/>
      <c r="FC173" s="16"/>
      <c r="FD173" s="16"/>
      <c r="FE173" s="16"/>
      <c r="FF173" s="16"/>
      <c r="FG173" s="16"/>
      <c r="FH173" s="16"/>
      <c r="FI173" s="16"/>
      <c r="FJ173" s="16"/>
      <c r="FK173" s="16"/>
      <c r="FL173" s="16"/>
      <c r="FM173" s="16"/>
      <c r="FN173" s="16"/>
      <c r="FO173" s="16"/>
      <c r="FP173" s="17"/>
      <c r="FQ173" s="16"/>
      <c r="FT173" s="16"/>
      <c r="FU173" s="16"/>
      <c r="FV173" s="16"/>
      <c r="FW173" s="16"/>
      <c r="FX173" s="16"/>
      <c r="FY173" s="16"/>
      <c r="FZ173" s="16"/>
      <c r="GA173" s="16"/>
      <c r="GB173" s="16"/>
      <c r="GC173" s="16"/>
      <c r="GD173" s="16"/>
      <c r="GE173" s="16"/>
      <c r="GF173" s="16"/>
      <c r="GG173" s="16"/>
      <c r="GH173" s="17"/>
      <c r="GI173" s="16"/>
    </row>
    <row r="174" spans="1:191" s="15" customFormat="1" x14ac:dyDescent="0.3">
      <c r="A174" s="126"/>
      <c r="B174" s="20"/>
      <c r="C174" s="20"/>
      <c r="D174" s="20"/>
      <c r="E174" s="20"/>
      <c r="F174" s="21"/>
      <c r="G174" s="21"/>
      <c r="H174" s="502"/>
      <c r="I174" s="502"/>
      <c r="J174" s="502"/>
      <c r="K174" s="502"/>
      <c r="L174" s="502"/>
      <c r="M174" s="502"/>
      <c r="N174" s="502"/>
      <c r="O174" s="502"/>
      <c r="P174" s="502"/>
      <c r="Q174" s="21"/>
      <c r="R174" s="59"/>
      <c r="S174" s="59"/>
      <c r="T174" s="59"/>
      <c r="U174" s="20"/>
      <c r="V174" s="20"/>
      <c r="W174" s="20"/>
      <c r="X174" s="20"/>
      <c r="Y174" s="21"/>
      <c r="Z174" s="21"/>
      <c r="AA174" s="502"/>
      <c r="AB174" s="502"/>
      <c r="AC174" s="502"/>
      <c r="AD174" s="502"/>
      <c r="AE174" s="502"/>
      <c r="AF174" s="502"/>
      <c r="AG174" s="502"/>
      <c r="AH174" s="502"/>
      <c r="AI174" s="502"/>
      <c r="AJ174" s="21"/>
      <c r="AK174" s="59"/>
      <c r="AL174" s="126"/>
      <c r="AM174" s="126"/>
      <c r="AN174" s="20"/>
      <c r="AO174" s="20"/>
      <c r="AP174" s="21"/>
      <c r="AQ174" s="21"/>
      <c r="AR174" s="21"/>
      <c r="AS174" s="21"/>
      <c r="AT174" s="21"/>
      <c r="AU174" s="21"/>
      <c r="AV174" s="21"/>
      <c r="AW174" s="21"/>
      <c r="AX174" s="21"/>
      <c r="AY174" s="21"/>
      <c r="AZ174" s="21"/>
      <c r="BA174" s="21"/>
      <c r="BB174" s="21"/>
      <c r="BC174" s="21"/>
      <c r="BD174" s="59"/>
      <c r="BE174" s="59"/>
      <c r="BF174" s="59"/>
      <c r="BG174" s="20"/>
      <c r="BH174" s="20"/>
      <c r="BI174" s="21"/>
      <c r="BJ174" s="21"/>
      <c r="BK174" s="21"/>
      <c r="BL174" s="21"/>
      <c r="BM174" s="21"/>
      <c r="BN174" s="21"/>
      <c r="BO174" s="21"/>
      <c r="BP174" s="21"/>
      <c r="BQ174" s="21"/>
      <c r="BR174" s="21"/>
      <c r="BS174" s="21"/>
      <c r="BT174" s="21"/>
      <c r="BU174" s="21"/>
      <c r="BV174" s="21"/>
      <c r="BW174" s="59"/>
      <c r="BX174" s="126"/>
      <c r="BY174" s="59"/>
      <c r="BZ174" s="20"/>
      <c r="CA174" s="20"/>
      <c r="CB174" s="21"/>
      <c r="CC174" s="21"/>
      <c r="CD174" s="21"/>
      <c r="CE174" s="21"/>
      <c r="CF174" s="21"/>
      <c r="CG174" s="21"/>
      <c r="CH174" s="21"/>
      <c r="CI174" s="21"/>
      <c r="CJ174" s="21"/>
      <c r="CK174" s="21"/>
      <c r="CL174" s="21"/>
      <c r="CM174" s="21"/>
      <c r="CN174" s="21"/>
      <c r="CO174" s="59"/>
      <c r="CP174" s="59"/>
      <c r="CQ174" s="59"/>
      <c r="CR174" s="59"/>
      <c r="CS174" s="59"/>
      <c r="CT174" s="59"/>
      <c r="CU174" s="59"/>
      <c r="CV174" s="59"/>
      <c r="CW174" s="59"/>
      <c r="CZ174" s="16"/>
      <c r="DA174" s="16"/>
      <c r="DB174" s="16"/>
      <c r="DC174" s="16"/>
      <c r="DD174" s="16"/>
      <c r="DE174" s="16"/>
      <c r="DF174" s="16"/>
      <c r="DG174" s="16"/>
      <c r="DH174" s="16"/>
      <c r="DI174" s="16"/>
      <c r="DJ174" s="16"/>
      <c r="DK174" s="16"/>
      <c r="DL174" s="16"/>
      <c r="DM174" s="16"/>
      <c r="DN174" s="17"/>
      <c r="DO174" s="16"/>
      <c r="DR174" s="16"/>
      <c r="DS174" s="16"/>
      <c r="DT174" s="16"/>
      <c r="DU174" s="16"/>
      <c r="DV174" s="16"/>
      <c r="DW174" s="16"/>
      <c r="DX174" s="16"/>
      <c r="DY174" s="16"/>
      <c r="DZ174" s="16"/>
      <c r="EA174" s="16"/>
      <c r="EB174" s="16"/>
      <c r="EC174" s="16"/>
      <c r="ED174" s="16"/>
      <c r="EE174" s="16"/>
      <c r="EF174" s="17"/>
      <c r="EG174" s="16"/>
      <c r="EJ174" s="16"/>
      <c r="EK174" s="16"/>
      <c r="EL174" s="16"/>
      <c r="EM174" s="16"/>
      <c r="EN174" s="16"/>
      <c r="EO174" s="16"/>
      <c r="EP174" s="16"/>
      <c r="EQ174" s="16"/>
      <c r="ER174" s="16"/>
      <c r="ES174" s="16"/>
      <c r="ET174" s="16"/>
      <c r="EU174" s="16"/>
      <c r="EV174" s="16"/>
      <c r="EW174" s="16"/>
      <c r="EX174" s="17"/>
      <c r="EY174" s="16"/>
      <c r="FB174" s="16"/>
      <c r="FC174" s="16"/>
      <c r="FD174" s="16"/>
      <c r="FE174" s="16"/>
      <c r="FF174" s="16"/>
      <c r="FG174" s="16"/>
      <c r="FH174" s="16"/>
      <c r="FI174" s="16"/>
      <c r="FJ174" s="16"/>
      <c r="FK174" s="16"/>
      <c r="FL174" s="16"/>
      <c r="FM174" s="16"/>
      <c r="FN174" s="16"/>
      <c r="FO174" s="16"/>
      <c r="FP174" s="17"/>
      <c r="FQ174" s="16"/>
      <c r="FT174" s="16"/>
      <c r="FU174" s="16"/>
      <c r="FV174" s="16"/>
      <c r="FW174" s="16"/>
      <c r="FX174" s="16"/>
      <c r="FY174" s="16"/>
      <c r="FZ174" s="16"/>
      <c r="GA174" s="16"/>
      <c r="GB174" s="16"/>
      <c r="GC174" s="16"/>
      <c r="GD174" s="16"/>
      <c r="GE174" s="16"/>
      <c r="GF174" s="16"/>
      <c r="GG174" s="16"/>
      <c r="GH174" s="17"/>
      <c r="GI174" s="16"/>
    </row>
    <row r="175" spans="1:191" s="15" customFormat="1" x14ac:dyDescent="0.3">
      <c r="A175" s="126"/>
      <c r="B175" s="20"/>
      <c r="C175" s="20"/>
      <c r="D175" s="20"/>
      <c r="E175" s="20"/>
      <c r="F175" s="21"/>
      <c r="G175" s="21"/>
      <c r="H175" s="502"/>
      <c r="I175" s="502"/>
      <c r="J175" s="502"/>
      <c r="K175" s="502"/>
      <c r="L175" s="502"/>
      <c r="M175" s="502"/>
      <c r="N175" s="502"/>
      <c r="O175" s="502"/>
      <c r="P175" s="502"/>
      <c r="Q175" s="21"/>
      <c r="R175" s="59"/>
      <c r="S175" s="59"/>
      <c r="T175" s="59"/>
      <c r="U175" s="20"/>
      <c r="V175" s="20"/>
      <c r="W175" s="20"/>
      <c r="X175" s="20"/>
      <c r="Y175" s="21"/>
      <c r="Z175" s="21"/>
      <c r="AA175" s="502"/>
      <c r="AB175" s="502"/>
      <c r="AC175" s="502"/>
      <c r="AD175" s="502"/>
      <c r="AE175" s="502"/>
      <c r="AF175" s="502"/>
      <c r="AG175" s="502"/>
      <c r="AH175" s="502"/>
      <c r="AI175" s="502"/>
      <c r="AJ175" s="21"/>
      <c r="AK175" s="59"/>
      <c r="AL175" s="126"/>
      <c r="AM175" s="126"/>
      <c r="AN175" s="20"/>
      <c r="AO175" s="20"/>
      <c r="AP175" s="21"/>
      <c r="AQ175" s="21"/>
      <c r="AR175" s="21"/>
      <c r="AS175" s="21"/>
      <c r="AT175" s="21"/>
      <c r="AU175" s="21"/>
      <c r="AV175" s="21"/>
      <c r="AW175" s="21"/>
      <c r="AX175" s="21"/>
      <c r="AY175" s="21"/>
      <c r="AZ175" s="21"/>
      <c r="BA175" s="21"/>
      <c r="BB175" s="21"/>
      <c r="BC175" s="21"/>
      <c r="BD175" s="59"/>
      <c r="BE175" s="59"/>
      <c r="BF175" s="59"/>
      <c r="BG175" s="20"/>
      <c r="BH175" s="20"/>
      <c r="BI175" s="21"/>
      <c r="BJ175" s="21"/>
      <c r="BK175" s="21"/>
      <c r="BL175" s="21"/>
      <c r="BM175" s="21"/>
      <c r="BN175" s="21"/>
      <c r="BO175" s="21"/>
      <c r="BP175" s="21"/>
      <c r="BQ175" s="21"/>
      <c r="BR175" s="21"/>
      <c r="BS175" s="21"/>
      <c r="BT175" s="21"/>
      <c r="BU175" s="21"/>
      <c r="BV175" s="21"/>
      <c r="BW175" s="59"/>
      <c r="BX175" s="126"/>
      <c r="BY175" s="59"/>
      <c r="BZ175" s="20"/>
      <c r="CA175" s="20"/>
      <c r="CB175" s="21"/>
      <c r="CC175" s="21"/>
      <c r="CD175" s="21"/>
      <c r="CE175" s="21"/>
      <c r="CF175" s="21"/>
      <c r="CG175" s="21"/>
      <c r="CH175" s="21"/>
      <c r="CI175" s="21"/>
      <c r="CJ175" s="21"/>
      <c r="CK175" s="21"/>
      <c r="CL175" s="21"/>
      <c r="CM175" s="21"/>
      <c r="CN175" s="21"/>
      <c r="CO175" s="59"/>
      <c r="CP175" s="59"/>
      <c r="CQ175" s="59"/>
      <c r="CR175" s="59"/>
      <c r="CS175" s="59"/>
      <c r="CT175" s="59"/>
      <c r="CU175" s="59"/>
      <c r="CV175" s="59"/>
      <c r="CW175" s="59"/>
      <c r="CZ175" s="16"/>
      <c r="DA175" s="16"/>
      <c r="DB175" s="16"/>
      <c r="DC175" s="16"/>
      <c r="DD175" s="16"/>
      <c r="DE175" s="16"/>
      <c r="DF175" s="16"/>
      <c r="DG175" s="16"/>
      <c r="DH175" s="16"/>
      <c r="DI175" s="16"/>
      <c r="DJ175" s="16"/>
      <c r="DK175" s="16"/>
      <c r="DL175" s="16"/>
      <c r="DM175" s="16"/>
      <c r="DN175" s="17"/>
      <c r="DO175" s="16"/>
      <c r="DR175" s="16"/>
      <c r="DS175" s="16"/>
      <c r="DT175" s="16"/>
      <c r="DU175" s="16"/>
      <c r="DV175" s="16"/>
      <c r="DW175" s="16"/>
      <c r="DX175" s="16"/>
      <c r="DY175" s="16"/>
      <c r="DZ175" s="16"/>
      <c r="EA175" s="16"/>
      <c r="EB175" s="16"/>
      <c r="EC175" s="16"/>
      <c r="ED175" s="16"/>
      <c r="EE175" s="16"/>
      <c r="EF175" s="17"/>
      <c r="EG175" s="16"/>
      <c r="EJ175" s="16"/>
      <c r="EK175" s="16"/>
      <c r="EL175" s="16"/>
      <c r="EM175" s="16"/>
      <c r="EN175" s="16"/>
      <c r="EO175" s="16"/>
      <c r="EP175" s="16"/>
      <c r="EQ175" s="16"/>
      <c r="ER175" s="16"/>
      <c r="ES175" s="16"/>
      <c r="ET175" s="16"/>
      <c r="EU175" s="16"/>
      <c r="EV175" s="16"/>
      <c r="EW175" s="16"/>
      <c r="EX175" s="17"/>
      <c r="EY175" s="16"/>
      <c r="FB175" s="16"/>
      <c r="FC175" s="16"/>
      <c r="FD175" s="16"/>
      <c r="FE175" s="16"/>
      <c r="FF175" s="16"/>
      <c r="FG175" s="16"/>
      <c r="FH175" s="16"/>
      <c r="FI175" s="16"/>
      <c r="FJ175" s="16"/>
      <c r="FK175" s="16"/>
      <c r="FL175" s="16"/>
      <c r="FM175" s="16"/>
      <c r="FN175" s="16"/>
      <c r="FO175" s="16"/>
      <c r="FP175" s="17"/>
      <c r="FQ175" s="16"/>
      <c r="FT175" s="16"/>
      <c r="FU175" s="16"/>
      <c r="FV175" s="16"/>
      <c r="FW175" s="16"/>
      <c r="FX175" s="16"/>
      <c r="FY175" s="16"/>
      <c r="FZ175" s="16"/>
      <c r="GA175" s="16"/>
      <c r="GB175" s="16"/>
      <c r="GC175" s="16"/>
      <c r="GD175" s="16"/>
      <c r="GE175" s="16"/>
      <c r="GF175" s="16"/>
      <c r="GG175" s="16"/>
      <c r="GH175" s="17"/>
      <c r="GI175" s="16"/>
    </row>
    <row r="176" spans="1:191" s="15" customFormat="1" x14ac:dyDescent="0.3">
      <c r="A176" s="126"/>
      <c r="B176" s="20"/>
      <c r="C176" s="20"/>
      <c r="D176" s="20"/>
      <c r="E176" s="20"/>
      <c r="F176" s="21"/>
      <c r="G176" s="21"/>
      <c r="H176" s="502"/>
      <c r="I176" s="502"/>
      <c r="J176" s="502"/>
      <c r="K176" s="502"/>
      <c r="L176" s="502"/>
      <c r="M176" s="502"/>
      <c r="N176" s="502"/>
      <c r="O176" s="502"/>
      <c r="P176" s="502"/>
      <c r="Q176" s="21"/>
      <c r="R176" s="59"/>
      <c r="S176" s="59"/>
      <c r="T176" s="59"/>
      <c r="U176" s="20"/>
      <c r="V176" s="20"/>
      <c r="W176" s="20"/>
      <c r="X176" s="20"/>
      <c r="Y176" s="21"/>
      <c r="Z176" s="21"/>
      <c r="AA176" s="502"/>
      <c r="AB176" s="502"/>
      <c r="AC176" s="502"/>
      <c r="AD176" s="502"/>
      <c r="AE176" s="502"/>
      <c r="AF176" s="502"/>
      <c r="AG176" s="502"/>
      <c r="AH176" s="502"/>
      <c r="AI176" s="502"/>
      <c r="AJ176" s="21"/>
      <c r="AK176" s="59"/>
      <c r="AL176" s="126"/>
      <c r="AM176" s="126"/>
      <c r="AN176" s="20"/>
      <c r="AO176" s="20"/>
      <c r="AP176" s="21"/>
      <c r="AQ176" s="21"/>
      <c r="AR176" s="21"/>
      <c r="AS176" s="21"/>
      <c r="AT176" s="21"/>
      <c r="AU176" s="21"/>
      <c r="AV176" s="21"/>
      <c r="AW176" s="21"/>
      <c r="AX176" s="21"/>
      <c r="AY176" s="21"/>
      <c r="AZ176" s="21"/>
      <c r="BA176" s="21"/>
      <c r="BB176" s="21"/>
      <c r="BC176" s="21"/>
      <c r="BD176" s="59"/>
      <c r="BE176" s="59"/>
      <c r="BF176" s="59"/>
      <c r="BG176" s="20"/>
      <c r="BH176" s="20"/>
      <c r="BI176" s="21"/>
      <c r="BJ176" s="21"/>
      <c r="BK176" s="21"/>
      <c r="BL176" s="21"/>
      <c r="BM176" s="21"/>
      <c r="BN176" s="21"/>
      <c r="BO176" s="21"/>
      <c r="BP176" s="21"/>
      <c r="BQ176" s="21"/>
      <c r="BR176" s="21"/>
      <c r="BS176" s="21"/>
      <c r="BT176" s="21"/>
      <c r="BU176" s="21"/>
      <c r="BV176" s="21"/>
      <c r="BW176" s="59"/>
      <c r="BX176" s="126"/>
      <c r="BY176" s="59"/>
      <c r="BZ176" s="20"/>
      <c r="CA176" s="20"/>
      <c r="CB176" s="21"/>
      <c r="CC176" s="21"/>
      <c r="CD176" s="21"/>
      <c r="CE176" s="21"/>
      <c r="CF176" s="21"/>
      <c r="CG176" s="21"/>
      <c r="CH176" s="21"/>
      <c r="CI176" s="21"/>
      <c r="CJ176" s="21"/>
      <c r="CK176" s="21"/>
      <c r="CL176" s="21"/>
      <c r="CM176" s="21"/>
      <c r="CN176" s="21"/>
      <c r="CO176" s="59"/>
      <c r="CP176" s="59"/>
      <c r="CQ176" s="59"/>
      <c r="CR176" s="59"/>
      <c r="CS176" s="59"/>
      <c r="CT176" s="59"/>
      <c r="CU176" s="59"/>
      <c r="CV176" s="59"/>
      <c r="CW176" s="59"/>
      <c r="CZ176" s="16"/>
      <c r="DA176" s="16"/>
      <c r="DB176" s="16"/>
      <c r="DC176" s="16"/>
      <c r="DD176" s="16"/>
      <c r="DE176" s="16"/>
      <c r="DF176" s="16"/>
      <c r="DG176" s="16"/>
      <c r="DH176" s="16"/>
      <c r="DI176" s="16"/>
      <c r="DJ176" s="16"/>
      <c r="DK176" s="16"/>
      <c r="DL176" s="16"/>
      <c r="DM176" s="16"/>
      <c r="DN176" s="17"/>
      <c r="DO176" s="16"/>
      <c r="DR176" s="16"/>
      <c r="DS176" s="16"/>
      <c r="DT176" s="16"/>
      <c r="DU176" s="16"/>
      <c r="DV176" s="16"/>
      <c r="DW176" s="16"/>
      <c r="DX176" s="16"/>
      <c r="DY176" s="16"/>
      <c r="DZ176" s="16"/>
      <c r="EA176" s="16"/>
      <c r="EB176" s="16"/>
      <c r="EC176" s="16"/>
      <c r="ED176" s="16"/>
      <c r="EE176" s="16"/>
      <c r="EF176" s="17"/>
      <c r="EG176" s="16"/>
      <c r="EJ176" s="16"/>
      <c r="EK176" s="16"/>
      <c r="EL176" s="16"/>
      <c r="EM176" s="16"/>
      <c r="EN176" s="16"/>
      <c r="EO176" s="16"/>
      <c r="EP176" s="16"/>
      <c r="EQ176" s="16"/>
      <c r="ER176" s="16"/>
      <c r="ES176" s="16"/>
      <c r="ET176" s="16"/>
      <c r="EU176" s="16"/>
      <c r="EV176" s="16"/>
      <c r="EW176" s="16"/>
      <c r="EX176" s="17"/>
      <c r="EY176" s="16"/>
      <c r="FB176" s="16"/>
      <c r="FC176" s="16"/>
      <c r="FD176" s="16"/>
      <c r="FE176" s="16"/>
      <c r="FF176" s="16"/>
      <c r="FG176" s="16"/>
      <c r="FH176" s="16"/>
      <c r="FI176" s="16"/>
      <c r="FJ176" s="16"/>
      <c r="FK176" s="16"/>
      <c r="FL176" s="16"/>
      <c r="FM176" s="16"/>
      <c r="FN176" s="16"/>
      <c r="FO176" s="16"/>
      <c r="FP176" s="17"/>
      <c r="FQ176" s="16"/>
      <c r="FT176" s="16"/>
      <c r="FU176" s="16"/>
      <c r="FV176" s="16"/>
      <c r="FW176" s="16"/>
      <c r="FX176" s="16"/>
      <c r="FY176" s="16"/>
      <c r="FZ176" s="16"/>
      <c r="GA176" s="16"/>
      <c r="GB176" s="16"/>
      <c r="GC176" s="16"/>
      <c r="GD176" s="16"/>
      <c r="GE176" s="16"/>
      <c r="GF176" s="16"/>
      <c r="GG176" s="16"/>
      <c r="GH176" s="17"/>
      <c r="GI176" s="16"/>
    </row>
    <row r="177" spans="1:191" s="15" customFormat="1" x14ac:dyDescent="0.3">
      <c r="A177" s="126"/>
      <c r="B177" s="20"/>
      <c r="C177" s="20"/>
      <c r="D177" s="20"/>
      <c r="E177" s="20"/>
      <c r="F177" s="21"/>
      <c r="G177" s="21"/>
      <c r="H177" s="502"/>
      <c r="I177" s="502"/>
      <c r="J177" s="502"/>
      <c r="K177" s="502"/>
      <c r="L177" s="502"/>
      <c r="M177" s="502"/>
      <c r="N177" s="502"/>
      <c r="O177" s="502"/>
      <c r="P177" s="502"/>
      <c r="Q177" s="21"/>
      <c r="R177" s="59"/>
      <c r="S177" s="59"/>
      <c r="T177" s="59"/>
      <c r="U177" s="20"/>
      <c r="V177" s="20"/>
      <c r="W177" s="20"/>
      <c r="X177" s="20"/>
      <c r="Y177" s="21"/>
      <c r="Z177" s="21"/>
      <c r="AA177" s="502"/>
      <c r="AB177" s="502"/>
      <c r="AC177" s="502"/>
      <c r="AD177" s="502"/>
      <c r="AE177" s="502"/>
      <c r="AF177" s="502"/>
      <c r="AG177" s="502"/>
      <c r="AH177" s="502"/>
      <c r="AI177" s="502"/>
      <c r="AJ177" s="21"/>
      <c r="AK177" s="59"/>
      <c r="AL177" s="126"/>
      <c r="AM177" s="126"/>
      <c r="AN177" s="20"/>
      <c r="AO177" s="20"/>
      <c r="AP177" s="21"/>
      <c r="AQ177" s="21"/>
      <c r="AR177" s="21"/>
      <c r="AS177" s="21"/>
      <c r="AT177" s="21"/>
      <c r="AU177" s="21"/>
      <c r="AV177" s="21"/>
      <c r="AW177" s="21"/>
      <c r="AX177" s="21"/>
      <c r="AY177" s="21"/>
      <c r="AZ177" s="21"/>
      <c r="BA177" s="21"/>
      <c r="BB177" s="21"/>
      <c r="BC177" s="21"/>
      <c r="BD177" s="59"/>
      <c r="BE177" s="59"/>
      <c r="BF177" s="59"/>
      <c r="BG177" s="20"/>
      <c r="BH177" s="20"/>
      <c r="BI177" s="21"/>
      <c r="BJ177" s="21"/>
      <c r="BK177" s="21"/>
      <c r="BL177" s="21"/>
      <c r="BM177" s="21"/>
      <c r="BN177" s="21"/>
      <c r="BO177" s="21"/>
      <c r="BP177" s="21"/>
      <c r="BQ177" s="21"/>
      <c r="BR177" s="21"/>
      <c r="BS177" s="21"/>
      <c r="BT177" s="21"/>
      <c r="BU177" s="21"/>
      <c r="BV177" s="21"/>
      <c r="BW177" s="59"/>
      <c r="BX177" s="126"/>
      <c r="BY177" s="59"/>
      <c r="BZ177" s="20"/>
      <c r="CA177" s="20"/>
      <c r="CB177" s="21"/>
      <c r="CC177" s="21"/>
      <c r="CD177" s="21"/>
      <c r="CE177" s="21"/>
      <c r="CF177" s="21"/>
      <c r="CG177" s="21"/>
      <c r="CH177" s="21"/>
      <c r="CI177" s="21"/>
      <c r="CJ177" s="21"/>
      <c r="CK177" s="21"/>
      <c r="CL177" s="21"/>
      <c r="CM177" s="21"/>
      <c r="CN177" s="21"/>
      <c r="CO177" s="59"/>
      <c r="CP177" s="59"/>
      <c r="CQ177" s="59"/>
      <c r="CR177" s="59"/>
      <c r="CS177" s="59"/>
      <c r="CT177" s="59"/>
      <c r="CU177" s="59"/>
      <c r="CV177" s="59"/>
      <c r="CW177" s="59"/>
      <c r="CZ177" s="16"/>
      <c r="DA177" s="16"/>
      <c r="DB177" s="16"/>
      <c r="DC177" s="16"/>
      <c r="DD177" s="16"/>
      <c r="DE177" s="16"/>
      <c r="DF177" s="16"/>
      <c r="DG177" s="16"/>
      <c r="DH177" s="16"/>
      <c r="DI177" s="16"/>
      <c r="DJ177" s="16"/>
      <c r="DK177" s="16"/>
      <c r="DL177" s="16"/>
      <c r="DM177" s="16"/>
      <c r="DN177" s="17"/>
      <c r="DO177" s="16"/>
      <c r="DR177" s="16"/>
      <c r="DS177" s="16"/>
      <c r="DT177" s="16"/>
      <c r="DU177" s="16"/>
      <c r="DV177" s="16"/>
      <c r="DW177" s="16"/>
      <c r="DX177" s="16"/>
      <c r="DY177" s="16"/>
      <c r="DZ177" s="16"/>
      <c r="EA177" s="16"/>
      <c r="EB177" s="16"/>
      <c r="EC177" s="16"/>
      <c r="ED177" s="16"/>
      <c r="EE177" s="16"/>
      <c r="EF177" s="17"/>
      <c r="EG177" s="16"/>
      <c r="EJ177" s="16"/>
      <c r="EK177" s="16"/>
      <c r="EL177" s="16"/>
      <c r="EM177" s="16"/>
      <c r="EN177" s="16"/>
      <c r="EO177" s="16"/>
      <c r="EP177" s="16"/>
      <c r="EQ177" s="16"/>
      <c r="ER177" s="16"/>
      <c r="ES177" s="16"/>
      <c r="ET177" s="16"/>
      <c r="EU177" s="16"/>
      <c r="EV177" s="16"/>
      <c r="EW177" s="16"/>
      <c r="EX177" s="17"/>
      <c r="EY177" s="16"/>
      <c r="FB177" s="16"/>
      <c r="FC177" s="16"/>
      <c r="FD177" s="16"/>
      <c r="FE177" s="16"/>
      <c r="FF177" s="16"/>
      <c r="FG177" s="16"/>
      <c r="FH177" s="16"/>
      <c r="FI177" s="16"/>
      <c r="FJ177" s="16"/>
      <c r="FK177" s="16"/>
      <c r="FL177" s="16"/>
      <c r="FM177" s="16"/>
      <c r="FN177" s="16"/>
      <c r="FO177" s="16"/>
      <c r="FP177" s="17"/>
      <c r="FQ177" s="16"/>
      <c r="FT177" s="16"/>
      <c r="FU177" s="16"/>
      <c r="FV177" s="16"/>
      <c r="FW177" s="16"/>
      <c r="FX177" s="16"/>
      <c r="FY177" s="16"/>
      <c r="FZ177" s="16"/>
      <c r="GA177" s="16"/>
      <c r="GB177" s="16"/>
      <c r="GC177" s="16"/>
      <c r="GD177" s="16"/>
      <c r="GE177" s="16"/>
      <c r="GF177" s="16"/>
      <c r="GG177" s="16"/>
      <c r="GH177" s="17"/>
      <c r="GI177" s="16"/>
    </row>
    <row r="178" spans="1:191" s="15" customFormat="1" x14ac:dyDescent="0.3">
      <c r="A178" s="126"/>
      <c r="B178" s="20"/>
      <c r="C178" s="20"/>
      <c r="D178" s="20"/>
      <c r="E178" s="20"/>
      <c r="F178" s="21"/>
      <c r="G178" s="21"/>
      <c r="H178" s="502"/>
      <c r="I178" s="502"/>
      <c r="J178" s="502"/>
      <c r="K178" s="502"/>
      <c r="L178" s="502"/>
      <c r="M178" s="502"/>
      <c r="N178" s="502"/>
      <c r="O178" s="502"/>
      <c r="P178" s="502"/>
      <c r="Q178" s="21"/>
      <c r="R178" s="59"/>
      <c r="S178" s="59"/>
      <c r="T178" s="59"/>
      <c r="U178" s="20"/>
      <c r="V178" s="20"/>
      <c r="W178" s="20"/>
      <c r="X178" s="20"/>
      <c r="Y178" s="21"/>
      <c r="Z178" s="21"/>
      <c r="AA178" s="502"/>
      <c r="AB178" s="502"/>
      <c r="AC178" s="502"/>
      <c r="AD178" s="502"/>
      <c r="AE178" s="502"/>
      <c r="AF178" s="502"/>
      <c r="AG178" s="502"/>
      <c r="AH178" s="502"/>
      <c r="AI178" s="502"/>
      <c r="AJ178" s="21"/>
      <c r="AK178" s="59"/>
      <c r="AL178" s="126"/>
      <c r="AM178" s="126"/>
      <c r="AN178" s="20"/>
      <c r="AO178" s="20"/>
      <c r="AP178" s="21"/>
      <c r="AQ178" s="21"/>
      <c r="AR178" s="21"/>
      <c r="AS178" s="21"/>
      <c r="AT178" s="21"/>
      <c r="AU178" s="21"/>
      <c r="AV178" s="21"/>
      <c r="AW178" s="21"/>
      <c r="AX178" s="21"/>
      <c r="AY178" s="21"/>
      <c r="AZ178" s="21"/>
      <c r="BA178" s="21"/>
      <c r="BB178" s="21"/>
      <c r="BC178" s="21"/>
      <c r="BD178" s="59"/>
      <c r="BE178" s="59"/>
      <c r="BF178" s="59"/>
      <c r="BG178" s="20"/>
      <c r="BH178" s="20"/>
      <c r="BI178" s="21"/>
      <c r="BJ178" s="21"/>
      <c r="BK178" s="21"/>
      <c r="BL178" s="21"/>
      <c r="BM178" s="21"/>
      <c r="BN178" s="21"/>
      <c r="BO178" s="21"/>
      <c r="BP178" s="21"/>
      <c r="BQ178" s="21"/>
      <c r="BR178" s="21"/>
      <c r="BS178" s="21"/>
      <c r="BT178" s="21"/>
      <c r="BU178" s="21"/>
      <c r="BV178" s="21"/>
      <c r="BW178" s="59"/>
      <c r="BX178" s="126"/>
      <c r="BY178" s="59"/>
      <c r="BZ178" s="20"/>
      <c r="CA178" s="20"/>
      <c r="CB178" s="21"/>
      <c r="CC178" s="21"/>
      <c r="CD178" s="21"/>
      <c r="CE178" s="21"/>
      <c r="CF178" s="21"/>
      <c r="CG178" s="21"/>
      <c r="CH178" s="21"/>
      <c r="CI178" s="21"/>
      <c r="CJ178" s="21"/>
      <c r="CK178" s="21"/>
      <c r="CL178" s="21"/>
      <c r="CM178" s="21"/>
      <c r="CN178" s="21"/>
      <c r="CO178" s="59"/>
      <c r="CP178" s="59"/>
      <c r="CQ178" s="59"/>
      <c r="CR178" s="59"/>
      <c r="CS178" s="59"/>
      <c r="CT178" s="59"/>
      <c r="CU178" s="59"/>
      <c r="CV178" s="59"/>
      <c r="CW178" s="59"/>
      <c r="CZ178" s="16"/>
      <c r="DA178" s="16"/>
      <c r="DB178" s="16"/>
      <c r="DC178" s="16"/>
      <c r="DD178" s="16"/>
      <c r="DE178" s="16"/>
      <c r="DF178" s="16"/>
      <c r="DG178" s="16"/>
      <c r="DH178" s="16"/>
      <c r="DI178" s="16"/>
      <c r="DJ178" s="16"/>
      <c r="DK178" s="16"/>
      <c r="DL178" s="16"/>
      <c r="DM178" s="16"/>
      <c r="DN178" s="17"/>
      <c r="DO178" s="16"/>
      <c r="DR178" s="16"/>
      <c r="DS178" s="16"/>
      <c r="DT178" s="16"/>
      <c r="DU178" s="16"/>
      <c r="DV178" s="16"/>
      <c r="DW178" s="16"/>
      <c r="DX178" s="16"/>
      <c r="DY178" s="16"/>
      <c r="DZ178" s="16"/>
      <c r="EA178" s="16"/>
      <c r="EB178" s="16"/>
      <c r="EC178" s="16"/>
      <c r="ED178" s="16"/>
      <c r="EE178" s="16"/>
      <c r="EF178" s="17"/>
      <c r="EG178" s="16"/>
      <c r="EJ178" s="16"/>
      <c r="EK178" s="16"/>
      <c r="EL178" s="16"/>
      <c r="EM178" s="16"/>
      <c r="EN178" s="16"/>
      <c r="EO178" s="16"/>
      <c r="EP178" s="16"/>
      <c r="EQ178" s="16"/>
      <c r="ER178" s="16"/>
      <c r="ES178" s="16"/>
      <c r="ET178" s="16"/>
      <c r="EU178" s="16"/>
      <c r="EV178" s="16"/>
      <c r="EW178" s="16"/>
      <c r="EX178" s="17"/>
      <c r="EY178" s="16"/>
      <c r="FB178" s="16"/>
      <c r="FC178" s="16"/>
      <c r="FD178" s="16"/>
      <c r="FE178" s="16"/>
      <c r="FF178" s="16"/>
      <c r="FG178" s="16"/>
      <c r="FH178" s="16"/>
      <c r="FI178" s="16"/>
      <c r="FJ178" s="16"/>
      <c r="FK178" s="16"/>
      <c r="FL178" s="16"/>
      <c r="FM178" s="16"/>
      <c r="FN178" s="16"/>
      <c r="FO178" s="16"/>
      <c r="FP178" s="17"/>
      <c r="FQ178" s="16"/>
      <c r="FT178" s="16"/>
      <c r="FU178" s="16"/>
      <c r="FV178" s="16"/>
      <c r="FW178" s="16"/>
      <c r="FX178" s="16"/>
      <c r="FY178" s="16"/>
      <c r="FZ178" s="16"/>
      <c r="GA178" s="16"/>
      <c r="GB178" s="16"/>
      <c r="GC178" s="16"/>
      <c r="GD178" s="16"/>
      <c r="GE178" s="16"/>
      <c r="GF178" s="16"/>
      <c r="GG178" s="16"/>
      <c r="GH178" s="17"/>
      <c r="GI178" s="16"/>
    </row>
    <row r="179" spans="1:191" s="15" customFormat="1" x14ac:dyDescent="0.3">
      <c r="A179" s="126"/>
      <c r="B179" s="20"/>
      <c r="C179" s="20"/>
      <c r="D179" s="20"/>
      <c r="E179" s="20"/>
      <c r="F179" s="21"/>
      <c r="G179" s="21"/>
      <c r="H179" s="502"/>
      <c r="I179" s="502"/>
      <c r="J179" s="502"/>
      <c r="K179" s="502"/>
      <c r="L179" s="502"/>
      <c r="M179" s="502"/>
      <c r="N179" s="502"/>
      <c r="O179" s="502"/>
      <c r="P179" s="502"/>
      <c r="Q179" s="21"/>
      <c r="R179" s="59"/>
      <c r="S179" s="59"/>
      <c r="T179" s="59"/>
      <c r="U179" s="20"/>
      <c r="V179" s="20"/>
      <c r="W179" s="20"/>
      <c r="X179" s="20"/>
      <c r="Y179" s="21"/>
      <c r="Z179" s="21"/>
      <c r="AA179" s="502"/>
      <c r="AB179" s="502"/>
      <c r="AC179" s="502"/>
      <c r="AD179" s="502"/>
      <c r="AE179" s="502"/>
      <c r="AF179" s="502"/>
      <c r="AG179" s="502"/>
      <c r="AH179" s="502"/>
      <c r="AI179" s="502"/>
      <c r="AJ179" s="21"/>
      <c r="AK179" s="59"/>
      <c r="AL179" s="126"/>
      <c r="AM179" s="126"/>
      <c r="AN179" s="20"/>
      <c r="AO179" s="20"/>
      <c r="AP179" s="21"/>
      <c r="AQ179" s="21"/>
      <c r="AR179" s="21"/>
      <c r="AS179" s="21"/>
      <c r="AT179" s="21"/>
      <c r="AU179" s="21"/>
      <c r="AV179" s="21"/>
      <c r="AW179" s="21"/>
      <c r="AX179" s="21"/>
      <c r="AY179" s="21"/>
      <c r="AZ179" s="21"/>
      <c r="BA179" s="21"/>
      <c r="BB179" s="21"/>
      <c r="BC179" s="21"/>
      <c r="BD179" s="59"/>
      <c r="BE179" s="59"/>
      <c r="BF179" s="59"/>
      <c r="BG179" s="20"/>
      <c r="BH179" s="20"/>
      <c r="BI179" s="21"/>
      <c r="BJ179" s="21"/>
      <c r="BK179" s="21"/>
      <c r="BL179" s="21"/>
      <c r="BM179" s="21"/>
      <c r="BN179" s="21"/>
      <c r="BO179" s="21"/>
      <c r="BP179" s="21"/>
      <c r="BQ179" s="21"/>
      <c r="BR179" s="21"/>
      <c r="BS179" s="21"/>
      <c r="BT179" s="21"/>
      <c r="BU179" s="21"/>
      <c r="BV179" s="21"/>
      <c r="BW179" s="59"/>
      <c r="BX179" s="126"/>
      <c r="BY179" s="59"/>
      <c r="BZ179" s="20"/>
      <c r="CA179" s="20"/>
      <c r="CB179" s="21"/>
      <c r="CC179" s="21"/>
      <c r="CD179" s="21"/>
      <c r="CE179" s="21"/>
      <c r="CF179" s="21"/>
      <c r="CG179" s="21"/>
      <c r="CH179" s="21"/>
      <c r="CI179" s="21"/>
      <c r="CJ179" s="21"/>
      <c r="CK179" s="21"/>
      <c r="CL179" s="21"/>
      <c r="CM179" s="21"/>
      <c r="CN179" s="21"/>
      <c r="CO179" s="59"/>
      <c r="CP179" s="59"/>
      <c r="CQ179" s="59"/>
      <c r="CR179" s="59"/>
      <c r="CS179" s="59"/>
      <c r="CT179" s="59"/>
      <c r="CU179" s="59"/>
      <c r="CV179" s="59"/>
      <c r="CW179" s="59"/>
      <c r="CZ179" s="16"/>
      <c r="DA179" s="16"/>
      <c r="DB179" s="16"/>
      <c r="DC179" s="16"/>
      <c r="DD179" s="16"/>
      <c r="DE179" s="16"/>
      <c r="DF179" s="16"/>
      <c r="DG179" s="16"/>
      <c r="DH179" s="16"/>
      <c r="DI179" s="16"/>
      <c r="DJ179" s="16"/>
      <c r="DK179" s="16"/>
      <c r="DL179" s="16"/>
      <c r="DM179" s="16"/>
      <c r="DN179" s="17"/>
      <c r="DO179" s="16"/>
      <c r="DR179" s="16"/>
      <c r="DS179" s="16"/>
      <c r="DT179" s="16"/>
      <c r="DU179" s="16"/>
      <c r="DV179" s="16"/>
      <c r="DW179" s="16"/>
      <c r="DX179" s="16"/>
      <c r="DY179" s="16"/>
      <c r="DZ179" s="16"/>
      <c r="EA179" s="16"/>
      <c r="EB179" s="16"/>
      <c r="EC179" s="16"/>
      <c r="ED179" s="16"/>
      <c r="EE179" s="16"/>
      <c r="EF179" s="17"/>
      <c r="EG179" s="16"/>
      <c r="EJ179" s="16"/>
      <c r="EK179" s="16"/>
      <c r="EL179" s="16"/>
      <c r="EM179" s="16"/>
      <c r="EN179" s="16"/>
      <c r="EO179" s="16"/>
      <c r="EP179" s="16"/>
      <c r="EQ179" s="16"/>
      <c r="ER179" s="16"/>
      <c r="ES179" s="16"/>
      <c r="ET179" s="16"/>
      <c r="EU179" s="16"/>
      <c r="EV179" s="16"/>
      <c r="EW179" s="16"/>
      <c r="EX179" s="17"/>
      <c r="EY179" s="16"/>
      <c r="FB179" s="16"/>
      <c r="FC179" s="16"/>
      <c r="FD179" s="16"/>
      <c r="FE179" s="16"/>
      <c r="FF179" s="16"/>
      <c r="FG179" s="16"/>
      <c r="FH179" s="16"/>
      <c r="FI179" s="16"/>
      <c r="FJ179" s="16"/>
      <c r="FK179" s="16"/>
      <c r="FL179" s="16"/>
      <c r="FM179" s="16"/>
      <c r="FN179" s="16"/>
      <c r="FO179" s="16"/>
      <c r="FP179" s="17"/>
      <c r="FQ179" s="16"/>
      <c r="FT179" s="16"/>
      <c r="FU179" s="16"/>
      <c r="FV179" s="16"/>
      <c r="FW179" s="16"/>
      <c r="FX179" s="16"/>
      <c r="FY179" s="16"/>
      <c r="FZ179" s="16"/>
      <c r="GA179" s="16"/>
      <c r="GB179" s="16"/>
      <c r="GC179" s="16"/>
      <c r="GD179" s="16"/>
      <c r="GE179" s="16"/>
      <c r="GF179" s="16"/>
      <c r="GG179" s="16"/>
      <c r="GH179" s="17"/>
      <c r="GI179" s="16"/>
    </row>
    <row r="180" spans="1:191" s="15" customFormat="1" x14ac:dyDescent="0.3">
      <c r="A180" s="126"/>
      <c r="B180" s="20"/>
      <c r="C180" s="20"/>
      <c r="D180" s="20"/>
      <c r="E180" s="20"/>
      <c r="F180" s="21"/>
      <c r="G180" s="21"/>
      <c r="H180" s="502"/>
      <c r="I180" s="502"/>
      <c r="J180" s="502"/>
      <c r="K180" s="502"/>
      <c r="L180" s="502"/>
      <c r="M180" s="502"/>
      <c r="N180" s="502"/>
      <c r="O180" s="502"/>
      <c r="P180" s="502"/>
      <c r="Q180" s="21"/>
      <c r="R180" s="59"/>
      <c r="S180" s="59"/>
      <c r="T180" s="59"/>
      <c r="U180" s="20"/>
      <c r="V180" s="20"/>
      <c r="W180" s="20"/>
      <c r="X180" s="20"/>
      <c r="Y180" s="21"/>
      <c r="Z180" s="21"/>
      <c r="AA180" s="502"/>
      <c r="AB180" s="502"/>
      <c r="AC180" s="502"/>
      <c r="AD180" s="502"/>
      <c r="AE180" s="502"/>
      <c r="AF180" s="502"/>
      <c r="AG180" s="502"/>
      <c r="AH180" s="502"/>
      <c r="AI180" s="502"/>
      <c r="AJ180" s="21"/>
      <c r="AK180" s="59"/>
      <c r="AL180" s="126"/>
      <c r="AM180" s="126"/>
      <c r="AN180" s="20"/>
      <c r="AO180" s="20"/>
      <c r="AP180" s="21"/>
      <c r="AQ180" s="21"/>
      <c r="AR180" s="21"/>
      <c r="AS180" s="21"/>
      <c r="AT180" s="21"/>
      <c r="AU180" s="21"/>
      <c r="AV180" s="21"/>
      <c r="AW180" s="21"/>
      <c r="AX180" s="21"/>
      <c r="AY180" s="21"/>
      <c r="AZ180" s="21"/>
      <c r="BA180" s="21"/>
      <c r="BB180" s="21"/>
      <c r="BC180" s="21"/>
      <c r="BD180" s="59"/>
      <c r="BE180" s="59"/>
      <c r="BF180" s="59"/>
      <c r="BG180" s="20"/>
      <c r="BH180" s="20"/>
      <c r="BI180" s="21"/>
      <c r="BJ180" s="21"/>
      <c r="BK180" s="21"/>
      <c r="BL180" s="21"/>
      <c r="BM180" s="21"/>
      <c r="BN180" s="21"/>
      <c r="BO180" s="21"/>
      <c r="BP180" s="21"/>
      <c r="BQ180" s="21"/>
      <c r="BR180" s="21"/>
      <c r="BS180" s="21"/>
      <c r="BT180" s="21"/>
      <c r="BU180" s="21"/>
      <c r="BV180" s="21"/>
      <c r="BW180" s="59"/>
      <c r="BX180" s="126"/>
      <c r="BY180" s="59"/>
      <c r="BZ180" s="20"/>
      <c r="CA180" s="20"/>
      <c r="CB180" s="21"/>
      <c r="CC180" s="21"/>
      <c r="CD180" s="21"/>
      <c r="CE180" s="21"/>
      <c r="CF180" s="21"/>
      <c r="CG180" s="21"/>
      <c r="CH180" s="21"/>
      <c r="CI180" s="21"/>
      <c r="CJ180" s="21"/>
      <c r="CK180" s="21"/>
      <c r="CL180" s="21"/>
      <c r="CM180" s="21"/>
      <c r="CN180" s="21"/>
      <c r="CO180" s="59"/>
      <c r="CP180" s="59"/>
      <c r="CQ180" s="59"/>
      <c r="CR180" s="59"/>
      <c r="CS180" s="59"/>
      <c r="CT180" s="59"/>
      <c r="CU180" s="59"/>
      <c r="CV180" s="59"/>
      <c r="CW180" s="59"/>
      <c r="CZ180" s="16"/>
      <c r="DA180" s="16"/>
      <c r="DB180" s="16"/>
      <c r="DC180" s="16"/>
      <c r="DD180" s="16"/>
      <c r="DE180" s="16"/>
      <c r="DF180" s="16"/>
      <c r="DG180" s="16"/>
      <c r="DH180" s="16"/>
      <c r="DI180" s="16"/>
      <c r="DJ180" s="16"/>
      <c r="DK180" s="16"/>
      <c r="DL180" s="16"/>
      <c r="DM180" s="16"/>
      <c r="DN180" s="17"/>
      <c r="DO180" s="16"/>
      <c r="DR180" s="16"/>
      <c r="DS180" s="16"/>
      <c r="DT180" s="16"/>
      <c r="DU180" s="16"/>
      <c r="DV180" s="16"/>
      <c r="DW180" s="16"/>
      <c r="DX180" s="16"/>
      <c r="DY180" s="16"/>
      <c r="DZ180" s="16"/>
      <c r="EA180" s="16"/>
      <c r="EB180" s="16"/>
      <c r="EC180" s="16"/>
      <c r="ED180" s="16"/>
      <c r="EE180" s="16"/>
      <c r="EF180" s="17"/>
      <c r="EG180" s="16"/>
      <c r="EJ180" s="16"/>
      <c r="EK180" s="16"/>
      <c r="EL180" s="16"/>
      <c r="EM180" s="16"/>
      <c r="EN180" s="16"/>
      <c r="EO180" s="16"/>
      <c r="EP180" s="16"/>
      <c r="EQ180" s="16"/>
      <c r="ER180" s="16"/>
      <c r="ES180" s="16"/>
      <c r="ET180" s="16"/>
      <c r="EU180" s="16"/>
      <c r="EV180" s="16"/>
      <c r="EW180" s="16"/>
      <c r="EX180" s="17"/>
      <c r="EY180" s="16"/>
      <c r="FB180" s="16"/>
      <c r="FC180" s="16"/>
      <c r="FD180" s="16"/>
      <c r="FE180" s="16"/>
      <c r="FF180" s="16"/>
      <c r="FG180" s="16"/>
      <c r="FH180" s="16"/>
      <c r="FI180" s="16"/>
      <c r="FJ180" s="16"/>
      <c r="FK180" s="16"/>
      <c r="FL180" s="16"/>
      <c r="FM180" s="16"/>
      <c r="FN180" s="16"/>
      <c r="FO180" s="16"/>
      <c r="FP180" s="17"/>
      <c r="FQ180" s="16"/>
      <c r="FT180" s="16"/>
      <c r="FU180" s="16"/>
      <c r="FV180" s="16"/>
      <c r="FW180" s="16"/>
      <c r="FX180" s="16"/>
      <c r="FY180" s="16"/>
      <c r="FZ180" s="16"/>
      <c r="GA180" s="16"/>
      <c r="GB180" s="16"/>
      <c r="GC180" s="16"/>
      <c r="GD180" s="16"/>
      <c r="GE180" s="16"/>
      <c r="GF180" s="16"/>
      <c r="GG180" s="16"/>
      <c r="GH180" s="17"/>
      <c r="GI180" s="16"/>
    </row>
    <row r="181" spans="1:191" s="15" customFormat="1" x14ac:dyDescent="0.3">
      <c r="A181" s="126"/>
      <c r="B181" s="20"/>
      <c r="C181" s="20"/>
      <c r="D181" s="20"/>
      <c r="E181" s="20"/>
      <c r="F181" s="21"/>
      <c r="G181" s="21"/>
      <c r="H181" s="502"/>
      <c r="I181" s="502"/>
      <c r="J181" s="502"/>
      <c r="K181" s="502"/>
      <c r="L181" s="502"/>
      <c r="M181" s="502"/>
      <c r="N181" s="502"/>
      <c r="O181" s="502"/>
      <c r="P181" s="502"/>
      <c r="Q181" s="21"/>
      <c r="R181" s="59"/>
      <c r="S181" s="59"/>
      <c r="T181" s="59"/>
      <c r="U181" s="20"/>
      <c r="V181" s="20"/>
      <c r="W181" s="20"/>
      <c r="X181" s="20"/>
      <c r="Y181" s="21"/>
      <c r="Z181" s="21"/>
      <c r="AA181" s="502"/>
      <c r="AB181" s="502"/>
      <c r="AC181" s="502"/>
      <c r="AD181" s="502"/>
      <c r="AE181" s="502"/>
      <c r="AF181" s="502"/>
      <c r="AG181" s="502"/>
      <c r="AH181" s="502"/>
      <c r="AI181" s="502"/>
      <c r="AJ181" s="21"/>
      <c r="AK181" s="59"/>
      <c r="AL181" s="126"/>
      <c r="AM181" s="126"/>
      <c r="AN181" s="20"/>
      <c r="AO181" s="20"/>
      <c r="AP181" s="21"/>
      <c r="AQ181" s="21"/>
      <c r="AR181" s="21"/>
      <c r="AS181" s="21"/>
      <c r="AT181" s="21"/>
      <c r="AU181" s="21"/>
      <c r="AV181" s="21"/>
      <c r="AW181" s="21"/>
      <c r="AX181" s="21"/>
      <c r="AY181" s="21"/>
      <c r="AZ181" s="21"/>
      <c r="BA181" s="21"/>
      <c r="BB181" s="21"/>
      <c r="BC181" s="21"/>
      <c r="BD181" s="59"/>
      <c r="BE181" s="59"/>
      <c r="BF181" s="59"/>
      <c r="BG181" s="20"/>
      <c r="BH181" s="20"/>
      <c r="BI181" s="21"/>
      <c r="BJ181" s="21"/>
      <c r="BK181" s="21"/>
      <c r="BL181" s="21"/>
      <c r="BM181" s="21"/>
      <c r="BN181" s="21"/>
      <c r="BO181" s="21"/>
      <c r="BP181" s="21"/>
      <c r="BQ181" s="21"/>
      <c r="BR181" s="21"/>
      <c r="BS181" s="21"/>
      <c r="BT181" s="21"/>
      <c r="BU181" s="21"/>
      <c r="BV181" s="21"/>
      <c r="BW181" s="59"/>
      <c r="BX181" s="126"/>
      <c r="BY181" s="59"/>
      <c r="BZ181" s="20"/>
      <c r="CA181" s="20"/>
      <c r="CB181" s="21"/>
      <c r="CC181" s="21"/>
      <c r="CD181" s="21"/>
      <c r="CE181" s="21"/>
      <c r="CF181" s="21"/>
      <c r="CG181" s="21"/>
      <c r="CH181" s="21"/>
      <c r="CI181" s="21"/>
      <c r="CJ181" s="21"/>
      <c r="CK181" s="21"/>
      <c r="CL181" s="21"/>
      <c r="CM181" s="21"/>
      <c r="CN181" s="21"/>
      <c r="CO181" s="59"/>
      <c r="CP181" s="59"/>
      <c r="CQ181" s="59"/>
      <c r="CR181" s="59"/>
      <c r="CS181" s="59"/>
      <c r="CT181" s="59"/>
      <c r="CU181" s="59"/>
      <c r="CV181" s="59"/>
      <c r="CW181" s="59"/>
      <c r="CZ181" s="16"/>
      <c r="DA181" s="16"/>
      <c r="DB181" s="16"/>
      <c r="DC181" s="16"/>
      <c r="DD181" s="16"/>
      <c r="DE181" s="16"/>
      <c r="DF181" s="16"/>
      <c r="DG181" s="16"/>
      <c r="DH181" s="16"/>
      <c r="DI181" s="16"/>
      <c r="DJ181" s="16"/>
      <c r="DK181" s="16"/>
      <c r="DL181" s="16"/>
      <c r="DM181" s="16"/>
      <c r="DN181" s="17"/>
      <c r="DO181" s="16"/>
      <c r="DR181" s="16"/>
      <c r="DS181" s="16"/>
      <c r="DT181" s="16"/>
      <c r="DU181" s="16"/>
      <c r="DV181" s="16"/>
      <c r="DW181" s="16"/>
      <c r="DX181" s="16"/>
      <c r="DY181" s="16"/>
      <c r="DZ181" s="16"/>
      <c r="EA181" s="16"/>
      <c r="EB181" s="16"/>
      <c r="EC181" s="16"/>
      <c r="ED181" s="16"/>
      <c r="EE181" s="16"/>
      <c r="EF181" s="17"/>
      <c r="EG181" s="16"/>
      <c r="EJ181" s="16"/>
      <c r="EK181" s="16"/>
      <c r="EL181" s="16"/>
      <c r="EM181" s="16"/>
      <c r="EN181" s="16"/>
      <c r="EO181" s="16"/>
      <c r="EP181" s="16"/>
      <c r="EQ181" s="16"/>
      <c r="ER181" s="16"/>
      <c r="ES181" s="16"/>
      <c r="ET181" s="16"/>
      <c r="EU181" s="16"/>
      <c r="EV181" s="16"/>
      <c r="EW181" s="16"/>
      <c r="EX181" s="17"/>
      <c r="EY181" s="16"/>
      <c r="FB181" s="16"/>
      <c r="FC181" s="16"/>
      <c r="FD181" s="16"/>
      <c r="FE181" s="16"/>
      <c r="FF181" s="16"/>
      <c r="FG181" s="16"/>
      <c r="FH181" s="16"/>
      <c r="FI181" s="16"/>
      <c r="FJ181" s="16"/>
      <c r="FK181" s="16"/>
      <c r="FL181" s="16"/>
      <c r="FM181" s="16"/>
      <c r="FN181" s="16"/>
      <c r="FO181" s="16"/>
      <c r="FP181" s="17"/>
      <c r="FQ181" s="16"/>
      <c r="FT181" s="16"/>
      <c r="FU181" s="16"/>
      <c r="FV181" s="16"/>
      <c r="FW181" s="16"/>
      <c r="FX181" s="16"/>
      <c r="FY181" s="16"/>
      <c r="FZ181" s="16"/>
      <c r="GA181" s="16"/>
      <c r="GB181" s="16"/>
      <c r="GC181" s="16"/>
      <c r="GD181" s="16"/>
      <c r="GE181" s="16"/>
      <c r="GF181" s="16"/>
      <c r="GG181" s="16"/>
      <c r="GH181" s="17"/>
      <c r="GI181" s="16"/>
    </row>
    <row r="182" spans="1:191" s="15" customFormat="1" x14ac:dyDescent="0.3">
      <c r="A182" s="126"/>
      <c r="B182" s="20"/>
      <c r="C182" s="20"/>
      <c r="D182" s="20"/>
      <c r="E182" s="20"/>
      <c r="F182" s="21"/>
      <c r="G182" s="21"/>
      <c r="H182" s="502"/>
      <c r="I182" s="502"/>
      <c r="J182" s="502"/>
      <c r="K182" s="502"/>
      <c r="L182" s="502"/>
      <c r="M182" s="502"/>
      <c r="N182" s="502"/>
      <c r="O182" s="502"/>
      <c r="P182" s="502"/>
      <c r="Q182" s="21"/>
      <c r="R182" s="59"/>
      <c r="S182" s="59"/>
      <c r="T182" s="59"/>
      <c r="U182" s="20"/>
      <c r="V182" s="20"/>
      <c r="W182" s="20"/>
      <c r="X182" s="20"/>
      <c r="Y182" s="21"/>
      <c r="Z182" s="21"/>
      <c r="AA182" s="502"/>
      <c r="AB182" s="502"/>
      <c r="AC182" s="502"/>
      <c r="AD182" s="502"/>
      <c r="AE182" s="502"/>
      <c r="AF182" s="502"/>
      <c r="AG182" s="502"/>
      <c r="AH182" s="502"/>
      <c r="AI182" s="502"/>
      <c r="AJ182" s="21"/>
      <c r="AK182" s="59"/>
      <c r="AL182" s="126"/>
      <c r="AM182" s="126"/>
      <c r="AN182" s="20"/>
      <c r="AO182" s="20"/>
      <c r="AP182" s="21"/>
      <c r="AQ182" s="21"/>
      <c r="AR182" s="21"/>
      <c r="AS182" s="21"/>
      <c r="AT182" s="21"/>
      <c r="AU182" s="21"/>
      <c r="AV182" s="21"/>
      <c r="AW182" s="21"/>
      <c r="AX182" s="21"/>
      <c r="AY182" s="21"/>
      <c r="AZ182" s="21"/>
      <c r="BA182" s="21"/>
      <c r="BB182" s="21"/>
      <c r="BC182" s="21"/>
      <c r="BD182" s="59"/>
      <c r="BE182" s="59"/>
      <c r="BF182" s="59"/>
      <c r="BG182" s="20"/>
      <c r="BH182" s="20"/>
      <c r="BI182" s="21"/>
      <c r="BJ182" s="21"/>
      <c r="BK182" s="21"/>
      <c r="BL182" s="21"/>
      <c r="BM182" s="21"/>
      <c r="BN182" s="21"/>
      <c r="BO182" s="21"/>
      <c r="BP182" s="21"/>
      <c r="BQ182" s="21"/>
      <c r="BR182" s="21"/>
      <c r="BS182" s="21"/>
      <c r="BT182" s="21"/>
      <c r="BU182" s="21"/>
      <c r="BV182" s="21"/>
      <c r="BW182" s="59"/>
      <c r="BX182" s="126"/>
      <c r="BY182" s="59"/>
      <c r="BZ182" s="20"/>
      <c r="CA182" s="20"/>
      <c r="CB182" s="21"/>
      <c r="CC182" s="21"/>
      <c r="CD182" s="21"/>
      <c r="CE182" s="21"/>
      <c r="CF182" s="21"/>
      <c r="CG182" s="21"/>
      <c r="CH182" s="21"/>
      <c r="CI182" s="21"/>
      <c r="CJ182" s="21"/>
      <c r="CK182" s="21"/>
      <c r="CL182" s="21"/>
      <c r="CM182" s="21"/>
      <c r="CN182" s="21"/>
      <c r="CO182" s="59"/>
      <c r="CP182" s="59"/>
      <c r="CQ182" s="59"/>
      <c r="CR182" s="59"/>
      <c r="CS182" s="59"/>
      <c r="CT182" s="59"/>
      <c r="CU182" s="59"/>
      <c r="CV182" s="59"/>
      <c r="CW182" s="59"/>
      <c r="CZ182" s="16"/>
      <c r="DA182" s="16"/>
      <c r="DB182" s="16"/>
      <c r="DC182" s="16"/>
      <c r="DD182" s="16"/>
      <c r="DE182" s="16"/>
      <c r="DF182" s="16"/>
      <c r="DG182" s="16"/>
      <c r="DH182" s="16"/>
      <c r="DI182" s="16"/>
      <c r="DJ182" s="16"/>
      <c r="DK182" s="16"/>
      <c r="DL182" s="16"/>
      <c r="DM182" s="16"/>
      <c r="DN182" s="17"/>
      <c r="DO182" s="16"/>
      <c r="DR182" s="16"/>
      <c r="DS182" s="16"/>
      <c r="DT182" s="16"/>
      <c r="DU182" s="16"/>
      <c r="DV182" s="16"/>
      <c r="DW182" s="16"/>
      <c r="DX182" s="16"/>
      <c r="DY182" s="16"/>
      <c r="DZ182" s="16"/>
      <c r="EA182" s="16"/>
      <c r="EB182" s="16"/>
      <c r="EC182" s="16"/>
      <c r="ED182" s="16"/>
      <c r="EE182" s="16"/>
      <c r="EF182" s="17"/>
      <c r="EG182" s="16"/>
      <c r="EJ182" s="16"/>
      <c r="EK182" s="16"/>
      <c r="EL182" s="16"/>
      <c r="EM182" s="16"/>
      <c r="EN182" s="16"/>
      <c r="EO182" s="16"/>
      <c r="EP182" s="16"/>
      <c r="EQ182" s="16"/>
      <c r="ER182" s="16"/>
      <c r="ES182" s="16"/>
      <c r="ET182" s="16"/>
      <c r="EU182" s="16"/>
      <c r="EV182" s="16"/>
      <c r="EW182" s="16"/>
      <c r="EX182" s="17"/>
      <c r="EY182" s="16"/>
      <c r="FB182" s="16"/>
      <c r="FC182" s="16"/>
      <c r="FD182" s="16"/>
      <c r="FE182" s="16"/>
      <c r="FF182" s="16"/>
      <c r="FG182" s="16"/>
      <c r="FH182" s="16"/>
      <c r="FI182" s="16"/>
      <c r="FJ182" s="16"/>
      <c r="FK182" s="16"/>
      <c r="FL182" s="16"/>
      <c r="FM182" s="16"/>
      <c r="FN182" s="16"/>
      <c r="FO182" s="16"/>
      <c r="FP182" s="17"/>
      <c r="FQ182" s="16"/>
      <c r="FT182" s="16"/>
      <c r="FU182" s="16"/>
      <c r="FV182" s="16"/>
      <c r="FW182" s="16"/>
      <c r="FX182" s="16"/>
      <c r="FY182" s="16"/>
      <c r="FZ182" s="16"/>
      <c r="GA182" s="16"/>
      <c r="GB182" s="16"/>
      <c r="GC182" s="16"/>
      <c r="GD182" s="16"/>
      <c r="GE182" s="16"/>
      <c r="GF182" s="16"/>
      <c r="GG182" s="16"/>
      <c r="GH182" s="17"/>
      <c r="GI182" s="16"/>
    </row>
    <row r="183" spans="1:191" s="15" customFormat="1" x14ac:dyDescent="0.3">
      <c r="A183" s="126"/>
      <c r="B183" s="20"/>
      <c r="C183" s="20"/>
      <c r="D183" s="20"/>
      <c r="E183" s="20"/>
      <c r="F183" s="21"/>
      <c r="G183" s="21"/>
      <c r="H183" s="502"/>
      <c r="I183" s="502"/>
      <c r="J183" s="502"/>
      <c r="K183" s="502"/>
      <c r="L183" s="502"/>
      <c r="M183" s="502"/>
      <c r="N183" s="502"/>
      <c r="O183" s="502"/>
      <c r="P183" s="502"/>
      <c r="Q183" s="21"/>
      <c r="R183" s="59"/>
      <c r="S183" s="59"/>
      <c r="T183" s="59"/>
      <c r="U183" s="20"/>
      <c r="V183" s="20"/>
      <c r="W183" s="20"/>
      <c r="X183" s="20"/>
      <c r="Y183" s="21"/>
      <c r="Z183" s="21"/>
      <c r="AA183" s="502"/>
      <c r="AB183" s="502"/>
      <c r="AC183" s="502"/>
      <c r="AD183" s="502"/>
      <c r="AE183" s="502"/>
      <c r="AF183" s="502"/>
      <c r="AG183" s="502"/>
      <c r="AH183" s="502"/>
      <c r="AI183" s="502"/>
      <c r="AJ183" s="21"/>
      <c r="AK183" s="59"/>
      <c r="AL183" s="126"/>
      <c r="AM183" s="126"/>
      <c r="AN183" s="20"/>
      <c r="AO183" s="20"/>
      <c r="AP183" s="21"/>
      <c r="AQ183" s="21"/>
      <c r="AR183" s="21"/>
      <c r="AS183" s="21"/>
      <c r="AT183" s="21"/>
      <c r="AU183" s="21"/>
      <c r="AV183" s="21"/>
      <c r="AW183" s="21"/>
      <c r="AX183" s="21"/>
      <c r="AY183" s="21"/>
      <c r="AZ183" s="21"/>
      <c r="BA183" s="21"/>
      <c r="BB183" s="21"/>
      <c r="BC183" s="21"/>
      <c r="BD183" s="59"/>
      <c r="BE183" s="59"/>
      <c r="BF183" s="59"/>
      <c r="BG183" s="20"/>
      <c r="BH183" s="20"/>
      <c r="BI183" s="21"/>
      <c r="BJ183" s="21"/>
      <c r="BK183" s="21"/>
      <c r="BL183" s="21"/>
      <c r="BM183" s="21"/>
      <c r="BN183" s="21"/>
      <c r="BO183" s="21"/>
      <c r="BP183" s="21"/>
      <c r="BQ183" s="21"/>
      <c r="BR183" s="21"/>
      <c r="BS183" s="21"/>
      <c r="BT183" s="21"/>
      <c r="BU183" s="21"/>
      <c r="BV183" s="21"/>
      <c r="BW183" s="59"/>
      <c r="BX183" s="126"/>
      <c r="BY183" s="59"/>
      <c r="BZ183" s="20"/>
      <c r="CA183" s="20"/>
      <c r="CB183" s="21"/>
      <c r="CC183" s="21"/>
      <c r="CD183" s="21"/>
      <c r="CE183" s="21"/>
      <c r="CF183" s="21"/>
      <c r="CG183" s="21"/>
      <c r="CH183" s="21"/>
      <c r="CI183" s="21"/>
      <c r="CJ183" s="21"/>
      <c r="CK183" s="21"/>
      <c r="CL183" s="21"/>
      <c r="CM183" s="21"/>
      <c r="CN183" s="21"/>
      <c r="CO183" s="59"/>
      <c r="CP183" s="59"/>
      <c r="CQ183" s="59"/>
      <c r="CR183" s="59"/>
      <c r="CS183" s="59"/>
      <c r="CT183" s="59"/>
      <c r="CU183" s="59"/>
      <c r="CV183" s="59"/>
      <c r="CW183" s="59"/>
      <c r="CZ183" s="16"/>
      <c r="DA183" s="16"/>
      <c r="DB183" s="16"/>
      <c r="DC183" s="16"/>
      <c r="DD183" s="16"/>
      <c r="DE183" s="16"/>
      <c r="DF183" s="16"/>
      <c r="DG183" s="16"/>
      <c r="DH183" s="16"/>
      <c r="DI183" s="16"/>
      <c r="DJ183" s="16"/>
      <c r="DK183" s="16"/>
      <c r="DL183" s="16"/>
      <c r="DM183" s="16"/>
      <c r="DN183" s="17"/>
      <c r="DO183" s="16"/>
      <c r="DR183" s="16"/>
      <c r="DS183" s="16"/>
      <c r="DT183" s="16"/>
      <c r="DU183" s="16"/>
      <c r="DV183" s="16"/>
      <c r="DW183" s="16"/>
      <c r="DX183" s="16"/>
      <c r="DY183" s="16"/>
      <c r="DZ183" s="16"/>
      <c r="EA183" s="16"/>
      <c r="EB183" s="16"/>
      <c r="EC183" s="16"/>
      <c r="ED183" s="16"/>
      <c r="EE183" s="16"/>
      <c r="EF183" s="17"/>
      <c r="EG183" s="16"/>
      <c r="EJ183" s="16"/>
      <c r="EK183" s="16"/>
      <c r="EL183" s="16"/>
      <c r="EM183" s="16"/>
      <c r="EN183" s="16"/>
      <c r="EO183" s="16"/>
      <c r="EP183" s="16"/>
      <c r="EQ183" s="16"/>
      <c r="ER183" s="16"/>
      <c r="ES183" s="16"/>
      <c r="ET183" s="16"/>
      <c r="EU183" s="16"/>
      <c r="EV183" s="16"/>
      <c r="EW183" s="16"/>
      <c r="EX183" s="17"/>
      <c r="EY183" s="16"/>
      <c r="FB183" s="16"/>
      <c r="FC183" s="16"/>
      <c r="FD183" s="16"/>
      <c r="FE183" s="16"/>
      <c r="FF183" s="16"/>
      <c r="FG183" s="16"/>
      <c r="FH183" s="16"/>
      <c r="FI183" s="16"/>
      <c r="FJ183" s="16"/>
      <c r="FK183" s="16"/>
      <c r="FL183" s="16"/>
      <c r="FM183" s="16"/>
      <c r="FN183" s="16"/>
      <c r="FO183" s="16"/>
      <c r="FP183" s="17"/>
      <c r="FQ183" s="16"/>
      <c r="FT183" s="16"/>
      <c r="FU183" s="16"/>
      <c r="FV183" s="16"/>
      <c r="FW183" s="16"/>
      <c r="FX183" s="16"/>
      <c r="FY183" s="16"/>
      <c r="FZ183" s="16"/>
      <c r="GA183" s="16"/>
      <c r="GB183" s="16"/>
      <c r="GC183" s="16"/>
      <c r="GD183" s="16"/>
      <c r="GE183" s="16"/>
      <c r="GF183" s="16"/>
      <c r="GG183" s="16"/>
      <c r="GH183" s="17"/>
      <c r="GI183" s="16"/>
    </row>
    <row r="184" spans="1:191" s="15" customFormat="1" x14ac:dyDescent="0.3">
      <c r="A184" s="126"/>
      <c r="B184" s="20"/>
      <c r="C184" s="20"/>
      <c r="D184" s="20"/>
      <c r="E184" s="20"/>
      <c r="F184" s="21"/>
      <c r="G184" s="21"/>
      <c r="H184" s="502"/>
      <c r="I184" s="502"/>
      <c r="J184" s="502"/>
      <c r="K184" s="502"/>
      <c r="L184" s="502"/>
      <c r="M184" s="502"/>
      <c r="N184" s="502"/>
      <c r="O184" s="502"/>
      <c r="P184" s="502"/>
      <c r="Q184" s="21"/>
      <c r="R184" s="59"/>
      <c r="S184" s="59"/>
      <c r="T184" s="59"/>
      <c r="U184" s="20"/>
      <c r="V184" s="20"/>
      <c r="W184" s="20"/>
      <c r="X184" s="20"/>
      <c r="Y184" s="21"/>
      <c r="Z184" s="21"/>
      <c r="AA184" s="502"/>
      <c r="AB184" s="502"/>
      <c r="AC184" s="502"/>
      <c r="AD184" s="502"/>
      <c r="AE184" s="502"/>
      <c r="AF184" s="502"/>
      <c r="AG184" s="502"/>
      <c r="AH184" s="502"/>
      <c r="AI184" s="502"/>
      <c r="AJ184" s="21"/>
      <c r="AK184" s="59"/>
      <c r="AL184" s="126"/>
      <c r="AM184" s="126"/>
      <c r="AN184" s="20"/>
      <c r="AO184" s="20"/>
      <c r="AP184" s="21"/>
      <c r="AQ184" s="21"/>
      <c r="AR184" s="21"/>
      <c r="AS184" s="21"/>
      <c r="AT184" s="21"/>
      <c r="AU184" s="21"/>
      <c r="AV184" s="21"/>
      <c r="AW184" s="21"/>
      <c r="AX184" s="21"/>
      <c r="AY184" s="21"/>
      <c r="AZ184" s="21"/>
      <c r="BA184" s="21"/>
      <c r="BB184" s="21"/>
      <c r="BC184" s="21"/>
      <c r="BD184" s="59"/>
      <c r="BE184" s="59"/>
      <c r="BF184" s="59"/>
      <c r="BG184" s="20"/>
      <c r="BH184" s="20"/>
      <c r="BI184" s="21"/>
      <c r="BJ184" s="21"/>
      <c r="BK184" s="21"/>
      <c r="BL184" s="21"/>
      <c r="BM184" s="21"/>
      <c r="BN184" s="21"/>
      <c r="BO184" s="21"/>
      <c r="BP184" s="21"/>
      <c r="BQ184" s="21"/>
      <c r="BR184" s="21"/>
      <c r="BS184" s="21"/>
      <c r="BT184" s="21"/>
      <c r="BU184" s="21"/>
      <c r="BV184" s="21"/>
      <c r="BW184" s="59"/>
      <c r="BX184" s="126"/>
      <c r="BY184" s="59"/>
      <c r="BZ184" s="20"/>
      <c r="CA184" s="20"/>
      <c r="CB184" s="21"/>
      <c r="CC184" s="21"/>
      <c r="CD184" s="21"/>
      <c r="CE184" s="21"/>
      <c r="CF184" s="21"/>
      <c r="CG184" s="21"/>
      <c r="CH184" s="21"/>
      <c r="CI184" s="21"/>
      <c r="CJ184" s="21"/>
      <c r="CK184" s="21"/>
      <c r="CL184" s="21"/>
      <c r="CM184" s="21"/>
      <c r="CN184" s="21"/>
      <c r="CO184" s="59"/>
      <c r="CP184" s="59"/>
      <c r="CQ184" s="59"/>
      <c r="CR184" s="59"/>
      <c r="CS184" s="59"/>
      <c r="CT184" s="59"/>
      <c r="CU184" s="59"/>
      <c r="CV184" s="59"/>
      <c r="CW184" s="59"/>
      <c r="CZ184" s="16"/>
      <c r="DA184" s="16"/>
      <c r="DB184" s="16"/>
      <c r="DC184" s="16"/>
      <c r="DD184" s="16"/>
      <c r="DE184" s="16"/>
      <c r="DF184" s="16"/>
      <c r="DG184" s="16"/>
      <c r="DH184" s="16"/>
      <c r="DI184" s="16"/>
      <c r="DJ184" s="16"/>
      <c r="DK184" s="16"/>
      <c r="DL184" s="16"/>
      <c r="DM184" s="16"/>
      <c r="DN184" s="17"/>
      <c r="DO184" s="16"/>
      <c r="DR184" s="16"/>
      <c r="DS184" s="16"/>
      <c r="DT184" s="16"/>
      <c r="DU184" s="16"/>
      <c r="DV184" s="16"/>
      <c r="DW184" s="16"/>
      <c r="DX184" s="16"/>
      <c r="DY184" s="16"/>
      <c r="DZ184" s="16"/>
      <c r="EA184" s="16"/>
      <c r="EB184" s="16"/>
      <c r="EC184" s="16"/>
      <c r="ED184" s="16"/>
      <c r="EE184" s="16"/>
      <c r="EF184" s="17"/>
      <c r="EG184" s="16"/>
      <c r="EJ184" s="16"/>
      <c r="EK184" s="16"/>
      <c r="EL184" s="16"/>
      <c r="EM184" s="16"/>
      <c r="EN184" s="16"/>
      <c r="EO184" s="16"/>
      <c r="EP184" s="16"/>
      <c r="EQ184" s="16"/>
      <c r="ER184" s="16"/>
      <c r="ES184" s="16"/>
      <c r="ET184" s="16"/>
      <c r="EU184" s="16"/>
      <c r="EV184" s="16"/>
      <c r="EW184" s="16"/>
      <c r="EX184" s="17"/>
      <c r="EY184" s="16"/>
      <c r="FB184" s="16"/>
      <c r="FC184" s="16"/>
      <c r="FD184" s="16"/>
      <c r="FE184" s="16"/>
      <c r="FF184" s="16"/>
      <c r="FG184" s="16"/>
      <c r="FH184" s="16"/>
      <c r="FI184" s="16"/>
      <c r="FJ184" s="16"/>
      <c r="FK184" s="16"/>
      <c r="FL184" s="16"/>
      <c r="FM184" s="16"/>
      <c r="FN184" s="16"/>
      <c r="FO184" s="16"/>
      <c r="FP184" s="17"/>
      <c r="FQ184" s="16"/>
      <c r="FT184" s="16"/>
      <c r="FU184" s="16"/>
      <c r="FV184" s="16"/>
      <c r="FW184" s="16"/>
      <c r="FX184" s="16"/>
      <c r="FY184" s="16"/>
      <c r="FZ184" s="16"/>
      <c r="GA184" s="16"/>
      <c r="GB184" s="16"/>
      <c r="GC184" s="16"/>
      <c r="GD184" s="16"/>
      <c r="GE184" s="16"/>
      <c r="GF184" s="16"/>
      <c r="GG184" s="16"/>
      <c r="GH184" s="17"/>
      <c r="GI184" s="16"/>
    </row>
    <row r="185" spans="1:191" s="15" customFormat="1" x14ac:dyDescent="0.3">
      <c r="A185" s="126"/>
      <c r="B185" s="20"/>
      <c r="C185" s="20"/>
      <c r="D185" s="20"/>
      <c r="E185" s="20"/>
      <c r="F185" s="21"/>
      <c r="G185" s="21"/>
      <c r="H185" s="502"/>
      <c r="I185" s="502"/>
      <c r="J185" s="502"/>
      <c r="K185" s="502"/>
      <c r="L185" s="502"/>
      <c r="M185" s="502"/>
      <c r="N185" s="502"/>
      <c r="O185" s="502"/>
      <c r="P185" s="502"/>
      <c r="Q185" s="21"/>
      <c r="R185" s="59"/>
      <c r="S185" s="59"/>
      <c r="T185" s="59"/>
      <c r="U185" s="20"/>
      <c r="V185" s="20"/>
      <c r="W185" s="20"/>
      <c r="X185" s="20"/>
      <c r="Y185" s="21"/>
      <c r="Z185" s="21"/>
      <c r="AA185" s="502"/>
      <c r="AB185" s="502"/>
      <c r="AC185" s="502"/>
      <c r="AD185" s="502"/>
      <c r="AE185" s="502"/>
      <c r="AF185" s="502"/>
      <c r="AG185" s="502"/>
      <c r="AH185" s="502"/>
      <c r="AI185" s="502"/>
      <c r="AJ185" s="21"/>
      <c r="AK185" s="59"/>
      <c r="AL185" s="126"/>
      <c r="AM185" s="126"/>
      <c r="AN185" s="20"/>
      <c r="AO185" s="20"/>
      <c r="AP185" s="21"/>
      <c r="AQ185" s="21"/>
      <c r="AR185" s="21"/>
      <c r="AS185" s="21"/>
      <c r="AT185" s="21"/>
      <c r="AU185" s="21"/>
      <c r="AV185" s="21"/>
      <c r="AW185" s="21"/>
      <c r="AX185" s="21"/>
      <c r="AY185" s="21"/>
      <c r="AZ185" s="21"/>
      <c r="BA185" s="21"/>
      <c r="BB185" s="21"/>
      <c r="BC185" s="21"/>
      <c r="BD185" s="59"/>
      <c r="BE185" s="59"/>
      <c r="BF185" s="59"/>
      <c r="BG185" s="20"/>
      <c r="BH185" s="20"/>
      <c r="BI185" s="21"/>
      <c r="BJ185" s="21"/>
      <c r="BK185" s="21"/>
      <c r="BL185" s="21"/>
      <c r="BM185" s="21"/>
      <c r="BN185" s="21"/>
      <c r="BO185" s="21"/>
      <c r="BP185" s="21"/>
      <c r="BQ185" s="21"/>
      <c r="BR185" s="21"/>
      <c r="BS185" s="21"/>
      <c r="BT185" s="21"/>
      <c r="BU185" s="21"/>
      <c r="BV185" s="21"/>
      <c r="BW185" s="59"/>
      <c r="BX185" s="126"/>
      <c r="BY185" s="59"/>
      <c r="BZ185" s="20"/>
      <c r="CA185" s="20"/>
      <c r="CB185" s="21"/>
      <c r="CC185" s="21"/>
      <c r="CD185" s="21"/>
      <c r="CE185" s="21"/>
      <c r="CF185" s="21"/>
      <c r="CG185" s="21"/>
      <c r="CH185" s="21"/>
      <c r="CI185" s="21"/>
      <c r="CJ185" s="21"/>
      <c r="CK185" s="21"/>
      <c r="CL185" s="21"/>
      <c r="CM185" s="21"/>
      <c r="CN185" s="21"/>
      <c r="CO185" s="59"/>
      <c r="CP185" s="59"/>
      <c r="CQ185" s="59"/>
      <c r="CR185" s="59"/>
      <c r="CS185" s="59"/>
      <c r="CT185" s="59"/>
      <c r="CU185" s="59"/>
      <c r="CV185" s="59"/>
      <c r="CW185" s="59"/>
      <c r="CZ185" s="16"/>
      <c r="DA185" s="16"/>
      <c r="DB185" s="16"/>
      <c r="DC185" s="16"/>
      <c r="DD185" s="16"/>
      <c r="DE185" s="16"/>
      <c r="DF185" s="16"/>
      <c r="DG185" s="16"/>
      <c r="DH185" s="16"/>
      <c r="DI185" s="16"/>
      <c r="DJ185" s="16"/>
      <c r="DK185" s="16"/>
      <c r="DL185" s="16"/>
      <c r="DM185" s="16"/>
      <c r="DN185" s="17"/>
      <c r="DO185" s="16"/>
      <c r="DR185" s="16"/>
      <c r="DS185" s="16"/>
      <c r="DT185" s="16"/>
      <c r="DU185" s="16"/>
      <c r="DV185" s="16"/>
      <c r="DW185" s="16"/>
      <c r="DX185" s="16"/>
      <c r="DY185" s="16"/>
      <c r="DZ185" s="16"/>
      <c r="EA185" s="16"/>
      <c r="EB185" s="16"/>
      <c r="EC185" s="16"/>
      <c r="ED185" s="16"/>
      <c r="EE185" s="16"/>
      <c r="EF185" s="17"/>
      <c r="EG185" s="16"/>
      <c r="EJ185" s="16"/>
      <c r="EK185" s="16"/>
      <c r="EL185" s="16"/>
      <c r="EM185" s="16"/>
      <c r="EN185" s="16"/>
      <c r="EO185" s="16"/>
      <c r="EP185" s="16"/>
      <c r="EQ185" s="16"/>
      <c r="ER185" s="16"/>
      <c r="ES185" s="16"/>
      <c r="ET185" s="16"/>
      <c r="EU185" s="16"/>
      <c r="EV185" s="16"/>
      <c r="EW185" s="16"/>
      <c r="EX185" s="17"/>
      <c r="EY185" s="16"/>
      <c r="FB185" s="16"/>
      <c r="FC185" s="16"/>
      <c r="FD185" s="16"/>
      <c r="FE185" s="16"/>
      <c r="FF185" s="16"/>
      <c r="FG185" s="16"/>
      <c r="FH185" s="16"/>
      <c r="FI185" s="16"/>
      <c r="FJ185" s="16"/>
      <c r="FK185" s="16"/>
      <c r="FL185" s="16"/>
      <c r="FM185" s="16"/>
      <c r="FN185" s="16"/>
      <c r="FO185" s="16"/>
      <c r="FP185" s="17"/>
      <c r="FQ185" s="16"/>
      <c r="FT185" s="16"/>
      <c r="FU185" s="16"/>
      <c r="FV185" s="16"/>
      <c r="FW185" s="16"/>
      <c r="FX185" s="16"/>
      <c r="FY185" s="16"/>
      <c r="FZ185" s="16"/>
      <c r="GA185" s="16"/>
      <c r="GB185" s="16"/>
      <c r="GC185" s="16"/>
      <c r="GD185" s="16"/>
      <c r="GE185" s="16"/>
      <c r="GF185" s="16"/>
      <c r="GG185" s="16"/>
      <c r="GH185" s="17"/>
      <c r="GI185" s="16"/>
    </row>
    <row r="186" spans="1:191" s="15" customFormat="1" x14ac:dyDescent="0.3">
      <c r="A186" s="126"/>
      <c r="B186" s="20"/>
      <c r="C186" s="20"/>
      <c r="D186" s="20"/>
      <c r="E186" s="20"/>
      <c r="F186" s="21"/>
      <c r="G186" s="21"/>
      <c r="H186" s="502"/>
      <c r="I186" s="502"/>
      <c r="J186" s="502"/>
      <c r="K186" s="502"/>
      <c r="L186" s="502"/>
      <c r="M186" s="502"/>
      <c r="N186" s="502"/>
      <c r="O186" s="502"/>
      <c r="P186" s="502"/>
      <c r="Q186" s="21"/>
      <c r="R186" s="59"/>
      <c r="S186" s="59"/>
      <c r="T186" s="59"/>
      <c r="U186" s="20"/>
      <c r="V186" s="20"/>
      <c r="W186" s="20"/>
      <c r="X186" s="20"/>
      <c r="Y186" s="21"/>
      <c r="Z186" s="21"/>
      <c r="AA186" s="502"/>
      <c r="AB186" s="502"/>
      <c r="AC186" s="502"/>
      <c r="AD186" s="502"/>
      <c r="AE186" s="502"/>
      <c r="AF186" s="502"/>
      <c r="AG186" s="502"/>
      <c r="AH186" s="502"/>
      <c r="AI186" s="502"/>
      <c r="AJ186" s="21"/>
      <c r="AK186" s="59"/>
      <c r="AL186" s="126"/>
      <c r="AM186" s="126"/>
      <c r="AN186" s="20"/>
      <c r="AO186" s="20"/>
      <c r="AP186" s="21"/>
      <c r="AQ186" s="21"/>
      <c r="AR186" s="21"/>
      <c r="AS186" s="21"/>
      <c r="AT186" s="21"/>
      <c r="AU186" s="21"/>
      <c r="AV186" s="21"/>
      <c r="AW186" s="21"/>
      <c r="AX186" s="21"/>
      <c r="AY186" s="21"/>
      <c r="AZ186" s="21"/>
      <c r="BA186" s="21"/>
      <c r="BB186" s="21"/>
      <c r="BC186" s="21"/>
      <c r="BD186" s="59"/>
      <c r="BE186" s="59"/>
      <c r="BF186" s="59"/>
      <c r="BG186" s="20"/>
      <c r="BH186" s="20"/>
      <c r="BI186" s="21"/>
      <c r="BJ186" s="21"/>
      <c r="BK186" s="21"/>
      <c r="BL186" s="21"/>
      <c r="BM186" s="21"/>
      <c r="BN186" s="21"/>
      <c r="BO186" s="21"/>
      <c r="BP186" s="21"/>
      <c r="BQ186" s="21"/>
      <c r="BR186" s="21"/>
      <c r="BS186" s="21"/>
      <c r="BT186" s="21"/>
      <c r="BU186" s="21"/>
      <c r="BV186" s="21"/>
      <c r="BW186" s="59"/>
      <c r="BX186" s="126"/>
      <c r="BY186" s="59"/>
      <c r="BZ186" s="20"/>
      <c r="CA186" s="20"/>
      <c r="CB186" s="21"/>
      <c r="CC186" s="21"/>
      <c r="CD186" s="21"/>
      <c r="CE186" s="21"/>
      <c r="CF186" s="21"/>
      <c r="CG186" s="21"/>
      <c r="CH186" s="21"/>
      <c r="CI186" s="21"/>
      <c r="CJ186" s="21"/>
      <c r="CK186" s="21"/>
      <c r="CL186" s="21"/>
      <c r="CM186" s="21"/>
      <c r="CN186" s="21"/>
      <c r="CO186" s="59"/>
      <c r="CP186" s="59"/>
      <c r="CQ186" s="59"/>
      <c r="CR186" s="59"/>
      <c r="CS186" s="59"/>
      <c r="CT186" s="59"/>
      <c r="CU186" s="59"/>
      <c r="CV186" s="59"/>
      <c r="CW186" s="59"/>
      <c r="CZ186" s="16"/>
      <c r="DA186" s="16"/>
      <c r="DB186" s="16"/>
      <c r="DC186" s="16"/>
      <c r="DD186" s="16"/>
      <c r="DE186" s="16"/>
      <c r="DF186" s="16"/>
      <c r="DG186" s="16"/>
      <c r="DH186" s="16"/>
      <c r="DI186" s="16"/>
      <c r="DJ186" s="16"/>
      <c r="DK186" s="16"/>
      <c r="DL186" s="16"/>
      <c r="DM186" s="16"/>
      <c r="DN186" s="17"/>
      <c r="DO186" s="16"/>
      <c r="DR186" s="16"/>
      <c r="DS186" s="16"/>
      <c r="DT186" s="16"/>
      <c r="DU186" s="16"/>
      <c r="DV186" s="16"/>
      <c r="DW186" s="16"/>
      <c r="DX186" s="16"/>
      <c r="DY186" s="16"/>
      <c r="DZ186" s="16"/>
      <c r="EA186" s="16"/>
      <c r="EB186" s="16"/>
      <c r="EC186" s="16"/>
      <c r="ED186" s="16"/>
      <c r="EE186" s="16"/>
      <c r="EF186" s="17"/>
      <c r="EG186" s="16"/>
      <c r="EJ186" s="16"/>
      <c r="EK186" s="16"/>
      <c r="EL186" s="16"/>
      <c r="EM186" s="16"/>
      <c r="EN186" s="16"/>
      <c r="EO186" s="16"/>
      <c r="EP186" s="16"/>
      <c r="EQ186" s="16"/>
      <c r="ER186" s="16"/>
      <c r="ES186" s="16"/>
      <c r="ET186" s="16"/>
      <c r="EU186" s="16"/>
      <c r="EV186" s="16"/>
      <c r="EW186" s="16"/>
      <c r="EX186" s="17"/>
      <c r="EY186" s="16"/>
      <c r="FB186" s="16"/>
      <c r="FC186" s="16"/>
      <c r="FD186" s="16"/>
      <c r="FE186" s="16"/>
      <c r="FF186" s="16"/>
      <c r="FG186" s="16"/>
      <c r="FH186" s="16"/>
      <c r="FI186" s="16"/>
      <c r="FJ186" s="16"/>
      <c r="FK186" s="16"/>
      <c r="FL186" s="16"/>
      <c r="FM186" s="16"/>
      <c r="FN186" s="16"/>
      <c r="FO186" s="16"/>
      <c r="FP186" s="17"/>
      <c r="FQ186" s="16"/>
      <c r="FT186" s="16"/>
      <c r="FU186" s="16"/>
      <c r="FV186" s="16"/>
      <c r="FW186" s="16"/>
      <c r="FX186" s="16"/>
      <c r="FY186" s="16"/>
      <c r="FZ186" s="16"/>
      <c r="GA186" s="16"/>
      <c r="GB186" s="16"/>
      <c r="GC186" s="16"/>
      <c r="GD186" s="16"/>
      <c r="GE186" s="16"/>
      <c r="GF186" s="16"/>
      <c r="GG186" s="16"/>
      <c r="GH186" s="17"/>
      <c r="GI186" s="16"/>
    </row>
    <row r="187" spans="1:191" s="15" customFormat="1" x14ac:dyDescent="0.3">
      <c r="A187" s="126"/>
      <c r="B187" s="20"/>
      <c r="C187" s="20"/>
      <c r="D187" s="20"/>
      <c r="E187" s="20"/>
      <c r="F187" s="21"/>
      <c r="G187" s="21"/>
      <c r="H187" s="502"/>
      <c r="I187" s="502"/>
      <c r="J187" s="502"/>
      <c r="K187" s="502"/>
      <c r="L187" s="502"/>
      <c r="M187" s="502"/>
      <c r="N187" s="502"/>
      <c r="O187" s="502"/>
      <c r="P187" s="502"/>
      <c r="Q187" s="21"/>
      <c r="R187" s="59"/>
      <c r="S187" s="59"/>
      <c r="T187" s="59"/>
      <c r="U187" s="20"/>
      <c r="V187" s="20"/>
      <c r="W187" s="20"/>
      <c r="X187" s="20"/>
      <c r="Y187" s="21"/>
      <c r="Z187" s="21"/>
      <c r="AA187" s="502"/>
      <c r="AB187" s="502"/>
      <c r="AC187" s="502"/>
      <c r="AD187" s="502"/>
      <c r="AE187" s="502"/>
      <c r="AF187" s="502"/>
      <c r="AG187" s="502"/>
      <c r="AH187" s="502"/>
      <c r="AI187" s="502"/>
      <c r="AJ187" s="21"/>
      <c r="AK187" s="59"/>
      <c r="AL187" s="126"/>
      <c r="AM187" s="126"/>
      <c r="AN187" s="20"/>
      <c r="AO187" s="20"/>
      <c r="AP187" s="21"/>
      <c r="AQ187" s="21"/>
      <c r="AR187" s="21"/>
      <c r="AS187" s="21"/>
      <c r="AT187" s="21"/>
      <c r="AU187" s="21"/>
      <c r="AV187" s="21"/>
      <c r="AW187" s="21"/>
      <c r="AX187" s="21"/>
      <c r="AY187" s="21"/>
      <c r="AZ187" s="21"/>
      <c r="BA187" s="21"/>
      <c r="BB187" s="21"/>
      <c r="BC187" s="21"/>
      <c r="BD187" s="59"/>
      <c r="BE187" s="59"/>
      <c r="BF187" s="59"/>
      <c r="BG187" s="20"/>
      <c r="BH187" s="20"/>
      <c r="BI187" s="21"/>
      <c r="BJ187" s="21"/>
      <c r="BK187" s="21"/>
      <c r="BL187" s="21"/>
      <c r="BM187" s="21"/>
      <c r="BN187" s="21"/>
      <c r="BO187" s="21"/>
      <c r="BP187" s="21"/>
      <c r="BQ187" s="21"/>
      <c r="BR187" s="21"/>
      <c r="BS187" s="21"/>
      <c r="BT187" s="21"/>
      <c r="BU187" s="21"/>
      <c r="BV187" s="21"/>
      <c r="BW187" s="59"/>
      <c r="BX187" s="126"/>
      <c r="BY187" s="59"/>
      <c r="BZ187" s="20"/>
      <c r="CA187" s="20"/>
      <c r="CB187" s="21"/>
      <c r="CC187" s="21"/>
      <c r="CD187" s="21"/>
      <c r="CE187" s="21"/>
      <c r="CF187" s="21"/>
      <c r="CG187" s="21"/>
      <c r="CH187" s="21"/>
      <c r="CI187" s="21"/>
      <c r="CJ187" s="21"/>
      <c r="CK187" s="21"/>
      <c r="CL187" s="21"/>
      <c r="CM187" s="21"/>
      <c r="CN187" s="21"/>
      <c r="CO187" s="59"/>
      <c r="CP187" s="59"/>
      <c r="CQ187" s="59"/>
      <c r="CR187" s="59"/>
      <c r="CS187" s="59"/>
      <c r="CT187" s="59"/>
      <c r="CU187" s="59"/>
      <c r="CV187" s="59"/>
      <c r="CW187" s="59"/>
      <c r="CZ187" s="16"/>
      <c r="DA187" s="16"/>
      <c r="DB187" s="16"/>
      <c r="DC187" s="16"/>
      <c r="DD187" s="16"/>
      <c r="DE187" s="16"/>
      <c r="DF187" s="16"/>
      <c r="DG187" s="16"/>
      <c r="DH187" s="16"/>
      <c r="DI187" s="16"/>
      <c r="DJ187" s="16"/>
      <c r="DK187" s="16"/>
      <c r="DL187" s="16"/>
      <c r="DM187" s="16"/>
      <c r="DN187" s="17"/>
      <c r="DO187" s="16"/>
      <c r="DR187" s="16"/>
      <c r="DS187" s="16"/>
      <c r="DT187" s="16"/>
      <c r="DU187" s="16"/>
      <c r="DV187" s="16"/>
      <c r="DW187" s="16"/>
      <c r="DX187" s="16"/>
      <c r="DY187" s="16"/>
      <c r="DZ187" s="16"/>
      <c r="EA187" s="16"/>
      <c r="EB187" s="16"/>
      <c r="EC187" s="16"/>
      <c r="ED187" s="16"/>
      <c r="EE187" s="16"/>
      <c r="EF187" s="17"/>
      <c r="EG187" s="16"/>
      <c r="EJ187" s="16"/>
      <c r="EK187" s="16"/>
      <c r="EL187" s="16"/>
      <c r="EM187" s="16"/>
      <c r="EN187" s="16"/>
      <c r="EO187" s="16"/>
      <c r="EP187" s="16"/>
      <c r="EQ187" s="16"/>
      <c r="ER187" s="16"/>
      <c r="ES187" s="16"/>
      <c r="ET187" s="16"/>
      <c r="EU187" s="16"/>
      <c r="EV187" s="16"/>
      <c r="EW187" s="16"/>
      <c r="EX187" s="17"/>
      <c r="EY187" s="16"/>
      <c r="FB187" s="16"/>
      <c r="FC187" s="16"/>
      <c r="FD187" s="16"/>
      <c r="FE187" s="16"/>
      <c r="FF187" s="16"/>
      <c r="FG187" s="16"/>
      <c r="FH187" s="16"/>
      <c r="FI187" s="16"/>
      <c r="FJ187" s="16"/>
      <c r="FK187" s="16"/>
      <c r="FL187" s="16"/>
      <c r="FM187" s="16"/>
      <c r="FN187" s="16"/>
      <c r="FO187" s="16"/>
      <c r="FP187" s="17"/>
      <c r="FQ187" s="16"/>
      <c r="FT187" s="16"/>
      <c r="FU187" s="16"/>
      <c r="FV187" s="16"/>
      <c r="FW187" s="16"/>
      <c r="FX187" s="16"/>
      <c r="FY187" s="16"/>
      <c r="FZ187" s="16"/>
      <c r="GA187" s="16"/>
      <c r="GB187" s="16"/>
      <c r="GC187" s="16"/>
      <c r="GD187" s="16"/>
      <c r="GE187" s="16"/>
      <c r="GF187" s="16"/>
      <c r="GG187" s="16"/>
      <c r="GH187" s="17"/>
      <c r="GI187" s="16"/>
    </row>
    <row r="188" spans="1:191" s="15" customFormat="1" x14ac:dyDescent="0.3">
      <c r="A188" s="126"/>
      <c r="B188" s="20"/>
      <c r="C188" s="20"/>
      <c r="D188" s="20"/>
      <c r="E188" s="20"/>
      <c r="F188" s="21"/>
      <c r="G188" s="21"/>
      <c r="H188" s="502"/>
      <c r="I188" s="502"/>
      <c r="J188" s="502"/>
      <c r="K188" s="502"/>
      <c r="L188" s="502"/>
      <c r="M188" s="502"/>
      <c r="N188" s="502"/>
      <c r="O188" s="502"/>
      <c r="P188" s="502"/>
      <c r="Q188" s="21"/>
      <c r="R188" s="59"/>
      <c r="S188" s="59"/>
      <c r="T188" s="59"/>
      <c r="U188" s="20"/>
      <c r="V188" s="20"/>
      <c r="W188" s="20"/>
      <c r="X188" s="20"/>
      <c r="Y188" s="21"/>
      <c r="Z188" s="21"/>
      <c r="AA188" s="502"/>
      <c r="AB188" s="502"/>
      <c r="AC188" s="502"/>
      <c r="AD188" s="502"/>
      <c r="AE188" s="502"/>
      <c r="AF188" s="502"/>
      <c r="AG188" s="502"/>
      <c r="AH188" s="502"/>
      <c r="AI188" s="502"/>
      <c r="AJ188" s="21"/>
      <c r="AK188" s="59"/>
      <c r="AL188" s="126"/>
      <c r="AM188" s="126"/>
      <c r="AN188" s="20"/>
      <c r="AO188" s="20"/>
      <c r="AP188" s="21"/>
      <c r="AQ188" s="21"/>
      <c r="AR188" s="21"/>
      <c r="AS188" s="21"/>
      <c r="AT188" s="21"/>
      <c r="AU188" s="21"/>
      <c r="AV188" s="21"/>
      <c r="AW188" s="21"/>
      <c r="AX188" s="21"/>
      <c r="AY188" s="21"/>
      <c r="AZ188" s="21"/>
      <c r="BA188" s="21"/>
      <c r="BB188" s="21"/>
      <c r="BC188" s="21"/>
      <c r="BD188" s="59"/>
      <c r="BE188" s="59"/>
      <c r="BF188" s="59"/>
      <c r="BG188" s="20"/>
      <c r="BH188" s="20"/>
      <c r="BI188" s="21"/>
      <c r="BJ188" s="21"/>
      <c r="BK188" s="21"/>
      <c r="BL188" s="21"/>
      <c r="BM188" s="21"/>
      <c r="BN188" s="21"/>
      <c r="BO188" s="21"/>
      <c r="BP188" s="21"/>
      <c r="BQ188" s="21"/>
      <c r="BR188" s="21"/>
      <c r="BS188" s="21"/>
      <c r="BT188" s="21"/>
      <c r="BU188" s="21"/>
      <c r="BV188" s="21"/>
      <c r="BW188" s="59"/>
      <c r="BX188" s="126"/>
      <c r="BY188" s="59"/>
      <c r="BZ188" s="20"/>
      <c r="CA188" s="20"/>
      <c r="CB188" s="21"/>
      <c r="CC188" s="21"/>
      <c r="CD188" s="21"/>
      <c r="CE188" s="21"/>
      <c r="CF188" s="21"/>
      <c r="CG188" s="21"/>
      <c r="CH188" s="21"/>
      <c r="CI188" s="21"/>
      <c r="CJ188" s="21"/>
      <c r="CK188" s="21"/>
      <c r="CL188" s="21"/>
      <c r="CM188" s="21"/>
      <c r="CN188" s="21"/>
      <c r="CO188" s="59"/>
      <c r="CP188" s="59"/>
      <c r="CQ188" s="59"/>
      <c r="CR188" s="59"/>
      <c r="CS188" s="59"/>
      <c r="CT188" s="59"/>
      <c r="CU188" s="59"/>
      <c r="CV188" s="59"/>
      <c r="CW188" s="59"/>
      <c r="CZ188" s="16"/>
      <c r="DA188" s="16"/>
      <c r="DB188" s="16"/>
      <c r="DC188" s="16"/>
      <c r="DD188" s="16"/>
      <c r="DE188" s="16"/>
      <c r="DF188" s="16"/>
      <c r="DG188" s="16"/>
      <c r="DH188" s="16"/>
      <c r="DI188" s="16"/>
      <c r="DJ188" s="16"/>
      <c r="DK188" s="16"/>
      <c r="DL188" s="16"/>
      <c r="DM188" s="16"/>
      <c r="DN188" s="17"/>
      <c r="DO188" s="16"/>
      <c r="DR188" s="16"/>
      <c r="DS188" s="16"/>
      <c r="DT188" s="16"/>
      <c r="DU188" s="16"/>
      <c r="DV188" s="16"/>
      <c r="DW188" s="16"/>
      <c r="DX188" s="16"/>
      <c r="DY188" s="16"/>
      <c r="DZ188" s="16"/>
      <c r="EA188" s="16"/>
      <c r="EB188" s="16"/>
      <c r="EC188" s="16"/>
      <c r="ED188" s="16"/>
      <c r="EE188" s="16"/>
      <c r="EF188" s="17"/>
      <c r="EG188" s="16"/>
      <c r="EJ188" s="16"/>
      <c r="EK188" s="16"/>
      <c r="EL188" s="16"/>
      <c r="EM188" s="16"/>
      <c r="EN188" s="16"/>
      <c r="EO188" s="16"/>
      <c r="EP188" s="16"/>
      <c r="EQ188" s="16"/>
      <c r="ER188" s="16"/>
      <c r="ES188" s="16"/>
      <c r="ET188" s="16"/>
      <c r="EU188" s="16"/>
      <c r="EV188" s="16"/>
      <c r="EW188" s="16"/>
      <c r="EX188" s="17"/>
      <c r="EY188" s="16"/>
      <c r="FB188" s="16"/>
      <c r="FC188" s="16"/>
      <c r="FD188" s="16"/>
      <c r="FE188" s="16"/>
      <c r="FF188" s="16"/>
      <c r="FG188" s="16"/>
      <c r="FH188" s="16"/>
      <c r="FI188" s="16"/>
      <c r="FJ188" s="16"/>
      <c r="FK188" s="16"/>
      <c r="FL188" s="16"/>
      <c r="FM188" s="16"/>
      <c r="FN188" s="16"/>
      <c r="FO188" s="16"/>
      <c r="FP188" s="17"/>
      <c r="FQ188" s="16"/>
      <c r="FT188" s="16"/>
      <c r="FU188" s="16"/>
      <c r="FV188" s="16"/>
      <c r="FW188" s="16"/>
      <c r="FX188" s="16"/>
      <c r="FY188" s="16"/>
      <c r="FZ188" s="16"/>
      <c r="GA188" s="16"/>
      <c r="GB188" s="16"/>
      <c r="GC188" s="16"/>
      <c r="GD188" s="16"/>
      <c r="GE188" s="16"/>
      <c r="GF188" s="16"/>
      <c r="GG188" s="16"/>
      <c r="GH188" s="17"/>
      <c r="GI188" s="16"/>
    </row>
    <row r="189" spans="1:191" s="15" customFormat="1" x14ac:dyDescent="0.3">
      <c r="A189" s="126"/>
      <c r="B189" s="20"/>
      <c r="C189" s="20"/>
      <c r="D189" s="20"/>
      <c r="E189" s="20"/>
      <c r="F189" s="21"/>
      <c r="G189" s="21"/>
      <c r="H189" s="502"/>
      <c r="I189" s="502"/>
      <c r="J189" s="502"/>
      <c r="K189" s="502"/>
      <c r="L189" s="502"/>
      <c r="M189" s="502"/>
      <c r="N189" s="502"/>
      <c r="O189" s="502"/>
      <c r="P189" s="502"/>
      <c r="Q189" s="21"/>
      <c r="R189" s="59"/>
      <c r="S189" s="59"/>
      <c r="T189" s="59"/>
      <c r="U189" s="20"/>
      <c r="V189" s="20"/>
      <c r="W189" s="20"/>
      <c r="X189" s="20"/>
      <c r="Y189" s="21"/>
      <c r="Z189" s="21"/>
      <c r="AA189" s="502"/>
      <c r="AB189" s="502"/>
      <c r="AC189" s="502"/>
      <c r="AD189" s="502"/>
      <c r="AE189" s="502"/>
      <c r="AF189" s="502"/>
      <c r="AG189" s="502"/>
      <c r="AH189" s="502"/>
      <c r="AI189" s="502"/>
      <c r="AJ189" s="21"/>
      <c r="AK189" s="59"/>
      <c r="AL189" s="126"/>
      <c r="AM189" s="126"/>
      <c r="AN189" s="20"/>
      <c r="AO189" s="20"/>
      <c r="AP189" s="21"/>
      <c r="AQ189" s="21"/>
      <c r="AR189" s="21"/>
      <c r="AS189" s="21"/>
      <c r="AT189" s="21"/>
      <c r="AU189" s="21"/>
      <c r="AV189" s="21"/>
      <c r="AW189" s="21"/>
      <c r="AX189" s="21"/>
      <c r="AY189" s="21"/>
      <c r="AZ189" s="21"/>
      <c r="BA189" s="21"/>
      <c r="BB189" s="21"/>
      <c r="BC189" s="21"/>
      <c r="BD189" s="59"/>
      <c r="BE189" s="59"/>
      <c r="BF189" s="59"/>
      <c r="BG189" s="20"/>
      <c r="BH189" s="20"/>
      <c r="BI189" s="21"/>
      <c r="BJ189" s="21"/>
      <c r="BK189" s="21"/>
      <c r="BL189" s="21"/>
      <c r="BM189" s="21"/>
      <c r="BN189" s="21"/>
      <c r="BO189" s="21"/>
      <c r="BP189" s="21"/>
      <c r="BQ189" s="21"/>
      <c r="BR189" s="21"/>
      <c r="BS189" s="21"/>
      <c r="BT189" s="21"/>
      <c r="BU189" s="21"/>
      <c r="BV189" s="21"/>
      <c r="BW189" s="59"/>
      <c r="BX189" s="126"/>
      <c r="BY189" s="59"/>
      <c r="BZ189" s="20"/>
      <c r="CA189" s="20"/>
      <c r="CB189" s="21"/>
      <c r="CC189" s="21"/>
      <c r="CD189" s="21"/>
      <c r="CE189" s="21"/>
      <c r="CF189" s="21"/>
      <c r="CG189" s="21"/>
      <c r="CH189" s="21"/>
      <c r="CI189" s="21"/>
      <c r="CJ189" s="21"/>
      <c r="CK189" s="21"/>
      <c r="CL189" s="21"/>
      <c r="CM189" s="21"/>
      <c r="CN189" s="21"/>
      <c r="CO189" s="59"/>
      <c r="CP189" s="59"/>
      <c r="CQ189" s="59"/>
      <c r="CR189" s="59"/>
      <c r="CS189" s="59"/>
      <c r="CT189" s="59"/>
      <c r="CU189" s="59"/>
      <c r="CV189" s="59"/>
      <c r="CW189" s="59"/>
      <c r="CZ189" s="16"/>
      <c r="DA189" s="16"/>
      <c r="DB189" s="16"/>
      <c r="DC189" s="16"/>
      <c r="DD189" s="16"/>
      <c r="DE189" s="16"/>
      <c r="DF189" s="16"/>
      <c r="DG189" s="16"/>
      <c r="DH189" s="16"/>
      <c r="DI189" s="16"/>
      <c r="DJ189" s="16"/>
      <c r="DK189" s="16"/>
      <c r="DL189" s="16"/>
      <c r="DM189" s="16"/>
      <c r="DN189" s="17"/>
      <c r="DO189" s="16"/>
      <c r="DR189" s="16"/>
      <c r="DS189" s="16"/>
      <c r="DT189" s="16"/>
      <c r="DU189" s="16"/>
      <c r="DV189" s="16"/>
      <c r="DW189" s="16"/>
      <c r="DX189" s="16"/>
      <c r="DY189" s="16"/>
      <c r="DZ189" s="16"/>
      <c r="EA189" s="16"/>
      <c r="EB189" s="16"/>
      <c r="EC189" s="16"/>
      <c r="ED189" s="16"/>
      <c r="EE189" s="16"/>
      <c r="EF189" s="17"/>
      <c r="EG189" s="16"/>
      <c r="EJ189" s="16"/>
      <c r="EK189" s="16"/>
      <c r="EL189" s="16"/>
      <c r="EM189" s="16"/>
      <c r="EN189" s="16"/>
      <c r="EO189" s="16"/>
      <c r="EP189" s="16"/>
      <c r="EQ189" s="16"/>
      <c r="ER189" s="16"/>
      <c r="ES189" s="16"/>
      <c r="ET189" s="16"/>
      <c r="EU189" s="16"/>
      <c r="EV189" s="16"/>
      <c r="EW189" s="16"/>
      <c r="EX189" s="17"/>
      <c r="EY189" s="16"/>
      <c r="FB189" s="16"/>
      <c r="FC189" s="16"/>
      <c r="FD189" s="16"/>
      <c r="FE189" s="16"/>
      <c r="FF189" s="16"/>
      <c r="FG189" s="16"/>
      <c r="FH189" s="16"/>
      <c r="FI189" s="16"/>
      <c r="FJ189" s="16"/>
      <c r="FK189" s="16"/>
      <c r="FL189" s="16"/>
      <c r="FM189" s="16"/>
      <c r="FN189" s="16"/>
      <c r="FO189" s="16"/>
      <c r="FP189" s="17"/>
      <c r="FQ189" s="16"/>
      <c r="FT189" s="16"/>
      <c r="FU189" s="16"/>
      <c r="FV189" s="16"/>
      <c r="FW189" s="16"/>
      <c r="FX189" s="16"/>
      <c r="FY189" s="16"/>
      <c r="FZ189" s="16"/>
      <c r="GA189" s="16"/>
      <c r="GB189" s="16"/>
      <c r="GC189" s="16"/>
      <c r="GD189" s="16"/>
      <c r="GE189" s="16"/>
      <c r="GF189" s="16"/>
      <c r="GG189" s="16"/>
      <c r="GH189" s="17"/>
      <c r="GI189" s="16"/>
    </row>
    <row r="190" spans="1:191" s="15" customFormat="1" x14ac:dyDescent="0.3">
      <c r="A190" s="126"/>
      <c r="B190" s="20"/>
      <c r="C190" s="20"/>
      <c r="D190" s="20"/>
      <c r="E190" s="20"/>
      <c r="F190" s="21"/>
      <c r="G190" s="21"/>
      <c r="H190" s="502"/>
      <c r="I190" s="502"/>
      <c r="J190" s="502"/>
      <c r="K190" s="502"/>
      <c r="L190" s="502"/>
      <c r="M190" s="502"/>
      <c r="N190" s="502"/>
      <c r="O190" s="502"/>
      <c r="P190" s="502"/>
      <c r="Q190" s="21"/>
      <c r="R190" s="59"/>
      <c r="S190" s="59"/>
      <c r="T190" s="59"/>
      <c r="U190" s="20"/>
      <c r="V190" s="20"/>
      <c r="W190" s="20"/>
      <c r="X190" s="20"/>
      <c r="Y190" s="21"/>
      <c r="Z190" s="21"/>
      <c r="AA190" s="502"/>
      <c r="AB190" s="502"/>
      <c r="AC190" s="502"/>
      <c r="AD190" s="502"/>
      <c r="AE190" s="502"/>
      <c r="AF190" s="502"/>
      <c r="AG190" s="502"/>
      <c r="AH190" s="502"/>
      <c r="AI190" s="502"/>
      <c r="AJ190" s="21"/>
      <c r="AK190" s="59"/>
      <c r="AL190" s="126"/>
      <c r="AM190" s="126"/>
      <c r="AN190" s="20"/>
      <c r="AO190" s="20"/>
      <c r="AP190" s="21"/>
      <c r="AQ190" s="21"/>
      <c r="AR190" s="21"/>
      <c r="AS190" s="21"/>
      <c r="AT190" s="21"/>
      <c r="AU190" s="21"/>
      <c r="AV190" s="21"/>
      <c r="AW190" s="21"/>
      <c r="AX190" s="21"/>
      <c r="AY190" s="21"/>
      <c r="AZ190" s="21"/>
      <c r="BA190" s="21"/>
      <c r="BB190" s="21"/>
      <c r="BC190" s="21"/>
      <c r="BD190" s="59"/>
      <c r="BE190" s="59"/>
      <c r="BF190" s="59"/>
      <c r="BG190" s="20"/>
      <c r="BH190" s="20"/>
      <c r="BI190" s="21"/>
      <c r="BJ190" s="21"/>
      <c r="BK190" s="21"/>
      <c r="BL190" s="21"/>
      <c r="BM190" s="21"/>
      <c r="BN190" s="21"/>
      <c r="BO190" s="21"/>
      <c r="BP190" s="21"/>
      <c r="BQ190" s="21"/>
      <c r="BR190" s="21"/>
      <c r="BS190" s="21"/>
      <c r="BT190" s="21"/>
      <c r="BU190" s="21"/>
      <c r="BV190" s="21"/>
      <c r="BW190" s="59"/>
      <c r="BX190" s="126"/>
      <c r="BY190" s="59"/>
      <c r="BZ190" s="20"/>
      <c r="CA190" s="20"/>
      <c r="CB190" s="21"/>
      <c r="CC190" s="21"/>
      <c r="CD190" s="21"/>
      <c r="CE190" s="21"/>
      <c r="CF190" s="21"/>
      <c r="CG190" s="21"/>
      <c r="CH190" s="21"/>
      <c r="CI190" s="21"/>
      <c r="CJ190" s="21"/>
      <c r="CK190" s="21"/>
      <c r="CL190" s="21"/>
      <c r="CM190" s="21"/>
      <c r="CN190" s="21"/>
      <c r="CO190" s="59"/>
      <c r="CP190" s="59"/>
      <c r="CQ190" s="59"/>
      <c r="CR190" s="59"/>
      <c r="CS190" s="59"/>
      <c r="CT190" s="59"/>
      <c r="CU190" s="59"/>
      <c r="CV190" s="59"/>
      <c r="CW190" s="59"/>
      <c r="CZ190" s="16"/>
      <c r="DA190" s="16"/>
      <c r="DB190" s="16"/>
      <c r="DC190" s="16"/>
      <c r="DD190" s="16"/>
      <c r="DE190" s="16"/>
      <c r="DF190" s="16"/>
      <c r="DG190" s="16"/>
      <c r="DH190" s="16"/>
      <c r="DI190" s="16"/>
      <c r="DJ190" s="16"/>
      <c r="DK190" s="16"/>
      <c r="DL190" s="16"/>
      <c r="DM190" s="16"/>
      <c r="DN190" s="17"/>
      <c r="DO190" s="16"/>
      <c r="DR190" s="16"/>
      <c r="DS190" s="16"/>
      <c r="DT190" s="16"/>
      <c r="DU190" s="16"/>
      <c r="DV190" s="16"/>
      <c r="DW190" s="16"/>
      <c r="DX190" s="16"/>
      <c r="DY190" s="16"/>
      <c r="DZ190" s="16"/>
      <c r="EA190" s="16"/>
      <c r="EB190" s="16"/>
      <c r="EC190" s="16"/>
      <c r="ED190" s="16"/>
      <c r="EE190" s="16"/>
      <c r="EF190" s="17"/>
      <c r="EG190" s="16"/>
      <c r="EJ190" s="16"/>
      <c r="EK190" s="16"/>
      <c r="EL190" s="16"/>
      <c r="EM190" s="16"/>
      <c r="EN190" s="16"/>
      <c r="EO190" s="16"/>
      <c r="EP190" s="16"/>
      <c r="EQ190" s="16"/>
      <c r="ER190" s="16"/>
      <c r="ES190" s="16"/>
      <c r="ET190" s="16"/>
      <c r="EU190" s="16"/>
      <c r="EV190" s="16"/>
      <c r="EW190" s="16"/>
      <c r="EX190" s="17"/>
      <c r="EY190" s="16"/>
      <c r="FB190" s="16"/>
      <c r="FC190" s="16"/>
      <c r="FD190" s="16"/>
      <c r="FE190" s="16"/>
      <c r="FF190" s="16"/>
      <c r="FG190" s="16"/>
      <c r="FH190" s="16"/>
      <c r="FI190" s="16"/>
      <c r="FJ190" s="16"/>
      <c r="FK190" s="16"/>
      <c r="FL190" s="16"/>
      <c r="FM190" s="16"/>
      <c r="FN190" s="16"/>
      <c r="FO190" s="16"/>
      <c r="FP190" s="17"/>
      <c r="FQ190" s="16"/>
      <c r="FT190" s="16"/>
      <c r="FU190" s="16"/>
      <c r="FV190" s="16"/>
      <c r="FW190" s="16"/>
      <c r="FX190" s="16"/>
      <c r="FY190" s="16"/>
      <c r="FZ190" s="16"/>
      <c r="GA190" s="16"/>
      <c r="GB190" s="16"/>
      <c r="GC190" s="16"/>
      <c r="GD190" s="16"/>
      <c r="GE190" s="16"/>
      <c r="GF190" s="16"/>
      <c r="GG190" s="16"/>
      <c r="GH190" s="17"/>
      <c r="GI190" s="16"/>
    </row>
    <row r="191" spans="1:191" s="15" customFormat="1" x14ac:dyDescent="0.3">
      <c r="A191" s="126"/>
      <c r="B191" s="20"/>
      <c r="C191" s="20"/>
      <c r="D191" s="20"/>
      <c r="E191" s="20"/>
      <c r="F191" s="21"/>
      <c r="G191" s="21"/>
      <c r="H191" s="502"/>
      <c r="I191" s="502"/>
      <c r="J191" s="502"/>
      <c r="K191" s="502"/>
      <c r="L191" s="502"/>
      <c r="M191" s="502"/>
      <c r="N191" s="502"/>
      <c r="O191" s="502"/>
      <c r="P191" s="502"/>
      <c r="Q191" s="21"/>
      <c r="R191" s="59"/>
      <c r="S191" s="59"/>
      <c r="T191" s="59"/>
      <c r="U191" s="20"/>
      <c r="V191" s="20"/>
      <c r="W191" s="20"/>
      <c r="X191" s="20"/>
      <c r="Y191" s="21"/>
      <c r="Z191" s="21"/>
      <c r="AA191" s="502"/>
      <c r="AB191" s="502"/>
      <c r="AC191" s="502"/>
      <c r="AD191" s="502"/>
      <c r="AE191" s="502"/>
      <c r="AF191" s="502"/>
      <c r="AG191" s="502"/>
      <c r="AH191" s="502"/>
      <c r="AI191" s="502"/>
      <c r="AJ191" s="21"/>
      <c r="AK191" s="59"/>
      <c r="AL191" s="126"/>
      <c r="AM191" s="126"/>
      <c r="AN191" s="20"/>
      <c r="AO191" s="20"/>
      <c r="AP191" s="21"/>
      <c r="AQ191" s="21"/>
      <c r="AR191" s="21"/>
      <c r="AS191" s="21"/>
      <c r="AT191" s="21"/>
      <c r="AU191" s="21"/>
      <c r="AV191" s="21"/>
      <c r="AW191" s="21"/>
      <c r="AX191" s="21"/>
      <c r="AY191" s="21"/>
      <c r="AZ191" s="21"/>
      <c r="BA191" s="21"/>
      <c r="BB191" s="21"/>
      <c r="BC191" s="21"/>
      <c r="BD191" s="59"/>
      <c r="BE191" s="59"/>
      <c r="BF191" s="59"/>
      <c r="BG191" s="20"/>
      <c r="BH191" s="20"/>
      <c r="BI191" s="21"/>
      <c r="BJ191" s="21"/>
      <c r="BK191" s="21"/>
      <c r="BL191" s="21"/>
      <c r="BM191" s="21"/>
      <c r="BN191" s="21"/>
      <c r="BO191" s="21"/>
      <c r="BP191" s="21"/>
      <c r="BQ191" s="21"/>
      <c r="BR191" s="21"/>
      <c r="BS191" s="21"/>
      <c r="BT191" s="21"/>
      <c r="BU191" s="21"/>
      <c r="BV191" s="21"/>
      <c r="BW191" s="59"/>
      <c r="BX191" s="126"/>
      <c r="BY191" s="59"/>
      <c r="BZ191" s="20"/>
      <c r="CA191" s="20"/>
      <c r="CB191" s="21"/>
      <c r="CC191" s="21"/>
      <c r="CD191" s="21"/>
      <c r="CE191" s="21"/>
      <c r="CF191" s="21"/>
      <c r="CG191" s="21"/>
      <c r="CH191" s="21"/>
      <c r="CI191" s="21"/>
      <c r="CJ191" s="21"/>
      <c r="CK191" s="21"/>
      <c r="CL191" s="21"/>
      <c r="CM191" s="21"/>
      <c r="CN191" s="21"/>
      <c r="CO191" s="59"/>
      <c r="CP191" s="59"/>
      <c r="CQ191" s="59"/>
      <c r="CR191" s="59"/>
      <c r="CS191" s="59"/>
      <c r="CT191" s="59"/>
      <c r="CU191" s="59"/>
      <c r="CV191" s="59"/>
      <c r="CW191" s="59"/>
      <c r="CZ191" s="16"/>
      <c r="DA191" s="16"/>
      <c r="DB191" s="16"/>
      <c r="DC191" s="16"/>
      <c r="DD191" s="16"/>
      <c r="DE191" s="16"/>
      <c r="DF191" s="16"/>
      <c r="DG191" s="16"/>
      <c r="DH191" s="16"/>
      <c r="DI191" s="16"/>
      <c r="DJ191" s="16"/>
      <c r="DK191" s="16"/>
      <c r="DL191" s="16"/>
      <c r="DM191" s="16"/>
      <c r="DN191" s="17"/>
      <c r="DO191" s="16"/>
      <c r="DR191" s="16"/>
      <c r="DS191" s="16"/>
      <c r="DT191" s="16"/>
      <c r="DU191" s="16"/>
      <c r="DV191" s="16"/>
      <c r="DW191" s="16"/>
      <c r="DX191" s="16"/>
      <c r="DY191" s="16"/>
      <c r="DZ191" s="16"/>
      <c r="EA191" s="16"/>
      <c r="EB191" s="16"/>
      <c r="EC191" s="16"/>
      <c r="ED191" s="16"/>
      <c r="EE191" s="16"/>
      <c r="EF191" s="17"/>
      <c r="EG191" s="16"/>
      <c r="EJ191" s="16"/>
      <c r="EK191" s="16"/>
      <c r="EL191" s="16"/>
      <c r="EM191" s="16"/>
      <c r="EN191" s="16"/>
      <c r="EO191" s="16"/>
      <c r="EP191" s="16"/>
      <c r="EQ191" s="16"/>
      <c r="ER191" s="16"/>
      <c r="ES191" s="16"/>
      <c r="ET191" s="16"/>
      <c r="EU191" s="16"/>
      <c r="EV191" s="16"/>
      <c r="EW191" s="16"/>
      <c r="EX191" s="17"/>
      <c r="EY191" s="16"/>
      <c r="FB191" s="16"/>
      <c r="FC191" s="16"/>
      <c r="FD191" s="16"/>
      <c r="FE191" s="16"/>
      <c r="FF191" s="16"/>
      <c r="FG191" s="16"/>
      <c r="FH191" s="16"/>
      <c r="FI191" s="16"/>
      <c r="FJ191" s="16"/>
      <c r="FK191" s="16"/>
      <c r="FL191" s="16"/>
      <c r="FM191" s="16"/>
      <c r="FN191" s="16"/>
      <c r="FO191" s="16"/>
      <c r="FP191" s="17"/>
      <c r="FQ191" s="16"/>
      <c r="FT191" s="16"/>
      <c r="FU191" s="16"/>
      <c r="FV191" s="16"/>
      <c r="FW191" s="16"/>
      <c r="FX191" s="16"/>
      <c r="FY191" s="16"/>
      <c r="FZ191" s="16"/>
      <c r="GA191" s="16"/>
      <c r="GB191" s="16"/>
      <c r="GC191" s="16"/>
      <c r="GD191" s="16"/>
      <c r="GE191" s="16"/>
      <c r="GF191" s="16"/>
      <c r="GG191" s="16"/>
      <c r="GH191" s="17"/>
      <c r="GI191" s="16"/>
    </row>
    <row r="192" spans="1:191" s="15" customFormat="1" x14ac:dyDescent="0.3">
      <c r="A192" s="126"/>
      <c r="B192" s="20"/>
      <c r="C192" s="20"/>
      <c r="D192" s="20"/>
      <c r="E192" s="20"/>
      <c r="F192" s="21"/>
      <c r="G192" s="21"/>
      <c r="H192" s="502"/>
      <c r="I192" s="502"/>
      <c r="J192" s="502"/>
      <c r="K192" s="502"/>
      <c r="L192" s="502"/>
      <c r="M192" s="502"/>
      <c r="N192" s="502"/>
      <c r="O192" s="502"/>
      <c r="P192" s="502"/>
      <c r="Q192" s="21"/>
      <c r="R192" s="59"/>
      <c r="S192" s="59"/>
      <c r="T192" s="59"/>
      <c r="U192" s="20"/>
      <c r="V192" s="20"/>
      <c r="W192" s="20"/>
      <c r="X192" s="20"/>
      <c r="Y192" s="21"/>
      <c r="Z192" s="21"/>
      <c r="AA192" s="502"/>
      <c r="AB192" s="502"/>
      <c r="AC192" s="502"/>
      <c r="AD192" s="502"/>
      <c r="AE192" s="502"/>
      <c r="AF192" s="502"/>
      <c r="AG192" s="502"/>
      <c r="AH192" s="502"/>
      <c r="AI192" s="502"/>
      <c r="AJ192" s="21"/>
      <c r="AK192" s="59"/>
      <c r="AL192" s="126"/>
      <c r="AM192" s="126"/>
      <c r="AN192" s="20"/>
      <c r="AO192" s="20"/>
      <c r="AP192" s="21"/>
      <c r="AQ192" s="21"/>
      <c r="AR192" s="21"/>
      <c r="AS192" s="21"/>
      <c r="AT192" s="21"/>
      <c r="AU192" s="21"/>
      <c r="AV192" s="21"/>
      <c r="AW192" s="21"/>
      <c r="AX192" s="21"/>
      <c r="AY192" s="21"/>
      <c r="AZ192" s="21"/>
      <c r="BA192" s="21"/>
      <c r="BB192" s="21"/>
      <c r="BC192" s="21"/>
      <c r="BD192" s="59"/>
      <c r="BE192" s="59"/>
      <c r="BF192" s="59"/>
      <c r="BG192" s="20"/>
      <c r="BH192" s="20"/>
      <c r="BI192" s="21"/>
      <c r="BJ192" s="21"/>
      <c r="BK192" s="21"/>
      <c r="BL192" s="21"/>
      <c r="BM192" s="21"/>
      <c r="BN192" s="21"/>
      <c r="BO192" s="21"/>
      <c r="BP192" s="21"/>
      <c r="BQ192" s="21"/>
      <c r="BR192" s="21"/>
      <c r="BS192" s="21"/>
      <c r="BT192" s="21"/>
      <c r="BU192" s="21"/>
      <c r="BV192" s="21"/>
      <c r="BW192" s="59"/>
      <c r="BX192" s="126"/>
      <c r="BY192" s="59"/>
      <c r="BZ192" s="20"/>
      <c r="CA192" s="20"/>
      <c r="CB192" s="21"/>
      <c r="CC192" s="21"/>
      <c r="CD192" s="21"/>
      <c r="CE192" s="21"/>
      <c r="CF192" s="21"/>
      <c r="CG192" s="21"/>
      <c r="CH192" s="21"/>
      <c r="CI192" s="21"/>
      <c r="CJ192" s="21"/>
      <c r="CK192" s="21"/>
      <c r="CL192" s="21"/>
      <c r="CM192" s="21"/>
      <c r="CN192" s="21"/>
      <c r="CO192" s="59"/>
      <c r="CP192" s="59"/>
      <c r="CQ192" s="59"/>
      <c r="CR192" s="59"/>
      <c r="CS192" s="59"/>
      <c r="CT192" s="59"/>
      <c r="CU192" s="59"/>
      <c r="CV192" s="59"/>
      <c r="CW192" s="59"/>
      <c r="CZ192" s="16"/>
      <c r="DA192" s="16"/>
      <c r="DB192" s="16"/>
      <c r="DC192" s="16"/>
      <c r="DD192" s="16"/>
      <c r="DE192" s="16"/>
      <c r="DF192" s="16"/>
      <c r="DG192" s="16"/>
      <c r="DH192" s="16"/>
      <c r="DI192" s="16"/>
      <c r="DJ192" s="16"/>
      <c r="DK192" s="16"/>
      <c r="DL192" s="16"/>
      <c r="DM192" s="16"/>
      <c r="DN192" s="17"/>
      <c r="DO192" s="16"/>
      <c r="DR192" s="16"/>
      <c r="DS192" s="16"/>
      <c r="DT192" s="16"/>
      <c r="DU192" s="16"/>
      <c r="DV192" s="16"/>
      <c r="DW192" s="16"/>
      <c r="DX192" s="16"/>
      <c r="DY192" s="16"/>
      <c r="DZ192" s="16"/>
      <c r="EA192" s="16"/>
      <c r="EB192" s="16"/>
      <c r="EC192" s="16"/>
      <c r="ED192" s="16"/>
      <c r="EE192" s="16"/>
      <c r="EF192" s="17"/>
      <c r="EG192" s="16"/>
      <c r="EJ192" s="16"/>
      <c r="EK192" s="16"/>
      <c r="EL192" s="16"/>
      <c r="EM192" s="16"/>
      <c r="EN192" s="16"/>
      <c r="EO192" s="16"/>
      <c r="EP192" s="16"/>
      <c r="EQ192" s="16"/>
      <c r="ER192" s="16"/>
      <c r="ES192" s="16"/>
      <c r="ET192" s="16"/>
      <c r="EU192" s="16"/>
      <c r="EV192" s="16"/>
      <c r="EW192" s="16"/>
      <c r="EX192" s="17"/>
      <c r="EY192" s="16"/>
      <c r="FB192" s="16"/>
      <c r="FC192" s="16"/>
      <c r="FD192" s="16"/>
      <c r="FE192" s="16"/>
      <c r="FF192" s="16"/>
      <c r="FG192" s="16"/>
      <c r="FH192" s="16"/>
      <c r="FI192" s="16"/>
      <c r="FJ192" s="16"/>
      <c r="FK192" s="16"/>
      <c r="FL192" s="16"/>
      <c r="FM192" s="16"/>
      <c r="FN192" s="16"/>
      <c r="FO192" s="16"/>
      <c r="FP192" s="17"/>
      <c r="FQ192" s="16"/>
      <c r="FT192" s="16"/>
      <c r="FU192" s="16"/>
      <c r="FV192" s="16"/>
      <c r="FW192" s="16"/>
      <c r="FX192" s="16"/>
      <c r="FY192" s="16"/>
      <c r="FZ192" s="16"/>
      <c r="GA192" s="16"/>
      <c r="GB192" s="16"/>
      <c r="GC192" s="16"/>
      <c r="GD192" s="16"/>
      <c r="GE192" s="16"/>
      <c r="GF192" s="16"/>
      <c r="GG192" s="16"/>
      <c r="GH192" s="17"/>
      <c r="GI192" s="16"/>
    </row>
    <row r="193" spans="1:191" s="15" customFormat="1" x14ac:dyDescent="0.3">
      <c r="A193" s="126"/>
      <c r="B193" s="20"/>
      <c r="C193" s="20"/>
      <c r="D193" s="20"/>
      <c r="E193" s="20"/>
      <c r="F193" s="21"/>
      <c r="G193" s="21"/>
      <c r="H193" s="502"/>
      <c r="I193" s="502"/>
      <c r="J193" s="502"/>
      <c r="K193" s="502"/>
      <c r="L193" s="502"/>
      <c r="M193" s="502"/>
      <c r="N193" s="502"/>
      <c r="O193" s="502"/>
      <c r="P193" s="502"/>
      <c r="Q193" s="21"/>
      <c r="R193" s="59"/>
      <c r="S193" s="59"/>
      <c r="T193" s="59"/>
      <c r="U193" s="20"/>
      <c r="V193" s="20"/>
      <c r="W193" s="20"/>
      <c r="X193" s="20"/>
      <c r="Y193" s="21"/>
      <c r="Z193" s="21"/>
      <c r="AA193" s="502"/>
      <c r="AB193" s="502"/>
      <c r="AC193" s="502"/>
      <c r="AD193" s="502"/>
      <c r="AE193" s="502"/>
      <c r="AF193" s="502"/>
      <c r="AG193" s="502"/>
      <c r="AH193" s="502"/>
      <c r="AI193" s="502"/>
      <c r="AJ193" s="21"/>
      <c r="AK193" s="59"/>
      <c r="AL193" s="126"/>
      <c r="AM193" s="126"/>
      <c r="AN193" s="20"/>
      <c r="AO193" s="20"/>
      <c r="AP193" s="21"/>
      <c r="AQ193" s="21"/>
      <c r="AR193" s="21"/>
      <c r="AS193" s="21"/>
      <c r="AT193" s="21"/>
      <c r="AU193" s="21"/>
      <c r="AV193" s="21"/>
      <c r="AW193" s="21"/>
      <c r="AX193" s="21"/>
      <c r="AY193" s="21"/>
      <c r="AZ193" s="21"/>
      <c r="BA193" s="21"/>
      <c r="BB193" s="21"/>
      <c r="BC193" s="21"/>
      <c r="BD193" s="59"/>
      <c r="BE193" s="59"/>
      <c r="BF193" s="59"/>
      <c r="BG193" s="20"/>
      <c r="BH193" s="20"/>
      <c r="BI193" s="21"/>
      <c r="BJ193" s="21"/>
      <c r="BK193" s="21"/>
      <c r="BL193" s="21"/>
      <c r="BM193" s="21"/>
      <c r="BN193" s="21"/>
      <c r="BO193" s="21"/>
      <c r="BP193" s="21"/>
      <c r="BQ193" s="21"/>
      <c r="BR193" s="21"/>
      <c r="BS193" s="21"/>
      <c r="BT193" s="21"/>
      <c r="BU193" s="21"/>
      <c r="BV193" s="21"/>
      <c r="BW193" s="59"/>
      <c r="BX193" s="126"/>
      <c r="BY193" s="59"/>
      <c r="BZ193" s="20"/>
      <c r="CA193" s="20"/>
      <c r="CB193" s="21"/>
      <c r="CC193" s="21"/>
      <c r="CD193" s="21"/>
      <c r="CE193" s="21"/>
      <c r="CF193" s="21"/>
      <c r="CG193" s="21"/>
      <c r="CH193" s="21"/>
      <c r="CI193" s="21"/>
      <c r="CJ193" s="21"/>
      <c r="CK193" s="21"/>
      <c r="CL193" s="21"/>
      <c r="CM193" s="21"/>
      <c r="CN193" s="21"/>
      <c r="CO193" s="59"/>
      <c r="CP193" s="59"/>
      <c r="CQ193" s="59"/>
      <c r="CR193" s="59"/>
      <c r="CS193" s="59"/>
      <c r="CT193" s="59"/>
      <c r="CU193" s="59"/>
      <c r="CV193" s="59"/>
      <c r="CW193" s="59"/>
      <c r="CZ193" s="16"/>
      <c r="DA193" s="16"/>
      <c r="DB193" s="16"/>
      <c r="DC193" s="16"/>
      <c r="DD193" s="16"/>
      <c r="DE193" s="16"/>
      <c r="DF193" s="16"/>
      <c r="DG193" s="16"/>
      <c r="DH193" s="16"/>
      <c r="DI193" s="16"/>
      <c r="DJ193" s="16"/>
      <c r="DK193" s="16"/>
      <c r="DL193" s="16"/>
      <c r="DM193" s="16"/>
      <c r="DN193" s="17"/>
      <c r="DO193" s="16"/>
      <c r="DR193" s="16"/>
      <c r="DS193" s="16"/>
      <c r="DT193" s="16"/>
      <c r="DU193" s="16"/>
      <c r="DV193" s="16"/>
      <c r="DW193" s="16"/>
      <c r="DX193" s="16"/>
      <c r="DY193" s="16"/>
      <c r="DZ193" s="16"/>
      <c r="EA193" s="16"/>
      <c r="EB193" s="16"/>
      <c r="EC193" s="16"/>
      <c r="ED193" s="16"/>
      <c r="EE193" s="16"/>
      <c r="EF193" s="17"/>
      <c r="EG193" s="16"/>
      <c r="EJ193" s="16"/>
      <c r="EK193" s="16"/>
      <c r="EL193" s="16"/>
      <c r="EM193" s="16"/>
      <c r="EN193" s="16"/>
      <c r="EO193" s="16"/>
      <c r="EP193" s="16"/>
      <c r="EQ193" s="16"/>
      <c r="ER193" s="16"/>
      <c r="ES193" s="16"/>
      <c r="ET193" s="16"/>
      <c r="EU193" s="16"/>
      <c r="EV193" s="16"/>
      <c r="EW193" s="16"/>
      <c r="EX193" s="17"/>
      <c r="EY193" s="16"/>
      <c r="FB193" s="16"/>
      <c r="FC193" s="16"/>
      <c r="FD193" s="16"/>
      <c r="FE193" s="16"/>
      <c r="FF193" s="16"/>
      <c r="FG193" s="16"/>
      <c r="FH193" s="16"/>
      <c r="FI193" s="16"/>
      <c r="FJ193" s="16"/>
      <c r="FK193" s="16"/>
      <c r="FL193" s="16"/>
      <c r="FM193" s="16"/>
      <c r="FN193" s="16"/>
      <c r="FO193" s="16"/>
      <c r="FP193" s="17"/>
      <c r="FQ193" s="16"/>
      <c r="FT193" s="16"/>
      <c r="FU193" s="16"/>
      <c r="FV193" s="16"/>
      <c r="FW193" s="16"/>
      <c r="FX193" s="16"/>
      <c r="FY193" s="16"/>
      <c r="FZ193" s="16"/>
      <c r="GA193" s="16"/>
      <c r="GB193" s="16"/>
      <c r="GC193" s="16"/>
      <c r="GD193" s="16"/>
      <c r="GE193" s="16"/>
      <c r="GF193" s="16"/>
      <c r="GG193" s="16"/>
      <c r="GH193" s="17"/>
      <c r="GI193" s="16"/>
    </row>
    <row r="194" spans="1:191" s="15" customFormat="1" ht="45.75" customHeight="1" x14ac:dyDescent="0.3">
      <c r="A194" s="406"/>
      <c r="B194" s="406"/>
      <c r="C194" s="406"/>
      <c r="D194" s="406"/>
      <c r="E194" s="406"/>
      <c r="F194" s="406"/>
      <c r="G194" s="406"/>
      <c r="H194" s="406"/>
      <c r="I194" s="406"/>
      <c r="J194" s="406"/>
      <c r="K194" s="406"/>
      <c r="L194" s="406"/>
      <c r="M194" s="406"/>
      <c r="N194" s="406"/>
      <c r="O194" s="406"/>
      <c r="P194" s="406"/>
      <c r="Q194" s="406"/>
      <c r="R194" s="406"/>
      <c r="S194" s="406"/>
      <c r="T194" s="406"/>
      <c r="U194" s="406"/>
      <c r="V194" s="406"/>
      <c r="W194" s="406"/>
      <c r="X194" s="406"/>
      <c r="Y194" s="406"/>
      <c r="Z194" s="406"/>
      <c r="AA194" s="406"/>
      <c r="AB194" s="406"/>
      <c r="AC194" s="406"/>
      <c r="AD194" s="406"/>
      <c r="AE194" s="406"/>
      <c r="AF194" s="406"/>
      <c r="AG194" s="406"/>
      <c r="AH194" s="406"/>
      <c r="AI194" s="406"/>
      <c r="AJ194" s="406"/>
      <c r="AK194" s="406"/>
      <c r="AL194" s="406"/>
      <c r="AM194" s="27"/>
      <c r="AN194" s="27"/>
      <c r="AO194" s="27"/>
      <c r="AP194" s="213"/>
      <c r="AQ194" s="213"/>
      <c r="AR194" s="213"/>
      <c r="AS194" s="213"/>
      <c r="AT194" s="358"/>
      <c r="AU194" s="358"/>
      <c r="AV194" s="358"/>
      <c r="AW194" s="358"/>
      <c r="AX194" s="358"/>
      <c r="AY194" s="358"/>
      <c r="AZ194" s="358"/>
      <c r="BA194" s="358"/>
      <c r="BB194" s="358"/>
      <c r="BC194" s="213"/>
      <c r="BD194" s="27"/>
      <c r="BE194" s="27"/>
      <c r="BF194" s="27"/>
      <c r="BG194" s="27"/>
      <c r="BH194" s="27"/>
      <c r="BI194" s="213"/>
      <c r="BJ194" s="213"/>
      <c r="BK194" s="213"/>
      <c r="BL194" s="213"/>
      <c r="BM194" s="358"/>
      <c r="BN194" s="358"/>
      <c r="BO194" s="358"/>
      <c r="BP194" s="358"/>
      <c r="BQ194" s="358"/>
      <c r="BR194" s="358"/>
      <c r="BS194" s="358"/>
      <c r="BT194" s="358"/>
      <c r="BU194" s="358"/>
      <c r="BV194" s="213"/>
      <c r="BW194" s="27"/>
      <c r="BX194" s="27"/>
      <c r="BY194" s="27"/>
      <c r="BZ194" s="27"/>
      <c r="CA194" s="27"/>
      <c r="CB194" s="213"/>
      <c r="CC194" s="213"/>
      <c r="CD194" s="213"/>
      <c r="CE194" s="213"/>
      <c r="CF194" s="358"/>
      <c r="CG194" s="358"/>
      <c r="CH194" s="358"/>
      <c r="CI194" s="358"/>
      <c r="CJ194" s="358"/>
      <c r="CK194" s="358"/>
      <c r="CL194" s="358"/>
      <c r="CM194" s="358"/>
      <c r="CN194" s="213"/>
      <c r="CO194" s="27"/>
      <c r="CP194" s="27"/>
      <c r="CQ194" s="27"/>
      <c r="CR194" s="27"/>
      <c r="CS194" s="27"/>
      <c r="CT194" s="27"/>
      <c r="CU194" s="27"/>
      <c r="CV194" s="27"/>
      <c r="CW194" s="27"/>
      <c r="CZ194" s="16"/>
      <c r="DA194" s="16"/>
      <c r="DB194" s="16"/>
      <c r="DC194" s="16"/>
      <c r="DD194" s="16"/>
      <c r="DE194" s="16"/>
      <c r="DF194" s="16"/>
      <c r="DG194" s="16"/>
      <c r="DH194" s="16"/>
      <c r="DI194" s="16"/>
      <c r="DJ194" s="16"/>
      <c r="DK194" s="16"/>
      <c r="DL194" s="16"/>
      <c r="DM194" s="16"/>
      <c r="DN194" s="17"/>
      <c r="DO194" s="16"/>
      <c r="DR194" s="16"/>
      <c r="DS194" s="16"/>
      <c r="DT194" s="16"/>
      <c r="DU194" s="16"/>
      <c r="DV194" s="16"/>
      <c r="DW194" s="16"/>
      <c r="DX194" s="16"/>
      <c r="DY194" s="16"/>
      <c r="DZ194" s="16"/>
      <c r="EA194" s="16"/>
      <c r="EB194" s="16"/>
      <c r="EC194" s="16"/>
      <c r="ED194" s="16"/>
      <c r="EE194" s="16"/>
      <c r="EF194" s="17"/>
      <c r="EG194" s="16"/>
      <c r="EJ194" s="16"/>
      <c r="EK194" s="16"/>
      <c r="EL194" s="16"/>
      <c r="EM194" s="16"/>
      <c r="EN194" s="16"/>
      <c r="EO194" s="16"/>
      <c r="EP194" s="16"/>
      <c r="EQ194" s="16"/>
      <c r="ER194" s="16"/>
      <c r="ES194" s="16"/>
      <c r="ET194" s="16"/>
      <c r="EU194" s="16"/>
      <c r="EV194" s="16"/>
      <c r="EW194" s="16"/>
      <c r="EX194" s="17"/>
      <c r="EY194" s="16"/>
      <c r="FB194" s="16"/>
      <c r="FC194" s="16"/>
      <c r="FD194" s="16"/>
      <c r="FE194" s="16"/>
      <c r="FF194" s="16"/>
      <c r="FG194" s="16"/>
      <c r="FH194" s="16"/>
      <c r="FI194" s="16"/>
      <c r="FJ194" s="16"/>
      <c r="FK194" s="16"/>
      <c r="FL194" s="16"/>
      <c r="FM194" s="16"/>
      <c r="FN194" s="16"/>
      <c r="FO194" s="16"/>
      <c r="FP194" s="17"/>
      <c r="FQ194" s="16"/>
      <c r="FT194" s="16"/>
      <c r="FU194" s="16"/>
      <c r="FV194" s="16"/>
      <c r="FW194" s="16"/>
      <c r="FX194" s="16"/>
      <c r="FY194" s="16"/>
      <c r="FZ194" s="16"/>
      <c r="GA194" s="16"/>
      <c r="GB194" s="16"/>
      <c r="GC194" s="16"/>
      <c r="GD194" s="16"/>
      <c r="GE194" s="16"/>
      <c r="GF194" s="16"/>
      <c r="GG194" s="16"/>
      <c r="GH194" s="17"/>
      <c r="GI194" s="16"/>
    </row>
    <row r="195" spans="1:191" s="15" customFormat="1" ht="15.75" customHeight="1" x14ac:dyDescent="0.3">
      <c r="A195" s="406"/>
      <c r="B195" s="406"/>
      <c r="C195" s="406"/>
      <c r="D195" s="406"/>
      <c r="E195" s="406"/>
      <c r="F195" s="406"/>
      <c r="G195" s="406"/>
      <c r="H195" s="406"/>
      <c r="I195" s="406"/>
      <c r="J195" s="406"/>
      <c r="K195" s="406"/>
      <c r="L195" s="406"/>
      <c r="M195" s="406"/>
      <c r="N195" s="406"/>
      <c r="O195" s="406"/>
      <c r="P195" s="406"/>
      <c r="Q195" s="406"/>
      <c r="R195" s="406"/>
      <c r="S195" s="406"/>
      <c r="T195" s="406"/>
      <c r="U195" s="406"/>
      <c r="V195" s="406"/>
      <c r="W195" s="406"/>
      <c r="X195" s="406"/>
      <c r="Y195" s="406"/>
      <c r="Z195" s="406"/>
      <c r="AA195" s="406"/>
      <c r="AB195" s="406"/>
      <c r="AC195" s="406"/>
      <c r="AD195" s="406"/>
      <c r="AE195" s="406"/>
      <c r="AF195" s="406"/>
      <c r="AG195" s="406"/>
      <c r="AH195" s="406"/>
      <c r="AI195" s="406"/>
      <c r="AJ195" s="406"/>
      <c r="AK195" s="406"/>
      <c r="AL195" s="406"/>
      <c r="AM195" s="27"/>
      <c r="AN195" s="27"/>
      <c r="AO195" s="27"/>
      <c r="AP195" s="213"/>
      <c r="AQ195" s="213"/>
      <c r="AR195" s="213"/>
      <c r="AS195" s="213"/>
      <c r="AT195" s="358"/>
      <c r="AU195" s="358"/>
      <c r="AV195" s="358"/>
      <c r="AW195" s="358"/>
      <c r="AX195" s="358"/>
      <c r="AY195" s="358"/>
      <c r="AZ195" s="358"/>
      <c r="BA195" s="358"/>
      <c r="BB195" s="358"/>
      <c r="BC195" s="213"/>
      <c r="BD195" s="27"/>
      <c r="BE195" s="27"/>
      <c r="BF195" s="27"/>
      <c r="BG195" s="27"/>
      <c r="BH195" s="27"/>
      <c r="BI195" s="213"/>
      <c r="BJ195" s="213"/>
      <c r="BK195" s="213"/>
      <c r="BL195" s="213"/>
      <c r="BM195" s="358"/>
      <c r="BN195" s="358"/>
      <c r="BO195" s="358"/>
      <c r="BP195" s="358"/>
      <c r="BQ195" s="358"/>
      <c r="BR195" s="358"/>
      <c r="BS195" s="358"/>
      <c r="BT195" s="358"/>
      <c r="BU195" s="358"/>
      <c r="BV195" s="213"/>
      <c r="BW195" s="27"/>
      <c r="BX195" s="27"/>
      <c r="BY195" s="27"/>
      <c r="BZ195" s="27"/>
      <c r="CA195" s="27"/>
      <c r="CB195" s="213"/>
      <c r="CC195" s="213"/>
      <c r="CD195" s="213"/>
      <c r="CE195" s="213"/>
      <c r="CF195" s="358"/>
      <c r="CG195" s="358"/>
      <c r="CH195" s="358"/>
      <c r="CI195" s="358"/>
      <c r="CJ195" s="358"/>
      <c r="CK195" s="358"/>
      <c r="CL195" s="358"/>
      <c r="CM195" s="358"/>
      <c r="CN195" s="213"/>
      <c r="CO195" s="27"/>
      <c r="CP195" s="27"/>
      <c r="CQ195" s="27"/>
      <c r="CR195" s="27"/>
      <c r="CS195" s="27"/>
      <c r="CT195" s="27"/>
      <c r="CU195" s="27"/>
      <c r="CV195" s="27"/>
      <c r="CW195" s="27"/>
      <c r="CZ195" s="16"/>
      <c r="DA195" s="16"/>
      <c r="DB195" s="16"/>
      <c r="DC195" s="16"/>
      <c r="DD195" s="16"/>
      <c r="DE195" s="16"/>
      <c r="DF195" s="16"/>
      <c r="DG195" s="16"/>
      <c r="DH195" s="16"/>
      <c r="DI195" s="16"/>
      <c r="DJ195" s="16"/>
      <c r="DK195" s="16"/>
      <c r="DL195" s="16"/>
      <c r="DM195" s="16"/>
      <c r="DN195" s="17"/>
      <c r="DO195" s="16"/>
      <c r="DR195" s="16"/>
      <c r="DS195" s="16"/>
      <c r="DT195" s="16"/>
      <c r="DU195" s="16"/>
      <c r="DV195" s="16"/>
      <c r="DW195" s="16"/>
      <c r="DX195" s="16"/>
      <c r="DY195" s="16"/>
      <c r="DZ195" s="16"/>
      <c r="EA195" s="16"/>
      <c r="EB195" s="16"/>
      <c r="EC195" s="16"/>
      <c r="ED195" s="16"/>
      <c r="EE195" s="16"/>
      <c r="EF195" s="17"/>
      <c r="EG195" s="16"/>
      <c r="EJ195" s="16"/>
      <c r="EK195" s="16"/>
      <c r="EL195" s="16"/>
      <c r="EM195" s="16"/>
      <c r="EN195" s="16"/>
      <c r="EO195" s="16"/>
      <c r="EP195" s="16"/>
      <c r="EQ195" s="16"/>
      <c r="ER195" s="16"/>
      <c r="ES195" s="16"/>
      <c r="ET195" s="16"/>
      <c r="EU195" s="16"/>
      <c r="EV195" s="16"/>
      <c r="EW195" s="16"/>
      <c r="EX195" s="17"/>
      <c r="EY195" s="16"/>
      <c r="FB195" s="16"/>
      <c r="FC195" s="16"/>
      <c r="FD195" s="16"/>
      <c r="FE195" s="16"/>
      <c r="FF195" s="16"/>
      <c r="FG195" s="16"/>
      <c r="FH195" s="16"/>
      <c r="FI195" s="16"/>
      <c r="FJ195" s="16"/>
      <c r="FK195" s="16"/>
      <c r="FL195" s="16"/>
      <c r="FM195" s="16"/>
      <c r="FN195" s="16"/>
      <c r="FO195" s="16"/>
      <c r="FP195" s="17"/>
      <c r="FQ195" s="16"/>
      <c r="FT195" s="16"/>
      <c r="FU195" s="16"/>
      <c r="FV195" s="16"/>
      <c r="FW195" s="16"/>
      <c r="FX195" s="16"/>
      <c r="FY195" s="16"/>
      <c r="FZ195" s="16"/>
      <c r="GA195" s="16"/>
      <c r="GB195" s="16"/>
      <c r="GC195" s="16"/>
      <c r="GD195" s="16"/>
      <c r="GE195" s="16"/>
      <c r="GF195" s="16"/>
      <c r="GG195" s="16"/>
      <c r="GH195" s="17"/>
      <c r="GI195" s="16"/>
    </row>
    <row r="196" spans="1:191" s="55" customFormat="1" ht="15" customHeight="1" x14ac:dyDescent="0.3">
      <c r="A196" s="406"/>
      <c r="B196" s="406"/>
      <c r="C196" s="406"/>
      <c r="D196" s="406"/>
      <c r="E196" s="406"/>
      <c r="F196" s="406"/>
      <c r="G196" s="406"/>
      <c r="H196" s="406"/>
      <c r="I196" s="406"/>
      <c r="J196" s="406"/>
      <c r="K196" s="406"/>
      <c r="L196" s="406"/>
      <c r="M196" s="406"/>
      <c r="N196" s="406"/>
      <c r="O196" s="406"/>
      <c r="P196" s="406"/>
      <c r="Q196" s="406"/>
      <c r="R196" s="406"/>
      <c r="S196" s="406"/>
      <c r="T196" s="406"/>
      <c r="U196" s="406"/>
      <c r="V196" s="406"/>
      <c r="W196" s="406"/>
      <c r="X196" s="406"/>
      <c r="Y196" s="406"/>
      <c r="Z196" s="406"/>
      <c r="AA196" s="406"/>
      <c r="AB196" s="406"/>
      <c r="AC196" s="406"/>
      <c r="AD196" s="406"/>
      <c r="AE196" s="406"/>
      <c r="AF196" s="406"/>
      <c r="AG196" s="406"/>
      <c r="AH196" s="406"/>
      <c r="AI196" s="406"/>
      <c r="AJ196" s="406"/>
      <c r="AK196" s="406"/>
      <c r="AL196" s="406"/>
      <c r="AM196" s="27"/>
      <c r="AN196" s="27"/>
      <c r="AO196" s="27"/>
      <c r="AP196" s="213"/>
      <c r="AQ196" s="213"/>
      <c r="AR196" s="213"/>
      <c r="AS196" s="213"/>
      <c r="AT196" s="358"/>
      <c r="AU196" s="358"/>
      <c r="AV196" s="358"/>
      <c r="AW196" s="358"/>
      <c r="AX196" s="358"/>
      <c r="AY196" s="358"/>
      <c r="AZ196" s="358"/>
      <c r="BA196" s="358"/>
      <c r="BB196" s="358"/>
      <c r="BC196" s="213"/>
      <c r="BD196" s="27"/>
      <c r="BE196" s="27"/>
      <c r="BF196" s="27"/>
      <c r="BG196" s="27"/>
      <c r="BH196" s="27"/>
      <c r="BI196" s="213"/>
      <c r="BJ196" s="213"/>
      <c r="BK196" s="213"/>
      <c r="BL196" s="213"/>
      <c r="BM196" s="358"/>
      <c r="BN196" s="358"/>
      <c r="BO196" s="358"/>
      <c r="BP196" s="358"/>
      <c r="BQ196" s="358"/>
      <c r="BR196" s="358"/>
      <c r="BS196" s="358"/>
      <c r="BT196" s="358"/>
      <c r="BU196" s="358"/>
      <c r="BV196" s="213"/>
      <c r="BW196" s="27"/>
      <c r="BX196" s="27"/>
      <c r="BY196" s="27"/>
      <c r="BZ196" s="27"/>
      <c r="CA196" s="27"/>
      <c r="CB196" s="213"/>
      <c r="CC196" s="213"/>
      <c r="CD196" s="213"/>
      <c r="CE196" s="213"/>
      <c r="CF196" s="358"/>
      <c r="CG196" s="358"/>
      <c r="CH196" s="358"/>
      <c r="CI196" s="358"/>
      <c r="CJ196" s="358"/>
      <c r="CK196" s="358"/>
      <c r="CL196" s="358"/>
      <c r="CM196" s="358"/>
      <c r="CN196" s="213"/>
      <c r="CO196" s="27"/>
      <c r="CP196" s="27"/>
      <c r="CQ196" s="27"/>
      <c r="CR196" s="27"/>
      <c r="CS196" s="27"/>
      <c r="CT196" s="27"/>
      <c r="CU196" s="27"/>
      <c r="CV196" s="27"/>
      <c r="CW196" s="27"/>
    </row>
    <row r="197" spans="1:191" s="55" customFormat="1" ht="15" customHeight="1" x14ac:dyDescent="0.3">
      <c r="A197" s="54"/>
      <c r="B197" s="54"/>
      <c r="C197" s="403"/>
      <c r="D197" s="403"/>
      <c r="E197" s="403"/>
      <c r="F197" s="403"/>
      <c r="G197" s="404"/>
      <c r="H197" s="503"/>
      <c r="I197" s="503"/>
      <c r="J197" s="503"/>
      <c r="K197" s="503"/>
      <c r="L197" s="503"/>
      <c r="M197" s="503"/>
      <c r="N197" s="503"/>
      <c r="O197" s="503"/>
      <c r="P197" s="503"/>
      <c r="Q197" s="54"/>
      <c r="R197" s="54"/>
      <c r="S197" s="54"/>
      <c r="T197" s="54"/>
      <c r="U197" s="54"/>
      <c r="V197" s="403"/>
      <c r="W197" s="403"/>
      <c r="X197" s="403"/>
      <c r="Y197" s="403"/>
      <c r="Z197" s="404"/>
      <c r="AA197" s="503"/>
      <c r="AB197" s="503"/>
      <c r="AC197" s="503"/>
      <c r="AD197" s="503"/>
      <c r="AE197" s="503"/>
      <c r="AF197" s="503"/>
      <c r="AG197" s="503"/>
      <c r="AH197" s="503"/>
      <c r="AI197" s="503"/>
      <c r="AJ197" s="54"/>
      <c r="AK197" s="54"/>
      <c r="AL197" s="54"/>
      <c r="AM197" s="54"/>
      <c r="AN197" s="54"/>
      <c r="AO197" s="43"/>
      <c r="AP197" s="214"/>
      <c r="AQ197" s="214"/>
      <c r="AR197" s="214"/>
      <c r="AS197" s="214"/>
      <c r="AT197" s="359"/>
      <c r="AU197" s="359"/>
      <c r="AV197" s="359"/>
      <c r="AW197" s="359"/>
      <c r="AX197" s="359"/>
      <c r="AY197" s="359"/>
      <c r="AZ197" s="359"/>
      <c r="BA197" s="359"/>
      <c r="BB197" s="359"/>
      <c r="BC197" s="226"/>
      <c r="BD197" s="54"/>
      <c r="BE197" s="54"/>
      <c r="BF197" s="54"/>
      <c r="BG197" s="54"/>
      <c r="BH197" s="43"/>
      <c r="BI197" s="214"/>
      <c r="BJ197" s="214"/>
      <c r="BK197" s="214"/>
      <c r="BL197" s="214"/>
      <c r="BM197" s="359"/>
      <c r="BN197" s="359"/>
      <c r="BO197" s="359"/>
      <c r="BP197" s="359"/>
      <c r="BQ197" s="359"/>
      <c r="BR197" s="359"/>
      <c r="BS197" s="359"/>
      <c r="BT197" s="359"/>
      <c r="BU197" s="359"/>
      <c r="BV197" s="226"/>
      <c r="BW197" s="54"/>
      <c r="BX197" s="54"/>
      <c r="BY197" s="54"/>
      <c r="BZ197" s="54"/>
      <c r="CA197" s="43"/>
      <c r="CB197" s="214"/>
      <c r="CC197" s="214"/>
      <c r="CD197" s="214"/>
      <c r="CE197" s="214"/>
      <c r="CF197" s="359"/>
      <c r="CG197" s="359"/>
      <c r="CH197" s="359"/>
      <c r="CI197" s="359"/>
      <c r="CJ197" s="359"/>
      <c r="CK197" s="359"/>
      <c r="CL197" s="359"/>
      <c r="CM197" s="359"/>
      <c r="CN197" s="226"/>
      <c r="CO197" s="54"/>
      <c r="CP197" s="54"/>
      <c r="CQ197" s="54"/>
      <c r="CR197" s="54"/>
      <c r="CS197" s="54"/>
      <c r="CT197" s="54"/>
      <c r="CU197" s="54"/>
      <c r="CV197" s="54"/>
      <c r="CW197" s="54"/>
    </row>
    <row r="198" spans="1:191" s="55" customFormat="1" ht="15" customHeight="1" x14ac:dyDescent="0.3">
      <c r="A198" s="22"/>
      <c r="B198" s="73"/>
      <c r="C198" s="403"/>
      <c r="D198" s="403"/>
      <c r="E198" s="403"/>
      <c r="F198" s="403"/>
      <c r="G198" s="404"/>
      <c r="H198" s="503"/>
      <c r="I198" s="503"/>
      <c r="J198" s="503"/>
      <c r="K198" s="503"/>
      <c r="L198" s="503"/>
      <c r="M198" s="503"/>
      <c r="N198" s="503"/>
      <c r="O198" s="503"/>
      <c r="P198" s="503"/>
      <c r="Q198" s="43"/>
      <c r="R198" s="43"/>
      <c r="S198" s="22"/>
      <c r="T198" s="22"/>
      <c r="U198" s="73"/>
      <c r="V198" s="403"/>
      <c r="W198" s="403"/>
      <c r="X198" s="403"/>
      <c r="Y198" s="403"/>
      <c r="Z198" s="404"/>
      <c r="AA198" s="503"/>
      <c r="AB198" s="503"/>
      <c r="AC198" s="503"/>
      <c r="AD198" s="503"/>
      <c r="AE198" s="503"/>
      <c r="AF198" s="503"/>
      <c r="AG198" s="503"/>
      <c r="AH198" s="503"/>
      <c r="AI198" s="503"/>
      <c r="AJ198" s="43"/>
      <c r="AK198" s="43"/>
      <c r="AL198" s="22"/>
      <c r="AM198" s="22"/>
      <c r="AN198" s="73"/>
      <c r="AO198" s="43"/>
      <c r="AP198" s="214"/>
      <c r="AQ198" s="214"/>
      <c r="AR198" s="214"/>
      <c r="AS198" s="214"/>
      <c r="AT198" s="359"/>
      <c r="AU198" s="359"/>
      <c r="AV198" s="359"/>
      <c r="AW198" s="359"/>
      <c r="AX198" s="359"/>
      <c r="AY198" s="359"/>
      <c r="AZ198" s="359"/>
      <c r="BA198" s="359"/>
      <c r="BB198" s="359"/>
      <c r="BC198" s="214"/>
      <c r="BD198" s="43"/>
      <c r="BE198" s="22"/>
      <c r="BF198" s="22"/>
      <c r="BG198" s="73"/>
      <c r="BH198" s="43"/>
      <c r="BI198" s="214"/>
      <c r="BJ198" s="214"/>
      <c r="BK198" s="214"/>
      <c r="BL198" s="214"/>
      <c r="BM198" s="359"/>
      <c r="BN198" s="359"/>
      <c r="BO198" s="359"/>
      <c r="BP198" s="359"/>
      <c r="BQ198" s="359"/>
      <c r="BR198" s="359"/>
      <c r="BS198" s="359"/>
      <c r="BT198" s="359"/>
      <c r="BU198" s="359"/>
      <c r="BV198" s="214"/>
      <c r="BW198" s="43"/>
      <c r="BX198" s="22"/>
      <c r="BY198" s="22"/>
      <c r="BZ198" s="73"/>
      <c r="CA198" s="43"/>
      <c r="CB198" s="214"/>
      <c r="CC198" s="214"/>
      <c r="CD198" s="214"/>
      <c r="CE198" s="214"/>
      <c r="CF198" s="359"/>
      <c r="CG198" s="359"/>
      <c r="CH198" s="359"/>
      <c r="CI198" s="359"/>
      <c r="CJ198" s="359"/>
      <c r="CK198" s="359"/>
      <c r="CL198" s="359"/>
      <c r="CM198" s="359"/>
      <c r="CN198" s="214"/>
      <c r="CO198" s="43"/>
    </row>
    <row r="199" spans="1:191" s="55" customFormat="1" ht="15" customHeight="1" x14ac:dyDescent="0.3">
      <c r="A199" s="22"/>
      <c r="B199" s="45"/>
      <c r="C199" s="405"/>
      <c r="D199" s="405"/>
      <c r="E199" s="405"/>
      <c r="F199" s="405"/>
      <c r="G199" s="405"/>
      <c r="H199" s="504"/>
      <c r="I199" s="504"/>
      <c r="J199" s="504"/>
      <c r="K199" s="504"/>
      <c r="L199" s="504"/>
      <c r="M199" s="504"/>
      <c r="N199" s="504"/>
      <c r="O199" s="504"/>
      <c r="P199" s="504"/>
      <c r="Q199" s="43"/>
      <c r="R199" s="43"/>
      <c r="S199" s="22"/>
      <c r="T199" s="22"/>
      <c r="U199" s="45"/>
      <c r="V199" s="405"/>
      <c r="W199" s="405"/>
      <c r="X199" s="405"/>
      <c r="Y199" s="405"/>
      <c r="Z199" s="405"/>
      <c r="AA199" s="504"/>
      <c r="AB199" s="504"/>
      <c r="AC199" s="504"/>
      <c r="AD199" s="504"/>
      <c r="AE199" s="504"/>
      <c r="AF199" s="504"/>
      <c r="AG199" s="504"/>
      <c r="AH199" s="504"/>
      <c r="AI199" s="504"/>
      <c r="AJ199" s="43"/>
      <c r="AK199" s="43"/>
      <c r="AL199" s="22"/>
      <c r="AM199" s="22"/>
      <c r="AN199" s="45"/>
      <c r="AO199" s="46"/>
      <c r="AP199" s="215"/>
      <c r="AQ199" s="215"/>
      <c r="AR199" s="215"/>
      <c r="AS199" s="215"/>
      <c r="AT199" s="360"/>
      <c r="AU199" s="360"/>
      <c r="AV199" s="360"/>
      <c r="AW199" s="360"/>
      <c r="AX199" s="360"/>
      <c r="AY199" s="360"/>
      <c r="AZ199" s="360"/>
      <c r="BA199" s="360"/>
      <c r="BB199" s="360"/>
      <c r="BC199" s="214"/>
      <c r="BD199" s="43"/>
      <c r="BE199" s="22"/>
      <c r="BF199" s="22"/>
      <c r="BG199" s="45"/>
      <c r="BH199" s="46"/>
      <c r="BI199" s="215"/>
      <c r="BJ199" s="215"/>
      <c r="BK199" s="215"/>
      <c r="BL199" s="215"/>
      <c r="BM199" s="360"/>
      <c r="BN199" s="360"/>
      <c r="BO199" s="360"/>
      <c r="BP199" s="360"/>
      <c r="BQ199" s="360"/>
      <c r="BR199" s="360"/>
      <c r="BS199" s="360"/>
      <c r="BT199" s="360"/>
      <c r="BU199" s="360"/>
      <c r="BV199" s="214"/>
      <c r="BW199" s="43"/>
      <c r="BX199" s="22"/>
      <c r="BY199" s="22"/>
      <c r="BZ199" s="45"/>
      <c r="CA199" s="46"/>
      <c r="CB199" s="215"/>
      <c r="CC199" s="215"/>
      <c r="CD199" s="215"/>
      <c r="CE199" s="215"/>
      <c r="CF199" s="360"/>
      <c r="CG199" s="360"/>
      <c r="CH199" s="360"/>
      <c r="CI199" s="360"/>
      <c r="CJ199" s="360"/>
      <c r="CK199" s="360"/>
      <c r="CL199" s="360"/>
      <c r="CM199" s="360"/>
      <c r="CN199" s="214"/>
      <c r="CO199" s="43"/>
    </row>
    <row r="200" spans="1:191" s="55" customFormat="1" ht="15" customHeight="1" x14ac:dyDescent="0.3">
      <c r="A200" s="22"/>
      <c r="B200" s="45"/>
      <c r="C200" s="45"/>
      <c r="D200" s="45"/>
      <c r="E200" s="45"/>
      <c r="F200" s="43"/>
      <c r="G200" s="43"/>
      <c r="H200" s="505"/>
      <c r="I200" s="505"/>
      <c r="J200" s="505"/>
      <c r="K200" s="505"/>
      <c r="L200" s="505"/>
      <c r="M200" s="505"/>
      <c r="N200" s="505"/>
      <c r="O200" s="505"/>
      <c r="P200" s="505"/>
      <c r="Q200" s="43"/>
      <c r="R200" s="43"/>
      <c r="S200" s="22"/>
      <c r="T200" s="22"/>
      <c r="U200" s="45"/>
      <c r="V200" s="45"/>
      <c r="W200" s="45"/>
      <c r="X200" s="45"/>
      <c r="Y200" s="43"/>
      <c r="Z200" s="43"/>
      <c r="AA200" s="505"/>
      <c r="AB200" s="505"/>
      <c r="AC200" s="505"/>
      <c r="AD200" s="505"/>
      <c r="AE200" s="505"/>
      <c r="AF200" s="505"/>
      <c r="AG200" s="505"/>
      <c r="AH200" s="505"/>
      <c r="AI200" s="505"/>
      <c r="AJ200" s="43"/>
      <c r="AK200" s="43"/>
      <c r="AL200" s="22"/>
      <c r="AM200" s="22"/>
      <c r="AN200" s="45"/>
      <c r="AO200" s="45"/>
      <c r="AP200" s="121"/>
      <c r="AQ200" s="121"/>
      <c r="AR200" s="214"/>
      <c r="AS200" s="214"/>
      <c r="AT200" s="359"/>
      <c r="AU200" s="359"/>
      <c r="AV200" s="359"/>
      <c r="AW200" s="359"/>
      <c r="AX200" s="359"/>
      <c r="AY200" s="359"/>
      <c r="AZ200" s="359"/>
      <c r="BA200" s="359"/>
      <c r="BB200" s="359"/>
      <c r="BC200" s="214"/>
      <c r="BD200" s="43"/>
      <c r="BE200" s="22"/>
      <c r="BF200" s="22"/>
      <c r="BG200" s="45"/>
      <c r="BH200" s="45"/>
      <c r="BI200" s="121"/>
      <c r="BJ200" s="121"/>
      <c r="BK200" s="214"/>
      <c r="BL200" s="214"/>
      <c r="BM200" s="359"/>
      <c r="BN200" s="359"/>
      <c r="BO200" s="359"/>
      <c r="BP200" s="359"/>
      <c r="BQ200" s="359"/>
      <c r="BR200" s="359"/>
      <c r="BS200" s="359"/>
      <c r="BT200" s="359"/>
      <c r="BU200" s="359"/>
      <c r="BV200" s="214"/>
      <c r="BW200" s="43"/>
      <c r="BX200" s="22"/>
      <c r="BY200" s="22"/>
      <c r="BZ200" s="45"/>
      <c r="CA200" s="45"/>
      <c r="CB200" s="121"/>
      <c r="CC200" s="121"/>
      <c r="CD200" s="214"/>
      <c r="CE200" s="214"/>
      <c r="CF200" s="359"/>
      <c r="CG200" s="359"/>
      <c r="CH200" s="359"/>
      <c r="CI200" s="359"/>
      <c r="CJ200" s="359"/>
      <c r="CK200" s="359"/>
      <c r="CL200" s="359"/>
      <c r="CM200" s="359"/>
      <c r="CN200" s="214"/>
      <c r="CO200" s="43"/>
    </row>
    <row r="201" spans="1:191" s="15" customFormat="1" x14ac:dyDescent="0.3">
      <c r="A201" s="126"/>
      <c r="B201" s="128"/>
      <c r="C201" s="128"/>
      <c r="D201" s="128"/>
      <c r="E201" s="128"/>
      <c r="F201" s="126"/>
      <c r="G201" s="126"/>
      <c r="Q201" s="126"/>
      <c r="R201" s="126"/>
      <c r="S201" s="129"/>
      <c r="T201" s="129"/>
      <c r="U201" s="128"/>
      <c r="V201" s="128"/>
      <c r="W201" s="128"/>
      <c r="X201" s="128"/>
      <c r="Y201" s="126"/>
      <c r="Z201" s="126"/>
      <c r="AJ201" s="126"/>
      <c r="AK201" s="126"/>
      <c r="AL201" s="126"/>
      <c r="AM201" s="126"/>
      <c r="AN201" s="128"/>
      <c r="AO201" s="128"/>
      <c r="AP201" s="127"/>
      <c r="AQ201" s="127"/>
      <c r="AR201" s="127"/>
      <c r="AS201" s="127"/>
      <c r="AT201" s="127"/>
      <c r="AU201" s="127"/>
      <c r="AV201" s="127"/>
      <c r="AW201" s="127"/>
      <c r="AX201" s="127"/>
      <c r="AY201" s="127"/>
      <c r="AZ201" s="127"/>
      <c r="BA201" s="127"/>
      <c r="BB201" s="127"/>
      <c r="BC201" s="127"/>
      <c r="BD201" s="126"/>
      <c r="BE201" s="129"/>
      <c r="BF201" s="129"/>
      <c r="BG201" s="128"/>
      <c r="BH201" s="128"/>
      <c r="BI201" s="127"/>
      <c r="BJ201" s="127"/>
      <c r="BK201" s="127"/>
      <c r="BL201" s="127"/>
      <c r="BM201" s="127"/>
      <c r="BN201" s="127"/>
      <c r="BO201" s="127"/>
      <c r="BP201" s="127"/>
      <c r="BQ201" s="127"/>
      <c r="BR201" s="127"/>
      <c r="BS201" s="127"/>
      <c r="BT201" s="127"/>
      <c r="BU201" s="127"/>
      <c r="BV201" s="127"/>
      <c r="BW201" s="126"/>
      <c r="BX201" s="126"/>
      <c r="BY201" s="129"/>
      <c r="BZ201" s="128"/>
      <c r="CA201" s="128"/>
      <c r="CB201" s="127"/>
      <c r="CC201" s="127"/>
      <c r="CD201" s="127"/>
      <c r="CE201" s="127"/>
      <c r="CF201" s="127"/>
      <c r="CG201" s="127"/>
      <c r="CH201" s="127"/>
      <c r="CI201" s="127"/>
      <c r="CJ201" s="127"/>
      <c r="CK201" s="127"/>
      <c r="CL201" s="127"/>
      <c r="CM201" s="127"/>
      <c r="CN201" s="127"/>
      <c r="CO201" s="126"/>
      <c r="CP201" s="130"/>
      <c r="CQ201" s="130"/>
      <c r="CR201" s="130"/>
      <c r="CS201" s="130"/>
      <c r="CT201" s="130"/>
      <c r="CU201" s="130"/>
      <c r="CV201" s="130"/>
      <c r="CW201" s="130"/>
      <c r="CZ201" s="16"/>
      <c r="DA201" s="16"/>
      <c r="DB201" s="16"/>
      <c r="DC201" s="16"/>
      <c r="DD201" s="16"/>
      <c r="DE201" s="16"/>
      <c r="DF201" s="16"/>
      <c r="DG201" s="16"/>
      <c r="DH201" s="16"/>
      <c r="DI201" s="16"/>
      <c r="DJ201" s="16"/>
      <c r="DK201" s="16"/>
      <c r="DL201" s="16"/>
      <c r="DM201" s="16"/>
      <c r="DN201" s="17"/>
      <c r="DO201" s="16"/>
      <c r="DR201" s="16"/>
      <c r="DS201" s="16"/>
      <c r="DT201" s="16"/>
      <c r="DU201" s="16"/>
      <c r="DV201" s="16"/>
      <c r="DW201" s="16"/>
      <c r="DX201" s="16"/>
      <c r="DY201" s="16"/>
      <c r="DZ201" s="16"/>
      <c r="EA201" s="16"/>
      <c r="EB201" s="16"/>
      <c r="EC201" s="16"/>
      <c r="ED201" s="16"/>
      <c r="EE201" s="16"/>
      <c r="EF201" s="17"/>
      <c r="EG201" s="16"/>
      <c r="EJ201" s="16"/>
      <c r="EK201" s="16"/>
      <c r="EL201" s="16"/>
      <c r="EM201" s="16"/>
      <c r="EN201" s="16"/>
      <c r="EO201" s="16"/>
      <c r="EP201" s="16"/>
      <c r="EQ201" s="16"/>
      <c r="ER201" s="16"/>
      <c r="ES201" s="16"/>
      <c r="ET201" s="16"/>
      <c r="EU201" s="16"/>
      <c r="EV201" s="16"/>
      <c r="EW201" s="16"/>
      <c r="EX201" s="17"/>
      <c r="EY201" s="16"/>
      <c r="FB201" s="16"/>
      <c r="FC201" s="16"/>
      <c r="FD201" s="16"/>
      <c r="FE201" s="16"/>
      <c r="FF201" s="16"/>
      <c r="FG201" s="16"/>
      <c r="FH201" s="16"/>
      <c r="FI201" s="16"/>
      <c r="FJ201" s="16"/>
      <c r="FK201" s="16"/>
      <c r="FL201" s="16"/>
      <c r="FM201" s="16"/>
      <c r="FN201" s="16"/>
      <c r="FO201" s="16"/>
      <c r="FP201" s="17"/>
      <c r="FQ201" s="16"/>
      <c r="FT201" s="16"/>
      <c r="FU201" s="16"/>
      <c r="FV201" s="16"/>
      <c r="FW201" s="16"/>
      <c r="FX201" s="16"/>
      <c r="FY201" s="16"/>
      <c r="FZ201" s="16"/>
      <c r="GA201" s="16"/>
      <c r="GB201" s="16"/>
      <c r="GC201" s="16"/>
      <c r="GD201" s="16"/>
      <c r="GE201" s="16"/>
      <c r="GF201" s="16"/>
      <c r="GG201" s="16"/>
      <c r="GH201" s="17"/>
      <c r="GI201" s="16"/>
    </row>
    <row r="202" spans="1:191" s="15" customFormat="1" ht="15" customHeight="1" x14ac:dyDescent="0.3">
      <c r="A202" s="126"/>
      <c r="B202" s="19"/>
      <c r="C202" s="19"/>
      <c r="D202" s="19"/>
      <c r="E202" s="19"/>
      <c r="F202" s="399"/>
      <c r="G202" s="399"/>
      <c r="H202" s="399"/>
      <c r="I202" s="399"/>
      <c r="J202" s="399"/>
      <c r="K202" s="399"/>
      <c r="L202" s="399"/>
      <c r="M202" s="399"/>
      <c r="N202" s="399"/>
      <c r="O202" s="399"/>
      <c r="P202" s="399"/>
      <c r="Q202" s="399"/>
      <c r="R202" s="399"/>
      <c r="S202" s="56"/>
      <c r="T202" s="56"/>
      <c r="U202" s="56"/>
      <c r="V202" s="56"/>
      <c r="W202" s="56"/>
      <c r="X202" s="56"/>
      <c r="Y202" s="400"/>
      <c r="Z202" s="400"/>
      <c r="AA202" s="400"/>
      <c r="AB202" s="400"/>
      <c r="AC202" s="400"/>
      <c r="AD202" s="400"/>
      <c r="AE202" s="400"/>
      <c r="AF202" s="400"/>
      <c r="AG202" s="400"/>
      <c r="AH202" s="400"/>
      <c r="AI202" s="400"/>
      <c r="AJ202" s="400"/>
      <c r="AK202" s="400"/>
      <c r="AL202" s="126"/>
      <c r="AM202" s="126"/>
      <c r="AN202" s="19"/>
      <c r="AO202" s="19"/>
      <c r="AP202" s="83"/>
      <c r="AQ202" s="83"/>
      <c r="AR202" s="220"/>
      <c r="AS202" s="220"/>
      <c r="AT202" s="363"/>
      <c r="AU202" s="363"/>
      <c r="AV202" s="363"/>
      <c r="AW202" s="363"/>
      <c r="AX202" s="363"/>
      <c r="AY202" s="363"/>
      <c r="AZ202" s="363"/>
      <c r="BA202" s="363"/>
      <c r="BB202" s="363"/>
      <c r="BC202" s="220"/>
      <c r="BD202" s="68"/>
      <c r="BE202" s="56"/>
      <c r="BF202" s="56"/>
      <c r="BG202" s="56"/>
      <c r="BH202" s="56"/>
      <c r="BI202" s="85"/>
      <c r="BJ202" s="85"/>
      <c r="BK202" s="221"/>
      <c r="BL202" s="221"/>
      <c r="BM202" s="364"/>
      <c r="BN202" s="364"/>
      <c r="BO202" s="364"/>
      <c r="BP202" s="364"/>
      <c r="BQ202" s="364"/>
      <c r="BR202" s="364"/>
      <c r="BS202" s="364"/>
      <c r="BT202" s="364"/>
      <c r="BU202" s="364"/>
      <c r="BV202" s="221"/>
      <c r="BW202" s="67"/>
      <c r="BX202" s="126"/>
      <c r="BY202" s="56"/>
      <c r="BZ202" s="56"/>
      <c r="CA202" s="56"/>
      <c r="CB202" s="85"/>
      <c r="CC202" s="85"/>
      <c r="CD202" s="221"/>
      <c r="CE202" s="221"/>
      <c r="CF202" s="364"/>
      <c r="CG202" s="364"/>
      <c r="CH202" s="364"/>
      <c r="CI202" s="364"/>
      <c r="CJ202" s="364"/>
      <c r="CK202" s="364"/>
      <c r="CL202" s="364"/>
      <c r="CM202" s="364"/>
      <c r="CN202" s="221"/>
      <c r="CO202" s="67"/>
      <c r="CP202" s="56"/>
      <c r="CQ202" s="56"/>
      <c r="CR202" s="56"/>
      <c r="CS202" s="56"/>
      <c r="CT202" s="56"/>
      <c r="CU202" s="56"/>
      <c r="CV202" s="56"/>
      <c r="CW202" s="56"/>
      <c r="CZ202" s="16"/>
      <c r="DA202" s="16"/>
      <c r="DB202" s="16"/>
      <c r="DC202" s="16"/>
      <c r="DD202" s="16"/>
      <c r="DE202" s="16"/>
      <c r="DF202" s="16"/>
      <c r="DG202" s="16"/>
      <c r="DH202" s="16"/>
      <c r="DI202" s="16"/>
      <c r="DJ202" s="16"/>
      <c r="DK202" s="16"/>
      <c r="DL202" s="16"/>
      <c r="DM202" s="16"/>
      <c r="DN202" s="17"/>
      <c r="DO202" s="16"/>
      <c r="DR202" s="16"/>
      <c r="DS202" s="16"/>
      <c r="DT202" s="16"/>
      <c r="DU202" s="16"/>
      <c r="DV202" s="16"/>
      <c r="DW202" s="16"/>
      <c r="DX202" s="16"/>
      <c r="DY202" s="16"/>
      <c r="DZ202" s="16"/>
      <c r="EA202" s="16"/>
      <c r="EB202" s="16"/>
      <c r="EC202" s="16"/>
      <c r="ED202" s="16"/>
      <c r="EE202" s="16"/>
      <c r="EF202" s="17"/>
      <c r="EG202" s="16"/>
      <c r="EJ202" s="16"/>
      <c r="EK202" s="16"/>
      <c r="EL202" s="16"/>
      <c r="EM202" s="16"/>
      <c r="EN202" s="16"/>
      <c r="EO202" s="16"/>
      <c r="EP202" s="16"/>
      <c r="EQ202" s="16"/>
      <c r="ER202" s="16"/>
      <c r="ES202" s="16"/>
      <c r="ET202" s="16"/>
      <c r="EU202" s="16"/>
      <c r="EV202" s="16"/>
      <c r="EW202" s="16"/>
      <c r="EX202" s="17"/>
      <c r="EY202" s="16"/>
      <c r="FB202" s="16"/>
      <c r="FC202" s="16"/>
      <c r="FD202" s="16"/>
      <c r="FE202" s="16"/>
      <c r="FF202" s="16"/>
      <c r="FG202" s="16"/>
      <c r="FH202" s="16"/>
      <c r="FI202" s="16"/>
      <c r="FJ202" s="16"/>
      <c r="FK202" s="16"/>
      <c r="FL202" s="16"/>
      <c r="FM202" s="16"/>
      <c r="FN202" s="16"/>
      <c r="FO202" s="16"/>
      <c r="FP202" s="17"/>
      <c r="FQ202" s="16"/>
      <c r="FT202" s="16"/>
      <c r="FU202" s="16"/>
      <c r="FV202" s="16"/>
      <c r="FW202" s="16"/>
      <c r="FX202" s="16"/>
      <c r="FY202" s="16"/>
      <c r="FZ202" s="16"/>
      <c r="GA202" s="16"/>
      <c r="GB202" s="16"/>
      <c r="GC202" s="16"/>
      <c r="GD202" s="16"/>
      <c r="GE202" s="16"/>
      <c r="GF202" s="16"/>
      <c r="GG202" s="16"/>
      <c r="GH202" s="17"/>
      <c r="GI202" s="16"/>
    </row>
    <row r="203" spans="1:191" s="15" customFormat="1" ht="15" customHeight="1" x14ac:dyDescent="0.3">
      <c r="A203" s="126"/>
      <c r="B203" s="128"/>
      <c r="C203" s="128"/>
      <c r="D203" s="128"/>
      <c r="E203" s="128"/>
      <c r="F203" s="399"/>
      <c r="G203" s="399"/>
      <c r="H203" s="399"/>
      <c r="I203" s="399"/>
      <c r="J203" s="399"/>
      <c r="K203" s="399"/>
      <c r="L203" s="399"/>
      <c r="M203" s="399"/>
      <c r="N203" s="399"/>
      <c r="O203" s="399"/>
      <c r="P203" s="399"/>
      <c r="Q203" s="399"/>
      <c r="R203" s="399"/>
      <c r="S203" s="56"/>
      <c r="T203" s="56"/>
      <c r="U203" s="56"/>
      <c r="V203" s="56"/>
      <c r="W203" s="56"/>
      <c r="X203" s="56"/>
      <c r="Y203" s="400"/>
      <c r="Z203" s="400"/>
      <c r="AA203" s="400"/>
      <c r="AB203" s="400"/>
      <c r="AC203" s="400"/>
      <c r="AD203" s="400"/>
      <c r="AE203" s="400"/>
      <c r="AF203" s="400"/>
      <c r="AG203" s="400"/>
      <c r="AH203" s="400"/>
      <c r="AI203" s="400"/>
      <c r="AJ203" s="400"/>
      <c r="AK203" s="400"/>
      <c r="AL203" s="126"/>
      <c r="AM203" s="126"/>
      <c r="AN203" s="128"/>
      <c r="AO203" s="128"/>
      <c r="AP203" s="127"/>
      <c r="AQ203" s="127"/>
      <c r="AR203" s="220"/>
      <c r="AS203" s="220"/>
      <c r="AT203" s="363"/>
      <c r="AU203" s="363"/>
      <c r="AV203" s="363"/>
      <c r="AW203" s="363"/>
      <c r="AX203" s="363"/>
      <c r="AY203" s="363"/>
      <c r="AZ203" s="363"/>
      <c r="BA203" s="363"/>
      <c r="BB203" s="363"/>
      <c r="BC203" s="220"/>
      <c r="BD203" s="68"/>
      <c r="BE203" s="56"/>
      <c r="BF203" s="56"/>
      <c r="BG203" s="56"/>
      <c r="BH203" s="56"/>
      <c r="BI203" s="85"/>
      <c r="BJ203" s="85"/>
      <c r="BK203" s="221"/>
      <c r="BL203" s="221"/>
      <c r="BM203" s="364"/>
      <c r="BN203" s="364"/>
      <c r="BO203" s="364"/>
      <c r="BP203" s="364"/>
      <c r="BQ203" s="364"/>
      <c r="BR203" s="364"/>
      <c r="BS203" s="364"/>
      <c r="BT203" s="364"/>
      <c r="BU203" s="364"/>
      <c r="BV203" s="221"/>
      <c r="BW203" s="67"/>
      <c r="BX203" s="126"/>
      <c r="BY203" s="56"/>
      <c r="BZ203" s="56"/>
      <c r="CA203" s="56"/>
      <c r="CB203" s="85"/>
      <c r="CC203" s="85"/>
      <c r="CD203" s="221"/>
      <c r="CE203" s="221"/>
      <c r="CF203" s="364"/>
      <c r="CG203" s="364"/>
      <c r="CH203" s="364"/>
      <c r="CI203" s="364"/>
      <c r="CJ203" s="364"/>
      <c r="CK203" s="364"/>
      <c r="CL203" s="364"/>
      <c r="CM203" s="364"/>
      <c r="CN203" s="221"/>
      <c r="CO203" s="67"/>
      <c r="CP203" s="56"/>
      <c r="CQ203" s="56"/>
      <c r="CR203" s="56"/>
      <c r="CS203" s="56"/>
      <c r="CT203" s="56"/>
      <c r="CU203" s="56"/>
      <c r="CV203" s="56"/>
      <c r="CW203" s="56"/>
      <c r="CZ203" s="16"/>
      <c r="DA203" s="16"/>
      <c r="DB203" s="16"/>
      <c r="DC203" s="16"/>
      <c r="DD203" s="16"/>
      <c r="DE203" s="16"/>
      <c r="DF203" s="16"/>
      <c r="DG203" s="16"/>
      <c r="DH203" s="16"/>
      <c r="DI203" s="16"/>
      <c r="DJ203" s="16"/>
      <c r="DK203" s="16"/>
      <c r="DL203" s="16"/>
      <c r="DM203" s="16"/>
      <c r="DN203" s="17"/>
      <c r="DO203" s="16"/>
      <c r="DR203" s="16"/>
      <c r="DS203" s="16"/>
      <c r="DT203" s="16"/>
      <c r="DU203" s="16"/>
      <c r="DV203" s="16"/>
      <c r="DW203" s="16"/>
      <c r="DX203" s="16"/>
      <c r="DY203" s="16"/>
      <c r="DZ203" s="16"/>
      <c r="EA203" s="16"/>
      <c r="EB203" s="16"/>
      <c r="EC203" s="16"/>
      <c r="ED203" s="16"/>
      <c r="EE203" s="16"/>
      <c r="EF203" s="17"/>
      <c r="EG203" s="16"/>
      <c r="EJ203" s="16"/>
      <c r="EK203" s="16"/>
      <c r="EL203" s="16"/>
      <c r="EM203" s="16"/>
      <c r="EN203" s="16"/>
      <c r="EO203" s="16"/>
      <c r="EP203" s="16"/>
      <c r="EQ203" s="16"/>
      <c r="ER203" s="16"/>
      <c r="ES203" s="16"/>
      <c r="ET203" s="16"/>
      <c r="EU203" s="16"/>
      <c r="EV203" s="16"/>
      <c r="EW203" s="16"/>
      <c r="EX203" s="17"/>
      <c r="EY203" s="16"/>
      <c r="FB203" s="16"/>
      <c r="FC203" s="16"/>
      <c r="FD203" s="16"/>
      <c r="FE203" s="16"/>
      <c r="FF203" s="16"/>
      <c r="FG203" s="16"/>
      <c r="FH203" s="16"/>
      <c r="FI203" s="16"/>
      <c r="FJ203" s="16"/>
      <c r="FK203" s="16"/>
      <c r="FL203" s="16"/>
      <c r="FM203" s="16"/>
      <c r="FN203" s="16"/>
      <c r="FO203" s="16"/>
      <c r="FP203" s="17"/>
      <c r="FQ203" s="16"/>
      <c r="FT203" s="16"/>
      <c r="FU203" s="16"/>
      <c r="FV203" s="16"/>
      <c r="FW203" s="16"/>
      <c r="FX203" s="16"/>
      <c r="FY203" s="16"/>
      <c r="FZ203" s="16"/>
      <c r="GA203" s="16"/>
      <c r="GB203" s="16"/>
      <c r="GC203" s="16"/>
      <c r="GD203" s="16"/>
      <c r="GE203" s="16"/>
      <c r="GF203" s="16"/>
      <c r="GG203" s="16"/>
      <c r="GH203" s="17"/>
      <c r="GI203" s="16"/>
    </row>
    <row r="204" spans="1:191" s="15" customFormat="1" ht="15.75" customHeight="1" x14ac:dyDescent="0.3">
      <c r="A204" s="126"/>
      <c r="B204" s="401"/>
      <c r="C204" s="401"/>
      <c r="D204" s="216"/>
      <c r="E204" s="216"/>
      <c r="F204" s="401"/>
      <c r="G204" s="401"/>
      <c r="H204" s="506"/>
      <c r="I204" s="506"/>
      <c r="J204" s="506"/>
      <c r="K204" s="506"/>
      <c r="L204" s="506"/>
      <c r="M204" s="506"/>
      <c r="N204" s="506"/>
      <c r="O204" s="506"/>
      <c r="P204" s="506"/>
      <c r="Q204" s="402"/>
      <c r="R204" s="401"/>
      <c r="S204" s="129"/>
      <c r="T204" s="129"/>
      <c r="U204" s="397"/>
      <c r="V204" s="397"/>
      <c r="W204" s="218"/>
      <c r="X204" s="218"/>
      <c r="Y204" s="397"/>
      <c r="Z204" s="397"/>
      <c r="AA204" s="506"/>
      <c r="AB204" s="506"/>
      <c r="AC204" s="506"/>
      <c r="AD204" s="506"/>
      <c r="AE204" s="506"/>
      <c r="AF204" s="506"/>
      <c r="AG204" s="506"/>
      <c r="AH204" s="506"/>
      <c r="AI204" s="506"/>
      <c r="AJ204" s="398"/>
      <c r="AK204" s="397"/>
      <c r="AL204" s="126"/>
      <c r="AM204" s="126"/>
      <c r="AN204" s="77"/>
      <c r="AO204" s="77"/>
      <c r="AP204" s="216"/>
      <c r="AQ204" s="216"/>
      <c r="AR204" s="216"/>
      <c r="AS204" s="216"/>
      <c r="AT204" s="361"/>
      <c r="AU204" s="361"/>
      <c r="AV204" s="361"/>
      <c r="AW204" s="361"/>
      <c r="AX204" s="361"/>
      <c r="AY204" s="361"/>
      <c r="AZ204" s="361"/>
      <c r="BA204" s="361"/>
      <c r="BB204" s="361"/>
      <c r="BC204" s="217"/>
      <c r="BD204" s="77"/>
      <c r="BE204" s="129"/>
      <c r="BF204" s="129"/>
      <c r="BG204" s="76"/>
      <c r="BH204" s="76"/>
      <c r="BI204" s="218"/>
      <c r="BJ204" s="218"/>
      <c r="BK204" s="218"/>
      <c r="BL204" s="218"/>
      <c r="BM204" s="362"/>
      <c r="BN204" s="362"/>
      <c r="BO204" s="362"/>
      <c r="BP204" s="362"/>
      <c r="BQ204" s="362"/>
      <c r="BR204" s="362"/>
      <c r="BS204" s="362"/>
      <c r="BT204" s="362"/>
      <c r="BU204" s="362"/>
      <c r="BV204" s="219"/>
      <c r="BW204" s="76"/>
      <c r="BX204" s="126"/>
      <c r="BY204" s="129"/>
      <c r="BZ204" s="76"/>
      <c r="CA204" s="76"/>
      <c r="CB204" s="218"/>
      <c r="CC204" s="218"/>
      <c r="CD204" s="218"/>
      <c r="CE204" s="218"/>
      <c r="CF204" s="362"/>
      <c r="CG204" s="362"/>
      <c r="CH204" s="362"/>
      <c r="CI204" s="362"/>
      <c r="CJ204" s="362"/>
      <c r="CK204" s="362"/>
      <c r="CL204" s="362"/>
      <c r="CM204" s="362"/>
      <c r="CN204" s="219"/>
      <c r="CO204" s="76"/>
      <c r="CP204" s="130"/>
      <c r="CQ204" s="130"/>
      <c r="CR204" s="130"/>
      <c r="CS204" s="130"/>
      <c r="CT204" s="130"/>
      <c r="CU204" s="130"/>
      <c r="CV204" s="130"/>
      <c r="CW204" s="130"/>
      <c r="CZ204" s="16"/>
      <c r="DA204" s="16"/>
      <c r="DB204" s="16"/>
      <c r="DC204" s="16"/>
      <c r="DD204" s="16"/>
      <c r="DE204" s="16"/>
      <c r="DF204" s="16"/>
      <c r="DG204" s="16"/>
      <c r="DH204" s="16"/>
      <c r="DI204" s="16"/>
      <c r="DJ204" s="16"/>
      <c r="DK204" s="16"/>
      <c r="DL204" s="16"/>
      <c r="DM204" s="16"/>
      <c r="DN204" s="17"/>
      <c r="DO204" s="16"/>
      <c r="DR204" s="16"/>
      <c r="DS204" s="16"/>
      <c r="DT204" s="16"/>
      <c r="DU204" s="16"/>
      <c r="DV204" s="16"/>
      <c r="DW204" s="16"/>
      <c r="DX204" s="16"/>
      <c r="DY204" s="16"/>
      <c r="DZ204" s="16"/>
      <c r="EA204" s="16"/>
      <c r="EB204" s="16"/>
      <c r="EC204" s="16"/>
      <c r="ED204" s="16"/>
      <c r="EE204" s="16"/>
      <c r="EF204" s="17"/>
      <c r="EG204" s="16"/>
      <c r="EJ204" s="16"/>
      <c r="EK204" s="16"/>
      <c r="EL204" s="16"/>
      <c r="EM204" s="16"/>
      <c r="EN204" s="16"/>
      <c r="EO204" s="16"/>
      <c r="EP204" s="16"/>
      <c r="EQ204" s="16"/>
      <c r="ER204" s="16"/>
      <c r="ES204" s="16"/>
      <c r="ET204" s="16"/>
      <c r="EU204" s="16"/>
      <c r="EV204" s="16"/>
      <c r="EW204" s="16"/>
      <c r="EX204" s="17"/>
      <c r="EY204" s="16"/>
      <c r="FB204" s="16"/>
      <c r="FC204" s="16"/>
      <c r="FD204" s="16"/>
      <c r="FE204" s="16"/>
      <c r="FF204" s="16"/>
      <c r="FG204" s="16"/>
      <c r="FH204" s="16"/>
      <c r="FI204" s="16"/>
      <c r="FJ204" s="16"/>
      <c r="FK204" s="16"/>
      <c r="FL204" s="16"/>
      <c r="FM204" s="16"/>
      <c r="FN204" s="16"/>
      <c r="FO204" s="16"/>
      <c r="FP204" s="17"/>
      <c r="FQ204" s="16"/>
      <c r="FT204" s="16"/>
      <c r="FU204" s="16"/>
      <c r="FV204" s="16"/>
      <c r="FW204" s="16"/>
      <c r="FX204" s="16"/>
      <c r="FY204" s="16"/>
      <c r="FZ204" s="16"/>
      <c r="GA204" s="16"/>
      <c r="GB204" s="16"/>
      <c r="GC204" s="16"/>
      <c r="GD204" s="16"/>
      <c r="GE204" s="16"/>
      <c r="GF204" s="16"/>
      <c r="GG204" s="16"/>
      <c r="GH204" s="17"/>
      <c r="GI204" s="16"/>
    </row>
    <row r="205" spans="1:191" s="15" customFormat="1" x14ac:dyDescent="0.3">
      <c r="A205" s="126"/>
      <c r="B205" s="401"/>
      <c r="C205" s="401"/>
      <c r="D205" s="216"/>
      <c r="E205" s="216"/>
      <c r="F205" s="401"/>
      <c r="G205" s="401"/>
      <c r="H205" s="506"/>
      <c r="I205" s="506"/>
      <c r="J205" s="506"/>
      <c r="K205" s="506"/>
      <c r="L205" s="506"/>
      <c r="M205" s="506"/>
      <c r="N205" s="506"/>
      <c r="O205" s="506"/>
      <c r="P205" s="506"/>
      <c r="Q205" s="402"/>
      <c r="R205" s="401"/>
      <c r="S205" s="223"/>
      <c r="T205" s="366"/>
      <c r="U205" s="397"/>
      <c r="V205" s="397"/>
      <c r="W205" s="218"/>
      <c r="X205" s="218"/>
      <c r="Y205" s="397"/>
      <c r="Z205" s="397"/>
      <c r="AA205" s="506"/>
      <c r="AB205" s="506"/>
      <c r="AC205" s="506"/>
      <c r="AD205" s="506"/>
      <c r="AE205" s="506"/>
      <c r="AF205" s="506"/>
      <c r="AG205" s="506"/>
      <c r="AH205" s="506"/>
      <c r="AI205" s="506"/>
      <c r="AJ205" s="398"/>
      <c r="AK205" s="397"/>
      <c r="AL205" s="126"/>
      <c r="AM205" s="126"/>
      <c r="AN205" s="77"/>
      <c r="AO205" s="77"/>
      <c r="AP205" s="216"/>
      <c r="AQ205" s="216"/>
      <c r="AR205" s="216"/>
      <c r="AS205" s="216"/>
      <c r="AT205" s="361"/>
      <c r="AU205" s="361"/>
      <c r="AV205" s="361"/>
      <c r="AW205" s="361"/>
      <c r="AX205" s="361"/>
      <c r="AY205" s="361"/>
      <c r="AZ205" s="361"/>
      <c r="BA205" s="361"/>
      <c r="BB205" s="361"/>
      <c r="BC205" s="217"/>
      <c r="BD205" s="77"/>
      <c r="BE205" s="223"/>
      <c r="BF205" s="223"/>
      <c r="BG205" s="76"/>
      <c r="BH205" s="76"/>
      <c r="BI205" s="218"/>
      <c r="BJ205" s="218"/>
      <c r="BK205" s="218"/>
      <c r="BL205" s="218"/>
      <c r="BM205" s="362"/>
      <c r="BN205" s="362"/>
      <c r="BO205" s="362"/>
      <c r="BP205" s="362"/>
      <c r="BQ205" s="362"/>
      <c r="BR205" s="362"/>
      <c r="BS205" s="362"/>
      <c r="BT205" s="362"/>
      <c r="BU205" s="362"/>
      <c r="BV205" s="219"/>
      <c r="BW205" s="76"/>
      <c r="BX205" s="126"/>
      <c r="BY205" s="223"/>
      <c r="BZ205" s="76"/>
      <c r="CA205" s="76"/>
      <c r="CB205" s="218"/>
      <c r="CC205" s="218"/>
      <c r="CD205" s="218"/>
      <c r="CE205" s="218"/>
      <c r="CF205" s="362"/>
      <c r="CG205" s="362"/>
      <c r="CH205" s="362"/>
      <c r="CI205" s="362"/>
      <c r="CJ205" s="362"/>
      <c r="CK205" s="362"/>
      <c r="CL205" s="362"/>
      <c r="CM205" s="362"/>
      <c r="CN205" s="219"/>
      <c r="CO205" s="76"/>
      <c r="CP205" s="223"/>
      <c r="CQ205" s="223"/>
      <c r="CR205" s="223"/>
      <c r="CS205" s="223"/>
      <c r="CT205" s="223"/>
      <c r="CU205" s="223"/>
      <c r="CV205" s="223"/>
      <c r="CW205" s="223"/>
      <c r="CZ205" s="16"/>
      <c r="DA205" s="16"/>
      <c r="DB205" s="16"/>
      <c r="DC205" s="16"/>
      <c r="DD205" s="16"/>
      <c r="DE205" s="16"/>
      <c r="DF205" s="16"/>
      <c r="DG205" s="16"/>
      <c r="DH205" s="16"/>
      <c r="DI205" s="16"/>
      <c r="DJ205" s="16"/>
      <c r="DK205" s="16"/>
      <c r="DL205" s="16"/>
      <c r="DM205" s="16"/>
      <c r="DN205" s="17"/>
      <c r="DO205" s="16"/>
      <c r="DR205" s="16"/>
      <c r="DS205" s="16"/>
      <c r="DT205" s="16"/>
      <c r="DU205" s="16"/>
      <c r="DV205" s="16"/>
      <c r="DW205" s="16"/>
      <c r="DX205" s="16"/>
      <c r="DY205" s="16"/>
      <c r="DZ205" s="16"/>
      <c r="EA205" s="16"/>
      <c r="EB205" s="16"/>
      <c r="EC205" s="16"/>
      <c r="ED205" s="16"/>
      <c r="EE205" s="16"/>
      <c r="EF205" s="17"/>
      <c r="EG205" s="16"/>
      <c r="EJ205" s="16"/>
      <c r="EK205" s="16"/>
      <c r="EL205" s="16"/>
      <c r="EM205" s="16"/>
      <c r="EN205" s="16"/>
      <c r="EO205" s="16"/>
      <c r="EP205" s="16"/>
      <c r="EQ205" s="16"/>
      <c r="ER205" s="16"/>
      <c r="ES205" s="16"/>
      <c r="ET205" s="16"/>
      <c r="EU205" s="16"/>
      <c r="EV205" s="16"/>
      <c r="EW205" s="16"/>
      <c r="EX205" s="17"/>
      <c r="EY205" s="16"/>
      <c r="FB205" s="16"/>
      <c r="FC205" s="16"/>
      <c r="FD205" s="16"/>
      <c r="FE205" s="16"/>
      <c r="FF205" s="16"/>
      <c r="FG205" s="16"/>
      <c r="FH205" s="16"/>
      <c r="FI205" s="16"/>
      <c r="FJ205" s="16"/>
      <c r="FK205" s="16"/>
      <c r="FL205" s="16"/>
      <c r="FM205" s="16"/>
      <c r="FN205" s="16"/>
      <c r="FO205" s="16"/>
      <c r="FP205" s="17"/>
      <c r="FQ205" s="16"/>
      <c r="FT205" s="16"/>
      <c r="FU205" s="16"/>
      <c r="FV205" s="16"/>
      <c r="FW205" s="16"/>
      <c r="FX205" s="16"/>
      <c r="FY205" s="16"/>
      <c r="FZ205" s="16"/>
      <c r="GA205" s="16"/>
      <c r="GB205" s="16"/>
      <c r="GC205" s="16"/>
      <c r="GD205" s="16"/>
      <c r="GE205" s="16"/>
      <c r="GF205" s="16"/>
      <c r="GG205" s="16"/>
      <c r="GH205" s="17"/>
      <c r="GI205" s="16"/>
    </row>
    <row r="206" spans="1:191" s="15" customFormat="1" x14ac:dyDescent="0.3">
      <c r="A206" s="126"/>
      <c r="B206" s="78"/>
      <c r="C206" s="78"/>
      <c r="D206" s="78"/>
      <c r="E206" s="78"/>
      <c r="F206" s="79"/>
      <c r="G206" s="79"/>
      <c r="H206" s="507"/>
      <c r="I206" s="507"/>
      <c r="J206" s="507"/>
      <c r="K206" s="507"/>
      <c r="L206" s="507"/>
      <c r="M206" s="507"/>
      <c r="N206" s="507"/>
      <c r="O206" s="507"/>
      <c r="P206" s="507"/>
      <c r="Q206" s="79"/>
      <c r="R206" s="80"/>
      <c r="S206" s="57"/>
      <c r="T206" s="57"/>
      <c r="U206" s="78"/>
      <c r="V206" s="78"/>
      <c r="W206" s="78"/>
      <c r="X206" s="78"/>
      <c r="Y206" s="79"/>
      <c r="Z206" s="79"/>
      <c r="AA206" s="507"/>
      <c r="AB206" s="507"/>
      <c r="AC206" s="507"/>
      <c r="AD206" s="507"/>
      <c r="AE206" s="507"/>
      <c r="AF206" s="507"/>
      <c r="AG206" s="507"/>
      <c r="AH206" s="507"/>
      <c r="AI206" s="507"/>
      <c r="AJ206" s="79"/>
      <c r="AK206" s="80"/>
      <c r="AL206" s="126"/>
      <c r="AM206" s="126"/>
      <c r="AN206" s="78"/>
      <c r="AO206" s="78"/>
      <c r="AP206" s="79"/>
      <c r="AQ206" s="79"/>
      <c r="AR206" s="79"/>
      <c r="AS206" s="79"/>
      <c r="AT206" s="79"/>
      <c r="AU206" s="79"/>
      <c r="AV206" s="79"/>
      <c r="AW206" s="79"/>
      <c r="AX206" s="79"/>
      <c r="AY206" s="79"/>
      <c r="AZ206" s="79"/>
      <c r="BA206" s="79"/>
      <c r="BB206" s="79"/>
      <c r="BC206" s="79"/>
      <c r="BD206" s="80"/>
      <c r="BE206" s="57"/>
      <c r="BF206" s="57"/>
      <c r="BG206" s="78"/>
      <c r="BH206" s="78"/>
      <c r="BI206" s="79"/>
      <c r="BJ206" s="79"/>
      <c r="BK206" s="79"/>
      <c r="BL206" s="79"/>
      <c r="BM206" s="79"/>
      <c r="BN206" s="79"/>
      <c r="BO206" s="79"/>
      <c r="BP206" s="79"/>
      <c r="BQ206" s="79"/>
      <c r="BR206" s="79"/>
      <c r="BS206" s="79"/>
      <c r="BT206" s="79"/>
      <c r="BU206" s="79"/>
      <c r="BV206" s="79"/>
      <c r="BW206" s="80"/>
      <c r="BX206" s="126"/>
      <c r="BY206" s="57"/>
      <c r="BZ206" s="78"/>
      <c r="CA206" s="78"/>
      <c r="CB206" s="79"/>
      <c r="CC206" s="79"/>
      <c r="CD206" s="79"/>
      <c r="CE206" s="79"/>
      <c r="CF206" s="79"/>
      <c r="CG206" s="79"/>
      <c r="CH206" s="79"/>
      <c r="CI206" s="79"/>
      <c r="CJ206" s="79"/>
      <c r="CK206" s="79"/>
      <c r="CL206" s="79"/>
      <c r="CM206" s="79"/>
      <c r="CN206" s="79"/>
      <c r="CO206" s="80"/>
      <c r="CP206" s="57"/>
      <c r="CQ206" s="57"/>
      <c r="CR206" s="57"/>
      <c r="CS206" s="57"/>
      <c r="CT206" s="57"/>
      <c r="CU206" s="57"/>
      <c r="CV206" s="57"/>
      <c r="CW206" s="57"/>
      <c r="CZ206" s="16"/>
      <c r="DA206" s="16"/>
      <c r="DB206" s="16"/>
      <c r="DC206" s="16"/>
      <c r="DD206" s="16"/>
      <c r="DE206" s="16"/>
      <c r="DF206" s="16"/>
      <c r="DG206" s="16"/>
      <c r="DH206" s="16"/>
      <c r="DI206" s="16"/>
      <c r="DJ206" s="16"/>
      <c r="DK206" s="16"/>
      <c r="DL206" s="16"/>
      <c r="DM206" s="16"/>
      <c r="DN206" s="17"/>
      <c r="DO206" s="16"/>
      <c r="DR206" s="16"/>
      <c r="DS206" s="16"/>
      <c r="DT206" s="16"/>
      <c r="DU206" s="16"/>
      <c r="DV206" s="16"/>
      <c r="DW206" s="16"/>
      <c r="DX206" s="16"/>
      <c r="DY206" s="16"/>
      <c r="DZ206" s="16"/>
      <c r="EA206" s="16"/>
      <c r="EB206" s="16"/>
      <c r="EC206" s="16"/>
      <c r="ED206" s="16"/>
      <c r="EE206" s="16"/>
      <c r="EF206" s="17"/>
      <c r="EG206" s="16"/>
      <c r="EJ206" s="16"/>
      <c r="EK206" s="16"/>
      <c r="EL206" s="16"/>
      <c r="EM206" s="16"/>
      <c r="EN206" s="16"/>
      <c r="EO206" s="16"/>
      <c r="EP206" s="16"/>
      <c r="EQ206" s="16"/>
      <c r="ER206" s="16"/>
      <c r="ES206" s="16"/>
      <c r="ET206" s="16"/>
      <c r="EU206" s="16"/>
      <c r="EV206" s="16"/>
      <c r="EW206" s="16"/>
      <c r="EX206" s="17"/>
      <c r="EY206" s="16"/>
      <c r="FB206" s="16"/>
      <c r="FC206" s="16"/>
      <c r="FD206" s="16"/>
      <c r="FE206" s="16"/>
      <c r="FF206" s="16"/>
      <c r="FG206" s="16"/>
      <c r="FH206" s="16"/>
      <c r="FI206" s="16"/>
      <c r="FJ206" s="16"/>
      <c r="FK206" s="16"/>
      <c r="FL206" s="16"/>
      <c r="FM206" s="16"/>
      <c r="FN206" s="16"/>
      <c r="FO206" s="16"/>
      <c r="FP206" s="17"/>
      <c r="FQ206" s="16"/>
      <c r="FT206" s="16"/>
      <c r="FU206" s="16"/>
      <c r="FV206" s="16"/>
      <c r="FW206" s="16"/>
      <c r="FX206" s="16"/>
      <c r="FY206" s="16"/>
      <c r="FZ206" s="16"/>
      <c r="GA206" s="16"/>
      <c r="GB206" s="16"/>
      <c r="GC206" s="16"/>
      <c r="GD206" s="16"/>
      <c r="GE206" s="16"/>
      <c r="GF206" s="16"/>
      <c r="GG206" s="16"/>
      <c r="GH206" s="17"/>
      <c r="GI206" s="16"/>
    </row>
    <row r="207" spans="1:191" s="15" customFormat="1" x14ac:dyDescent="0.3">
      <c r="A207" s="126"/>
      <c r="B207" s="78"/>
      <c r="C207" s="78"/>
      <c r="D207" s="78"/>
      <c r="E207" s="78"/>
      <c r="F207" s="79"/>
      <c r="G207" s="79"/>
      <c r="H207" s="507"/>
      <c r="I207" s="507"/>
      <c r="J207" s="507"/>
      <c r="K207" s="507"/>
      <c r="L207" s="507"/>
      <c r="M207" s="507"/>
      <c r="N207" s="507"/>
      <c r="O207" s="507"/>
      <c r="P207" s="507"/>
      <c r="Q207" s="79"/>
      <c r="R207" s="80"/>
      <c r="S207" s="57"/>
      <c r="T207" s="57"/>
      <c r="U207" s="78"/>
      <c r="V207" s="78"/>
      <c r="W207" s="78"/>
      <c r="X207" s="78"/>
      <c r="Y207" s="79"/>
      <c r="Z207" s="79"/>
      <c r="AA207" s="507"/>
      <c r="AB207" s="507"/>
      <c r="AC207" s="507"/>
      <c r="AD207" s="507"/>
      <c r="AE207" s="507"/>
      <c r="AF207" s="507"/>
      <c r="AG207" s="507"/>
      <c r="AH207" s="507"/>
      <c r="AI207" s="507"/>
      <c r="AJ207" s="79"/>
      <c r="AK207" s="80"/>
      <c r="AL207" s="126"/>
      <c r="AM207" s="126"/>
      <c r="AN207" s="78"/>
      <c r="AO207" s="78"/>
      <c r="AP207" s="79"/>
      <c r="AQ207" s="79"/>
      <c r="AR207" s="79"/>
      <c r="AS207" s="79"/>
      <c r="AT207" s="79"/>
      <c r="AU207" s="79"/>
      <c r="AV207" s="79"/>
      <c r="AW207" s="79"/>
      <c r="AX207" s="79"/>
      <c r="AY207" s="79"/>
      <c r="AZ207" s="79"/>
      <c r="BA207" s="79"/>
      <c r="BB207" s="79"/>
      <c r="BC207" s="79"/>
      <c r="BD207" s="80"/>
      <c r="BE207" s="57"/>
      <c r="BF207" s="57"/>
      <c r="BG207" s="78"/>
      <c r="BH207" s="78"/>
      <c r="BI207" s="79"/>
      <c r="BJ207" s="79"/>
      <c r="BK207" s="79"/>
      <c r="BL207" s="79"/>
      <c r="BM207" s="79"/>
      <c r="BN207" s="79"/>
      <c r="BO207" s="79"/>
      <c r="BP207" s="79"/>
      <c r="BQ207" s="79"/>
      <c r="BR207" s="79"/>
      <c r="BS207" s="79"/>
      <c r="BT207" s="79"/>
      <c r="BU207" s="79"/>
      <c r="BV207" s="79"/>
      <c r="BW207" s="80"/>
      <c r="BX207" s="126"/>
      <c r="BY207" s="57"/>
      <c r="BZ207" s="78"/>
      <c r="CA207" s="78"/>
      <c r="CB207" s="79"/>
      <c r="CC207" s="79"/>
      <c r="CD207" s="79"/>
      <c r="CE207" s="79"/>
      <c r="CF207" s="79"/>
      <c r="CG207" s="79"/>
      <c r="CH207" s="79"/>
      <c r="CI207" s="79"/>
      <c r="CJ207" s="79"/>
      <c r="CK207" s="79"/>
      <c r="CL207" s="79"/>
      <c r="CM207" s="79"/>
      <c r="CN207" s="79"/>
      <c r="CO207" s="80"/>
      <c r="CP207" s="57"/>
      <c r="CQ207" s="57"/>
      <c r="CR207" s="57"/>
      <c r="CS207" s="57"/>
      <c r="CT207" s="57"/>
      <c r="CU207" s="57"/>
      <c r="CV207" s="57"/>
      <c r="CW207" s="57"/>
      <c r="CZ207" s="16"/>
      <c r="DA207" s="16"/>
      <c r="DB207" s="16"/>
      <c r="DC207" s="16"/>
      <c r="DD207" s="16"/>
      <c r="DE207" s="16"/>
      <c r="DF207" s="16"/>
      <c r="DG207" s="16"/>
      <c r="DH207" s="16"/>
      <c r="DI207" s="16"/>
      <c r="DJ207" s="16"/>
      <c r="DK207" s="16"/>
      <c r="DL207" s="16"/>
      <c r="DM207" s="16"/>
      <c r="DN207" s="17"/>
      <c r="DO207" s="16"/>
      <c r="DR207" s="16"/>
      <c r="DS207" s="16"/>
      <c r="DT207" s="16"/>
      <c r="DU207" s="16"/>
      <c r="DV207" s="16"/>
      <c r="DW207" s="16"/>
      <c r="DX207" s="16"/>
      <c r="DY207" s="16"/>
      <c r="DZ207" s="16"/>
      <c r="EA207" s="16"/>
      <c r="EB207" s="16"/>
      <c r="EC207" s="16"/>
      <c r="ED207" s="16"/>
      <c r="EE207" s="16"/>
      <c r="EF207" s="17"/>
      <c r="EG207" s="16"/>
      <c r="EJ207" s="16"/>
      <c r="EK207" s="16"/>
      <c r="EL207" s="16"/>
      <c r="EM207" s="16"/>
      <c r="EN207" s="16"/>
      <c r="EO207" s="16"/>
      <c r="EP207" s="16"/>
      <c r="EQ207" s="16"/>
      <c r="ER207" s="16"/>
      <c r="ES207" s="16"/>
      <c r="ET207" s="16"/>
      <c r="EU207" s="16"/>
      <c r="EV207" s="16"/>
      <c r="EW207" s="16"/>
      <c r="EX207" s="17"/>
      <c r="EY207" s="16"/>
      <c r="FB207" s="16"/>
      <c r="FC207" s="16"/>
      <c r="FD207" s="16"/>
      <c r="FE207" s="16"/>
      <c r="FF207" s="16"/>
      <c r="FG207" s="16"/>
      <c r="FH207" s="16"/>
      <c r="FI207" s="16"/>
      <c r="FJ207" s="16"/>
      <c r="FK207" s="16"/>
      <c r="FL207" s="16"/>
      <c r="FM207" s="16"/>
      <c r="FN207" s="16"/>
      <c r="FO207" s="16"/>
      <c r="FP207" s="17"/>
      <c r="FQ207" s="16"/>
      <c r="FT207" s="16"/>
      <c r="FU207" s="16"/>
      <c r="FV207" s="16"/>
      <c r="FW207" s="16"/>
      <c r="FX207" s="16"/>
      <c r="FY207" s="16"/>
      <c r="FZ207" s="16"/>
      <c r="GA207" s="16"/>
      <c r="GB207" s="16"/>
      <c r="GC207" s="16"/>
      <c r="GD207" s="16"/>
      <c r="GE207" s="16"/>
      <c r="GF207" s="16"/>
      <c r="GG207" s="16"/>
      <c r="GH207" s="17"/>
      <c r="GI207" s="16"/>
    </row>
    <row r="208" spans="1:191" s="15" customFormat="1" x14ac:dyDescent="0.3">
      <c r="A208" s="126"/>
      <c r="B208" s="78"/>
      <c r="C208" s="78"/>
      <c r="D208" s="78"/>
      <c r="E208" s="78"/>
      <c r="F208" s="79"/>
      <c r="G208" s="79"/>
      <c r="H208" s="507"/>
      <c r="I208" s="507"/>
      <c r="J208" s="507"/>
      <c r="K208" s="507"/>
      <c r="L208" s="507"/>
      <c r="M208" s="507"/>
      <c r="N208" s="507"/>
      <c r="O208" s="507"/>
      <c r="P208" s="507"/>
      <c r="Q208" s="79"/>
      <c r="R208" s="80"/>
      <c r="S208" s="57"/>
      <c r="T208" s="57"/>
      <c r="U208" s="78"/>
      <c r="V208" s="78"/>
      <c r="W208" s="78"/>
      <c r="X208" s="78"/>
      <c r="Y208" s="79"/>
      <c r="Z208" s="79"/>
      <c r="AA208" s="507"/>
      <c r="AB208" s="507"/>
      <c r="AC208" s="507"/>
      <c r="AD208" s="507"/>
      <c r="AE208" s="507"/>
      <c r="AF208" s="507"/>
      <c r="AG208" s="507"/>
      <c r="AH208" s="507"/>
      <c r="AI208" s="507"/>
      <c r="AJ208" s="79"/>
      <c r="AK208" s="80"/>
      <c r="AL208" s="126"/>
      <c r="AM208" s="126"/>
      <c r="AN208" s="78"/>
      <c r="AO208" s="78"/>
      <c r="AP208" s="79"/>
      <c r="AQ208" s="79"/>
      <c r="AR208" s="79"/>
      <c r="AS208" s="79"/>
      <c r="AT208" s="79"/>
      <c r="AU208" s="79"/>
      <c r="AV208" s="79"/>
      <c r="AW208" s="79"/>
      <c r="AX208" s="79"/>
      <c r="AY208" s="79"/>
      <c r="AZ208" s="79"/>
      <c r="BA208" s="79"/>
      <c r="BB208" s="79"/>
      <c r="BC208" s="79"/>
      <c r="BD208" s="80"/>
      <c r="BE208" s="57"/>
      <c r="BF208" s="57"/>
      <c r="BG208" s="78"/>
      <c r="BH208" s="78"/>
      <c r="BI208" s="79"/>
      <c r="BJ208" s="79"/>
      <c r="BK208" s="79"/>
      <c r="BL208" s="79"/>
      <c r="BM208" s="79"/>
      <c r="BN208" s="79"/>
      <c r="BO208" s="79"/>
      <c r="BP208" s="79"/>
      <c r="BQ208" s="79"/>
      <c r="BR208" s="79"/>
      <c r="BS208" s="79"/>
      <c r="BT208" s="79"/>
      <c r="BU208" s="79"/>
      <c r="BV208" s="79"/>
      <c r="BW208" s="80"/>
      <c r="BX208" s="126"/>
      <c r="BY208" s="57"/>
      <c r="BZ208" s="78"/>
      <c r="CA208" s="78"/>
      <c r="CB208" s="79"/>
      <c r="CC208" s="79"/>
      <c r="CD208" s="79"/>
      <c r="CE208" s="79"/>
      <c r="CF208" s="79"/>
      <c r="CG208" s="79"/>
      <c r="CH208" s="79"/>
      <c r="CI208" s="79"/>
      <c r="CJ208" s="79"/>
      <c r="CK208" s="79"/>
      <c r="CL208" s="79"/>
      <c r="CM208" s="79"/>
      <c r="CN208" s="79"/>
      <c r="CO208" s="80"/>
      <c r="CP208" s="57"/>
      <c r="CQ208" s="57"/>
      <c r="CR208" s="57"/>
      <c r="CS208" s="57"/>
      <c r="CT208" s="57"/>
      <c r="CU208" s="57"/>
      <c r="CV208" s="57"/>
      <c r="CW208" s="57"/>
      <c r="CZ208" s="16"/>
      <c r="DA208" s="16"/>
      <c r="DB208" s="16"/>
      <c r="DC208" s="16"/>
      <c r="DD208" s="16"/>
      <c r="DE208" s="16"/>
      <c r="DF208" s="16"/>
      <c r="DG208" s="16"/>
      <c r="DH208" s="16"/>
      <c r="DI208" s="16"/>
      <c r="DJ208" s="16"/>
      <c r="DK208" s="16"/>
      <c r="DL208" s="16"/>
      <c r="DM208" s="16"/>
      <c r="DN208" s="17"/>
      <c r="DO208" s="16"/>
      <c r="DR208" s="16"/>
      <c r="DS208" s="16"/>
      <c r="DT208" s="16"/>
      <c r="DU208" s="16"/>
      <c r="DV208" s="16"/>
      <c r="DW208" s="16"/>
      <c r="DX208" s="16"/>
      <c r="DY208" s="16"/>
      <c r="DZ208" s="16"/>
      <c r="EA208" s="16"/>
      <c r="EB208" s="16"/>
      <c r="EC208" s="16"/>
      <c r="ED208" s="16"/>
      <c r="EE208" s="16"/>
      <c r="EF208" s="17"/>
      <c r="EG208" s="16"/>
      <c r="EJ208" s="16"/>
      <c r="EK208" s="16"/>
      <c r="EL208" s="16"/>
      <c r="EM208" s="16"/>
      <c r="EN208" s="16"/>
      <c r="EO208" s="16"/>
      <c r="EP208" s="16"/>
      <c r="EQ208" s="16"/>
      <c r="ER208" s="16"/>
      <c r="ES208" s="16"/>
      <c r="ET208" s="16"/>
      <c r="EU208" s="16"/>
      <c r="EV208" s="16"/>
      <c r="EW208" s="16"/>
      <c r="EX208" s="17"/>
      <c r="EY208" s="16"/>
      <c r="FB208" s="16"/>
      <c r="FC208" s="16"/>
      <c r="FD208" s="16"/>
      <c r="FE208" s="16"/>
      <c r="FF208" s="16"/>
      <c r="FG208" s="16"/>
      <c r="FH208" s="16"/>
      <c r="FI208" s="16"/>
      <c r="FJ208" s="16"/>
      <c r="FK208" s="16"/>
      <c r="FL208" s="16"/>
      <c r="FM208" s="16"/>
      <c r="FN208" s="16"/>
      <c r="FO208" s="16"/>
      <c r="FP208" s="17"/>
      <c r="FQ208" s="16"/>
      <c r="FT208" s="16"/>
      <c r="FU208" s="16"/>
      <c r="FV208" s="16"/>
      <c r="FW208" s="16"/>
      <c r="FX208" s="16"/>
      <c r="FY208" s="16"/>
      <c r="FZ208" s="16"/>
      <c r="GA208" s="16"/>
      <c r="GB208" s="16"/>
      <c r="GC208" s="16"/>
      <c r="GD208" s="16"/>
      <c r="GE208" s="16"/>
      <c r="GF208" s="16"/>
      <c r="GG208" s="16"/>
      <c r="GH208" s="17"/>
      <c r="GI208" s="16"/>
    </row>
    <row r="209" spans="1:191" s="15" customFormat="1" x14ac:dyDescent="0.3">
      <c r="A209" s="126"/>
      <c r="B209" s="20"/>
      <c r="C209" s="20"/>
      <c r="D209" s="20"/>
      <c r="E209" s="20"/>
      <c r="F209" s="21"/>
      <c r="G209" s="21"/>
      <c r="H209" s="502"/>
      <c r="I209" s="502"/>
      <c r="J209" s="502"/>
      <c r="K209" s="502"/>
      <c r="L209" s="502"/>
      <c r="M209" s="502"/>
      <c r="N209" s="502"/>
      <c r="O209" s="502"/>
      <c r="P209" s="502"/>
      <c r="Q209" s="21"/>
      <c r="R209" s="59"/>
      <c r="S209" s="59"/>
      <c r="T209" s="59"/>
      <c r="U209" s="70"/>
      <c r="V209" s="70"/>
      <c r="W209" s="70"/>
      <c r="X209" s="70"/>
      <c r="Y209" s="71"/>
      <c r="Z209" s="71"/>
      <c r="AA209" s="502"/>
      <c r="AB209" s="502"/>
      <c r="AC209" s="502"/>
      <c r="AD209" s="502"/>
      <c r="AE209" s="502"/>
      <c r="AF209" s="502"/>
      <c r="AG209" s="502"/>
      <c r="AH209" s="502"/>
      <c r="AI209" s="502"/>
      <c r="AJ209" s="71"/>
      <c r="AK209" s="59"/>
      <c r="AL209" s="126"/>
      <c r="AM209" s="126"/>
      <c r="AN209" s="20"/>
      <c r="AO209" s="20"/>
      <c r="AP209" s="21"/>
      <c r="AQ209" s="21"/>
      <c r="AR209" s="21"/>
      <c r="AS209" s="21"/>
      <c r="AT209" s="21"/>
      <c r="AU209" s="21"/>
      <c r="AV209" s="21"/>
      <c r="AW209" s="21"/>
      <c r="AX209" s="21"/>
      <c r="AY209" s="21"/>
      <c r="AZ209" s="21"/>
      <c r="BA209" s="21"/>
      <c r="BB209" s="21"/>
      <c r="BC209" s="21"/>
      <c r="BD209" s="59"/>
      <c r="BE209" s="59"/>
      <c r="BF209" s="59"/>
      <c r="BG209" s="70"/>
      <c r="BH209" s="70"/>
      <c r="BI209" s="71"/>
      <c r="BJ209" s="71"/>
      <c r="BK209" s="71"/>
      <c r="BL209" s="71"/>
      <c r="BM209" s="71"/>
      <c r="BN209" s="71"/>
      <c r="BO209" s="71"/>
      <c r="BP209" s="71"/>
      <c r="BQ209" s="71"/>
      <c r="BR209" s="71"/>
      <c r="BS209" s="71"/>
      <c r="BT209" s="71"/>
      <c r="BU209" s="71"/>
      <c r="BV209" s="71"/>
      <c r="BW209" s="59"/>
      <c r="BX209" s="126"/>
      <c r="BY209" s="59"/>
      <c r="BZ209" s="70"/>
      <c r="CA209" s="70"/>
      <c r="CB209" s="71"/>
      <c r="CC209" s="71"/>
      <c r="CD209" s="71"/>
      <c r="CE209" s="71"/>
      <c r="CF209" s="71"/>
      <c r="CG209" s="71"/>
      <c r="CH209" s="71"/>
      <c r="CI209" s="71"/>
      <c r="CJ209" s="71"/>
      <c r="CK209" s="71"/>
      <c r="CL209" s="71"/>
      <c r="CM209" s="71"/>
      <c r="CN209" s="71"/>
      <c r="CO209" s="59"/>
      <c r="CP209" s="59"/>
      <c r="CQ209" s="59"/>
      <c r="CR209" s="59"/>
      <c r="CS209" s="59"/>
      <c r="CT209" s="59"/>
      <c r="CU209" s="59"/>
      <c r="CV209" s="59"/>
      <c r="CW209" s="59"/>
      <c r="CZ209" s="16"/>
      <c r="DA209" s="16"/>
      <c r="DB209" s="16"/>
      <c r="DC209" s="16"/>
      <c r="DD209" s="16"/>
      <c r="DE209" s="16"/>
      <c r="DF209" s="16"/>
      <c r="DG209" s="16"/>
      <c r="DH209" s="16"/>
      <c r="DI209" s="16"/>
      <c r="DJ209" s="16"/>
      <c r="DK209" s="16"/>
      <c r="DL209" s="16"/>
      <c r="DM209" s="16"/>
      <c r="DN209" s="17"/>
      <c r="DO209" s="16"/>
      <c r="DR209" s="16"/>
      <c r="DS209" s="16"/>
      <c r="DT209" s="16"/>
      <c r="DU209" s="16"/>
      <c r="DV209" s="16"/>
      <c r="DW209" s="16"/>
      <c r="DX209" s="16"/>
      <c r="DY209" s="16"/>
      <c r="DZ209" s="16"/>
      <c r="EA209" s="16"/>
      <c r="EB209" s="16"/>
      <c r="EC209" s="16"/>
      <c r="ED209" s="16"/>
      <c r="EE209" s="16"/>
      <c r="EF209" s="17"/>
      <c r="EG209" s="16"/>
      <c r="EJ209" s="16"/>
      <c r="EK209" s="16"/>
      <c r="EL209" s="16"/>
      <c r="EM209" s="16"/>
      <c r="EN209" s="16"/>
      <c r="EO209" s="16"/>
      <c r="EP209" s="16"/>
      <c r="EQ209" s="16"/>
      <c r="ER209" s="16"/>
      <c r="ES209" s="16"/>
      <c r="ET209" s="16"/>
      <c r="EU209" s="16"/>
      <c r="EV209" s="16"/>
      <c r="EW209" s="16"/>
      <c r="EX209" s="17"/>
      <c r="EY209" s="16"/>
      <c r="FB209" s="16"/>
      <c r="FC209" s="16"/>
      <c r="FD209" s="16"/>
      <c r="FE209" s="16"/>
      <c r="FF209" s="16"/>
      <c r="FG209" s="16"/>
      <c r="FH209" s="16"/>
      <c r="FI209" s="16"/>
      <c r="FJ209" s="16"/>
      <c r="FK209" s="16"/>
      <c r="FL209" s="16"/>
      <c r="FM209" s="16"/>
      <c r="FN209" s="16"/>
      <c r="FO209" s="16"/>
      <c r="FP209" s="17"/>
      <c r="FQ209" s="16"/>
      <c r="FT209" s="16"/>
      <c r="FU209" s="16"/>
      <c r="FV209" s="16"/>
      <c r="FW209" s="16"/>
      <c r="FX209" s="16"/>
      <c r="FY209" s="16"/>
      <c r="FZ209" s="16"/>
      <c r="GA209" s="16"/>
      <c r="GB209" s="16"/>
      <c r="GC209" s="16"/>
      <c r="GD209" s="16"/>
      <c r="GE209" s="16"/>
      <c r="GF209" s="16"/>
      <c r="GG209" s="16"/>
      <c r="GH209" s="17"/>
      <c r="GI209" s="16"/>
    </row>
    <row r="210" spans="1:191" s="15" customFormat="1" x14ac:dyDescent="0.3">
      <c r="A210" s="126"/>
      <c r="B210" s="20"/>
      <c r="C210" s="20"/>
      <c r="D210" s="20"/>
      <c r="E210" s="20"/>
      <c r="F210" s="21"/>
      <c r="G210" s="21"/>
      <c r="H210" s="502"/>
      <c r="I210" s="502"/>
      <c r="J210" s="502"/>
      <c r="K210" s="502"/>
      <c r="L210" s="502"/>
      <c r="M210" s="502"/>
      <c r="N210" s="502"/>
      <c r="O210" s="502"/>
      <c r="P210" s="502"/>
      <c r="Q210" s="21"/>
      <c r="R210" s="59"/>
      <c r="S210" s="59"/>
      <c r="T210" s="59"/>
      <c r="U210" s="70"/>
      <c r="V210" s="70"/>
      <c r="W210" s="70"/>
      <c r="X210" s="70"/>
      <c r="Y210" s="71"/>
      <c r="Z210" s="71"/>
      <c r="AA210" s="502"/>
      <c r="AB210" s="502"/>
      <c r="AC210" s="502"/>
      <c r="AD210" s="502"/>
      <c r="AE210" s="502"/>
      <c r="AF210" s="502"/>
      <c r="AG210" s="502"/>
      <c r="AH210" s="502"/>
      <c r="AI210" s="502"/>
      <c r="AJ210" s="71"/>
      <c r="AK210" s="59"/>
      <c r="AL210" s="126"/>
      <c r="AM210" s="126"/>
      <c r="AN210" s="20"/>
      <c r="AO210" s="20"/>
      <c r="AP210" s="21"/>
      <c r="AQ210" s="21"/>
      <c r="AR210" s="21"/>
      <c r="AS210" s="21"/>
      <c r="AT210" s="21"/>
      <c r="AU210" s="21"/>
      <c r="AV210" s="21"/>
      <c r="AW210" s="21"/>
      <c r="AX210" s="21"/>
      <c r="AY210" s="21"/>
      <c r="AZ210" s="21"/>
      <c r="BA210" s="21"/>
      <c r="BB210" s="21"/>
      <c r="BC210" s="21"/>
      <c r="BD210" s="59"/>
      <c r="BE210" s="59"/>
      <c r="BF210" s="59"/>
      <c r="BG210" s="70"/>
      <c r="BH210" s="70"/>
      <c r="BI210" s="71"/>
      <c r="BJ210" s="71"/>
      <c r="BK210" s="71"/>
      <c r="BL210" s="71"/>
      <c r="BM210" s="71"/>
      <c r="BN210" s="71"/>
      <c r="BO210" s="71"/>
      <c r="BP210" s="71"/>
      <c r="BQ210" s="71"/>
      <c r="BR210" s="71"/>
      <c r="BS210" s="71"/>
      <c r="BT210" s="71"/>
      <c r="BU210" s="71"/>
      <c r="BV210" s="71"/>
      <c r="BW210" s="59"/>
      <c r="BX210" s="126"/>
      <c r="BY210" s="59"/>
      <c r="BZ210" s="70"/>
      <c r="CA210" s="70"/>
      <c r="CB210" s="71"/>
      <c r="CC210" s="71"/>
      <c r="CD210" s="71"/>
      <c r="CE210" s="71"/>
      <c r="CF210" s="71"/>
      <c r="CG210" s="71"/>
      <c r="CH210" s="71"/>
      <c r="CI210" s="71"/>
      <c r="CJ210" s="71"/>
      <c r="CK210" s="71"/>
      <c r="CL210" s="71"/>
      <c r="CM210" s="71"/>
      <c r="CN210" s="71"/>
      <c r="CO210" s="59"/>
      <c r="CP210" s="59"/>
      <c r="CQ210" s="59"/>
      <c r="CR210" s="59"/>
      <c r="CS210" s="59"/>
      <c r="CT210" s="59"/>
      <c r="CU210" s="59"/>
      <c r="CV210" s="59"/>
      <c r="CW210" s="59"/>
      <c r="CZ210" s="16"/>
      <c r="DA210" s="16"/>
      <c r="DB210" s="16"/>
      <c r="DC210" s="16"/>
      <c r="DD210" s="16"/>
      <c r="DE210" s="16"/>
      <c r="DF210" s="16"/>
      <c r="DG210" s="16"/>
      <c r="DH210" s="16"/>
      <c r="DI210" s="16"/>
      <c r="DJ210" s="16"/>
      <c r="DK210" s="16"/>
      <c r="DL210" s="16"/>
      <c r="DM210" s="16"/>
      <c r="DN210" s="17"/>
      <c r="DO210" s="16"/>
      <c r="DR210" s="16"/>
      <c r="DS210" s="16"/>
      <c r="DT210" s="16"/>
      <c r="DU210" s="16"/>
      <c r="DV210" s="16"/>
      <c r="DW210" s="16"/>
      <c r="DX210" s="16"/>
      <c r="DY210" s="16"/>
      <c r="DZ210" s="16"/>
      <c r="EA210" s="16"/>
      <c r="EB210" s="16"/>
      <c r="EC210" s="16"/>
      <c r="ED210" s="16"/>
      <c r="EE210" s="16"/>
      <c r="EF210" s="17"/>
      <c r="EG210" s="16"/>
      <c r="EJ210" s="16"/>
      <c r="EK210" s="16"/>
      <c r="EL210" s="16"/>
      <c r="EM210" s="16"/>
      <c r="EN210" s="16"/>
      <c r="EO210" s="16"/>
      <c r="EP210" s="16"/>
      <c r="EQ210" s="16"/>
      <c r="ER210" s="16"/>
      <c r="ES210" s="16"/>
      <c r="ET210" s="16"/>
      <c r="EU210" s="16"/>
      <c r="EV210" s="16"/>
      <c r="EW210" s="16"/>
      <c r="EX210" s="17"/>
      <c r="EY210" s="16"/>
      <c r="FB210" s="16"/>
      <c r="FC210" s="16"/>
      <c r="FD210" s="16"/>
      <c r="FE210" s="16"/>
      <c r="FF210" s="16"/>
      <c r="FG210" s="16"/>
      <c r="FH210" s="16"/>
      <c r="FI210" s="16"/>
      <c r="FJ210" s="16"/>
      <c r="FK210" s="16"/>
      <c r="FL210" s="16"/>
      <c r="FM210" s="16"/>
      <c r="FN210" s="16"/>
      <c r="FO210" s="16"/>
      <c r="FP210" s="17"/>
      <c r="FQ210" s="16"/>
      <c r="FT210" s="16"/>
      <c r="FU210" s="16"/>
      <c r="FV210" s="16"/>
      <c r="FW210" s="16"/>
      <c r="FX210" s="16"/>
      <c r="FY210" s="16"/>
      <c r="FZ210" s="16"/>
      <c r="GA210" s="16"/>
      <c r="GB210" s="16"/>
      <c r="GC210" s="16"/>
      <c r="GD210" s="16"/>
      <c r="GE210" s="16"/>
      <c r="GF210" s="16"/>
      <c r="GG210" s="16"/>
      <c r="GH210" s="17"/>
      <c r="GI210" s="16"/>
    </row>
    <row r="211" spans="1:191" s="15" customFormat="1" x14ac:dyDescent="0.3">
      <c r="A211" s="126"/>
      <c r="B211" s="20"/>
      <c r="C211" s="20"/>
      <c r="D211" s="20"/>
      <c r="E211" s="20"/>
      <c r="F211" s="21"/>
      <c r="G211" s="21"/>
      <c r="H211" s="502"/>
      <c r="I211" s="502"/>
      <c r="J211" s="502"/>
      <c r="K211" s="502"/>
      <c r="L211" s="502"/>
      <c r="M211" s="502"/>
      <c r="N211" s="502"/>
      <c r="O211" s="502"/>
      <c r="P211" s="502"/>
      <c r="Q211" s="21"/>
      <c r="R211" s="59"/>
      <c r="S211" s="59"/>
      <c r="T211" s="59"/>
      <c r="U211" s="70"/>
      <c r="V211" s="70"/>
      <c r="W211" s="70"/>
      <c r="X211" s="70"/>
      <c r="Y211" s="71"/>
      <c r="Z211" s="71"/>
      <c r="AA211" s="502"/>
      <c r="AB211" s="502"/>
      <c r="AC211" s="502"/>
      <c r="AD211" s="502"/>
      <c r="AE211" s="502"/>
      <c r="AF211" s="502"/>
      <c r="AG211" s="502"/>
      <c r="AH211" s="502"/>
      <c r="AI211" s="502"/>
      <c r="AJ211" s="71"/>
      <c r="AK211" s="59"/>
      <c r="AL211" s="126"/>
      <c r="AM211" s="126"/>
      <c r="AN211" s="20"/>
      <c r="AO211" s="20"/>
      <c r="AP211" s="21"/>
      <c r="AQ211" s="21"/>
      <c r="AR211" s="21"/>
      <c r="AS211" s="21"/>
      <c r="AT211" s="21"/>
      <c r="AU211" s="21"/>
      <c r="AV211" s="21"/>
      <c r="AW211" s="21"/>
      <c r="AX211" s="21"/>
      <c r="AY211" s="21"/>
      <c r="AZ211" s="21"/>
      <c r="BA211" s="21"/>
      <c r="BB211" s="21"/>
      <c r="BC211" s="21"/>
      <c r="BD211" s="59"/>
      <c r="BE211" s="59"/>
      <c r="BF211" s="59"/>
      <c r="BG211" s="70"/>
      <c r="BH211" s="70"/>
      <c r="BI211" s="71"/>
      <c r="BJ211" s="71"/>
      <c r="BK211" s="71"/>
      <c r="BL211" s="71"/>
      <c r="BM211" s="71"/>
      <c r="BN211" s="71"/>
      <c r="BO211" s="71"/>
      <c r="BP211" s="71"/>
      <c r="BQ211" s="71"/>
      <c r="BR211" s="71"/>
      <c r="BS211" s="71"/>
      <c r="BT211" s="71"/>
      <c r="BU211" s="71"/>
      <c r="BV211" s="71"/>
      <c r="BW211" s="59"/>
      <c r="BX211" s="126"/>
      <c r="BY211" s="59"/>
      <c r="BZ211" s="70"/>
      <c r="CA211" s="70"/>
      <c r="CB211" s="71"/>
      <c r="CC211" s="71"/>
      <c r="CD211" s="71"/>
      <c r="CE211" s="71"/>
      <c r="CF211" s="71"/>
      <c r="CG211" s="71"/>
      <c r="CH211" s="71"/>
      <c r="CI211" s="71"/>
      <c r="CJ211" s="71"/>
      <c r="CK211" s="71"/>
      <c r="CL211" s="71"/>
      <c r="CM211" s="71"/>
      <c r="CN211" s="71"/>
      <c r="CO211" s="59"/>
      <c r="CP211" s="59"/>
      <c r="CQ211" s="59"/>
      <c r="CR211" s="59"/>
      <c r="CS211" s="59"/>
      <c r="CT211" s="59"/>
      <c r="CU211" s="59"/>
      <c r="CV211" s="59"/>
      <c r="CW211" s="59"/>
      <c r="CZ211" s="16"/>
      <c r="DA211" s="16"/>
      <c r="DB211" s="16"/>
      <c r="DC211" s="16"/>
      <c r="DD211" s="16"/>
      <c r="DE211" s="16"/>
      <c r="DF211" s="16"/>
      <c r="DG211" s="16"/>
      <c r="DH211" s="16"/>
      <c r="DI211" s="16"/>
      <c r="DJ211" s="16"/>
      <c r="DK211" s="16"/>
      <c r="DL211" s="16"/>
      <c r="DM211" s="16"/>
      <c r="DN211" s="17"/>
      <c r="DO211" s="16"/>
      <c r="DR211" s="16"/>
      <c r="DS211" s="16"/>
      <c r="DT211" s="16"/>
      <c r="DU211" s="16"/>
      <c r="DV211" s="16"/>
      <c r="DW211" s="16"/>
      <c r="DX211" s="16"/>
      <c r="DY211" s="16"/>
      <c r="DZ211" s="16"/>
      <c r="EA211" s="16"/>
      <c r="EB211" s="16"/>
      <c r="EC211" s="16"/>
      <c r="ED211" s="16"/>
      <c r="EE211" s="16"/>
      <c r="EF211" s="17"/>
      <c r="EG211" s="16"/>
      <c r="EJ211" s="16"/>
      <c r="EK211" s="16"/>
      <c r="EL211" s="16"/>
      <c r="EM211" s="16"/>
      <c r="EN211" s="16"/>
      <c r="EO211" s="16"/>
      <c r="EP211" s="16"/>
      <c r="EQ211" s="16"/>
      <c r="ER211" s="16"/>
      <c r="ES211" s="16"/>
      <c r="ET211" s="16"/>
      <c r="EU211" s="16"/>
      <c r="EV211" s="16"/>
      <c r="EW211" s="16"/>
      <c r="EX211" s="17"/>
      <c r="EY211" s="16"/>
      <c r="FB211" s="16"/>
      <c r="FC211" s="16"/>
      <c r="FD211" s="16"/>
      <c r="FE211" s="16"/>
      <c r="FF211" s="16"/>
      <c r="FG211" s="16"/>
      <c r="FH211" s="16"/>
      <c r="FI211" s="16"/>
      <c r="FJ211" s="16"/>
      <c r="FK211" s="16"/>
      <c r="FL211" s="16"/>
      <c r="FM211" s="16"/>
      <c r="FN211" s="16"/>
      <c r="FO211" s="16"/>
      <c r="FP211" s="17"/>
      <c r="FQ211" s="16"/>
      <c r="FT211" s="16"/>
      <c r="FU211" s="16"/>
      <c r="FV211" s="16"/>
      <c r="FW211" s="16"/>
      <c r="FX211" s="16"/>
      <c r="FY211" s="16"/>
      <c r="FZ211" s="16"/>
      <c r="GA211" s="16"/>
      <c r="GB211" s="16"/>
      <c r="GC211" s="16"/>
      <c r="GD211" s="16"/>
      <c r="GE211" s="16"/>
      <c r="GF211" s="16"/>
      <c r="GG211" s="16"/>
      <c r="GH211" s="17"/>
      <c r="GI211" s="16"/>
    </row>
    <row r="212" spans="1:191" s="15" customFormat="1" x14ac:dyDescent="0.3">
      <c r="A212" s="126"/>
      <c r="B212" s="20"/>
      <c r="C212" s="20"/>
      <c r="D212" s="20"/>
      <c r="E212" s="20"/>
      <c r="F212" s="21"/>
      <c r="G212" s="21"/>
      <c r="H212" s="502"/>
      <c r="I212" s="502"/>
      <c r="J212" s="502"/>
      <c r="K212" s="502"/>
      <c r="L212" s="502"/>
      <c r="M212" s="502"/>
      <c r="N212" s="502"/>
      <c r="O212" s="502"/>
      <c r="P212" s="502"/>
      <c r="Q212" s="21"/>
      <c r="R212" s="59"/>
      <c r="S212" s="59"/>
      <c r="T212" s="59"/>
      <c r="U212" s="70"/>
      <c r="V212" s="70"/>
      <c r="W212" s="70"/>
      <c r="X212" s="70"/>
      <c r="Y212" s="71"/>
      <c r="Z212" s="71"/>
      <c r="AA212" s="502"/>
      <c r="AB212" s="502"/>
      <c r="AC212" s="502"/>
      <c r="AD212" s="502"/>
      <c r="AE212" s="502"/>
      <c r="AF212" s="502"/>
      <c r="AG212" s="502"/>
      <c r="AH212" s="502"/>
      <c r="AI212" s="502"/>
      <c r="AJ212" s="71"/>
      <c r="AK212" s="59"/>
      <c r="AL212" s="126"/>
      <c r="AM212" s="126"/>
      <c r="AN212" s="20"/>
      <c r="AO212" s="20"/>
      <c r="AP212" s="21"/>
      <c r="AQ212" s="21"/>
      <c r="AR212" s="21"/>
      <c r="AS212" s="21"/>
      <c r="AT212" s="21"/>
      <c r="AU212" s="21"/>
      <c r="AV212" s="21"/>
      <c r="AW212" s="21"/>
      <c r="AX212" s="21"/>
      <c r="AY212" s="21"/>
      <c r="AZ212" s="21"/>
      <c r="BA212" s="21"/>
      <c r="BB212" s="21"/>
      <c r="BC212" s="21"/>
      <c r="BD212" s="59"/>
      <c r="BE212" s="59"/>
      <c r="BF212" s="59"/>
      <c r="BG212" s="70"/>
      <c r="BH212" s="70"/>
      <c r="BI212" s="71"/>
      <c r="BJ212" s="71"/>
      <c r="BK212" s="71"/>
      <c r="BL212" s="71"/>
      <c r="BM212" s="71"/>
      <c r="BN212" s="71"/>
      <c r="BO212" s="71"/>
      <c r="BP212" s="71"/>
      <c r="BQ212" s="71"/>
      <c r="BR212" s="71"/>
      <c r="BS212" s="71"/>
      <c r="BT212" s="71"/>
      <c r="BU212" s="71"/>
      <c r="BV212" s="71"/>
      <c r="BW212" s="59"/>
      <c r="BX212" s="126"/>
      <c r="BY212" s="59"/>
      <c r="BZ212" s="70"/>
      <c r="CA212" s="70"/>
      <c r="CB212" s="71"/>
      <c r="CC212" s="71"/>
      <c r="CD212" s="71"/>
      <c r="CE212" s="71"/>
      <c r="CF212" s="71"/>
      <c r="CG212" s="71"/>
      <c r="CH212" s="71"/>
      <c r="CI212" s="71"/>
      <c r="CJ212" s="71"/>
      <c r="CK212" s="71"/>
      <c r="CL212" s="71"/>
      <c r="CM212" s="71"/>
      <c r="CN212" s="71"/>
      <c r="CO212" s="59"/>
      <c r="CP212" s="59"/>
      <c r="CQ212" s="59"/>
      <c r="CR212" s="59"/>
      <c r="CS212" s="59"/>
      <c r="CT212" s="59"/>
      <c r="CU212" s="59"/>
      <c r="CV212" s="59"/>
      <c r="CW212" s="59"/>
      <c r="CZ212" s="16"/>
      <c r="DA212" s="16"/>
      <c r="DB212" s="16"/>
      <c r="DC212" s="16"/>
      <c r="DD212" s="16"/>
      <c r="DE212" s="16"/>
      <c r="DF212" s="16"/>
      <c r="DG212" s="16"/>
      <c r="DH212" s="16"/>
      <c r="DI212" s="16"/>
      <c r="DJ212" s="16"/>
      <c r="DK212" s="16"/>
      <c r="DL212" s="16"/>
      <c r="DM212" s="16"/>
      <c r="DN212" s="17"/>
      <c r="DO212" s="16"/>
      <c r="DR212" s="16"/>
      <c r="DS212" s="16"/>
      <c r="DT212" s="16"/>
      <c r="DU212" s="16"/>
      <c r="DV212" s="16"/>
      <c r="DW212" s="16"/>
      <c r="DX212" s="16"/>
      <c r="DY212" s="16"/>
      <c r="DZ212" s="16"/>
      <c r="EA212" s="16"/>
      <c r="EB212" s="16"/>
      <c r="EC212" s="16"/>
      <c r="ED212" s="16"/>
      <c r="EE212" s="16"/>
      <c r="EF212" s="17"/>
      <c r="EG212" s="16"/>
      <c r="EJ212" s="16"/>
      <c r="EK212" s="16"/>
      <c r="EL212" s="16"/>
      <c r="EM212" s="16"/>
      <c r="EN212" s="16"/>
      <c r="EO212" s="16"/>
      <c r="EP212" s="16"/>
      <c r="EQ212" s="16"/>
      <c r="ER212" s="16"/>
      <c r="ES212" s="16"/>
      <c r="ET212" s="16"/>
      <c r="EU212" s="16"/>
      <c r="EV212" s="16"/>
      <c r="EW212" s="16"/>
      <c r="EX212" s="17"/>
      <c r="EY212" s="16"/>
      <c r="FB212" s="16"/>
      <c r="FC212" s="16"/>
      <c r="FD212" s="16"/>
      <c r="FE212" s="16"/>
      <c r="FF212" s="16"/>
      <c r="FG212" s="16"/>
      <c r="FH212" s="16"/>
      <c r="FI212" s="16"/>
      <c r="FJ212" s="16"/>
      <c r="FK212" s="16"/>
      <c r="FL212" s="16"/>
      <c r="FM212" s="16"/>
      <c r="FN212" s="16"/>
      <c r="FO212" s="16"/>
      <c r="FP212" s="17"/>
      <c r="FQ212" s="16"/>
      <c r="FT212" s="16"/>
      <c r="FU212" s="16"/>
      <c r="FV212" s="16"/>
      <c r="FW212" s="16"/>
      <c r="FX212" s="16"/>
      <c r="FY212" s="16"/>
      <c r="FZ212" s="16"/>
      <c r="GA212" s="16"/>
      <c r="GB212" s="16"/>
      <c r="GC212" s="16"/>
      <c r="GD212" s="16"/>
      <c r="GE212" s="16"/>
      <c r="GF212" s="16"/>
      <c r="GG212" s="16"/>
      <c r="GH212" s="17"/>
      <c r="GI212" s="16"/>
    </row>
    <row r="213" spans="1:191" x14ac:dyDescent="0.3">
      <c r="A213" s="69"/>
      <c r="B213" s="20"/>
      <c r="C213" s="20"/>
      <c r="D213" s="20"/>
      <c r="E213" s="20"/>
      <c r="F213" s="21"/>
      <c r="G213" s="21"/>
      <c r="H213" s="502"/>
      <c r="I213" s="502"/>
      <c r="J213" s="502"/>
      <c r="K213" s="502"/>
      <c r="L213" s="502"/>
      <c r="M213" s="502"/>
      <c r="N213" s="502"/>
      <c r="O213" s="502"/>
      <c r="P213" s="502"/>
      <c r="Q213" s="21"/>
      <c r="R213" s="59"/>
      <c r="S213" s="59"/>
      <c r="T213" s="59"/>
      <c r="U213" s="70"/>
      <c r="V213" s="70"/>
      <c r="W213" s="70"/>
      <c r="X213" s="70"/>
      <c r="Y213" s="71"/>
      <c r="Z213" s="71"/>
      <c r="AA213" s="502"/>
      <c r="AB213" s="502"/>
      <c r="AC213" s="502"/>
      <c r="AD213" s="502"/>
      <c r="AE213" s="502"/>
      <c r="AF213" s="502"/>
      <c r="AG213" s="502"/>
      <c r="AH213" s="502"/>
      <c r="AI213" s="502"/>
      <c r="AJ213" s="71"/>
      <c r="AK213" s="59"/>
      <c r="AL213" s="69"/>
      <c r="AM213" s="69"/>
      <c r="AN213" s="20"/>
      <c r="AO213" s="20"/>
      <c r="AP213" s="21"/>
      <c r="AQ213" s="21"/>
      <c r="AR213" s="21"/>
      <c r="AS213" s="21"/>
      <c r="AT213" s="21"/>
      <c r="AU213" s="21"/>
      <c r="AV213" s="21"/>
      <c r="AW213" s="21"/>
      <c r="AX213" s="21"/>
      <c r="AY213" s="21"/>
      <c r="AZ213" s="21"/>
      <c r="BA213" s="21"/>
      <c r="BB213" s="21"/>
      <c r="BC213" s="21"/>
      <c r="BD213" s="59"/>
      <c r="BE213" s="59"/>
      <c r="BF213" s="59"/>
      <c r="BG213" s="70"/>
      <c r="BH213" s="70"/>
      <c r="BI213" s="71"/>
      <c r="BJ213" s="71"/>
      <c r="BK213" s="71"/>
      <c r="BL213" s="71"/>
      <c r="BM213" s="71"/>
      <c r="BN213" s="71"/>
      <c r="BO213" s="71"/>
      <c r="BP213" s="71"/>
      <c r="BQ213" s="71"/>
      <c r="BR213" s="71"/>
      <c r="BS213" s="71"/>
      <c r="BT213" s="71"/>
      <c r="BU213" s="71"/>
      <c r="BV213" s="71"/>
      <c r="BW213" s="59"/>
      <c r="BX213" s="69"/>
      <c r="BY213" s="59"/>
      <c r="BZ213" s="70"/>
      <c r="CA213" s="70"/>
      <c r="CB213" s="71"/>
      <c r="CC213" s="71"/>
      <c r="CD213" s="71"/>
      <c r="CE213" s="71"/>
      <c r="CF213" s="71"/>
      <c r="CG213" s="71"/>
      <c r="CH213" s="71"/>
      <c r="CI213" s="71"/>
      <c r="CJ213" s="71"/>
      <c r="CK213" s="71"/>
      <c r="CL213" s="71"/>
      <c r="CM213" s="71"/>
      <c r="CN213" s="71"/>
      <c r="CO213" s="59"/>
      <c r="CP213" s="59"/>
      <c r="CQ213" s="59"/>
      <c r="CR213" s="59"/>
      <c r="CS213" s="59"/>
      <c r="CT213" s="59"/>
      <c r="CU213" s="59"/>
      <c r="CV213" s="59"/>
      <c r="CW213" s="59"/>
    </row>
    <row r="214" spans="1:191" x14ac:dyDescent="0.3">
      <c r="A214" s="69"/>
      <c r="B214" s="20"/>
      <c r="C214" s="20"/>
      <c r="D214" s="20"/>
      <c r="E214" s="20"/>
      <c r="F214" s="21"/>
      <c r="G214" s="21"/>
      <c r="H214" s="502"/>
      <c r="I214" s="502"/>
      <c r="J214" s="502"/>
      <c r="K214" s="502"/>
      <c r="L214" s="502"/>
      <c r="M214" s="502"/>
      <c r="N214" s="502"/>
      <c r="O214" s="502"/>
      <c r="P214" s="502"/>
      <c r="Q214" s="21"/>
      <c r="R214" s="59"/>
      <c r="S214" s="59"/>
      <c r="T214" s="59"/>
      <c r="U214" s="70"/>
      <c r="V214" s="70"/>
      <c r="W214" s="70"/>
      <c r="X214" s="70"/>
      <c r="Y214" s="71"/>
      <c r="Z214" s="71"/>
      <c r="AA214" s="502"/>
      <c r="AB214" s="502"/>
      <c r="AC214" s="502"/>
      <c r="AD214" s="502"/>
      <c r="AE214" s="502"/>
      <c r="AF214" s="502"/>
      <c r="AG214" s="502"/>
      <c r="AH214" s="502"/>
      <c r="AI214" s="502"/>
      <c r="AJ214" s="71"/>
      <c r="AK214" s="59"/>
      <c r="AL214" s="69"/>
      <c r="AM214" s="69"/>
      <c r="AN214" s="20"/>
      <c r="AO214" s="20"/>
      <c r="AP214" s="21"/>
      <c r="AQ214" s="21"/>
      <c r="AR214" s="21"/>
      <c r="AS214" s="21"/>
      <c r="AT214" s="21"/>
      <c r="AU214" s="21"/>
      <c r="AV214" s="21"/>
      <c r="AW214" s="21"/>
      <c r="AX214" s="21"/>
      <c r="AY214" s="21"/>
      <c r="AZ214" s="21"/>
      <c r="BA214" s="21"/>
      <c r="BB214" s="21"/>
      <c r="BC214" s="21"/>
      <c r="BD214" s="59"/>
      <c r="BE214" s="59"/>
      <c r="BF214" s="59"/>
      <c r="BG214" s="70"/>
      <c r="BH214" s="70"/>
      <c r="BI214" s="71"/>
      <c r="BJ214" s="71"/>
      <c r="BK214" s="71"/>
      <c r="BL214" s="71"/>
      <c r="BM214" s="71"/>
      <c r="BN214" s="71"/>
      <c r="BO214" s="71"/>
      <c r="BP214" s="71"/>
      <c r="BQ214" s="71"/>
      <c r="BR214" s="71"/>
      <c r="BS214" s="71"/>
      <c r="BT214" s="71"/>
      <c r="BU214" s="71"/>
      <c r="BV214" s="71"/>
      <c r="BW214" s="59"/>
      <c r="BX214" s="69"/>
      <c r="BY214" s="59"/>
      <c r="BZ214" s="70"/>
      <c r="CA214" s="70"/>
      <c r="CB214" s="71"/>
      <c r="CC214" s="71"/>
      <c r="CD214" s="71"/>
      <c r="CE214" s="71"/>
      <c r="CF214" s="71"/>
      <c r="CG214" s="71"/>
      <c r="CH214" s="71"/>
      <c r="CI214" s="71"/>
      <c r="CJ214" s="71"/>
      <c r="CK214" s="71"/>
      <c r="CL214" s="71"/>
      <c r="CM214" s="71"/>
      <c r="CN214" s="71"/>
      <c r="CO214" s="59"/>
      <c r="CP214" s="59"/>
      <c r="CQ214" s="59"/>
      <c r="CR214" s="59"/>
      <c r="CS214" s="59"/>
      <c r="CT214" s="59"/>
      <c r="CU214" s="59"/>
      <c r="CV214" s="59"/>
      <c r="CW214" s="59"/>
    </row>
    <row r="215" spans="1:191" x14ac:dyDescent="0.3">
      <c r="A215" s="69"/>
      <c r="B215" s="20"/>
      <c r="C215" s="20"/>
      <c r="D215" s="20"/>
      <c r="E215" s="20"/>
      <c r="F215" s="21"/>
      <c r="G215" s="21"/>
      <c r="H215" s="502"/>
      <c r="I215" s="502"/>
      <c r="J215" s="502"/>
      <c r="K215" s="502"/>
      <c r="L215" s="502"/>
      <c r="M215" s="502"/>
      <c r="N215" s="502"/>
      <c r="O215" s="502"/>
      <c r="P215" s="502"/>
      <c r="Q215" s="21"/>
      <c r="R215" s="59"/>
      <c r="S215" s="59"/>
      <c r="T215" s="59"/>
      <c r="U215" s="70"/>
      <c r="V215" s="70"/>
      <c r="W215" s="70"/>
      <c r="X215" s="70"/>
      <c r="Y215" s="71"/>
      <c r="Z215" s="71"/>
      <c r="AA215" s="502"/>
      <c r="AB215" s="502"/>
      <c r="AC215" s="502"/>
      <c r="AD215" s="502"/>
      <c r="AE215" s="502"/>
      <c r="AF215" s="502"/>
      <c r="AG215" s="502"/>
      <c r="AH215" s="502"/>
      <c r="AI215" s="502"/>
      <c r="AJ215" s="71"/>
      <c r="AK215" s="59"/>
      <c r="AL215" s="69"/>
      <c r="AM215" s="69"/>
      <c r="AN215" s="20"/>
      <c r="AO215" s="20"/>
      <c r="AP215" s="21"/>
      <c r="AQ215" s="21"/>
      <c r="AR215" s="21"/>
      <c r="AS215" s="21"/>
      <c r="AT215" s="21"/>
      <c r="AU215" s="21"/>
      <c r="AV215" s="21"/>
      <c r="AW215" s="21"/>
      <c r="AX215" s="21"/>
      <c r="AY215" s="21"/>
      <c r="AZ215" s="21"/>
      <c r="BA215" s="21"/>
      <c r="BB215" s="21"/>
      <c r="BC215" s="21"/>
      <c r="BD215" s="59"/>
      <c r="BE215" s="59"/>
      <c r="BF215" s="59"/>
      <c r="BG215" s="70"/>
      <c r="BH215" s="70"/>
      <c r="BI215" s="71"/>
      <c r="BJ215" s="71"/>
      <c r="BK215" s="71"/>
      <c r="BL215" s="71"/>
      <c r="BM215" s="71"/>
      <c r="BN215" s="71"/>
      <c r="BO215" s="71"/>
      <c r="BP215" s="71"/>
      <c r="BQ215" s="71"/>
      <c r="BR215" s="71"/>
      <c r="BS215" s="71"/>
      <c r="BT215" s="71"/>
      <c r="BU215" s="71"/>
      <c r="BV215" s="71"/>
      <c r="BW215" s="59"/>
      <c r="BX215" s="69"/>
      <c r="BY215" s="59"/>
      <c r="BZ215" s="70"/>
      <c r="CA215" s="70"/>
      <c r="CB215" s="71"/>
      <c r="CC215" s="71"/>
      <c r="CD215" s="71"/>
      <c r="CE215" s="71"/>
      <c r="CF215" s="71"/>
      <c r="CG215" s="71"/>
      <c r="CH215" s="71"/>
      <c r="CI215" s="71"/>
      <c r="CJ215" s="71"/>
      <c r="CK215" s="71"/>
      <c r="CL215" s="71"/>
      <c r="CM215" s="71"/>
      <c r="CN215" s="71"/>
      <c r="CO215" s="59"/>
      <c r="CP215" s="59"/>
      <c r="CQ215" s="59"/>
      <c r="CR215" s="59"/>
      <c r="CS215" s="59"/>
      <c r="CT215" s="59"/>
      <c r="CU215" s="59"/>
      <c r="CV215" s="59"/>
      <c r="CW215" s="59"/>
    </row>
    <row r="216" spans="1:191" x14ac:dyDescent="0.3">
      <c r="A216" s="69"/>
      <c r="B216" s="20"/>
      <c r="C216" s="20"/>
      <c r="D216" s="20"/>
      <c r="E216" s="20"/>
      <c r="F216" s="21"/>
      <c r="G216" s="21"/>
      <c r="H216" s="502"/>
      <c r="I216" s="502"/>
      <c r="J216" s="502"/>
      <c r="K216" s="502"/>
      <c r="L216" s="502"/>
      <c r="M216" s="502"/>
      <c r="N216" s="502"/>
      <c r="O216" s="502"/>
      <c r="P216" s="502"/>
      <c r="Q216" s="21"/>
      <c r="R216" s="59"/>
      <c r="S216" s="59"/>
      <c r="T216" s="59"/>
      <c r="U216" s="70"/>
      <c r="V216" s="70"/>
      <c r="W216" s="70"/>
      <c r="X216" s="70"/>
      <c r="Y216" s="71"/>
      <c r="Z216" s="71"/>
      <c r="AA216" s="502"/>
      <c r="AB216" s="502"/>
      <c r="AC216" s="502"/>
      <c r="AD216" s="502"/>
      <c r="AE216" s="502"/>
      <c r="AF216" s="502"/>
      <c r="AG216" s="502"/>
      <c r="AH216" s="502"/>
      <c r="AI216" s="502"/>
      <c r="AJ216" s="71"/>
      <c r="AK216" s="59"/>
      <c r="AL216" s="69"/>
      <c r="AM216" s="69"/>
      <c r="AN216" s="20"/>
      <c r="AO216" s="20"/>
      <c r="AP216" s="21"/>
      <c r="AQ216" s="21"/>
      <c r="AR216" s="21"/>
      <c r="AS216" s="21"/>
      <c r="AT216" s="21"/>
      <c r="AU216" s="21"/>
      <c r="AV216" s="21"/>
      <c r="AW216" s="21"/>
      <c r="AX216" s="21"/>
      <c r="AY216" s="21"/>
      <c r="AZ216" s="21"/>
      <c r="BA216" s="21"/>
      <c r="BB216" s="21"/>
      <c r="BC216" s="21"/>
      <c r="BD216" s="59"/>
      <c r="BE216" s="59"/>
      <c r="BF216" s="59"/>
      <c r="BG216" s="70"/>
      <c r="BH216" s="70"/>
      <c r="BI216" s="71"/>
      <c r="BJ216" s="71"/>
      <c r="BK216" s="71"/>
      <c r="BL216" s="71"/>
      <c r="BM216" s="71"/>
      <c r="BN216" s="71"/>
      <c r="BO216" s="71"/>
      <c r="BP216" s="71"/>
      <c r="BQ216" s="71"/>
      <c r="BR216" s="71"/>
      <c r="BS216" s="71"/>
      <c r="BT216" s="71"/>
      <c r="BU216" s="71"/>
      <c r="BV216" s="71"/>
      <c r="BW216" s="59"/>
      <c r="BX216" s="69"/>
      <c r="BY216" s="59"/>
      <c r="BZ216" s="70"/>
      <c r="CA216" s="70"/>
      <c r="CB216" s="71"/>
      <c r="CC216" s="71"/>
      <c r="CD216" s="71"/>
      <c r="CE216" s="71"/>
      <c r="CF216" s="71"/>
      <c r="CG216" s="71"/>
      <c r="CH216" s="71"/>
      <c r="CI216" s="71"/>
      <c r="CJ216" s="71"/>
      <c r="CK216" s="71"/>
      <c r="CL216" s="71"/>
      <c r="CM216" s="71"/>
      <c r="CN216" s="71"/>
      <c r="CO216" s="59"/>
      <c r="CP216" s="59"/>
      <c r="CQ216" s="59"/>
      <c r="CR216" s="59"/>
      <c r="CS216" s="59"/>
      <c r="CT216" s="59"/>
      <c r="CU216" s="59"/>
      <c r="CV216" s="59"/>
      <c r="CW216" s="59"/>
    </row>
    <row r="217" spans="1:191" x14ac:dyDescent="0.3">
      <c r="A217" s="69"/>
      <c r="B217" s="20"/>
      <c r="C217" s="20"/>
      <c r="D217" s="20"/>
      <c r="E217" s="20"/>
      <c r="F217" s="21"/>
      <c r="G217" s="21"/>
      <c r="H217" s="502"/>
      <c r="I217" s="502"/>
      <c r="J217" s="502"/>
      <c r="K217" s="502"/>
      <c r="L217" s="502"/>
      <c r="M217" s="502"/>
      <c r="N217" s="502"/>
      <c r="O217" s="502"/>
      <c r="P217" s="502"/>
      <c r="Q217" s="21"/>
      <c r="R217" s="59"/>
      <c r="S217" s="59"/>
      <c r="T217" s="59"/>
      <c r="U217" s="70"/>
      <c r="V217" s="70"/>
      <c r="W217" s="70"/>
      <c r="X217" s="70"/>
      <c r="Y217" s="71"/>
      <c r="Z217" s="71"/>
      <c r="AA217" s="502"/>
      <c r="AB217" s="502"/>
      <c r="AC217" s="502"/>
      <c r="AD217" s="502"/>
      <c r="AE217" s="502"/>
      <c r="AF217" s="502"/>
      <c r="AG217" s="502"/>
      <c r="AH217" s="502"/>
      <c r="AI217" s="502"/>
      <c r="AJ217" s="71"/>
      <c r="AK217" s="59"/>
      <c r="AL217" s="69"/>
      <c r="AM217" s="69"/>
      <c r="AN217" s="20"/>
      <c r="AO217" s="20"/>
      <c r="AP217" s="21"/>
      <c r="AQ217" s="21"/>
      <c r="AR217" s="21"/>
      <c r="AS217" s="21"/>
      <c r="AT217" s="21"/>
      <c r="AU217" s="21"/>
      <c r="AV217" s="21"/>
      <c r="AW217" s="21"/>
      <c r="AX217" s="21"/>
      <c r="AY217" s="21"/>
      <c r="AZ217" s="21"/>
      <c r="BA217" s="21"/>
      <c r="BB217" s="21"/>
      <c r="BC217" s="21"/>
      <c r="BD217" s="59"/>
      <c r="BE217" s="59"/>
      <c r="BF217" s="59"/>
      <c r="BG217" s="70"/>
      <c r="BH217" s="70"/>
      <c r="BI217" s="71"/>
      <c r="BJ217" s="71"/>
      <c r="BK217" s="71"/>
      <c r="BL217" s="71"/>
      <c r="BM217" s="71"/>
      <c r="BN217" s="71"/>
      <c r="BO217" s="71"/>
      <c r="BP217" s="71"/>
      <c r="BQ217" s="71"/>
      <c r="BR217" s="71"/>
      <c r="BS217" s="71"/>
      <c r="BT217" s="71"/>
      <c r="BU217" s="71"/>
      <c r="BV217" s="71"/>
      <c r="BW217" s="59"/>
      <c r="BX217" s="69"/>
      <c r="BY217" s="59"/>
      <c r="BZ217" s="70"/>
      <c r="CA217" s="70"/>
      <c r="CB217" s="71"/>
      <c r="CC217" s="71"/>
      <c r="CD217" s="71"/>
      <c r="CE217" s="71"/>
      <c r="CF217" s="71"/>
      <c r="CG217" s="71"/>
      <c r="CH217" s="71"/>
      <c r="CI217" s="71"/>
      <c r="CJ217" s="71"/>
      <c r="CK217" s="71"/>
      <c r="CL217" s="71"/>
      <c r="CM217" s="71"/>
      <c r="CN217" s="71"/>
      <c r="CO217" s="59"/>
      <c r="CP217" s="59"/>
      <c r="CQ217" s="59"/>
      <c r="CR217" s="59"/>
      <c r="CS217" s="59"/>
      <c r="CT217" s="59"/>
      <c r="CU217" s="59"/>
      <c r="CV217" s="59"/>
      <c r="CW217" s="59"/>
    </row>
    <row r="218" spans="1:191" x14ac:dyDescent="0.3">
      <c r="A218" s="69"/>
      <c r="B218" s="20"/>
      <c r="C218" s="20"/>
      <c r="D218" s="20"/>
      <c r="E218" s="20"/>
      <c r="F218" s="21"/>
      <c r="G218" s="21"/>
      <c r="H218" s="502"/>
      <c r="I218" s="502"/>
      <c r="J218" s="502"/>
      <c r="K218" s="502"/>
      <c r="L218" s="502"/>
      <c r="M218" s="502"/>
      <c r="N218" s="502"/>
      <c r="O218" s="502"/>
      <c r="P218" s="502"/>
      <c r="Q218" s="21"/>
      <c r="R218" s="59"/>
      <c r="S218" s="59"/>
      <c r="T218" s="59"/>
      <c r="U218" s="70"/>
      <c r="V218" s="70"/>
      <c r="W218" s="70"/>
      <c r="X218" s="70"/>
      <c r="Y218" s="71"/>
      <c r="Z218" s="71"/>
      <c r="AA218" s="502"/>
      <c r="AB218" s="502"/>
      <c r="AC218" s="502"/>
      <c r="AD218" s="502"/>
      <c r="AE218" s="502"/>
      <c r="AF218" s="502"/>
      <c r="AG218" s="502"/>
      <c r="AH218" s="502"/>
      <c r="AI218" s="502"/>
      <c r="AJ218" s="71"/>
      <c r="AK218" s="59"/>
      <c r="AL218" s="69"/>
      <c r="AM218" s="69"/>
      <c r="AN218" s="20"/>
      <c r="AO218" s="20"/>
      <c r="AP218" s="21"/>
      <c r="AQ218" s="21"/>
      <c r="AR218" s="21"/>
      <c r="AS218" s="21"/>
      <c r="AT218" s="21"/>
      <c r="AU218" s="21"/>
      <c r="AV218" s="21"/>
      <c r="AW218" s="21"/>
      <c r="AX218" s="21"/>
      <c r="AY218" s="21"/>
      <c r="AZ218" s="21"/>
      <c r="BA218" s="21"/>
      <c r="BB218" s="21"/>
      <c r="BC218" s="21"/>
      <c r="BD218" s="59"/>
      <c r="BE218" s="59"/>
      <c r="BF218" s="59"/>
      <c r="BG218" s="70"/>
      <c r="BH218" s="70"/>
      <c r="BI218" s="71"/>
      <c r="BJ218" s="71"/>
      <c r="BK218" s="71"/>
      <c r="BL218" s="71"/>
      <c r="BM218" s="71"/>
      <c r="BN218" s="71"/>
      <c r="BO218" s="71"/>
      <c r="BP218" s="71"/>
      <c r="BQ218" s="71"/>
      <c r="BR218" s="71"/>
      <c r="BS218" s="71"/>
      <c r="BT218" s="71"/>
      <c r="BU218" s="71"/>
      <c r="BV218" s="71"/>
      <c r="BW218" s="59"/>
      <c r="BX218" s="69"/>
      <c r="BY218" s="59"/>
      <c r="BZ218" s="70"/>
      <c r="CA218" s="70"/>
      <c r="CB218" s="71"/>
      <c r="CC218" s="71"/>
      <c r="CD218" s="71"/>
      <c r="CE218" s="71"/>
      <c r="CF218" s="71"/>
      <c r="CG218" s="71"/>
      <c r="CH218" s="71"/>
      <c r="CI218" s="71"/>
      <c r="CJ218" s="71"/>
      <c r="CK218" s="71"/>
      <c r="CL218" s="71"/>
      <c r="CM218" s="71"/>
      <c r="CN218" s="71"/>
      <c r="CO218" s="59"/>
      <c r="CP218" s="59"/>
      <c r="CQ218" s="59"/>
      <c r="CR218" s="59"/>
      <c r="CS218" s="59"/>
      <c r="CT218" s="59"/>
      <c r="CU218" s="59"/>
      <c r="CV218" s="59"/>
      <c r="CW218" s="59"/>
    </row>
    <row r="219" spans="1:191" x14ac:dyDescent="0.3">
      <c r="A219" s="69"/>
      <c r="B219" s="20"/>
      <c r="C219" s="20"/>
      <c r="D219" s="20"/>
      <c r="E219" s="20"/>
      <c r="F219" s="21"/>
      <c r="G219" s="21"/>
      <c r="H219" s="502"/>
      <c r="I219" s="502"/>
      <c r="J219" s="502"/>
      <c r="K219" s="502"/>
      <c r="L219" s="502"/>
      <c r="M219" s="502"/>
      <c r="N219" s="502"/>
      <c r="O219" s="502"/>
      <c r="P219" s="502"/>
      <c r="Q219" s="21"/>
      <c r="R219" s="59"/>
      <c r="S219" s="59"/>
      <c r="T219" s="59"/>
      <c r="U219" s="70"/>
      <c r="V219" s="70"/>
      <c r="W219" s="70"/>
      <c r="X219" s="70"/>
      <c r="Y219" s="71"/>
      <c r="Z219" s="71"/>
      <c r="AA219" s="502"/>
      <c r="AB219" s="502"/>
      <c r="AC219" s="502"/>
      <c r="AD219" s="502"/>
      <c r="AE219" s="502"/>
      <c r="AF219" s="502"/>
      <c r="AG219" s="502"/>
      <c r="AH219" s="502"/>
      <c r="AI219" s="502"/>
      <c r="AJ219" s="71"/>
      <c r="AK219" s="59"/>
      <c r="AL219" s="69"/>
      <c r="AM219" s="69"/>
      <c r="AN219" s="20"/>
      <c r="AO219" s="20"/>
      <c r="AP219" s="21"/>
      <c r="AQ219" s="21"/>
      <c r="AR219" s="21"/>
      <c r="AS219" s="21"/>
      <c r="AT219" s="21"/>
      <c r="AU219" s="21"/>
      <c r="AV219" s="21"/>
      <c r="AW219" s="21"/>
      <c r="AX219" s="21"/>
      <c r="AY219" s="21"/>
      <c r="AZ219" s="21"/>
      <c r="BA219" s="21"/>
      <c r="BB219" s="21"/>
      <c r="BC219" s="21"/>
      <c r="BD219" s="59"/>
      <c r="BE219" s="59"/>
      <c r="BF219" s="59"/>
      <c r="BG219" s="70"/>
      <c r="BH219" s="70"/>
      <c r="BI219" s="71"/>
      <c r="BJ219" s="71"/>
      <c r="BK219" s="71"/>
      <c r="BL219" s="71"/>
      <c r="BM219" s="71"/>
      <c r="BN219" s="71"/>
      <c r="BO219" s="71"/>
      <c r="BP219" s="71"/>
      <c r="BQ219" s="71"/>
      <c r="BR219" s="71"/>
      <c r="BS219" s="71"/>
      <c r="BT219" s="71"/>
      <c r="BU219" s="71"/>
      <c r="BV219" s="71"/>
      <c r="BW219" s="59"/>
      <c r="BX219" s="69"/>
      <c r="BY219" s="59"/>
      <c r="BZ219" s="70"/>
      <c r="CA219" s="70"/>
      <c r="CB219" s="71"/>
      <c r="CC219" s="71"/>
      <c r="CD219" s="71"/>
      <c r="CE219" s="71"/>
      <c r="CF219" s="71"/>
      <c r="CG219" s="71"/>
      <c r="CH219" s="71"/>
      <c r="CI219" s="71"/>
      <c r="CJ219" s="71"/>
      <c r="CK219" s="71"/>
      <c r="CL219" s="71"/>
      <c r="CM219" s="71"/>
      <c r="CN219" s="71"/>
      <c r="CO219" s="59"/>
      <c r="CP219" s="59"/>
      <c r="CQ219" s="59"/>
      <c r="CR219" s="59"/>
      <c r="CS219" s="59"/>
      <c r="CT219" s="59"/>
      <c r="CU219" s="59"/>
      <c r="CV219" s="59"/>
      <c r="CW219" s="59"/>
    </row>
    <row r="220" spans="1:191" x14ac:dyDescent="0.3">
      <c r="A220" s="69"/>
      <c r="B220" s="20"/>
      <c r="C220" s="20"/>
      <c r="D220" s="20"/>
      <c r="E220" s="20"/>
      <c r="F220" s="21"/>
      <c r="G220" s="21"/>
      <c r="H220" s="502"/>
      <c r="I220" s="502"/>
      <c r="J220" s="502"/>
      <c r="K220" s="502"/>
      <c r="L220" s="502"/>
      <c r="M220" s="502"/>
      <c r="N220" s="502"/>
      <c r="O220" s="502"/>
      <c r="P220" s="502"/>
      <c r="Q220" s="21"/>
      <c r="R220" s="59"/>
      <c r="S220" s="59"/>
      <c r="T220" s="59"/>
      <c r="U220" s="70"/>
      <c r="V220" s="70"/>
      <c r="W220" s="70"/>
      <c r="X220" s="70"/>
      <c r="Y220" s="71"/>
      <c r="Z220" s="71"/>
      <c r="AA220" s="502"/>
      <c r="AB220" s="502"/>
      <c r="AC220" s="502"/>
      <c r="AD220" s="502"/>
      <c r="AE220" s="502"/>
      <c r="AF220" s="502"/>
      <c r="AG220" s="502"/>
      <c r="AH220" s="502"/>
      <c r="AI220" s="502"/>
      <c r="AJ220" s="71"/>
      <c r="AK220" s="59"/>
      <c r="AL220" s="69"/>
      <c r="AM220" s="69"/>
      <c r="AN220" s="20"/>
      <c r="AO220" s="20"/>
      <c r="AP220" s="21"/>
      <c r="AQ220" s="21"/>
      <c r="AR220" s="21"/>
      <c r="AS220" s="21"/>
      <c r="AT220" s="21"/>
      <c r="AU220" s="21"/>
      <c r="AV220" s="21"/>
      <c r="AW220" s="21"/>
      <c r="AX220" s="21"/>
      <c r="AY220" s="21"/>
      <c r="AZ220" s="21"/>
      <c r="BA220" s="21"/>
      <c r="BB220" s="21"/>
      <c r="BC220" s="21"/>
      <c r="BD220" s="59"/>
      <c r="BE220" s="59"/>
      <c r="BF220" s="59"/>
      <c r="BG220" s="70"/>
      <c r="BH220" s="70"/>
      <c r="BI220" s="71"/>
      <c r="BJ220" s="71"/>
      <c r="BK220" s="71"/>
      <c r="BL220" s="71"/>
      <c r="BM220" s="71"/>
      <c r="BN220" s="71"/>
      <c r="BO220" s="71"/>
      <c r="BP220" s="71"/>
      <c r="BQ220" s="71"/>
      <c r="BR220" s="71"/>
      <c r="BS220" s="71"/>
      <c r="BT220" s="71"/>
      <c r="BU220" s="71"/>
      <c r="BV220" s="71"/>
      <c r="BW220" s="59"/>
      <c r="BX220" s="69"/>
      <c r="BY220" s="59"/>
      <c r="BZ220" s="70"/>
      <c r="CA220" s="70"/>
      <c r="CB220" s="71"/>
      <c r="CC220" s="71"/>
      <c r="CD220" s="71"/>
      <c r="CE220" s="71"/>
      <c r="CF220" s="71"/>
      <c r="CG220" s="71"/>
      <c r="CH220" s="71"/>
      <c r="CI220" s="71"/>
      <c r="CJ220" s="71"/>
      <c r="CK220" s="71"/>
      <c r="CL220" s="71"/>
      <c r="CM220" s="71"/>
      <c r="CN220" s="71"/>
      <c r="CO220" s="59"/>
      <c r="CP220" s="59"/>
      <c r="CQ220" s="59"/>
      <c r="CR220" s="59"/>
      <c r="CS220" s="59"/>
      <c r="CT220" s="59"/>
      <c r="CU220" s="59"/>
      <c r="CV220" s="59"/>
      <c r="CW220" s="59"/>
    </row>
    <row r="221" spans="1:191" x14ac:dyDescent="0.3">
      <c r="A221" s="69"/>
      <c r="B221" s="74"/>
      <c r="C221" s="74"/>
      <c r="D221" s="74"/>
      <c r="E221" s="74"/>
      <c r="F221" s="69"/>
      <c r="G221" s="69"/>
      <c r="Q221" s="69"/>
      <c r="R221" s="69"/>
      <c r="S221" s="75"/>
      <c r="T221" s="75"/>
      <c r="U221" s="74"/>
      <c r="V221" s="74"/>
      <c r="W221" s="74"/>
      <c r="X221" s="74"/>
      <c r="Y221" s="69"/>
      <c r="Z221" s="69"/>
      <c r="AJ221" s="69"/>
      <c r="AK221" s="69"/>
      <c r="AL221" s="69"/>
      <c r="AM221" s="69"/>
      <c r="AN221" s="74"/>
      <c r="AO221" s="74"/>
      <c r="AP221" s="82"/>
      <c r="AQ221" s="82"/>
      <c r="AR221" s="82"/>
      <c r="AS221" s="82"/>
      <c r="AT221" s="82"/>
      <c r="AU221" s="82"/>
      <c r="AV221" s="82"/>
      <c r="AW221" s="82"/>
      <c r="AX221" s="82"/>
      <c r="AY221" s="82"/>
      <c r="AZ221" s="82"/>
      <c r="BA221" s="82"/>
      <c r="BB221" s="82"/>
      <c r="BC221" s="82"/>
      <c r="BD221" s="69"/>
      <c r="BE221" s="75"/>
      <c r="BF221" s="75"/>
      <c r="BG221" s="74"/>
      <c r="BH221" s="74"/>
      <c r="BI221" s="82"/>
      <c r="BJ221" s="82"/>
      <c r="BK221" s="82"/>
      <c r="BL221" s="82"/>
      <c r="BM221" s="82"/>
      <c r="BN221" s="82"/>
      <c r="BO221" s="82"/>
      <c r="BP221" s="82"/>
      <c r="BQ221" s="82"/>
      <c r="BR221" s="82"/>
      <c r="BS221" s="82"/>
      <c r="BT221" s="82"/>
      <c r="BU221" s="82"/>
      <c r="BV221" s="82"/>
      <c r="BW221" s="69"/>
      <c r="BX221" s="69"/>
      <c r="BY221" s="75"/>
      <c r="BZ221" s="74"/>
      <c r="CA221" s="74"/>
      <c r="CB221" s="82"/>
      <c r="CC221" s="82"/>
      <c r="CD221" s="82"/>
      <c r="CE221" s="82"/>
      <c r="CF221" s="82"/>
      <c r="CG221" s="82"/>
      <c r="CH221" s="82"/>
      <c r="CI221" s="82"/>
      <c r="CJ221" s="82"/>
      <c r="CK221" s="82"/>
      <c r="CL221" s="82"/>
      <c r="CM221" s="82"/>
      <c r="CN221" s="82"/>
      <c r="CO221" s="69"/>
    </row>
    <row r="222" spans="1:191" x14ac:dyDescent="0.3">
      <c r="A222" s="69"/>
      <c r="B222" s="74"/>
      <c r="C222" s="74"/>
      <c r="D222" s="74"/>
      <c r="E222" s="74"/>
      <c r="F222" s="69"/>
      <c r="G222" s="69"/>
      <c r="Q222" s="69"/>
      <c r="R222" s="69"/>
      <c r="S222" s="75"/>
      <c r="T222" s="75"/>
      <c r="U222" s="74"/>
      <c r="V222" s="74"/>
      <c r="W222" s="74"/>
      <c r="X222" s="74"/>
      <c r="Y222" s="69"/>
      <c r="Z222" s="69"/>
      <c r="AJ222" s="69"/>
      <c r="AK222" s="69"/>
      <c r="AL222" s="69"/>
      <c r="AM222" s="69"/>
      <c r="AN222" s="74"/>
      <c r="AO222" s="74"/>
      <c r="AP222" s="82"/>
      <c r="AQ222" s="82"/>
      <c r="AR222" s="82"/>
      <c r="AS222" s="82"/>
      <c r="AT222" s="82"/>
      <c r="AU222" s="82"/>
      <c r="AV222" s="82"/>
      <c r="AW222" s="82"/>
      <c r="AX222" s="82"/>
      <c r="AY222" s="82"/>
      <c r="AZ222" s="82"/>
      <c r="BA222" s="82"/>
      <c r="BB222" s="82"/>
      <c r="BC222" s="82"/>
      <c r="BD222" s="69"/>
      <c r="BE222" s="75"/>
      <c r="BF222" s="75"/>
      <c r="BG222" s="74"/>
      <c r="BH222" s="74"/>
      <c r="BI222" s="82"/>
      <c r="BJ222" s="82"/>
      <c r="BK222" s="82"/>
      <c r="BL222" s="82"/>
      <c r="BM222" s="82"/>
      <c r="BN222" s="82"/>
      <c r="BO222" s="82"/>
      <c r="BP222" s="82"/>
      <c r="BQ222" s="82"/>
      <c r="BR222" s="82"/>
      <c r="BS222" s="82"/>
      <c r="BT222" s="82"/>
      <c r="BU222" s="82"/>
      <c r="BV222" s="82"/>
      <c r="BW222" s="69"/>
      <c r="BX222" s="69"/>
      <c r="BY222" s="75"/>
      <c r="BZ222" s="74"/>
      <c r="CA222" s="74"/>
      <c r="CB222" s="82"/>
      <c r="CC222" s="82"/>
      <c r="CD222" s="82"/>
      <c r="CE222" s="82"/>
      <c r="CF222" s="82"/>
      <c r="CG222" s="82"/>
      <c r="CH222" s="82"/>
      <c r="CI222" s="82"/>
      <c r="CJ222" s="82"/>
      <c r="CK222" s="82"/>
      <c r="CL222" s="82"/>
      <c r="CM222" s="82"/>
      <c r="CN222" s="82"/>
      <c r="CO222" s="69"/>
    </row>
    <row r="223" spans="1:191" x14ac:dyDescent="0.3">
      <c r="A223" s="69"/>
      <c r="B223" s="74"/>
      <c r="C223" s="74"/>
      <c r="D223" s="74"/>
      <c r="E223" s="74"/>
      <c r="F223" s="69"/>
      <c r="G223" s="69"/>
      <c r="Q223" s="69"/>
      <c r="R223" s="69"/>
      <c r="S223" s="75"/>
      <c r="T223" s="75"/>
      <c r="U223" s="74"/>
      <c r="V223" s="74"/>
      <c r="W223" s="74"/>
      <c r="X223" s="74"/>
      <c r="Y223" s="69"/>
      <c r="Z223" s="69"/>
      <c r="AJ223" s="69"/>
      <c r="AK223" s="69"/>
      <c r="AL223" s="69"/>
      <c r="AM223" s="69"/>
      <c r="AN223" s="74"/>
      <c r="AO223" s="74"/>
      <c r="AP223" s="82"/>
      <c r="AQ223" s="82"/>
      <c r="AR223" s="82"/>
      <c r="AS223" s="82"/>
      <c r="AT223" s="82"/>
      <c r="AU223" s="82"/>
      <c r="AV223" s="82"/>
      <c r="AW223" s="82"/>
      <c r="AX223" s="82"/>
      <c r="AY223" s="82"/>
      <c r="AZ223" s="82"/>
      <c r="BA223" s="82"/>
      <c r="BB223" s="82"/>
      <c r="BC223" s="82"/>
      <c r="BD223" s="69"/>
      <c r="BE223" s="75"/>
      <c r="BF223" s="75"/>
      <c r="BG223" s="74"/>
      <c r="BH223" s="74"/>
      <c r="BI223" s="82"/>
      <c r="BJ223" s="82"/>
      <c r="BK223" s="82"/>
      <c r="BL223" s="82"/>
      <c r="BM223" s="82"/>
      <c r="BN223" s="82"/>
      <c r="BO223" s="82"/>
      <c r="BP223" s="82"/>
      <c r="BQ223" s="82"/>
      <c r="BR223" s="82"/>
      <c r="BS223" s="82"/>
      <c r="BT223" s="82"/>
      <c r="BU223" s="82"/>
      <c r="BV223" s="82"/>
      <c r="BW223" s="69"/>
      <c r="BX223" s="69"/>
      <c r="BY223" s="75"/>
      <c r="BZ223" s="74"/>
      <c r="CA223" s="74"/>
      <c r="CB223" s="82"/>
      <c r="CC223" s="82"/>
      <c r="CD223" s="82"/>
      <c r="CE223" s="82"/>
      <c r="CF223" s="82"/>
      <c r="CG223" s="82"/>
      <c r="CH223" s="82"/>
      <c r="CI223" s="82"/>
      <c r="CJ223" s="82"/>
      <c r="CK223" s="82"/>
      <c r="CL223" s="82"/>
      <c r="CM223" s="82"/>
      <c r="CN223" s="82"/>
      <c r="CO223" s="69"/>
    </row>
    <row r="224" spans="1:191" x14ac:dyDescent="0.3">
      <c r="A224" s="69"/>
      <c r="B224" s="74"/>
      <c r="C224" s="74"/>
      <c r="D224" s="74"/>
      <c r="E224" s="74"/>
      <c r="F224" s="69"/>
      <c r="G224" s="69"/>
      <c r="Q224" s="69"/>
      <c r="R224" s="69"/>
      <c r="S224" s="75"/>
      <c r="T224" s="75"/>
      <c r="U224" s="74"/>
      <c r="V224" s="74"/>
      <c r="W224" s="74"/>
      <c r="X224" s="74"/>
      <c r="Y224" s="69"/>
      <c r="Z224" s="69"/>
      <c r="AJ224" s="69"/>
      <c r="AK224" s="69"/>
      <c r="AL224" s="69"/>
      <c r="AM224" s="69"/>
      <c r="AN224" s="74"/>
      <c r="AO224" s="74"/>
      <c r="AP224" s="82"/>
      <c r="AQ224" s="82"/>
      <c r="AR224" s="82"/>
      <c r="AS224" s="82"/>
      <c r="AT224" s="82"/>
      <c r="AU224" s="82"/>
      <c r="AV224" s="82"/>
      <c r="AW224" s="82"/>
      <c r="AX224" s="82"/>
      <c r="AY224" s="82"/>
      <c r="AZ224" s="82"/>
      <c r="BA224" s="82"/>
      <c r="BB224" s="82"/>
      <c r="BC224" s="82"/>
      <c r="BD224" s="69"/>
      <c r="BE224" s="75"/>
      <c r="BF224" s="75"/>
      <c r="BG224" s="74"/>
      <c r="BH224" s="74"/>
      <c r="BI224" s="82"/>
      <c r="BJ224" s="82"/>
      <c r="BK224" s="82"/>
      <c r="BL224" s="82"/>
      <c r="BM224" s="82"/>
      <c r="BN224" s="82"/>
      <c r="BO224" s="82"/>
      <c r="BP224" s="82"/>
      <c r="BQ224" s="82"/>
      <c r="BR224" s="82"/>
      <c r="BS224" s="82"/>
      <c r="BT224" s="82"/>
      <c r="BU224" s="82"/>
      <c r="BV224" s="82"/>
      <c r="BW224" s="69"/>
      <c r="BX224" s="69"/>
      <c r="BY224" s="75"/>
      <c r="BZ224" s="74"/>
      <c r="CA224" s="74"/>
      <c r="CB224" s="82"/>
      <c r="CC224" s="82"/>
      <c r="CD224" s="82"/>
      <c r="CE224" s="82"/>
      <c r="CF224" s="82"/>
      <c r="CG224" s="82"/>
      <c r="CH224" s="82"/>
      <c r="CI224" s="82"/>
      <c r="CJ224" s="82"/>
      <c r="CK224" s="82"/>
      <c r="CL224" s="82"/>
      <c r="CM224" s="82"/>
      <c r="CN224" s="82"/>
      <c r="CO224" s="69"/>
    </row>
    <row r="225" spans="1:93" x14ac:dyDescent="0.3">
      <c r="A225" s="69"/>
      <c r="B225" s="74"/>
      <c r="C225" s="74"/>
      <c r="D225" s="74"/>
      <c r="E225" s="74"/>
      <c r="F225" s="69"/>
      <c r="G225" s="69"/>
      <c r="Q225" s="69"/>
      <c r="R225" s="69"/>
      <c r="S225" s="75"/>
      <c r="T225" s="75"/>
      <c r="U225" s="74"/>
      <c r="V225" s="74"/>
      <c r="W225" s="74"/>
      <c r="X225" s="74"/>
      <c r="Y225" s="69"/>
      <c r="Z225" s="69"/>
      <c r="AJ225" s="69"/>
      <c r="AK225" s="69"/>
      <c r="AL225" s="69"/>
      <c r="AM225" s="69"/>
      <c r="AN225" s="74"/>
      <c r="AO225" s="74"/>
      <c r="AP225" s="82"/>
      <c r="AQ225" s="82"/>
      <c r="AR225" s="82"/>
      <c r="AS225" s="82"/>
      <c r="AT225" s="82"/>
      <c r="AU225" s="82"/>
      <c r="AV225" s="82"/>
      <c r="AW225" s="82"/>
      <c r="AX225" s="82"/>
      <c r="AY225" s="82"/>
      <c r="AZ225" s="82"/>
      <c r="BA225" s="82"/>
      <c r="BB225" s="82"/>
      <c r="BC225" s="82"/>
      <c r="BD225" s="69"/>
      <c r="BE225" s="75"/>
      <c r="BF225" s="75"/>
      <c r="BG225" s="74"/>
      <c r="BH225" s="74"/>
      <c r="BI225" s="82"/>
      <c r="BJ225" s="82"/>
      <c r="BK225" s="82"/>
      <c r="BL225" s="82"/>
      <c r="BM225" s="82"/>
      <c r="BN225" s="82"/>
      <c r="BO225" s="82"/>
      <c r="BP225" s="82"/>
      <c r="BQ225" s="82"/>
      <c r="BR225" s="82"/>
      <c r="BS225" s="82"/>
      <c r="BT225" s="82"/>
      <c r="BU225" s="82"/>
      <c r="BV225" s="82"/>
      <c r="BW225" s="69"/>
      <c r="BX225" s="69"/>
      <c r="BY225" s="75"/>
      <c r="BZ225" s="74"/>
      <c r="CA225" s="74"/>
      <c r="CB225" s="82"/>
      <c r="CC225" s="82"/>
      <c r="CD225" s="82"/>
      <c r="CE225" s="82"/>
      <c r="CF225" s="82"/>
      <c r="CG225" s="82"/>
      <c r="CH225" s="82"/>
      <c r="CI225" s="82"/>
      <c r="CJ225" s="82"/>
      <c r="CK225" s="82"/>
      <c r="CL225" s="82"/>
      <c r="CM225" s="82"/>
      <c r="CN225" s="82"/>
      <c r="CO225" s="69"/>
    </row>
    <row r="226" spans="1:93" x14ac:dyDescent="0.3">
      <c r="A226" s="69"/>
      <c r="B226" s="74"/>
      <c r="C226" s="74"/>
      <c r="D226" s="74"/>
      <c r="E226" s="74"/>
      <c r="F226" s="69"/>
      <c r="G226" s="69"/>
      <c r="Q226" s="69"/>
      <c r="R226" s="69"/>
      <c r="S226" s="75"/>
      <c r="T226" s="75"/>
      <c r="U226" s="74"/>
      <c r="V226" s="74"/>
      <c r="W226" s="74"/>
      <c r="X226" s="74"/>
      <c r="Y226" s="69"/>
      <c r="Z226" s="69"/>
      <c r="AJ226" s="69"/>
      <c r="AK226" s="69"/>
      <c r="AL226" s="69"/>
      <c r="AM226" s="69"/>
      <c r="AN226" s="74"/>
      <c r="AO226" s="74"/>
      <c r="AP226" s="82"/>
      <c r="AQ226" s="82"/>
      <c r="AR226" s="82"/>
      <c r="AS226" s="82"/>
      <c r="AT226" s="82"/>
      <c r="AU226" s="82"/>
      <c r="AV226" s="82"/>
      <c r="AW226" s="82"/>
      <c r="AX226" s="82"/>
      <c r="AY226" s="82"/>
      <c r="AZ226" s="82"/>
      <c r="BA226" s="82"/>
      <c r="BB226" s="82"/>
      <c r="BC226" s="82"/>
      <c r="BD226" s="69"/>
      <c r="BE226" s="75"/>
      <c r="BF226" s="75"/>
      <c r="BG226" s="74"/>
      <c r="BH226" s="74"/>
      <c r="BI226" s="82"/>
      <c r="BJ226" s="82"/>
      <c r="BK226" s="82"/>
      <c r="BL226" s="82"/>
      <c r="BM226" s="82"/>
      <c r="BN226" s="82"/>
      <c r="BO226" s="82"/>
      <c r="BP226" s="82"/>
      <c r="BQ226" s="82"/>
      <c r="BR226" s="82"/>
      <c r="BS226" s="82"/>
      <c r="BT226" s="82"/>
      <c r="BU226" s="82"/>
      <c r="BV226" s="82"/>
      <c r="BW226" s="69"/>
      <c r="BX226" s="69"/>
      <c r="BY226" s="75"/>
      <c r="BZ226" s="74"/>
      <c r="CA226" s="74"/>
      <c r="CB226" s="82"/>
      <c r="CC226" s="82"/>
      <c r="CD226" s="82"/>
      <c r="CE226" s="82"/>
      <c r="CF226" s="82"/>
      <c r="CG226" s="82"/>
      <c r="CH226" s="82"/>
      <c r="CI226" s="82"/>
      <c r="CJ226" s="82"/>
      <c r="CK226" s="82"/>
      <c r="CL226" s="82"/>
      <c r="CM226" s="82"/>
      <c r="CN226" s="82"/>
      <c r="CO226" s="69"/>
    </row>
    <row r="227" spans="1:93" x14ac:dyDescent="0.3">
      <c r="A227" s="69"/>
      <c r="B227" s="74"/>
      <c r="C227" s="74"/>
      <c r="D227" s="74"/>
      <c r="E227" s="74"/>
      <c r="F227" s="69"/>
      <c r="G227" s="69"/>
      <c r="Q227" s="69"/>
      <c r="R227" s="69"/>
      <c r="S227" s="75"/>
      <c r="T227" s="75"/>
      <c r="U227" s="74"/>
      <c r="V227" s="74"/>
      <c r="W227" s="74"/>
      <c r="X227" s="74"/>
      <c r="Y227" s="69"/>
      <c r="Z227" s="69"/>
      <c r="AJ227" s="69"/>
      <c r="AK227" s="69"/>
      <c r="AL227" s="69"/>
      <c r="AM227" s="69"/>
      <c r="AN227" s="74"/>
      <c r="AO227" s="74"/>
      <c r="AP227" s="82"/>
      <c r="AQ227" s="82"/>
      <c r="AR227" s="82"/>
      <c r="AS227" s="82"/>
      <c r="AT227" s="82"/>
      <c r="AU227" s="82"/>
      <c r="AV227" s="82"/>
      <c r="AW227" s="82"/>
      <c r="AX227" s="82"/>
      <c r="AY227" s="82"/>
      <c r="AZ227" s="82"/>
      <c r="BA227" s="82"/>
      <c r="BB227" s="82"/>
      <c r="BC227" s="82"/>
      <c r="BD227" s="69"/>
      <c r="BE227" s="75"/>
      <c r="BF227" s="75"/>
      <c r="BG227" s="74"/>
      <c r="BH227" s="74"/>
      <c r="BI227" s="82"/>
      <c r="BJ227" s="82"/>
      <c r="BK227" s="82"/>
      <c r="BL227" s="82"/>
      <c r="BM227" s="82"/>
      <c r="BN227" s="82"/>
      <c r="BO227" s="82"/>
      <c r="BP227" s="82"/>
      <c r="BQ227" s="82"/>
      <c r="BR227" s="82"/>
      <c r="BS227" s="82"/>
      <c r="BT227" s="82"/>
      <c r="BU227" s="82"/>
      <c r="BV227" s="82"/>
      <c r="BW227" s="69"/>
      <c r="BX227" s="69"/>
      <c r="BY227" s="75"/>
      <c r="BZ227" s="74"/>
      <c r="CA227" s="74"/>
      <c r="CB227" s="82"/>
      <c r="CC227" s="82"/>
      <c r="CD227" s="82"/>
      <c r="CE227" s="82"/>
      <c r="CF227" s="82"/>
      <c r="CG227" s="82"/>
      <c r="CH227" s="82"/>
      <c r="CI227" s="82"/>
      <c r="CJ227" s="82"/>
      <c r="CK227" s="82"/>
      <c r="CL227" s="82"/>
      <c r="CM227" s="82"/>
      <c r="CN227" s="82"/>
      <c r="CO227" s="69"/>
    </row>
    <row r="228" spans="1:93" x14ac:dyDescent="0.3">
      <c r="A228" s="69"/>
      <c r="B228" s="74"/>
      <c r="C228" s="74"/>
      <c r="D228" s="74"/>
      <c r="E228" s="74"/>
      <c r="F228" s="69"/>
      <c r="G228" s="69"/>
      <c r="Q228" s="69"/>
      <c r="R228" s="69"/>
      <c r="S228" s="75"/>
      <c r="T228" s="75"/>
      <c r="U228" s="74"/>
      <c r="V228" s="74"/>
      <c r="W228" s="74"/>
      <c r="X228" s="74"/>
      <c r="Y228" s="69"/>
      <c r="Z228" s="69"/>
      <c r="AJ228" s="69"/>
      <c r="AK228" s="69"/>
      <c r="AL228" s="69"/>
      <c r="AM228" s="69"/>
      <c r="AN228" s="74"/>
      <c r="AO228" s="74"/>
      <c r="AP228" s="82"/>
      <c r="AQ228" s="82"/>
      <c r="AR228" s="82"/>
      <c r="AS228" s="82"/>
      <c r="AT228" s="82"/>
      <c r="AU228" s="82"/>
      <c r="AV228" s="82"/>
      <c r="AW228" s="82"/>
      <c r="AX228" s="82"/>
      <c r="AY228" s="82"/>
      <c r="AZ228" s="82"/>
      <c r="BA228" s="82"/>
      <c r="BB228" s="82"/>
      <c r="BC228" s="82"/>
      <c r="BD228" s="69"/>
      <c r="BE228" s="75"/>
      <c r="BF228" s="75"/>
      <c r="BG228" s="74"/>
      <c r="BH228" s="74"/>
      <c r="BI228" s="82"/>
      <c r="BJ228" s="82"/>
      <c r="BK228" s="82"/>
      <c r="BL228" s="82"/>
      <c r="BM228" s="82"/>
      <c r="BN228" s="82"/>
      <c r="BO228" s="82"/>
      <c r="BP228" s="82"/>
      <c r="BQ228" s="82"/>
      <c r="BR228" s="82"/>
      <c r="BS228" s="82"/>
      <c r="BT228" s="82"/>
      <c r="BU228" s="82"/>
      <c r="BV228" s="82"/>
      <c r="BW228" s="69"/>
      <c r="BX228" s="69"/>
      <c r="BY228" s="75"/>
      <c r="BZ228" s="74"/>
      <c r="CA228" s="74"/>
      <c r="CB228" s="82"/>
      <c r="CC228" s="82"/>
      <c r="CD228" s="82"/>
      <c r="CE228" s="82"/>
      <c r="CF228" s="82"/>
      <c r="CG228" s="82"/>
      <c r="CH228" s="82"/>
      <c r="CI228" s="82"/>
      <c r="CJ228" s="82"/>
      <c r="CK228" s="82"/>
      <c r="CL228" s="82"/>
      <c r="CM228" s="82"/>
      <c r="CN228" s="82"/>
      <c r="CO228" s="69"/>
    </row>
    <row r="229" spans="1:93" x14ac:dyDescent="0.3">
      <c r="A229" s="69"/>
      <c r="B229" s="74"/>
      <c r="C229" s="74"/>
      <c r="D229" s="74"/>
      <c r="E229" s="74"/>
      <c r="F229" s="69"/>
      <c r="G229" s="69"/>
      <c r="Q229" s="69"/>
      <c r="R229" s="69"/>
      <c r="S229" s="75"/>
      <c r="T229" s="75"/>
      <c r="U229" s="74"/>
      <c r="V229" s="74"/>
      <c r="W229" s="74"/>
      <c r="X229" s="74"/>
      <c r="Y229" s="69"/>
      <c r="Z229" s="69"/>
      <c r="AJ229" s="69"/>
      <c r="AK229" s="69"/>
      <c r="AL229" s="69"/>
      <c r="AM229" s="69"/>
      <c r="AN229" s="74"/>
      <c r="AO229" s="74"/>
      <c r="AP229" s="82"/>
      <c r="AQ229" s="82"/>
      <c r="AR229" s="82"/>
      <c r="AS229" s="82"/>
      <c r="AT229" s="82"/>
      <c r="AU229" s="82"/>
      <c r="AV229" s="82"/>
      <c r="AW229" s="82"/>
      <c r="AX229" s="82"/>
      <c r="AY229" s="82"/>
      <c r="AZ229" s="82"/>
      <c r="BA229" s="82"/>
      <c r="BB229" s="82"/>
      <c r="BC229" s="82"/>
      <c r="BD229" s="69"/>
      <c r="BE229" s="75"/>
      <c r="BF229" s="75"/>
      <c r="BG229" s="74"/>
      <c r="BH229" s="74"/>
      <c r="BI229" s="82"/>
      <c r="BJ229" s="82"/>
      <c r="BK229" s="82"/>
      <c r="BL229" s="82"/>
      <c r="BM229" s="82"/>
      <c r="BN229" s="82"/>
      <c r="BO229" s="82"/>
      <c r="BP229" s="82"/>
      <c r="BQ229" s="82"/>
      <c r="BR229" s="82"/>
      <c r="BS229" s="82"/>
      <c r="BT229" s="82"/>
      <c r="BU229" s="82"/>
      <c r="BV229" s="82"/>
      <c r="BW229" s="69"/>
      <c r="BX229" s="69"/>
      <c r="BY229" s="75"/>
      <c r="BZ229" s="74"/>
      <c r="CA229" s="74"/>
      <c r="CB229" s="82"/>
      <c r="CC229" s="82"/>
      <c r="CD229" s="82"/>
      <c r="CE229" s="82"/>
      <c r="CF229" s="82"/>
      <c r="CG229" s="82"/>
      <c r="CH229" s="82"/>
      <c r="CI229" s="82"/>
      <c r="CJ229" s="82"/>
      <c r="CK229" s="82"/>
      <c r="CL229" s="82"/>
      <c r="CM229" s="82"/>
      <c r="CN229" s="82"/>
      <c r="CO229" s="69"/>
    </row>
    <row r="230" spans="1:93" x14ac:dyDescent="0.3">
      <c r="A230" s="69"/>
      <c r="B230" s="74"/>
      <c r="C230" s="74"/>
      <c r="D230" s="74"/>
      <c r="E230" s="74"/>
      <c r="F230" s="69"/>
      <c r="G230" s="69"/>
      <c r="Q230" s="69"/>
      <c r="R230" s="69"/>
      <c r="S230" s="75"/>
      <c r="T230" s="75"/>
      <c r="U230" s="74"/>
      <c r="V230" s="74"/>
      <c r="W230" s="74"/>
      <c r="X230" s="74"/>
      <c r="Y230" s="69"/>
      <c r="Z230" s="69"/>
      <c r="AJ230" s="69"/>
      <c r="AK230" s="69"/>
      <c r="AL230" s="69"/>
      <c r="AM230" s="69"/>
      <c r="AN230" s="74"/>
      <c r="AO230" s="74"/>
      <c r="AP230" s="82"/>
      <c r="AQ230" s="82"/>
      <c r="AR230" s="82"/>
      <c r="AS230" s="82"/>
      <c r="AT230" s="82"/>
      <c r="AU230" s="82"/>
      <c r="AV230" s="82"/>
      <c r="AW230" s="82"/>
      <c r="AX230" s="82"/>
      <c r="AY230" s="82"/>
      <c r="AZ230" s="82"/>
      <c r="BA230" s="82"/>
      <c r="BB230" s="82"/>
      <c r="BC230" s="82"/>
      <c r="BD230" s="69"/>
      <c r="BE230" s="75"/>
      <c r="BF230" s="75"/>
      <c r="BG230" s="74"/>
      <c r="BH230" s="74"/>
      <c r="BI230" s="82"/>
      <c r="BJ230" s="82"/>
      <c r="BK230" s="82"/>
      <c r="BL230" s="82"/>
      <c r="BM230" s="82"/>
      <c r="BN230" s="82"/>
      <c r="BO230" s="82"/>
      <c r="BP230" s="82"/>
      <c r="BQ230" s="82"/>
      <c r="BR230" s="82"/>
      <c r="BS230" s="82"/>
      <c r="BT230" s="82"/>
      <c r="BU230" s="82"/>
      <c r="BV230" s="82"/>
      <c r="BW230" s="69"/>
      <c r="BX230" s="69"/>
      <c r="BY230" s="75"/>
      <c r="BZ230" s="74"/>
      <c r="CA230" s="74"/>
      <c r="CB230" s="82"/>
      <c r="CC230" s="82"/>
      <c r="CD230" s="82"/>
      <c r="CE230" s="82"/>
      <c r="CF230" s="82"/>
      <c r="CG230" s="82"/>
      <c r="CH230" s="82"/>
      <c r="CI230" s="82"/>
      <c r="CJ230" s="82"/>
      <c r="CK230" s="82"/>
      <c r="CL230" s="82"/>
      <c r="CM230" s="82"/>
      <c r="CN230" s="82"/>
      <c r="CO230" s="69"/>
    </row>
    <row r="231" spans="1:93" x14ac:dyDescent="0.3">
      <c r="A231" s="69"/>
      <c r="B231" s="74"/>
      <c r="C231" s="74"/>
      <c r="D231" s="74"/>
      <c r="E231" s="74"/>
      <c r="F231" s="69"/>
      <c r="G231" s="69"/>
      <c r="Q231" s="69"/>
      <c r="R231" s="69"/>
      <c r="S231" s="75"/>
      <c r="T231" s="75"/>
      <c r="U231" s="74"/>
      <c r="V231" s="74"/>
      <c r="W231" s="74"/>
      <c r="X231" s="74"/>
      <c r="Y231" s="69"/>
      <c r="Z231" s="69"/>
      <c r="AJ231" s="69"/>
      <c r="AK231" s="69"/>
      <c r="AL231" s="69"/>
      <c r="AM231" s="69"/>
      <c r="AN231" s="74"/>
      <c r="AO231" s="74"/>
      <c r="AP231" s="82"/>
      <c r="AQ231" s="82"/>
      <c r="AR231" s="82"/>
      <c r="AS231" s="82"/>
      <c r="AT231" s="82"/>
      <c r="AU231" s="82"/>
      <c r="AV231" s="82"/>
      <c r="AW231" s="82"/>
      <c r="AX231" s="82"/>
      <c r="AY231" s="82"/>
      <c r="AZ231" s="82"/>
      <c r="BA231" s="82"/>
      <c r="BB231" s="82"/>
      <c r="BC231" s="82"/>
      <c r="BD231" s="69"/>
      <c r="BE231" s="75"/>
      <c r="BF231" s="75"/>
      <c r="BG231" s="74"/>
      <c r="BH231" s="74"/>
      <c r="BI231" s="82"/>
      <c r="BJ231" s="82"/>
      <c r="BK231" s="82"/>
      <c r="BL231" s="82"/>
      <c r="BM231" s="82"/>
      <c r="BN231" s="82"/>
      <c r="BO231" s="82"/>
      <c r="BP231" s="82"/>
      <c r="BQ231" s="82"/>
      <c r="BR231" s="82"/>
      <c r="BS231" s="82"/>
      <c r="BT231" s="82"/>
      <c r="BU231" s="82"/>
      <c r="BV231" s="82"/>
      <c r="BW231" s="69"/>
      <c r="BX231" s="69"/>
      <c r="BY231" s="75"/>
      <c r="BZ231" s="74"/>
      <c r="CA231" s="74"/>
      <c r="CB231" s="82"/>
      <c r="CC231" s="82"/>
      <c r="CD231" s="82"/>
      <c r="CE231" s="82"/>
      <c r="CF231" s="82"/>
      <c r="CG231" s="82"/>
      <c r="CH231" s="82"/>
      <c r="CI231" s="82"/>
      <c r="CJ231" s="82"/>
      <c r="CK231" s="82"/>
      <c r="CL231" s="82"/>
      <c r="CM231" s="82"/>
      <c r="CN231" s="82"/>
      <c r="CO231" s="69"/>
    </row>
    <row r="232" spans="1:93" x14ac:dyDescent="0.3">
      <c r="A232" s="69"/>
      <c r="B232" s="74"/>
      <c r="C232" s="74"/>
      <c r="D232" s="74"/>
      <c r="E232" s="74"/>
      <c r="F232" s="69"/>
      <c r="G232" s="69"/>
      <c r="Q232" s="69"/>
      <c r="R232" s="69"/>
      <c r="S232" s="75"/>
      <c r="T232" s="75"/>
      <c r="U232" s="74"/>
      <c r="V232" s="74"/>
      <c r="W232" s="74"/>
      <c r="X232" s="74"/>
      <c r="Y232" s="69"/>
      <c r="Z232" s="69"/>
      <c r="AJ232" s="69"/>
      <c r="AK232" s="69"/>
      <c r="AL232" s="69"/>
      <c r="AM232" s="69"/>
      <c r="AN232" s="74"/>
      <c r="AO232" s="74"/>
      <c r="AP232" s="82"/>
      <c r="AQ232" s="82"/>
      <c r="AR232" s="82"/>
      <c r="AS232" s="82"/>
      <c r="AT232" s="82"/>
      <c r="AU232" s="82"/>
      <c r="AV232" s="82"/>
      <c r="AW232" s="82"/>
      <c r="AX232" s="82"/>
      <c r="AY232" s="82"/>
      <c r="AZ232" s="82"/>
      <c r="BA232" s="82"/>
      <c r="BB232" s="82"/>
      <c r="BC232" s="82"/>
      <c r="BD232" s="69"/>
      <c r="BE232" s="75"/>
      <c r="BF232" s="75"/>
      <c r="BG232" s="74"/>
      <c r="BH232" s="74"/>
      <c r="BI232" s="82"/>
      <c r="BJ232" s="82"/>
      <c r="BK232" s="82"/>
      <c r="BL232" s="82"/>
      <c r="BM232" s="82"/>
      <c r="BN232" s="82"/>
      <c r="BO232" s="82"/>
      <c r="BP232" s="82"/>
      <c r="BQ232" s="82"/>
      <c r="BR232" s="82"/>
      <c r="BS232" s="82"/>
      <c r="BT232" s="82"/>
      <c r="BU232" s="82"/>
      <c r="BV232" s="82"/>
      <c r="BW232" s="69"/>
      <c r="BX232" s="69"/>
      <c r="BY232" s="75"/>
      <c r="BZ232" s="74"/>
      <c r="CA232" s="74"/>
      <c r="CB232" s="82"/>
      <c r="CC232" s="82"/>
      <c r="CD232" s="82"/>
      <c r="CE232" s="82"/>
      <c r="CF232" s="82"/>
      <c r="CG232" s="82"/>
      <c r="CH232" s="82"/>
      <c r="CI232" s="82"/>
      <c r="CJ232" s="82"/>
      <c r="CK232" s="82"/>
      <c r="CL232" s="82"/>
      <c r="CM232" s="82"/>
      <c r="CN232" s="82"/>
      <c r="CO232" s="69"/>
    </row>
    <row r="233" spans="1:93" x14ac:dyDescent="0.3">
      <c r="A233" s="69"/>
      <c r="B233" s="74"/>
      <c r="C233" s="74"/>
      <c r="D233" s="74"/>
      <c r="E233" s="74"/>
      <c r="F233" s="69"/>
      <c r="G233" s="69"/>
      <c r="Q233" s="69"/>
      <c r="R233" s="69"/>
      <c r="S233" s="75"/>
      <c r="T233" s="75"/>
      <c r="U233" s="74"/>
      <c r="V233" s="74"/>
      <c r="W233" s="74"/>
      <c r="X233" s="74"/>
      <c r="Y233" s="69"/>
      <c r="Z233" s="69"/>
      <c r="AJ233" s="69"/>
      <c r="AK233" s="69"/>
      <c r="AL233" s="69"/>
      <c r="AM233" s="69"/>
      <c r="AN233" s="74"/>
      <c r="AO233" s="74"/>
      <c r="AP233" s="82"/>
      <c r="AQ233" s="82"/>
      <c r="AR233" s="82"/>
      <c r="AS233" s="82"/>
      <c r="AT233" s="82"/>
      <c r="AU233" s="82"/>
      <c r="AV233" s="82"/>
      <c r="AW233" s="82"/>
      <c r="AX233" s="82"/>
      <c r="AY233" s="82"/>
      <c r="AZ233" s="82"/>
      <c r="BA233" s="82"/>
      <c r="BB233" s="82"/>
      <c r="BC233" s="82"/>
      <c r="BD233" s="69"/>
      <c r="BE233" s="75"/>
      <c r="BF233" s="75"/>
      <c r="BG233" s="74"/>
      <c r="BH233" s="74"/>
      <c r="BI233" s="82"/>
      <c r="BJ233" s="82"/>
      <c r="BK233" s="82"/>
      <c r="BL233" s="82"/>
      <c r="BM233" s="82"/>
      <c r="BN233" s="82"/>
      <c r="BO233" s="82"/>
      <c r="BP233" s="82"/>
      <c r="BQ233" s="82"/>
      <c r="BR233" s="82"/>
      <c r="BS233" s="82"/>
      <c r="BT233" s="82"/>
      <c r="BU233" s="82"/>
      <c r="BV233" s="82"/>
      <c r="BW233" s="69"/>
      <c r="BX233" s="69"/>
      <c r="BY233" s="75"/>
      <c r="BZ233" s="74"/>
      <c r="CA233" s="74"/>
      <c r="CB233" s="82"/>
      <c r="CC233" s="82"/>
      <c r="CD233" s="82"/>
      <c r="CE233" s="82"/>
      <c r="CF233" s="82"/>
      <c r="CG233" s="82"/>
      <c r="CH233" s="82"/>
      <c r="CI233" s="82"/>
      <c r="CJ233" s="82"/>
      <c r="CK233" s="82"/>
      <c r="CL233" s="82"/>
      <c r="CM233" s="82"/>
      <c r="CN233" s="82"/>
      <c r="CO233" s="69"/>
    </row>
    <row r="234" spans="1:93" x14ac:dyDescent="0.3">
      <c r="A234" s="69"/>
      <c r="B234" s="74"/>
      <c r="C234" s="74"/>
      <c r="D234" s="74"/>
      <c r="E234" s="74"/>
      <c r="F234" s="69"/>
      <c r="G234" s="69"/>
      <c r="Q234" s="69"/>
      <c r="R234" s="69"/>
      <c r="S234" s="75"/>
      <c r="T234" s="75"/>
      <c r="U234" s="74"/>
      <c r="V234" s="74"/>
      <c r="W234" s="74"/>
      <c r="X234" s="74"/>
      <c r="Y234" s="69"/>
      <c r="Z234" s="69"/>
      <c r="AJ234" s="69"/>
      <c r="AK234" s="69"/>
      <c r="AL234" s="69"/>
      <c r="AM234" s="69"/>
      <c r="AN234" s="74"/>
      <c r="AO234" s="74"/>
      <c r="AP234" s="82"/>
      <c r="AQ234" s="82"/>
      <c r="AR234" s="82"/>
      <c r="AS234" s="82"/>
      <c r="AT234" s="82"/>
      <c r="AU234" s="82"/>
      <c r="AV234" s="82"/>
      <c r="AW234" s="82"/>
      <c r="AX234" s="82"/>
      <c r="AY234" s="82"/>
      <c r="AZ234" s="82"/>
      <c r="BA234" s="82"/>
      <c r="BB234" s="82"/>
      <c r="BC234" s="82"/>
      <c r="BD234" s="69"/>
      <c r="BE234" s="75"/>
      <c r="BF234" s="75"/>
      <c r="BG234" s="74"/>
      <c r="BH234" s="74"/>
      <c r="BI234" s="82"/>
      <c r="BJ234" s="82"/>
      <c r="BK234" s="82"/>
      <c r="BL234" s="82"/>
      <c r="BM234" s="82"/>
      <c r="BN234" s="82"/>
      <c r="BO234" s="82"/>
      <c r="BP234" s="82"/>
      <c r="BQ234" s="82"/>
      <c r="BR234" s="82"/>
      <c r="BS234" s="82"/>
      <c r="BT234" s="82"/>
      <c r="BU234" s="82"/>
      <c r="BV234" s="82"/>
      <c r="BW234" s="69"/>
      <c r="BX234" s="69"/>
      <c r="BY234" s="75"/>
      <c r="BZ234" s="74"/>
      <c r="CA234" s="74"/>
      <c r="CB234" s="82"/>
      <c r="CC234" s="82"/>
      <c r="CD234" s="82"/>
      <c r="CE234" s="82"/>
      <c r="CF234" s="82"/>
      <c r="CG234" s="82"/>
      <c r="CH234" s="82"/>
      <c r="CI234" s="82"/>
      <c r="CJ234" s="82"/>
      <c r="CK234" s="82"/>
      <c r="CL234" s="82"/>
      <c r="CM234" s="82"/>
      <c r="CN234" s="82"/>
      <c r="CO234" s="69"/>
    </row>
    <row r="235" spans="1:93" x14ac:dyDescent="0.3">
      <c r="A235" s="69"/>
      <c r="B235" s="74"/>
      <c r="C235" s="74"/>
      <c r="D235" s="74"/>
      <c r="E235" s="74"/>
      <c r="F235" s="69"/>
      <c r="G235" s="69"/>
      <c r="Q235" s="69"/>
      <c r="R235" s="69"/>
      <c r="S235" s="75"/>
      <c r="T235" s="75"/>
      <c r="U235" s="74"/>
      <c r="V235" s="74"/>
      <c r="W235" s="74"/>
      <c r="X235" s="74"/>
      <c r="Y235" s="69"/>
      <c r="Z235" s="69"/>
      <c r="AJ235" s="69"/>
      <c r="AK235" s="69"/>
      <c r="AL235" s="69"/>
      <c r="AM235" s="69"/>
      <c r="AN235" s="74"/>
      <c r="AO235" s="74"/>
      <c r="AP235" s="82"/>
      <c r="AQ235" s="82"/>
      <c r="AR235" s="82"/>
      <c r="AS235" s="82"/>
      <c r="AT235" s="82"/>
      <c r="AU235" s="82"/>
      <c r="AV235" s="82"/>
      <c r="AW235" s="82"/>
      <c r="AX235" s="82"/>
      <c r="AY235" s="82"/>
      <c r="AZ235" s="82"/>
      <c r="BA235" s="82"/>
      <c r="BB235" s="82"/>
      <c r="BC235" s="82"/>
      <c r="BD235" s="69"/>
      <c r="BE235" s="75"/>
      <c r="BF235" s="75"/>
      <c r="BG235" s="74"/>
      <c r="BH235" s="74"/>
      <c r="BI235" s="82"/>
      <c r="BJ235" s="82"/>
      <c r="BK235" s="82"/>
      <c r="BL235" s="82"/>
      <c r="BM235" s="82"/>
      <c r="BN235" s="82"/>
      <c r="BO235" s="82"/>
      <c r="BP235" s="82"/>
      <c r="BQ235" s="82"/>
      <c r="BR235" s="82"/>
      <c r="BS235" s="82"/>
      <c r="BT235" s="82"/>
      <c r="BU235" s="82"/>
      <c r="BV235" s="82"/>
      <c r="BW235" s="69"/>
      <c r="BX235" s="69"/>
      <c r="BY235" s="75"/>
      <c r="BZ235" s="74"/>
      <c r="CA235" s="74"/>
      <c r="CB235" s="82"/>
      <c r="CC235" s="82"/>
      <c r="CD235" s="82"/>
      <c r="CE235" s="82"/>
      <c r="CF235" s="82"/>
      <c r="CG235" s="82"/>
      <c r="CH235" s="82"/>
      <c r="CI235" s="82"/>
      <c r="CJ235" s="82"/>
      <c r="CK235" s="82"/>
      <c r="CL235" s="82"/>
      <c r="CM235" s="82"/>
      <c r="CN235" s="82"/>
      <c r="CO235" s="69"/>
    </row>
    <row r="236" spans="1:93" x14ac:dyDescent="0.3">
      <c r="A236" s="69"/>
      <c r="B236" s="74"/>
      <c r="C236" s="74"/>
      <c r="D236" s="74"/>
      <c r="E236" s="74"/>
      <c r="F236" s="69"/>
      <c r="G236" s="69"/>
      <c r="Q236" s="69"/>
      <c r="R236" s="69"/>
      <c r="S236" s="75"/>
      <c r="T236" s="75"/>
      <c r="U236" s="74"/>
      <c r="V236" s="74"/>
      <c r="W236" s="74"/>
      <c r="X236" s="74"/>
      <c r="Y236" s="69"/>
      <c r="Z236" s="69"/>
      <c r="AJ236" s="69"/>
      <c r="AK236" s="69"/>
      <c r="AL236" s="69"/>
      <c r="AM236" s="69"/>
      <c r="AN236" s="74"/>
      <c r="AO236" s="74"/>
      <c r="AP236" s="82"/>
      <c r="AQ236" s="82"/>
      <c r="AR236" s="82"/>
      <c r="AS236" s="82"/>
      <c r="AT236" s="82"/>
      <c r="AU236" s="82"/>
      <c r="AV236" s="82"/>
      <c r="AW236" s="82"/>
      <c r="AX236" s="82"/>
      <c r="AY236" s="82"/>
      <c r="AZ236" s="82"/>
      <c r="BA236" s="82"/>
      <c r="BB236" s="82"/>
      <c r="BC236" s="82"/>
      <c r="BD236" s="69"/>
      <c r="BE236" s="75"/>
      <c r="BF236" s="75"/>
      <c r="BG236" s="74"/>
      <c r="BH236" s="74"/>
      <c r="BI236" s="82"/>
      <c r="BJ236" s="82"/>
      <c r="BK236" s="82"/>
      <c r="BL236" s="82"/>
      <c r="BM236" s="82"/>
      <c r="BN236" s="82"/>
      <c r="BO236" s="82"/>
      <c r="BP236" s="82"/>
      <c r="BQ236" s="82"/>
      <c r="BR236" s="82"/>
      <c r="BS236" s="82"/>
      <c r="BT236" s="82"/>
      <c r="BU236" s="82"/>
      <c r="BV236" s="82"/>
      <c r="BW236" s="69"/>
      <c r="BX236" s="69"/>
      <c r="BY236" s="75"/>
      <c r="BZ236" s="74"/>
      <c r="CA236" s="74"/>
      <c r="CB236" s="82"/>
      <c r="CC236" s="82"/>
      <c r="CD236" s="82"/>
      <c r="CE236" s="82"/>
      <c r="CF236" s="82"/>
      <c r="CG236" s="82"/>
      <c r="CH236" s="82"/>
      <c r="CI236" s="82"/>
      <c r="CJ236" s="82"/>
      <c r="CK236" s="82"/>
      <c r="CL236" s="82"/>
      <c r="CM236" s="82"/>
      <c r="CN236" s="82"/>
      <c r="CO236" s="69"/>
    </row>
    <row r="237" spans="1:93" x14ac:dyDescent="0.3">
      <c r="A237" s="69"/>
      <c r="B237" s="74"/>
      <c r="C237" s="74"/>
      <c r="D237" s="74"/>
      <c r="E237" s="74"/>
      <c r="F237" s="69"/>
      <c r="G237" s="69"/>
      <c r="Q237" s="69"/>
      <c r="R237" s="69"/>
      <c r="S237" s="75"/>
      <c r="T237" s="75"/>
      <c r="U237" s="74"/>
      <c r="V237" s="74"/>
      <c r="W237" s="74"/>
      <c r="X237" s="74"/>
      <c r="Y237" s="69"/>
      <c r="Z237" s="69"/>
      <c r="AJ237" s="69"/>
      <c r="AK237" s="69"/>
      <c r="AL237" s="69"/>
      <c r="AM237" s="69"/>
      <c r="AN237" s="74"/>
      <c r="AO237" s="74"/>
      <c r="AP237" s="82"/>
      <c r="AQ237" s="82"/>
      <c r="AR237" s="82"/>
      <c r="AS237" s="82"/>
      <c r="AT237" s="82"/>
      <c r="AU237" s="82"/>
      <c r="AV237" s="82"/>
      <c r="AW237" s="82"/>
      <c r="AX237" s="82"/>
      <c r="AY237" s="82"/>
      <c r="AZ237" s="82"/>
      <c r="BA237" s="82"/>
      <c r="BB237" s="82"/>
      <c r="BC237" s="82"/>
      <c r="BD237" s="69"/>
      <c r="BE237" s="75"/>
      <c r="BF237" s="75"/>
      <c r="BG237" s="74"/>
      <c r="BH237" s="74"/>
      <c r="BI237" s="82"/>
      <c r="BJ237" s="82"/>
      <c r="BK237" s="82"/>
      <c r="BL237" s="82"/>
      <c r="BM237" s="82"/>
      <c r="BN237" s="82"/>
      <c r="BO237" s="82"/>
      <c r="BP237" s="82"/>
      <c r="BQ237" s="82"/>
      <c r="BR237" s="82"/>
      <c r="BS237" s="82"/>
      <c r="BT237" s="82"/>
      <c r="BU237" s="82"/>
      <c r="BV237" s="82"/>
      <c r="BW237" s="69"/>
      <c r="BX237" s="69"/>
      <c r="BY237" s="75"/>
      <c r="BZ237" s="74"/>
      <c r="CA237" s="74"/>
      <c r="CB237" s="82"/>
      <c r="CC237" s="82"/>
      <c r="CD237" s="82"/>
      <c r="CE237" s="82"/>
      <c r="CF237" s="82"/>
      <c r="CG237" s="82"/>
      <c r="CH237" s="82"/>
      <c r="CI237" s="82"/>
      <c r="CJ237" s="82"/>
      <c r="CK237" s="82"/>
      <c r="CL237" s="82"/>
      <c r="CM237" s="82"/>
      <c r="CN237" s="82"/>
      <c r="CO237" s="69"/>
    </row>
    <row r="238" spans="1:93" x14ac:dyDescent="0.3">
      <c r="A238" s="69"/>
      <c r="B238" s="74"/>
      <c r="C238" s="74"/>
      <c r="D238" s="74"/>
      <c r="E238" s="74"/>
      <c r="F238" s="69"/>
      <c r="G238" s="69"/>
      <c r="Q238" s="69"/>
      <c r="R238" s="69"/>
      <c r="S238" s="75"/>
      <c r="T238" s="75"/>
      <c r="U238" s="74"/>
      <c r="V238" s="74"/>
      <c r="W238" s="74"/>
      <c r="X238" s="74"/>
      <c r="Y238" s="69"/>
      <c r="Z238" s="69"/>
      <c r="AJ238" s="69"/>
      <c r="AK238" s="69"/>
      <c r="AL238" s="69"/>
      <c r="AM238" s="69"/>
      <c r="AN238" s="74"/>
      <c r="AO238" s="74"/>
      <c r="AP238" s="82"/>
      <c r="AQ238" s="82"/>
      <c r="AR238" s="82"/>
      <c r="AS238" s="82"/>
      <c r="AT238" s="82"/>
      <c r="AU238" s="82"/>
      <c r="AV238" s="82"/>
      <c r="AW238" s="82"/>
      <c r="AX238" s="82"/>
      <c r="AY238" s="82"/>
      <c r="AZ238" s="82"/>
      <c r="BA238" s="82"/>
      <c r="BB238" s="82"/>
      <c r="BC238" s="82"/>
      <c r="BD238" s="69"/>
      <c r="BE238" s="75"/>
      <c r="BF238" s="75"/>
      <c r="BG238" s="74"/>
      <c r="BH238" s="74"/>
      <c r="BI238" s="82"/>
      <c r="BJ238" s="82"/>
      <c r="BK238" s="82"/>
      <c r="BL238" s="82"/>
      <c r="BM238" s="82"/>
      <c r="BN238" s="82"/>
      <c r="BO238" s="82"/>
      <c r="BP238" s="82"/>
      <c r="BQ238" s="82"/>
      <c r="BR238" s="82"/>
      <c r="BS238" s="82"/>
      <c r="BT238" s="82"/>
      <c r="BU238" s="82"/>
      <c r="BV238" s="82"/>
      <c r="BW238" s="69"/>
      <c r="BX238" s="69"/>
      <c r="BY238" s="75"/>
      <c r="BZ238" s="74"/>
      <c r="CA238" s="74"/>
      <c r="CB238" s="82"/>
      <c r="CC238" s="82"/>
      <c r="CD238" s="82"/>
      <c r="CE238" s="82"/>
      <c r="CF238" s="82"/>
      <c r="CG238" s="82"/>
      <c r="CH238" s="82"/>
      <c r="CI238" s="82"/>
      <c r="CJ238" s="82"/>
      <c r="CK238" s="82"/>
      <c r="CL238" s="82"/>
      <c r="CM238" s="82"/>
      <c r="CN238" s="82"/>
      <c r="CO238" s="69"/>
    </row>
    <row r="239" spans="1:93" x14ac:dyDescent="0.3">
      <c r="A239" s="69"/>
      <c r="B239" s="74"/>
      <c r="C239" s="74"/>
      <c r="D239" s="74"/>
      <c r="E239" s="74"/>
      <c r="F239" s="69"/>
      <c r="G239" s="69"/>
      <c r="Q239" s="69"/>
      <c r="R239" s="69"/>
      <c r="S239" s="75"/>
      <c r="T239" s="75"/>
      <c r="U239" s="74"/>
      <c r="V239" s="74"/>
      <c r="W239" s="74"/>
      <c r="X239" s="74"/>
      <c r="Y239" s="69"/>
      <c r="Z239" s="69"/>
      <c r="AJ239" s="69"/>
      <c r="AK239" s="69"/>
      <c r="AL239" s="69"/>
      <c r="AM239" s="69"/>
      <c r="AN239" s="74"/>
      <c r="AO239" s="74"/>
      <c r="AP239" s="82"/>
      <c r="AQ239" s="82"/>
      <c r="AR239" s="82"/>
      <c r="AS239" s="82"/>
      <c r="AT239" s="82"/>
      <c r="AU239" s="82"/>
      <c r="AV239" s="82"/>
      <c r="AW239" s="82"/>
      <c r="AX239" s="82"/>
      <c r="AY239" s="82"/>
      <c r="AZ239" s="82"/>
      <c r="BA239" s="82"/>
      <c r="BB239" s="82"/>
      <c r="BC239" s="82"/>
      <c r="BD239" s="69"/>
      <c r="BE239" s="75"/>
      <c r="BF239" s="75"/>
      <c r="BG239" s="74"/>
      <c r="BH239" s="74"/>
      <c r="BI239" s="82"/>
      <c r="BJ239" s="82"/>
      <c r="BK239" s="82"/>
      <c r="BL239" s="82"/>
      <c r="BM239" s="82"/>
      <c r="BN239" s="82"/>
      <c r="BO239" s="82"/>
      <c r="BP239" s="82"/>
      <c r="BQ239" s="82"/>
      <c r="BR239" s="82"/>
      <c r="BS239" s="82"/>
      <c r="BT239" s="82"/>
      <c r="BU239" s="82"/>
      <c r="BV239" s="82"/>
      <c r="BW239" s="69"/>
      <c r="BX239" s="69"/>
      <c r="BY239" s="75"/>
      <c r="BZ239" s="74"/>
      <c r="CA239" s="74"/>
      <c r="CB239" s="82"/>
      <c r="CC239" s="82"/>
      <c r="CD239" s="82"/>
      <c r="CE239" s="82"/>
      <c r="CF239" s="82"/>
      <c r="CG239" s="82"/>
      <c r="CH239" s="82"/>
      <c r="CI239" s="82"/>
      <c r="CJ239" s="82"/>
      <c r="CK239" s="82"/>
      <c r="CL239" s="82"/>
      <c r="CM239" s="82"/>
      <c r="CN239" s="82"/>
      <c r="CO239" s="69"/>
    </row>
    <row r="240" spans="1:93" x14ac:dyDescent="0.3">
      <c r="A240" s="69"/>
      <c r="B240" s="74"/>
      <c r="C240" s="74"/>
      <c r="D240" s="74"/>
      <c r="E240" s="74"/>
      <c r="F240" s="69"/>
      <c r="G240" s="69"/>
      <c r="Q240" s="69"/>
      <c r="R240" s="69"/>
      <c r="S240" s="75"/>
      <c r="T240" s="75"/>
      <c r="U240" s="74"/>
      <c r="V240" s="74"/>
      <c r="W240" s="74"/>
      <c r="X240" s="74"/>
      <c r="Y240" s="69"/>
      <c r="Z240" s="69"/>
      <c r="AJ240" s="69"/>
      <c r="AK240" s="69"/>
      <c r="AL240" s="69"/>
      <c r="AM240" s="69"/>
      <c r="AN240" s="74"/>
      <c r="AO240" s="74"/>
      <c r="AP240" s="82"/>
      <c r="AQ240" s="82"/>
      <c r="AR240" s="82"/>
      <c r="AS240" s="82"/>
      <c r="AT240" s="82"/>
      <c r="AU240" s="82"/>
      <c r="AV240" s="82"/>
      <c r="AW240" s="82"/>
      <c r="AX240" s="82"/>
      <c r="AY240" s="82"/>
      <c r="AZ240" s="82"/>
      <c r="BA240" s="82"/>
      <c r="BB240" s="82"/>
      <c r="BC240" s="82"/>
      <c r="BD240" s="69"/>
      <c r="BE240" s="75"/>
      <c r="BF240" s="75"/>
      <c r="BG240" s="74"/>
      <c r="BH240" s="74"/>
      <c r="BI240" s="82"/>
      <c r="BJ240" s="82"/>
      <c r="BK240" s="82"/>
      <c r="BL240" s="82"/>
      <c r="BM240" s="82"/>
      <c r="BN240" s="82"/>
      <c r="BO240" s="82"/>
      <c r="BP240" s="82"/>
      <c r="BQ240" s="82"/>
      <c r="BR240" s="82"/>
      <c r="BS240" s="82"/>
      <c r="BT240" s="82"/>
      <c r="BU240" s="82"/>
      <c r="BV240" s="82"/>
      <c r="BW240" s="69"/>
      <c r="BX240" s="69"/>
      <c r="BY240" s="75"/>
      <c r="BZ240" s="74"/>
      <c r="CA240" s="74"/>
      <c r="CB240" s="82"/>
      <c r="CC240" s="82"/>
      <c r="CD240" s="82"/>
      <c r="CE240" s="82"/>
      <c r="CF240" s="82"/>
      <c r="CG240" s="82"/>
      <c r="CH240" s="82"/>
      <c r="CI240" s="82"/>
      <c r="CJ240" s="82"/>
      <c r="CK240" s="82"/>
      <c r="CL240" s="82"/>
      <c r="CM240" s="82"/>
      <c r="CN240" s="82"/>
      <c r="CO240" s="69"/>
    </row>
    <row r="241" spans="1:93" x14ac:dyDescent="0.3">
      <c r="A241" s="69"/>
      <c r="B241" s="74"/>
      <c r="C241" s="74"/>
      <c r="D241" s="74"/>
      <c r="E241" s="74"/>
      <c r="F241" s="69"/>
      <c r="G241" s="69"/>
      <c r="Q241" s="69"/>
      <c r="R241" s="69"/>
      <c r="S241" s="75"/>
      <c r="T241" s="75"/>
      <c r="U241" s="74"/>
      <c r="V241" s="74"/>
      <c r="W241" s="74"/>
      <c r="X241" s="74"/>
      <c r="Y241" s="69"/>
      <c r="Z241" s="69"/>
      <c r="AJ241" s="69"/>
      <c r="AK241" s="69"/>
      <c r="AL241" s="69"/>
      <c r="AM241" s="69"/>
      <c r="AN241" s="74"/>
      <c r="AO241" s="74"/>
      <c r="AP241" s="82"/>
      <c r="AQ241" s="82"/>
      <c r="AR241" s="82"/>
      <c r="AS241" s="82"/>
      <c r="AT241" s="82"/>
      <c r="AU241" s="82"/>
      <c r="AV241" s="82"/>
      <c r="AW241" s="82"/>
      <c r="AX241" s="82"/>
      <c r="AY241" s="82"/>
      <c r="AZ241" s="82"/>
      <c r="BA241" s="82"/>
      <c r="BB241" s="82"/>
      <c r="BC241" s="82"/>
      <c r="BD241" s="69"/>
      <c r="BE241" s="75"/>
      <c r="BF241" s="75"/>
      <c r="BG241" s="74"/>
      <c r="BH241" s="74"/>
      <c r="BI241" s="82"/>
      <c r="BJ241" s="82"/>
      <c r="BK241" s="82"/>
      <c r="BL241" s="82"/>
      <c r="BM241" s="82"/>
      <c r="BN241" s="82"/>
      <c r="BO241" s="82"/>
      <c r="BP241" s="82"/>
      <c r="BQ241" s="82"/>
      <c r="BR241" s="82"/>
      <c r="BS241" s="82"/>
      <c r="BT241" s="82"/>
      <c r="BU241" s="82"/>
      <c r="BV241" s="82"/>
      <c r="BW241" s="69"/>
      <c r="BX241" s="69"/>
      <c r="BY241" s="75"/>
      <c r="BZ241" s="74"/>
      <c r="CA241" s="74"/>
      <c r="CB241" s="82"/>
      <c r="CC241" s="82"/>
      <c r="CD241" s="82"/>
      <c r="CE241" s="82"/>
      <c r="CF241" s="82"/>
      <c r="CG241" s="82"/>
      <c r="CH241" s="82"/>
      <c r="CI241" s="82"/>
      <c r="CJ241" s="82"/>
      <c r="CK241" s="82"/>
      <c r="CL241" s="82"/>
      <c r="CM241" s="82"/>
      <c r="CN241" s="82"/>
      <c r="CO241" s="69"/>
    </row>
    <row r="242" spans="1:93" x14ac:dyDescent="0.3">
      <c r="A242" s="69"/>
      <c r="B242" s="74"/>
      <c r="C242" s="74"/>
      <c r="D242" s="74"/>
      <c r="E242" s="74"/>
      <c r="F242" s="69"/>
      <c r="G242" s="69"/>
      <c r="Q242" s="69"/>
      <c r="R242" s="69"/>
      <c r="S242" s="75"/>
      <c r="T242" s="75"/>
      <c r="U242" s="74"/>
      <c r="V242" s="74"/>
      <c r="W242" s="74"/>
      <c r="X242" s="74"/>
      <c r="Y242" s="69"/>
      <c r="Z242" s="69"/>
      <c r="AJ242" s="69"/>
      <c r="AK242" s="69"/>
      <c r="AL242" s="69"/>
      <c r="AM242" s="69"/>
      <c r="AN242" s="74"/>
      <c r="AO242" s="74"/>
      <c r="AP242" s="82"/>
      <c r="AQ242" s="82"/>
      <c r="AR242" s="82"/>
      <c r="AS242" s="82"/>
      <c r="AT242" s="82"/>
      <c r="AU242" s="82"/>
      <c r="AV242" s="82"/>
      <c r="AW242" s="82"/>
      <c r="AX242" s="82"/>
      <c r="AY242" s="82"/>
      <c r="AZ242" s="82"/>
      <c r="BA242" s="82"/>
      <c r="BB242" s="82"/>
      <c r="BC242" s="82"/>
      <c r="BD242" s="69"/>
      <c r="BE242" s="75"/>
      <c r="BF242" s="75"/>
      <c r="BG242" s="74"/>
      <c r="BH242" s="74"/>
      <c r="BI242" s="82"/>
      <c r="BJ242" s="82"/>
      <c r="BK242" s="82"/>
      <c r="BL242" s="82"/>
      <c r="BM242" s="82"/>
      <c r="BN242" s="82"/>
      <c r="BO242" s="82"/>
      <c r="BP242" s="82"/>
      <c r="BQ242" s="82"/>
      <c r="BR242" s="82"/>
      <c r="BS242" s="82"/>
      <c r="BT242" s="82"/>
      <c r="BU242" s="82"/>
      <c r="BV242" s="82"/>
      <c r="BW242" s="69"/>
      <c r="BX242" s="69"/>
      <c r="BY242" s="75"/>
      <c r="BZ242" s="74"/>
      <c r="CA242" s="74"/>
      <c r="CB242" s="82"/>
      <c r="CC242" s="82"/>
      <c r="CD242" s="82"/>
      <c r="CE242" s="82"/>
      <c r="CF242" s="82"/>
      <c r="CG242" s="82"/>
      <c r="CH242" s="82"/>
      <c r="CI242" s="82"/>
      <c r="CJ242" s="82"/>
      <c r="CK242" s="82"/>
      <c r="CL242" s="82"/>
      <c r="CM242" s="82"/>
      <c r="CN242" s="82"/>
      <c r="CO242" s="69"/>
    </row>
    <row r="243" spans="1:93" x14ac:dyDescent="0.3">
      <c r="A243" s="69"/>
      <c r="B243" s="74"/>
      <c r="C243" s="74"/>
      <c r="D243" s="74"/>
      <c r="E243" s="74"/>
      <c r="F243" s="69"/>
      <c r="G243" s="69"/>
      <c r="Q243" s="69"/>
      <c r="R243" s="69"/>
      <c r="S243" s="75"/>
      <c r="T243" s="75"/>
      <c r="U243" s="74"/>
      <c r="V243" s="74"/>
      <c r="W243" s="74"/>
      <c r="X243" s="74"/>
      <c r="Y243" s="69"/>
      <c r="Z243" s="69"/>
      <c r="AJ243" s="69"/>
      <c r="AK243" s="69"/>
      <c r="AL243" s="69"/>
      <c r="AM243" s="69"/>
      <c r="AN243" s="74"/>
      <c r="AO243" s="74"/>
      <c r="AP243" s="82"/>
      <c r="AQ243" s="82"/>
      <c r="AR243" s="82"/>
      <c r="AS243" s="82"/>
      <c r="AT243" s="82"/>
      <c r="AU243" s="82"/>
      <c r="AV243" s="82"/>
      <c r="AW243" s="82"/>
      <c r="AX243" s="82"/>
      <c r="AY243" s="82"/>
      <c r="AZ243" s="82"/>
      <c r="BA243" s="82"/>
      <c r="BB243" s="82"/>
      <c r="BC243" s="82"/>
      <c r="BD243" s="69"/>
      <c r="BE243" s="75"/>
      <c r="BF243" s="75"/>
      <c r="BG243" s="74"/>
      <c r="BH243" s="74"/>
      <c r="BI243" s="82"/>
      <c r="BJ243" s="82"/>
      <c r="BK243" s="82"/>
      <c r="BL243" s="82"/>
      <c r="BM243" s="82"/>
      <c r="BN243" s="82"/>
      <c r="BO243" s="82"/>
      <c r="BP243" s="82"/>
      <c r="BQ243" s="82"/>
      <c r="BR243" s="82"/>
      <c r="BS243" s="82"/>
      <c r="BT243" s="82"/>
      <c r="BU243" s="82"/>
      <c r="BV243" s="82"/>
      <c r="BW243" s="69"/>
      <c r="BX243" s="69"/>
      <c r="BY243" s="75"/>
      <c r="BZ243" s="74"/>
      <c r="CA243" s="74"/>
      <c r="CB243" s="82"/>
      <c r="CC243" s="82"/>
      <c r="CD243" s="82"/>
      <c r="CE243" s="82"/>
      <c r="CF243" s="82"/>
      <c r="CG243" s="82"/>
      <c r="CH243" s="82"/>
      <c r="CI243" s="82"/>
      <c r="CJ243" s="82"/>
      <c r="CK243" s="82"/>
      <c r="CL243" s="82"/>
      <c r="CM243" s="82"/>
      <c r="CN243" s="82"/>
      <c r="CO243" s="69"/>
    </row>
    <row r="244" spans="1:93" x14ac:dyDescent="0.3">
      <c r="A244" s="69"/>
      <c r="B244" s="74"/>
      <c r="C244" s="74"/>
      <c r="D244" s="74"/>
      <c r="E244" s="74"/>
      <c r="F244" s="69"/>
      <c r="G244" s="69"/>
      <c r="Q244" s="69"/>
      <c r="R244" s="69"/>
      <c r="S244" s="75"/>
      <c r="T244" s="75"/>
      <c r="U244" s="74"/>
      <c r="V244" s="74"/>
      <c r="W244" s="74"/>
      <c r="X244" s="74"/>
      <c r="Y244" s="69"/>
      <c r="Z244" s="69"/>
      <c r="AJ244" s="69"/>
      <c r="AK244" s="69"/>
      <c r="AL244" s="69"/>
      <c r="AM244" s="69"/>
      <c r="AN244" s="74"/>
      <c r="AO244" s="74"/>
      <c r="AP244" s="82"/>
      <c r="AQ244" s="82"/>
      <c r="AR244" s="82"/>
      <c r="AS244" s="82"/>
      <c r="AT244" s="82"/>
      <c r="AU244" s="82"/>
      <c r="AV244" s="82"/>
      <c r="AW244" s="82"/>
      <c r="AX244" s="82"/>
      <c r="AY244" s="82"/>
      <c r="AZ244" s="82"/>
      <c r="BA244" s="82"/>
      <c r="BB244" s="82"/>
      <c r="BC244" s="82"/>
      <c r="BD244" s="69"/>
      <c r="BE244" s="75"/>
      <c r="BF244" s="75"/>
      <c r="BG244" s="74"/>
      <c r="BH244" s="74"/>
      <c r="BI244" s="82"/>
      <c r="BJ244" s="82"/>
      <c r="BK244" s="82"/>
      <c r="BL244" s="82"/>
      <c r="BM244" s="82"/>
      <c r="BN244" s="82"/>
      <c r="BO244" s="82"/>
      <c r="BP244" s="82"/>
      <c r="BQ244" s="82"/>
      <c r="BR244" s="82"/>
      <c r="BS244" s="82"/>
      <c r="BT244" s="82"/>
      <c r="BU244" s="82"/>
      <c r="BV244" s="82"/>
      <c r="BW244" s="69"/>
      <c r="BX244" s="69"/>
      <c r="BY244" s="75"/>
      <c r="BZ244" s="74"/>
      <c r="CA244" s="74"/>
      <c r="CB244" s="82"/>
      <c r="CC244" s="82"/>
      <c r="CD244" s="82"/>
      <c r="CE244" s="82"/>
      <c r="CF244" s="82"/>
      <c r="CG244" s="82"/>
      <c r="CH244" s="82"/>
      <c r="CI244" s="82"/>
      <c r="CJ244" s="82"/>
      <c r="CK244" s="82"/>
      <c r="CL244" s="82"/>
      <c r="CM244" s="82"/>
      <c r="CN244" s="82"/>
      <c r="CO244" s="69"/>
    </row>
    <row r="245" spans="1:93" x14ac:dyDescent="0.3">
      <c r="A245" s="69"/>
      <c r="B245" s="74"/>
      <c r="C245" s="74"/>
      <c r="D245" s="74"/>
      <c r="E245" s="74"/>
      <c r="F245" s="69"/>
      <c r="G245" s="69"/>
      <c r="Q245" s="69"/>
      <c r="R245" s="69"/>
      <c r="S245" s="75"/>
      <c r="T245" s="75"/>
      <c r="U245" s="74"/>
      <c r="V245" s="74"/>
      <c r="W245" s="74"/>
      <c r="X245" s="74"/>
      <c r="Y245" s="69"/>
      <c r="Z245" s="69"/>
      <c r="AJ245" s="69"/>
      <c r="AK245" s="69"/>
      <c r="AL245" s="69"/>
      <c r="AM245" s="69"/>
      <c r="AN245" s="74"/>
      <c r="AO245" s="74"/>
      <c r="AP245" s="82"/>
      <c r="AQ245" s="82"/>
      <c r="AR245" s="82"/>
      <c r="AS245" s="82"/>
      <c r="AT245" s="82"/>
      <c r="AU245" s="82"/>
      <c r="AV245" s="82"/>
      <c r="AW245" s="82"/>
      <c r="AX245" s="82"/>
      <c r="AY245" s="82"/>
      <c r="AZ245" s="82"/>
      <c r="BA245" s="82"/>
      <c r="BB245" s="82"/>
      <c r="BC245" s="82"/>
      <c r="BD245" s="69"/>
      <c r="BE245" s="75"/>
      <c r="BF245" s="75"/>
      <c r="BG245" s="74"/>
      <c r="BH245" s="74"/>
      <c r="BI245" s="82"/>
      <c r="BJ245" s="82"/>
      <c r="BK245" s="82"/>
      <c r="BL245" s="82"/>
      <c r="BM245" s="82"/>
      <c r="BN245" s="82"/>
      <c r="BO245" s="82"/>
      <c r="BP245" s="82"/>
      <c r="BQ245" s="82"/>
      <c r="BR245" s="82"/>
      <c r="BS245" s="82"/>
      <c r="BT245" s="82"/>
      <c r="BU245" s="82"/>
      <c r="BV245" s="82"/>
      <c r="BW245" s="69"/>
      <c r="BX245" s="69"/>
      <c r="BY245" s="75"/>
      <c r="BZ245" s="74"/>
      <c r="CA245" s="74"/>
      <c r="CB245" s="82"/>
      <c r="CC245" s="82"/>
      <c r="CD245" s="82"/>
      <c r="CE245" s="82"/>
      <c r="CF245" s="82"/>
      <c r="CG245" s="82"/>
      <c r="CH245" s="82"/>
      <c r="CI245" s="82"/>
      <c r="CJ245" s="82"/>
      <c r="CK245" s="82"/>
      <c r="CL245" s="82"/>
      <c r="CM245" s="82"/>
      <c r="CN245" s="82"/>
      <c r="CO245" s="69"/>
    </row>
    <row r="246" spans="1:93" x14ac:dyDescent="0.3">
      <c r="A246" s="69"/>
      <c r="B246" s="74"/>
      <c r="C246" s="74"/>
      <c r="D246" s="74"/>
      <c r="E246" s="74"/>
      <c r="F246" s="69"/>
      <c r="G246" s="69"/>
      <c r="Q246" s="69"/>
      <c r="R246" s="69"/>
      <c r="S246" s="75"/>
      <c r="T246" s="75"/>
      <c r="U246" s="74"/>
      <c r="V246" s="74"/>
      <c r="W246" s="74"/>
      <c r="X246" s="74"/>
      <c r="Y246" s="69"/>
      <c r="Z246" s="69"/>
      <c r="AJ246" s="69"/>
      <c r="AK246" s="69"/>
      <c r="AL246" s="69"/>
      <c r="AM246" s="69"/>
      <c r="AN246" s="74"/>
      <c r="AO246" s="74"/>
      <c r="AP246" s="82"/>
      <c r="AQ246" s="82"/>
      <c r="AR246" s="82"/>
      <c r="AS246" s="82"/>
      <c r="AT246" s="82"/>
      <c r="AU246" s="82"/>
      <c r="AV246" s="82"/>
      <c r="AW246" s="82"/>
      <c r="AX246" s="82"/>
      <c r="AY246" s="82"/>
      <c r="AZ246" s="82"/>
      <c r="BA246" s="82"/>
      <c r="BB246" s="82"/>
      <c r="BC246" s="82"/>
      <c r="BD246" s="69"/>
      <c r="BE246" s="75"/>
      <c r="BF246" s="75"/>
      <c r="BG246" s="74"/>
      <c r="BH246" s="74"/>
      <c r="BI246" s="82"/>
      <c r="BJ246" s="82"/>
      <c r="BK246" s="82"/>
      <c r="BL246" s="82"/>
      <c r="BM246" s="82"/>
      <c r="BN246" s="82"/>
      <c r="BO246" s="82"/>
      <c r="BP246" s="82"/>
      <c r="BQ246" s="82"/>
      <c r="BR246" s="82"/>
      <c r="BS246" s="82"/>
      <c r="BT246" s="82"/>
      <c r="BU246" s="82"/>
      <c r="BV246" s="82"/>
      <c r="BW246" s="69"/>
      <c r="BX246" s="69"/>
      <c r="BY246" s="75"/>
      <c r="BZ246" s="74"/>
      <c r="CA246" s="74"/>
      <c r="CB246" s="82"/>
      <c r="CC246" s="82"/>
      <c r="CD246" s="82"/>
      <c r="CE246" s="82"/>
      <c r="CF246" s="82"/>
      <c r="CG246" s="82"/>
      <c r="CH246" s="82"/>
      <c r="CI246" s="82"/>
      <c r="CJ246" s="82"/>
      <c r="CK246" s="82"/>
      <c r="CL246" s="82"/>
      <c r="CM246" s="82"/>
      <c r="CN246" s="82"/>
      <c r="CO246" s="69"/>
    </row>
    <row r="247" spans="1:93" x14ac:dyDescent="0.3">
      <c r="A247" s="69"/>
      <c r="B247" s="74"/>
      <c r="C247" s="74"/>
      <c r="D247" s="74"/>
      <c r="E247" s="74"/>
      <c r="F247" s="69"/>
      <c r="G247" s="69"/>
      <c r="Q247" s="69"/>
      <c r="R247" s="69"/>
      <c r="S247" s="75"/>
      <c r="T247" s="75"/>
      <c r="U247" s="74"/>
      <c r="V247" s="74"/>
      <c r="W247" s="74"/>
      <c r="X247" s="74"/>
      <c r="Y247" s="69"/>
      <c r="Z247" s="69"/>
      <c r="AJ247" s="69"/>
      <c r="AK247" s="69"/>
      <c r="AL247" s="69"/>
      <c r="AM247" s="69"/>
      <c r="AN247" s="74"/>
      <c r="AO247" s="74"/>
      <c r="AP247" s="82"/>
      <c r="AQ247" s="82"/>
      <c r="AR247" s="82"/>
      <c r="AS247" s="82"/>
      <c r="AT247" s="82"/>
      <c r="AU247" s="82"/>
      <c r="AV247" s="82"/>
      <c r="AW247" s="82"/>
      <c r="AX247" s="82"/>
      <c r="AY247" s="82"/>
      <c r="AZ247" s="82"/>
      <c r="BA247" s="82"/>
      <c r="BB247" s="82"/>
      <c r="BC247" s="82"/>
      <c r="BD247" s="69"/>
      <c r="BE247" s="75"/>
      <c r="BF247" s="75"/>
      <c r="BG247" s="74"/>
      <c r="BH247" s="74"/>
      <c r="BI247" s="82"/>
      <c r="BJ247" s="82"/>
      <c r="BK247" s="82"/>
      <c r="BL247" s="82"/>
      <c r="BM247" s="82"/>
      <c r="BN247" s="82"/>
      <c r="BO247" s="82"/>
      <c r="BP247" s="82"/>
      <c r="BQ247" s="82"/>
      <c r="BR247" s="82"/>
      <c r="BS247" s="82"/>
      <c r="BT247" s="82"/>
      <c r="BU247" s="82"/>
      <c r="BV247" s="82"/>
      <c r="BW247" s="69"/>
      <c r="BX247" s="69"/>
      <c r="BY247" s="75"/>
      <c r="BZ247" s="74"/>
      <c r="CA247" s="74"/>
      <c r="CB247" s="82"/>
      <c r="CC247" s="82"/>
      <c r="CD247" s="82"/>
      <c r="CE247" s="82"/>
      <c r="CF247" s="82"/>
      <c r="CG247" s="82"/>
      <c r="CH247" s="82"/>
      <c r="CI247" s="82"/>
      <c r="CJ247" s="82"/>
      <c r="CK247" s="82"/>
      <c r="CL247" s="82"/>
      <c r="CM247" s="82"/>
      <c r="CN247" s="82"/>
      <c r="CO247" s="69"/>
    </row>
    <row r="248" spans="1:93" x14ac:dyDescent="0.3">
      <c r="A248" s="69"/>
      <c r="B248" s="74"/>
      <c r="C248" s="74"/>
      <c r="D248" s="74"/>
      <c r="E248" s="74"/>
      <c r="F248" s="69"/>
      <c r="G248" s="69"/>
      <c r="Q248" s="69"/>
      <c r="R248" s="69"/>
      <c r="S248" s="75"/>
      <c r="T248" s="75"/>
      <c r="U248" s="74"/>
      <c r="V248" s="74"/>
      <c r="W248" s="74"/>
      <c r="X248" s="74"/>
      <c r="Y248" s="69"/>
      <c r="Z248" s="69"/>
      <c r="AJ248" s="69"/>
      <c r="AK248" s="69"/>
      <c r="AL248" s="69"/>
      <c r="AM248" s="69"/>
      <c r="AN248" s="74"/>
      <c r="AO248" s="74"/>
      <c r="AP248" s="82"/>
      <c r="AQ248" s="82"/>
      <c r="AR248" s="82"/>
      <c r="AS248" s="82"/>
      <c r="AT248" s="82"/>
      <c r="AU248" s="82"/>
      <c r="AV248" s="82"/>
      <c r="AW248" s="82"/>
      <c r="AX248" s="82"/>
      <c r="AY248" s="82"/>
      <c r="AZ248" s="82"/>
      <c r="BA248" s="82"/>
      <c r="BB248" s="82"/>
      <c r="BC248" s="82"/>
      <c r="BD248" s="69"/>
      <c r="BE248" s="75"/>
      <c r="BF248" s="75"/>
      <c r="BG248" s="74"/>
      <c r="BH248" s="74"/>
      <c r="BI248" s="82"/>
      <c r="BJ248" s="82"/>
      <c r="BK248" s="82"/>
      <c r="BL248" s="82"/>
      <c r="BM248" s="82"/>
      <c r="BN248" s="82"/>
      <c r="BO248" s="82"/>
      <c r="BP248" s="82"/>
      <c r="BQ248" s="82"/>
      <c r="BR248" s="82"/>
      <c r="BS248" s="82"/>
      <c r="BT248" s="82"/>
      <c r="BU248" s="82"/>
      <c r="BV248" s="82"/>
      <c r="BW248" s="69"/>
      <c r="BX248" s="69"/>
      <c r="BY248" s="75"/>
      <c r="BZ248" s="74"/>
      <c r="CA248" s="74"/>
      <c r="CB248" s="82"/>
      <c r="CC248" s="82"/>
      <c r="CD248" s="82"/>
      <c r="CE248" s="82"/>
      <c r="CF248" s="82"/>
      <c r="CG248" s="82"/>
      <c r="CH248" s="82"/>
      <c r="CI248" s="82"/>
      <c r="CJ248" s="82"/>
      <c r="CK248" s="82"/>
      <c r="CL248" s="82"/>
      <c r="CM248" s="82"/>
      <c r="CN248" s="82"/>
      <c r="CO248" s="69"/>
    </row>
    <row r="249" spans="1:93" x14ac:dyDescent="0.3">
      <c r="A249" s="69"/>
      <c r="B249" s="74"/>
      <c r="C249" s="74"/>
      <c r="D249" s="74"/>
      <c r="E249" s="74"/>
      <c r="F249" s="69"/>
      <c r="G249" s="69"/>
      <c r="Q249" s="69"/>
      <c r="R249" s="69"/>
      <c r="S249" s="75"/>
      <c r="T249" s="75"/>
      <c r="U249" s="74"/>
      <c r="V249" s="74"/>
      <c r="W249" s="74"/>
      <c r="X249" s="74"/>
      <c r="Y249" s="69"/>
      <c r="Z249" s="69"/>
      <c r="AJ249" s="69"/>
      <c r="AK249" s="69"/>
      <c r="AL249" s="69"/>
      <c r="AM249" s="69"/>
      <c r="AN249" s="74"/>
      <c r="AO249" s="74"/>
      <c r="AP249" s="82"/>
      <c r="AQ249" s="82"/>
      <c r="AR249" s="82"/>
      <c r="AS249" s="82"/>
      <c r="AT249" s="82"/>
      <c r="AU249" s="82"/>
      <c r="AV249" s="82"/>
      <c r="AW249" s="82"/>
      <c r="AX249" s="82"/>
      <c r="AY249" s="82"/>
      <c r="AZ249" s="82"/>
      <c r="BA249" s="82"/>
      <c r="BB249" s="82"/>
      <c r="BC249" s="82"/>
      <c r="BD249" s="69"/>
      <c r="BE249" s="75"/>
      <c r="BF249" s="75"/>
      <c r="BG249" s="74"/>
      <c r="BH249" s="74"/>
      <c r="BI249" s="82"/>
      <c r="BJ249" s="82"/>
      <c r="BK249" s="82"/>
      <c r="BL249" s="82"/>
      <c r="BM249" s="82"/>
      <c r="BN249" s="82"/>
      <c r="BO249" s="82"/>
      <c r="BP249" s="82"/>
      <c r="BQ249" s="82"/>
      <c r="BR249" s="82"/>
      <c r="BS249" s="82"/>
      <c r="BT249" s="82"/>
      <c r="BU249" s="82"/>
      <c r="BV249" s="82"/>
      <c r="BW249" s="69"/>
      <c r="BX249" s="69"/>
      <c r="BY249" s="75"/>
      <c r="BZ249" s="74"/>
      <c r="CA249" s="74"/>
      <c r="CB249" s="82"/>
      <c r="CC249" s="82"/>
      <c r="CD249" s="82"/>
      <c r="CE249" s="82"/>
      <c r="CF249" s="82"/>
      <c r="CG249" s="82"/>
      <c r="CH249" s="82"/>
      <c r="CI249" s="82"/>
      <c r="CJ249" s="82"/>
      <c r="CK249" s="82"/>
      <c r="CL249" s="82"/>
      <c r="CM249" s="82"/>
      <c r="CN249" s="82"/>
      <c r="CO249" s="69"/>
    </row>
    <row r="250" spans="1:93" x14ac:dyDescent="0.3">
      <c r="A250" s="69"/>
      <c r="B250" s="74"/>
      <c r="C250" s="74"/>
      <c r="D250" s="74"/>
      <c r="E250" s="74"/>
      <c r="F250" s="69"/>
      <c r="G250" s="69"/>
      <c r="Q250" s="69"/>
      <c r="R250" s="69"/>
      <c r="S250" s="75"/>
      <c r="T250" s="75"/>
      <c r="U250" s="74"/>
      <c r="V250" s="74"/>
      <c r="W250" s="74"/>
      <c r="X250" s="74"/>
      <c r="Y250" s="69"/>
      <c r="Z250" s="69"/>
      <c r="AJ250" s="69"/>
      <c r="AK250" s="69"/>
      <c r="AL250" s="69"/>
      <c r="AM250" s="69"/>
      <c r="AN250" s="74"/>
      <c r="AO250" s="74"/>
      <c r="AP250" s="82"/>
      <c r="AQ250" s="82"/>
      <c r="AR250" s="82"/>
      <c r="AS250" s="82"/>
      <c r="AT250" s="82"/>
      <c r="AU250" s="82"/>
      <c r="AV250" s="82"/>
      <c r="AW250" s="82"/>
      <c r="AX250" s="82"/>
      <c r="AY250" s="82"/>
      <c r="AZ250" s="82"/>
      <c r="BA250" s="82"/>
      <c r="BB250" s="82"/>
      <c r="BC250" s="82"/>
      <c r="BD250" s="69"/>
      <c r="BE250" s="75"/>
      <c r="BF250" s="75"/>
      <c r="BG250" s="74"/>
      <c r="BH250" s="74"/>
      <c r="BI250" s="82"/>
      <c r="BJ250" s="82"/>
      <c r="BK250" s="82"/>
      <c r="BL250" s="82"/>
      <c r="BM250" s="82"/>
      <c r="BN250" s="82"/>
      <c r="BO250" s="82"/>
      <c r="BP250" s="82"/>
      <c r="BQ250" s="82"/>
      <c r="BR250" s="82"/>
      <c r="BS250" s="82"/>
      <c r="BT250" s="82"/>
      <c r="BU250" s="82"/>
      <c r="BV250" s="82"/>
      <c r="BW250" s="69"/>
      <c r="BX250" s="69"/>
      <c r="BY250" s="75"/>
      <c r="BZ250" s="74"/>
      <c r="CA250" s="74"/>
      <c r="CB250" s="82"/>
      <c r="CC250" s="82"/>
      <c r="CD250" s="82"/>
      <c r="CE250" s="82"/>
      <c r="CF250" s="82"/>
      <c r="CG250" s="82"/>
      <c r="CH250" s="82"/>
      <c r="CI250" s="82"/>
      <c r="CJ250" s="82"/>
      <c r="CK250" s="82"/>
      <c r="CL250" s="82"/>
      <c r="CM250" s="82"/>
      <c r="CN250" s="82"/>
      <c r="CO250" s="69"/>
    </row>
    <row r="251" spans="1:93" x14ac:dyDescent="0.3">
      <c r="A251" s="69"/>
      <c r="B251" s="74"/>
      <c r="C251" s="74"/>
      <c r="D251" s="74"/>
      <c r="E251" s="74"/>
      <c r="F251" s="69"/>
      <c r="G251" s="69"/>
      <c r="Q251" s="69"/>
      <c r="R251" s="69"/>
      <c r="S251" s="75"/>
      <c r="T251" s="75"/>
      <c r="U251" s="74"/>
      <c r="V251" s="74"/>
      <c r="W251" s="74"/>
      <c r="X251" s="74"/>
      <c r="Y251" s="69"/>
      <c r="Z251" s="69"/>
      <c r="AJ251" s="69"/>
      <c r="AK251" s="69"/>
      <c r="AL251" s="69"/>
      <c r="AM251" s="69"/>
      <c r="AN251" s="74"/>
      <c r="AO251" s="74"/>
      <c r="AP251" s="82"/>
      <c r="AQ251" s="82"/>
      <c r="AR251" s="82"/>
      <c r="AS251" s="82"/>
      <c r="AT251" s="82"/>
      <c r="AU251" s="82"/>
      <c r="AV251" s="82"/>
      <c r="AW251" s="82"/>
      <c r="AX251" s="82"/>
      <c r="AY251" s="82"/>
      <c r="AZ251" s="82"/>
      <c r="BA251" s="82"/>
      <c r="BB251" s="82"/>
      <c r="BC251" s="82"/>
      <c r="BD251" s="69"/>
      <c r="BE251" s="75"/>
      <c r="BF251" s="75"/>
      <c r="BG251" s="74"/>
      <c r="BH251" s="74"/>
      <c r="BI251" s="82"/>
      <c r="BJ251" s="82"/>
      <c r="BK251" s="82"/>
      <c r="BL251" s="82"/>
      <c r="BM251" s="82"/>
      <c r="BN251" s="82"/>
      <c r="BO251" s="82"/>
      <c r="BP251" s="82"/>
      <c r="BQ251" s="82"/>
      <c r="BR251" s="82"/>
      <c r="BS251" s="82"/>
      <c r="BT251" s="82"/>
      <c r="BU251" s="82"/>
      <c r="BV251" s="82"/>
      <c r="BW251" s="69"/>
      <c r="BX251" s="69"/>
      <c r="BY251" s="75"/>
      <c r="BZ251" s="74"/>
      <c r="CA251" s="74"/>
      <c r="CB251" s="82"/>
      <c r="CC251" s="82"/>
      <c r="CD251" s="82"/>
      <c r="CE251" s="82"/>
      <c r="CF251" s="82"/>
      <c r="CG251" s="82"/>
      <c r="CH251" s="82"/>
      <c r="CI251" s="82"/>
      <c r="CJ251" s="82"/>
      <c r="CK251" s="82"/>
      <c r="CL251" s="82"/>
      <c r="CM251" s="82"/>
      <c r="CN251" s="82"/>
      <c r="CO251" s="69"/>
    </row>
    <row r="252" spans="1:93" x14ac:dyDescent="0.3">
      <c r="A252" s="69"/>
      <c r="B252" s="74"/>
      <c r="C252" s="74"/>
      <c r="D252" s="74"/>
      <c r="E252" s="74"/>
      <c r="F252" s="69"/>
      <c r="G252" s="69"/>
      <c r="Q252" s="69"/>
      <c r="R252" s="69"/>
      <c r="S252" s="75"/>
      <c r="T252" s="75"/>
      <c r="U252" s="74"/>
      <c r="V252" s="74"/>
      <c r="W252" s="74"/>
      <c r="X252" s="74"/>
      <c r="Y252" s="69"/>
      <c r="Z252" s="69"/>
      <c r="AJ252" s="69"/>
      <c r="AK252" s="69"/>
      <c r="AL252" s="69"/>
      <c r="AM252" s="69"/>
      <c r="AN252" s="74"/>
      <c r="AO252" s="74"/>
      <c r="AP252" s="82"/>
      <c r="AQ252" s="82"/>
      <c r="AR252" s="82"/>
      <c r="AS252" s="82"/>
      <c r="AT252" s="82"/>
      <c r="AU252" s="82"/>
      <c r="AV252" s="82"/>
      <c r="AW252" s="82"/>
      <c r="AX252" s="82"/>
      <c r="AY252" s="82"/>
      <c r="AZ252" s="82"/>
      <c r="BA252" s="82"/>
      <c r="BB252" s="82"/>
      <c r="BC252" s="82"/>
      <c r="BD252" s="69"/>
      <c r="BE252" s="75"/>
      <c r="BF252" s="75"/>
      <c r="BG252" s="74"/>
      <c r="BH252" s="74"/>
      <c r="BI252" s="82"/>
      <c r="BJ252" s="82"/>
      <c r="BK252" s="82"/>
      <c r="BL252" s="82"/>
      <c r="BM252" s="82"/>
      <c r="BN252" s="82"/>
      <c r="BO252" s="82"/>
      <c r="BP252" s="82"/>
      <c r="BQ252" s="82"/>
      <c r="BR252" s="82"/>
      <c r="BS252" s="82"/>
      <c r="BT252" s="82"/>
      <c r="BU252" s="82"/>
      <c r="BV252" s="82"/>
      <c r="BW252" s="69"/>
      <c r="BX252" s="69"/>
      <c r="BY252" s="75"/>
      <c r="BZ252" s="74"/>
      <c r="CA252" s="74"/>
      <c r="CB252" s="82"/>
      <c r="CC252" s="82"/>
      <c r="CD252" s="82"/>
      <c r="CE252" s="82"/>
      <c r="CF252" s="82"/>
      <c r="CG252" s="82"/>
      <c r="CH252" s="82"/>
      <c r="CI252" s="82"/>
      <c r="CJ252" s="82"/>
      <c r="CK252" s="82"/>
      <c r="CL252" s="82"/>
      <c r="CM252" s="82"/>
      <c r="CN252" s="82"/>
      <c r="CO252" s="69"/>
    </row>
    <row r="253" spans="1:93" x14ac:dyDescent="0.3">
      <c r="A253" s="69"/>
      <c r="B253" s="74"/>
      <c r="C253" s="74"/>
      <c r="D253" s="74"/>
      <c r="E253" s="74"/>
      <c r="F253" s="69"/>
      <c r="G253" s="69"/>
      <c r="Q253" s="69"/>
      <c r="R253" s="69"/>
      <c r="S253" s="75"/>
      <c r="T253" s="75"/>
      <c r="U253" s="74"/>
      <c r="V253" s="74"/>
      <c r="W253" s="74"/>
      <c r="X253" s="74"/>
      <c r="Y253" s="69"/>
      <c r="Z253" s="69"/>
      <c r="AJ253" s="69"/>
      <c r="AK253" s="69"/>
      <c r="AL253" s="69"/>
      <c r="AM253" s="69"/>
      <c r="AN253" s="74"/>
      <c r="AO253" s="74"/>
      <c r="AP253" s="82"/>
      <c r="AQ253" s="82"/>
      <c r="AR253" s="82"/>
      <c r="AS253" s="82"/>
      <c r="AT253" s="82"/>
      <c r="AU253" s="82"/>
      <c r="AV253" s="82"/>
      <c r="AW253" s="82"/>
      <c r="AX253" s="82"/>
      <c r="AY253" s="82"/>
      <c r="AZ253" s="82"/>
      <c r="BA253" s="82"/>
      <c r="BB253" s="82"/>
      <c r="BC253" s="82"/>
      <c r="BD253" s="69"/>
      <c r="BE253" s="75"/>
      <c r="BF253" s="75"/>
      <c r="BG253" s="74"/>
      <c r="BH253" s="74"/>
      <c r="BI253" s="82"/>
      <c r="BJ253" s="82"/>
      <c r="BK253" s="82"/>
      <c r="BL253" s="82"/>
      <c r="BM253" s="82"/>
      <c r="BN253" s="82"/>
      <c r="BO253" s="82"/>
      <c r="BP253" s="82"/>
      <c r="BQ253" s="82"/>
      <c r="BR253" s="82"/>
      <c r="BS253" s="82"/>
      <c r="BT253" s="82"/>
      <c r="BU253" s="82"/>
      <c r="BV253" s="82"/>
      <c r="BW253" s="69"/>
      <c r="BX253" s="69"/>
      <c r="BY253" s="75"/>
      <c r="BZ253" s="74"/>
      <c r="CA253" s="74"/>
      <c r="CB253" s="82"/>
      <c r="CC253" s="82"/>
      <c r="CD253" s="82"/>
      <c r="CE253" s="82"/>
      <c r="CF253" s="82"/>
      <c r="CG253" s="82"/>
      <c r="CH253" s="82"/>
      <c r="CI253" s="82"/>
      <c r="CJ253" s="82"/>
      <c r="CK253" s="82"/>
      <c r="CL253" s="82"/>
      <c r="CM253" s="82"/>
      <c r="CN253" s="82"/>
      <c r="CO253" s="69"/>
    </row>
    <row r="254" spans="1:93" x14ac:dyDescent="0.3">
      <c r="A254" s="69"/>
      <c r="B254" s="74"/>
      <c r="C254" s="74"/>
      <c r="D254" s="74"/>
      <c r="E254" s="74"/>
      <c r="F254" s="69"/>
      <c r="G254" s="69"/>
      <c r="Q254" s="69"/>
      <c r="R254" s="69"/>
      <c r="S254" s="75"/>
      <c r="T254" s="75"/>
      <c r="U254" s="74"/>
      <c r="V254" s="74"/>
      <c r="W254" s="74"/>
      <c r="X254" s="74"/>
      <c r="Y254" s="69"/>
      <c r="Z254" s="69"/>
      <c r="AJ254" s="69"/>
      <c r="AK254" s="69"/>
      <c r="AL254" s="69"/>
      <c r="AM254" s="69"/>
      <c r="AN254" s="74"/>
      <c r="AO254" s="74"/>
      <c r="AP254" s="82"/>
      <c r="AQ254" s="82"/>
      <c r="AR254" s="82"/>
      <c r="AS254" s="82"/>
      <c r="AT254" s="82"/>
      <c r="AU254" s="82"/>
      <c r="AV254" s="82"/>
      <c r="AW254" s="82"/>
      <c r="AX254" s="82"/>
      <c r="AY254" s="82"/>
      <c r="AZ254" s="82"/>
      <c r="BA254" s="82"/>
      <c r="BB254" s="82"/>
      <c r="BC254" s="82"/>
      <c r="BD254" s="69"/>
      <c r="BE254" s="75"/>
      <c r="BF254" s="75"/>
      <c r="BG254" s="74"/>
      <c r="BH254" s="74"/>
      <c r="BI254" s="82"/>
      <c r="BJ254" s="82"/>
      <c r="BK254" s="82"/>
      <c r="BL254" s="82"/>
      <c r="BM254" s="82"/>
      <c r="BN254" s="82"/>
      <c r="BO254" s="82"/>
      <c r="BP254" s="82"/>
      <c r="BQ254" s="82"/>
      <c r="BR254" s="82"/>
      <c r="BS254" s="82"/>
      <c r="BT254" s="82"/>
      <c r="BU254" s="82"/>
      <c r="BV254" s="82"/>
      <c r="BW254" s="69"/>
      <c r="BX254" s="69"/>
      <c r="BY254" s="75"/>
      <c r="BZ254" s="74"/>
      <c r="CA254" s="74"/>
      <c r="CB254" s="82"/>
      <c r="CC254" s="82"/>
      <c r="CD254" s="82"/>
      <c r="CE254" s="82"/>
      <c r="CF254" s="82"/>
      <c r="CG254" s="82"/>
      <c r="CH254" s="82"/>
      <c r="CI254" s="82"/>
      <c r="CJ254" s="82"/>
      <c r="CK254" s="82"/>
      <c r="CL254" s="82"/>
      <c r="CM254" s="82"/>
      <c r="CN254" s="82"/>
      <c r="CO254" s="69"/>
    </row>
    <row r="255" spans="1:93" x14ac:dyDescent="0.3">
      <c r="A255" s="69"/>
      <c r="B255" s="74"/>
      <c r="C255" s="74"/>
      <c r="D255" s="74"/>
      <c r="E255" s="74"/>
      <c r="F255" s="69"/>
      <c r="G255" s="69"/>
      <c r="Q255" s="69"/>
      <c r="R255" s="69"/>
      <c r="S255" s="75"/>
      <c r="T255" s="75"/>
      <c r="U255" s="74"/>
      <c r="V255" s="74"/>
      <c r="W255" s="74"/>
      <c r="X255" s="74"/>
      <c r="Y255" s="69"/>
      <c r="Z255" s="69"/>
      <c r="AJ255" s="69"/>
      <c r="AK255" s="69"/>
      <c r="AL255" s="69"/>
      <c r="AM255" s="69"/>
      <c r="AN255" s="74"/>
      <c r="AO255" s="74"/>
      <c r="AP255" s="82"/>
      <c r="AQ255" s="82"/>
      <c r="AR255" s="82"/>
      <c r="AS255" s="82"/>
      <c r="AT255" s="82"/>
      <c r="AU255" s="82"/>
      <c r="AV255" s="82"/>
      <c r="AW255" s="82"/>
      <c r="AX255" s="82"/>
      <c r="AY255" s="82"/>
      <c r="AZ255" s="82"/>
      <c r="BA255" s="82"/>
      <c r="BB255" s="82"/>
      <c r="BC255" s="82"/>
      <c r="BD255" s="69"/>
      <c r="BE255" s="75"/>
      <c r="BF255" s="75"/>
      <c r="BG255" s="74"/>
      <c r="BH255" s="74"/>
      <c r="BI255" s="82"/>
      <c r="BJ255" s="82"/>
      <c r="BK255" s="82"/>
      <c r="BL255" s="82"/>
      <c r="BM255" s="82"/>
      <c r="BN255" s="82"/>
      <c r="BO255" s="82"/>
      <c r="BP255" s="82"/>
      <c r="BQ255" s="82"/>
      <c r="BR255" s="82"/>
      <c r="BS255" s="82"/>
      <c r="BT255" s="82"/>
      <c r="BU255" s="82"/>
      <c r="BV255" s="82"/>
      <c r="BW255" s="69"/>
      <c r="BX255" s="69"/>
      <c r="BY255" s="75"/>
      <c r="BZ255" s="74"/>
      <c r="CA255" s="74"/>
      <c r="CB255" s="82"/>
      <c r="CC255" s="82"/>
      <c r="CD255" s="82"/>
      <c r="CE255" s="82"/>
      <c r="CF255" s="82"/>
      <c r="CG255" s="82"/>
      <c r="CH255" s="82"/>
      <c r="CI255" s="82"/>
      <c r="CJ255" s="82"/>
      <c r="CK255" s="82"/>
      <c r="CL255" s="82"/>
      <c r="CM255" s="82"/>
      <c r="CN255" s="82"/>
      <c r="CO255" s="69"/>
    </row>
    <row r="256" spans="1:93" x14ac:dyDescent="0.3">
      <c r="A256" s="69"/>
      <c r="B256" s="74"/>
      <c r="C256" s="74"/>
      <c r="D256" s="74"/>
      <c r="E256" s="74"/>
      <c r="F256" s="69"/>
      <c r="G256" s="69"/>
      <c r="Q256" s="69"/>
      <c r="R256" s="69"/>
      <c r="S256" s="75"/>
      <c r="T256" s="75"/>
      <c r="U256" s="74"/>
      <c r="V256" s="74"/>
      <c r="W256" s="74"/>
      <c r="X256" s="74"/>
      <c r="Y256" s="69"/>
      <c r="Z256" s="69"/>
      <c r="AJ256" s="69"/>
      <c r="AK256" s="69"/>
      <c r="AL256" s="69"/>
      <c r="AM256" s="69"/>
      <c r="AN256" s="74"/>
      <c r="AO256" s="74"/>
      <c r="AP256" s="82"/>
      <c r="AQ256" s="82"/>
      <c r="AR256" s="82"/>
      <c r="AS256" s="82"/>
      <c r="AT256" s="82"/>
      <c r="AU256" s="82"/>
      <c r="AV256" s="82"/>
      <c r="AW256" s="82"/>
      <c r="AX256" s="82"/>
      <c r="AY256" s="82"/>
      <c r="AZ256" s="82"/>
      <c r="BA256" s="82"/>
      <c r="BB256" s="82"/>
      <c r="BC256" s="82"/>
      <c r="BD256" s="69"/>
      <c r="BE256" s="75"/>
      <c r="BF256" s="75"/>
      <c r="BG256" s="74"/>
      <c r="BH256" s="74"/>
      <c r="BI256" s="82"/>
      <c r="BJ256" s="82"/>
      <c r="BK256" s="82"/>
      <c r="BL256" s="82"/>
      <c r="BM256" s="82"/>
      <c r="BN256" s="82"/>
      <c r="BO256" s="82"/>
      <c r="BP256" s="82"/>
      <c r="BQ256" s="82"/>
      <c r="BR256" s="82"/>
      <c r="BS256" s="82"/>
      <c r="BT256" s="82"/>
      <c r="BU256" s="82"/>
      <c r="BV256" s="82"/>
      <c r="BW256" s="69"/>
      <c r="BX256" s="69"/>
      <c r="BY256" s="75"/>
      <c r="BZ256" s="74"/>
      <c r="CA256" s="74"/>
      <c r="CB256" s="82"/>
      <c r="CC256" s="82"/>
      <c r="CD256" s="82"/>
      <c r="CE256" s="82"/>
      <c r="CF256" s="82"/>
      <c r="CG256" s="82"/>
      <c r="CH256" s="82"/>
      <c r="CI256" s="82"/>
      <c r="CJ256" s="82"/>
      <c r="CK256" s="82"/>
      <c r="CL256" s="82"/>
      <c r="CM256" s="82"/>
      <c r="CN256" s="82"/>
      <c r="CO256" s="69"/>
    </row>
    <row r="257" spans="1:93" x14ac:dyDescent="0.3">
      <c r="A257" s="69"/>
      <c r="B257" s="74"/>
      <c r="C257" s="74"/>
      <c r="D257" s="74"/>
      <c r="E257" s="74"/>
      <c r="F257" s="69"/>
      <c r="G257" s="69"/>
      <c r="Q257" s="69"/>
      <c r="R257" s="69"/>
      <c r="S257" s="75"/>
      <c r="T257" s="75"/>
      <c r="U257" s="74"/>
      <c r="V257" s="74"/>
      <c r="W257" s="74"/>
      <c r="X257" s="74"/>
      <c r="Y257" s="69"/>
      <c r="Z257" s="69"/>
      <c r="AJ257" s="69"/>
      <c r="AK257" s="69"/>
      <c r="AL257" s="69"/>
      <c r="AM257" s="69"/>
      <c r="AN257" s="74"/>
      <c r="AO257" s="74"/>
      <c r="AP257" s="82"/>
      <c r="AQ257" s="82"/>
      <c r="AR257" s="82"/>
      <c r="AS257" s="82"/>
      <c r="AT257" s="82"/>
      <c r="AU257" s="82"/>
      <c r="AV257" s="82"/>
      <c r="AW257" s="82"/>
      <c r="AX257" s="82"/>
      <c r="AY257" s="82"/>
      <c r="AZ257" s="82"/>
      <c r="BA257" s="82"/>
      <c r="BB257" s="82"/>
      <c r="BC257" s="82"/>
      <c r="BD257" s="69"/>
      <c r="BE257" s="75"/>
      <c r="BF257" s="75"/>
      <c r="BG257" s="74"/>
      <c r="BH257" s="74"/>
      <c r="BI257" s="82"/>
      <c r="BJ257" s="82"/>
      <c r="BK257" s="82"/>
      <c r="BL257" s="82"/>
      <c r="BM257" s="82"/>
      <c r="BN257" s="82"/>
      <c r="BO257" s="82"/>
      <c r="BP257" s="82"/>
      <c r="BQ257" s="82"/>
      <c r="BR257" s="82"/>
      <c r="BS257" s="82"/>
      <c r="BT257" s="82"/>
      <c r="BU257" s="82"/>
      <c r="BV257" s="82"/>
      <c r="BW257" s="69"/>
      <c r="BX257" s="69"/>
      <c r="BY257" s="75"/>
      <c r="BZ257" s="74"/>
      <c r="CA257" s="74"/>
      <c r="CB257" s="82"/>
      <c r="CC257" s="82"/>
      <c r="CD257" s="82"/>
      <c r="CE257" s="82"/>
      <c r="CF257" s="82"/>
      <c r="CG257" s="82"/>
      <c r="CH257" s="82"/>
      <c r="CI257" s="82"/>
      <c r="CJ257" s="82"/>
      <c r="CK257" s="82"/>
      <c r="CL257" s="82"/>
      <c r="CM257" s="82"/>
      <c r="CN257" s="82"/>
      <c r="CO257" s="69"/>
    </row>
    <row r="258" spans="1:93" x14ac:dyDescent="0.3">
      <c r="A258" s="69"/>
      <c r="B258" s="74"/>
      <c r="C258" s="74"/>
      <c r="D258" s="74"/>
      <c r="E258" s="74"/>
      <c r="F258" s="69"/>
      <c r="G258" s="69"/>
      <c r="Q258" s="69"/>
      <c r="R258" s="69"/>
      <c r="S258" s="75"/>
      <c r="T258" s="75"/>
      <c r="U258" s="74"/>
      <c r="V258" s="74"/>
      <c r="W258" s="74"/>
      <c r="X258" s="74"/>
      <c r="Y258" s="69"/>
      <c r="Z258" s="69"/>
      <c r="AJ258" s="69"/>
      <c r="AK258" s="69"/>
      <c r="AL258" s="69"/>
      <c r="AM258" s="69"/>
      <c r="AN258" s="74"/>
      <c r="AO258" s="74"/>
      <c r="AP258" s="82"/>
      <c r="AQ258" s="82"/>
      <c r="AR258" s="82"/>
      <c r="AS258" s="82"/>
      <c r="AT258" s="82"/>
      <c r="AU258" s="82"/>
      <c r="AV258" s="82"/>
      <c r="AW258" s="82"/>
      <c r="AX258" s="82"/>
      <c r="AY258" s="82"/>
      <c r="AZ258" s="82"/>
      <c r="BA258" s="82"/>
      <c r="BB258" s="82"/>
      <c r="BC258" s="82"/>
      <c r="BD258" s="69"/>
      <c r="BE258" s="75"/>
      <c r="BF258" s="75"/>
      <c r="BG258" s="74"/>
      <c r="BH258" s="74"/>
      <c r="BI258" s="82"/>
      <c r="BJ258" s="82"/>
      <c r="BK258" s="82"/>
      <c r="BL258" s="82"/>
      <c r="BM258" s="82"/>
      <c r="BN258" s="82"/>
      <c r="BO258" s="82"/>
      <c r="BP258" s="82"/>
      <c r="BQ258" s="82"/>
      <c r="BR258" s="82"/>
      <c r="BS258" s="82"/>
      <c r="BT258" s="82"/>
      <c r="BU258" s="82"/>
      <c r="BV258" s="82"/>
      <c r="BW258" s="69"/>
      <c r="BX258" s="69"/>
      <c r="BY258" s="75"/>
      <c r="BZ258" s="74"/>
      <c r="CA258" s="74"/>
      <c r="CB258" s="82"/>
      <c r="CC258" s="82"/>
      <c r="CD258" s="82"/>
      <c r="CE258" s="82"/>
      <c r="CF258" s="82"/>
      <c r="CG258" s="82"/>
      <c r="CH258" s="82"/>
      <c r="CI258" s="82"/>
      <c r="CJ258" s="82"/>
      <c r="CK258" s="82"/>
      <c r="CL258" s="82"/>
      <c r="CM258" s="82"/>
      <c r="CN258" s="82"/>
      <c r="CO258" s="69"/>
    </row>
    <row r="259" spans="1:93" x14ac:dyDescent="0.3">
      <c r="A259" s="69"/>
      <c r="B259" s="74"/>
      <c r="C259" s="74"/>
      <c r="D259" s="74"/>
      <c r="E259" s="74"/>
      <c r="F259" s="69"/>
      <c r="G259" s="69"/>
      <c r="Q259" s="69"/>
      <c r="R259" s="69"/>
      <c r="S259" s="75"/>
      <c r="T259" s="75"/>
      <c r="U259" s="74"/>
      <c r="V259" s="74"/>
      <c r="W259" s="74"/>
      <c r="X259" s="74"/>
      <c r="Y259" s="69"/>
      <c r="Z259" s="69"/>
      <c r="AJ259" s="69"/>
      <c r="AK259" s="69"/>
      <c r="AL259" s="69"/>
      <c r="AM259" s="69"/>
      <c r="AN259" s="74"/>
      <c r="AO259" s="74"/>
      <c r="AP259" s="82"/>
      <c r="AQ259" s="82"/>
      <c r="AR259" s="82"/>
      <c r="AS259" s="82"/>
      <c r="AT259" s="82"/>
      <c r="AU259" s="82"/>
      <c r="AV259" s="82"/>
      <c r="AW259" s="82"/>
      <c r="AX259" s="82"/>
      <c r="AY259" s="82"/>
      <c r="AZ259" s="82"/>
      <c r="BA259" s="82"/>
      <c r="BB259" s="82"/>
      <c r="BC259" s="82"/>
      <c r="BD259" s="69"/>
      <c r="BE259" s="75"/>
      <c r="BF259" s="75"/>
      <c r="BG259" s="74"/>
      <c r="BH259" s="74"/>
      <c r="BI259" s="82"/>
      <c r="BJ259" s="82"/>
      <c r="BK259" s="82"/>
      <c r="BL259" s="82"/>
      <c r="BM259" s="82"/>
      <c r="BN259" s="82"/>
      <c r="BO259" s="82"/>
      <c r="BP259" s="82"/>
      <c r="BQ259" s="82"/>
      <c r="BR259" s="82"/>
      <c r="BS259" s="82"/>
      <c r="BT259" s="82"/>
      <c r="BU259" s="82"/>
      <c r="BV259" s="82"/>
      <c r="BW259" s="69"/>
      <c r="BX259" s="69"/>
      <c r="BY259" s="75"/>
      <c r="BZ259" s="74"/>
      <c r="CA259" s="74"/>
      <c r="CB259" s="82"/>
      <c r="CC259" s="82"/>
      <c r="CD259" s="82"/>
      <c r="CE259" s="82"/>
      <c r="CF259" s="82"/>
      <c r="CG259" s="82"/>
      <c r="CH259" s="82"/>
      <c r="CI259" s="82"/>
      <c r="CJ259" s="82"/>
      <c r="CK259" s="82"/>
      <c r="CL259" s="82"/>
      <c r="CM259" s="82"/>
      <c r="CN259" s="82"/>
      <c r="CO259" s="69"/>
    </row>
    <row r="260" spans="1:93" x14ac:dyDescent="0.3">
      <c r="A260" s="69"/>
      <c r="B260" s="74"/>
      <c r="C260" s="74"/>
      <c r="D260" s="74"/>
      <c r="E260" s="74"/>
      <c r="F260" s="69"/>
      <c r="G260" s="69"/>
      <c r="Q260" s="69"/>
      <c r="R260" s="69"/>
      <c r="S260" s="75"/>
      <c r="T260" s="75"/>
      <c r="U260" s="74"/>
      <c r="V260" s="74"/>
      <c r="W260" s="74"/>
      <c r="X260" s="74"/>
      <c r="Y260" s="69"/>
      <c r="Z260" s="69"/>
      <c r="AJ260" s="69"/>
      <c r="AK260" s="69"/>
      <c r="AL260" s="69"/>
      <c r="AM260" s="69"/>
      <c r="AN260" s="74"/>
      <c r="AO260" s="74"/>
      <c r="AP260" s="82"/>
      <c r="AQ260" s="82"/>
      <c r="AR260" s="82"/>
      <c r="AS260" s="82"/>
      <c r="AT260" s="82"/>
      <c r="AU260" s="82"/>
      <c r="AV260" s="82"/>
      <c r="AW260" s="82"/>
      <c r="AX260" s="82"/>
      <c r="AY260" s="82"/>
      <c r="AZ260" s="82"/>
      <c r="BA260" s="82"/>
      <c r="BB260" s="82"/>
      <c r="BC260" s="82"/>
      <c r="BD260" s="69"/>
      <c r="BE260" s="75"/>
      <c r="BF260" s="75"/>
      <c r="BG260" s="74"/>
      <c r="BH260" s="74"/>
      <c r="BI260" s="82"/>
      <c r="BJ260" s="82"/>
      <c r="BK260" s="82"/>
      <c r="BL260" s="82"/>
      <c r="BM260" s="82"/>
      <c r="BN260" s="82"/>
      <c r="BO260" s="82"/>
      <c r="BP260" s="82"/>
      <c r="BQ260" s="82"/>
      <c r="BR260" s="82"/>
      <c r="BS260" s="82"/>
      <c r="BT260" s="82"/>
      <c r="BU260" s="82"/>
      <c r="BV260" s="82"/>
      <c r="BW260" s="69"/>
      <c r="BX260" s="69"/>
      <c r="BY260" s="75"/>
      <c r="BZ260" s="74"/>
      <c r="CA260" s="74"/>
      <c r="CB260" s="82"/>
      <c r="CC260" s="82"/>
      <c r="CD260" s="82"/>
      <c r="CE260" s="82"/>
      <c r="CF260" s="82"/>
      <c r="CG260" s="82"/>
      <c r="CH260" s="82"/>
      <c r="CI260" s="82"/>
      <c r="CJ260" s="82"/>
      <c r="CK260" s="82"/>
      <c r="CL260" s="82"/>
      <c r="CM260" s="82"/>
      <c r="CN260" s="82"/>
      <c r="CO260" s="69"/>
    </row>
    <row r="261" spans="1:93" x14ac:dyDescent="0.3">
      <c r="A261" s="69"/>
      <c r="B261" s="74"/>
      <c r="C261" s="74"/>
      <c r="D261" s="74"/>
      <c r="E261" s="74"/>
      <c r="F261" s="69"/>
      <c r="G261" s="69"/>
      <c r="Q261" s="69"/>
      <c r="R261" s="69"/>
      <c r="S261" s="75"/>
      <c r="T261" s="75"/>
      <c r="U261" s="74"/>
      <c r="V261" s="74"/>
      <c r="W261" s="74"/>
      <c r="X261" s="74"/>
      <c r="Y261" s="69"/>
      <c r="Z261" s="69"/>
      <c r="AJ261" s="69"/>
      <c r="AK261" s="69"/>
      <c r="AL261" s="69"/>
      <c r="AM261" s="69"/>
      <c r="AN261" s="74"/>
      <c r="AO261" s="74"/>
      <c r="AP261" s="82"/>
      <c r="AQ261" s="82"/>
      <c r="AR261" s="82"/>
      <c r="AS261" s="82"/>
      <c r="AT261" s="82"/>
      <c r="AU261" s="82"/>
      <c r="AV261" s="82"/>
      <c r="AW261" s="82"/>
      <c r="AX261" s="82"/>
      <c r="AY261" s="82"/>
      <c r="AZ261" s="82"/>
      <c r="BA261" s="82"/>
      <c r="BB261" s="82"/>
      <c r="BC261" s="82"/>
      <c r="BD261" s="69"/>
      <c r="BE261" s="75"/>
      <c r="BF261" s="75"/>
      <c r="BG261" s="74"/>
      <c r="BH261" s="74"/>
      <c r="BI261" s="82"/>
      <c r="BJ261" s="82"/>
      <c r="BK261" s="82"/>
      <c r="BL261" s="82"/>
      <c r="BM261" s="82"/>
      <c r="BN261" s="82"/>
      <c r="BO261" s="82"/>
      <c r="BP261" s="82"/>
      <c r="BQ261" s="82"/>
      <c r="BR261" s="82"/>
      <c r="BS261" s="82"/>
      <c r="BT261" s="82"/>
      <c r="BU261" s="82"/>
      <c r="BV261" s="82"/>
      <c r="BW261" s="69"/>
      <c r="BX261" s="69"/>
      <c r="BY261" s="75"/>
      <c r="BZ261" s="74"/>
      <c r="CA261" s="74"/>
      <c r="CB261" s="82"/>
      <c r="CC261" s="82"/>
      <c r="CD261" s="82"/>
      <c r="CE261" s="82"/>
      <c r="CF261" s="82"/>
      <c r="CG261" s="82"/>
      <c r="CH261" s="82"/>
      <c r="CI261" s="82"/>
      <c r="CJ261" s="82"/>
      <c r="CK261" s="82"/>
      <c r="CL261" s="82"/>
      <c r="CM261" s="82"/>
      <c r="CN261" s="82"/>
      <c r="CO261" s="69"/>
    </row>
    <row r="262" spans="1:93" x14ac:dyDescent="0.3">
      <c r="A262" s="69"/>
      <c r="B262" s="74"/>
      <c r="C262" s="74"/>
      <c r="D262" s="74"/>
      <c r="E262" s="74"/>
      <c r="F262" s="69"/>
      <c r="G262" s="69"/>
      <c r="Q262" s="69"/>
      <c r="R262" s="69"/>
      <c r="S262" s="75"/>
      <c r="T262" s="75"/>
      <c r="U262" s="74"/>
      <c r="V262" s="74"/>
      <c r="W262" s="74"/>
      <c r="X262" s="74"/>
      <c r="Y262" s="69"/>
      <c r="Z262" s="69"/>
      <c r="AJ262" s="69"/>
      <c r="AK262" s="69"/>
      <c r="AL262" s="69"/>
      <c r="AM262" s="69"/>
      <c r="AN262" s="74"/>
      <c r="AO262" s="74"/>
      <c r="AP262" s="82"/>
      <c r="AQ262" s="82"/>
      <c r="AR262" s="82"/>
      <c r="AS262" s="82"/>
      <c r="AT262" s="82"/>
      <c r="AU262" s="82"/>
      <c r="AV262" s="82"/>
      <c r="AW262" s="82"/>
      <c r="AX262" s="82"/>
      <c r="AY262" s="82"/>
      <c r="AZ262" s="82"/>
      <c r="BA262" s="82"/>
      <c r="BB262" s="82"/>
      <c r="BC262" s="82"/>
      <c r="BD262" s="69"/>
      <c r="BE262" s="75"/>
      <c r="BF262" s="75"/>
      <c r="BG262" s="74"/>
      <c r="BH262" s="74"/>
      <c r="BI262" s="82"/>
      <c r="BJ262" s="82"/>
      <c r="BK262" s="82"/>
      <c r="BL262" s="82"/>
      <c r="BM262" s="82"/>
      <c r="BN262" s="82"/>
      <c r="BO262" s="82"/>
      <c r="BP262" s="82"/>
      <c r="BQ262" s="82"/>
      <c r="BR262" s="82"/>
      <c r="BS262" s="82"/>
      <c r="BT262" s="82"/>
      <c r="BU262" s="82"/>
      <c r="BV262" s="82"/>
      <c r="BW262" s="69"/>
      <c r="BX262" s="69"/>
      <c r="BY262" s="75"/>
      <c r="BZ262" s="74"/>
      <c r="CA262" s="74"/>
      <c r="CB262" s="82"/>
      <c r="CC262" s="82"/>
      <c r="CD262" s="82"/>
      <c r="CE262" s="82"/>
      <c r="CF262" s="82"/>
      <c r="CG262" s="82"/>
      <c r="CH262" s="82"/>
      <c r="CI262" s="82"/>
      <c r="CJ262" s="82"/>
      <c r="CK262" s="82"/>
      <c r="CL262" s="82"/>
      <c r="CM262" s="82"/>
      <c r="CN262" s="82"/>
      <c r="CO262" s="69"/>
    </row>
    <row r="263" spans="1:93" x14ac:dyDescent="0.3">
      <c r="A263" s="69"/>
      <c r="B263" s="74"/>
      <c r="C263" s="74"/>
      <c r="D263" s="74"/>
      <c r="E263" s="74"/>
      <c r="F263" s="69"/>
      <c r="G263" s="69"/>
      <c r="Q263" s="69"/>
      <c r="R263" s="69"/>
      <c r="S263" s="75"/>
      <c r="T263" s="75"/>
      <c r="U263" s="74"/>
      <c r="V263" s="74"/>
      <c r="W263" s="74"/>
      <c r="X263" s="74"/>
      <c r="Y263" s="69"/>
      <c r="Z263" s="69"/>
      <c r="AJ263" s="69"/>
      <c r="AK263" s="69"/>
      <c r="AL263" s="69"/>
      <c r="AM263" s="69"/>
      <c r="AN263" s="74"/>
      <c r="AO263" s="74"/>
      <c r="AP263" s="82"/>
      <c r="AQ263" s="82"/>
      <c r="AR263" s="82"/>
      <c r="AS263" s="82"/>
      <c r="AT263" s="82"/>
      <c r="AU263" s="82"/>
      <c r="AV263" s="82"/>
      <c r="AW263" s="82"/>
      <c r="AX263" s="82"/>
      <c r="AY263" s="82"/>
      <c r="AZ263" s="82"/>
      <c r="BA263" s="82"/>
      <c r="BB263" s="82"/>
      <c r="BC263" s="82"/>
      <c r="BD263" s="69"/>
      <c r="BE263" s="75"/>
      <c r="BF263" s="75"/>
      <c r="BG263" s="74"/>
      <c r="BH263" s="74"/>
      <c r="BI263" s="82"/>
      <c r="BJ263" s="82"/>
      <c r="BK263" s="82"/>
      <c r="BL263" s="82"/>
      <c r="BM263" s="82"/>
      <c r="BN263" s="82"/>
      <c r="BO263" s="82"/>
      <c r="BP263" s="82"/>
      <c r="BQ263" s="82"/>
      <c r="BR263" s="82"/>
      <c r="BS263" s="82"/>
      <c r="BT263" s="82"/>
      <c r="BU263" s="82"/>
      <c r="BV263" s="82"/>
      <c r="BW263" s="69"/>
      <c r="BX263" s="69"/>
      <c r="BY263" s="75"/>
      <c r="BZ263" s="74"/>
      <c r="CA263" s="74"/>
      <c r="CB263" s="82"/>
      <c r="CC263" s="82"/>
      <c r="CD263" s="82"/>
      <c r="CE263" s="82"/>
      <c r="CF263" s="82"/>
      <c r="CG263" s="82"/>
      <c r="CH263" s="82"/>
      <c r="CI263" s="82"/>
      <c r="CJ263" s="82"/>
      <c r="CK263" s="82"/>
      <c r="CL263" s="82"/>
      <c r="CM263" s="82"/>
      <c r="CN263" s="82"/>
      <c r="CO263" s="69"/>
    </row>
    <row r="264" spans="1:93" x14ac:dyDescent="0.3">
      <c r="A264" s="69"/>
      <c r="B264" s="74"/>
      <c r="C264" s="74"/>
      <c r="D264" s="74"/>
      <c r="E264" s="74"/>
      <c r="F264" s="69"/>
      <c r="G264" s="69"/>
      <c r="Q264" s="69"/>
      <c r="R264" s="69"/>
      <c r="S264" s="75"/>
      <c r="T264" s="75"/>
      <c r="U264" s="74"/>
      <c r="V264" s="74"/>
      <c r="W264" s="74"/>
      <c r="X264" s="74"/>
      <c r="Y264" s="69"/>
      <c r="Z264" s="69"/>
      <c r="AJ264" s="69"/>
      <c r="AK264" s="69"/>
      <c r="AL264" s="69"/>
      <c r="AM264" s="69"/>
      <c r="AN264" s="74"/>
      <c r="AO264" s="74"/>
      <c r="AP264" s="82"/>
      <c r="AQ264" s="82"/>
      <c r="AR264" s="82"/>
      <c r="AS264" s="82"/>
      <c r="AT264" s="82"/>
      <c r="AU264" s="82"/>
      <c r="AV264" s="82"/>
      <c r="AW264" s="82"/>
      <c r="AX264" s="82"/>
      <c r="AY264" s="82"/>
      <c r="AZ264" s="82"/>
      <c r="BA264" s="82"/>
      <c r="BB264" s="82"/>
      <c r="BC264" s="82"/>
      <c r="BD264" s="69"/>
      <c r="BE264" s="75"/>
      <c r="BF264" s="75"/>
      <c r="BG264" s="74"/>
      <c r="BH264" s="74"/>
      <c r="BI264" s="82"/>
      <c r="BJ264" s="82"/>
      <c r="BK264" s="82"/>
      <c r="BL264" s="82"/>
      <c r="BM264" s="82"/>
      <c r="BN264" s="82"/>
      <c r="BO264" s="82"/>
      <c r="BP264" s="82"/>
      <c r="BQ264" s="82"/>
      <c r="BR264" s="82"/>
      <c r="BS264" s="82"/>
      <c r="BT264" s="82"/>
      <c r="BU264" s="82"/>
      <c r="BV264" s="82"/>
      <c r="BW264" s="69"/>
      <c r="BX264" s="69"/>
      <c r="BY264" s="75"/>
      <c r="BZ264" s="74"/>
      <c r="CA264" s="74"/>
      <c r="CB264" s="82"/>
      <c r="CC264" s="82"/>
      <c r="CD264" s="82"/>
      <c r="CE264" s="82"/>
      <c r="CF264" s="82"/>
      <c r="CG264" s="82"/>
      <c r="CH264" s="82"/>
      <c r="CI264" s="82"/>
      <c r="CJ264" s="82"/>
      <c r="CK264" s="82"/>
      <c r="CL264" s="82"/>
      <c r="CM264" s="82"/>
      <c r="CN264" s="82"/>
      <c r="CO264" s="69"/>
    </row>
    <row r="265" spans="1:93" x14ac:dyDescent="0.3">
      <c r="A265" s="69"/>
      <c r="B265" s="74"/>
      <c r="C265" s="74"/>
      <c r="D265" s="74"/>
      <c r="E265" s="74"/>
      <c r="F265" s="69"/>
      <c r="G265" s="69"/>
      <c r="Q265" s="69"/>
      <c r="R265" s="69"/>
      <c r="S265" s="75"/>
      <c r="T265" s="75"/>
      <c r="U265" s="74"/>
      <c r="V265" s="74"/>
      <c r="W265" s="74"/>
      <c r="X265" s="74"/>
      <c r="Y265" s="69"/>
      <c r="Z265" s="69"/>
      <c r="AJ265" s="69"/>
      <c r="AK265" s="69"/>
      <c r="AL265" s="69"/>
      <c r="AM265" s="69"/>
      <c r="AN265" s="74"/>
      <c r="AO265" s="74"/>
      <c r="AP265" s="82"/>
      <c r="AQ265" s="82"/>
      <c r="AR265" s="82"/>
      <c r="AS265" s="82"/>
      <c r="AT265" s="82"/>
      <c r="AU265" s="82"/>
      <c r="AV265" s="82"/>
      <c r="AW265" s="82"/>
      <c r="AX265" s="82"/>
      <c r="AY265" s="82"/>
      <c r="AZ265" s="82"/>
      <c r="BA265" s="82"/>
      <c r="BB265" s="82"/>
      <c r="BC265" s="82"/>
      <c r="BD265" s="69"/>
      <c r="BE265" s="75"/>
      <c r="BF265" s="75"/>
      <c r="BG265" s="74"/>
      <c r="BH265" s="74"/>
      <c r="BI265" s="82"/>
      <c r="BJ265" s="82"/>
      <c r="BK265" s="82"/>
      <c r="BL265" s="82"/>
      <c r="BM265" s="82"/>
      <c r="BN265" s="82"/>
      <c r="BO265" s="82"/>
      <c r="BP265" s="82"/>
      <c r="BQ265" s="82"/>
      <c r="BR265" s="82"/>
      <c r="BS265" s="82"/>
      <c r="BT265" s="82"/>
      <c r="BU265" s="82"/>
      <c r="BV265" s="82"/>
      <c r="BW265" s="69"/>
      <c r="BX265" s="69"/>
      <c r="BY265" s="75"/>
      <c r="BZ265" s="74"/>
      <c r="CA265" s="74"/>
      <c r="CB265" s="82"/>
      <c r="CC265" s="82"/>
      <c r="CD265" s="82"/>
      <c r="CE265" s="82"/>
      <c r="CF265" s="82"/>
      <c r="CG265" s="82"/>
      <c r="CH265" s="82"/>
      <c r="CI265" s="82"/>
      <c r="CJ265" s="82"/>
      <c r="CK265" s="82"/>
      <c r="CL265" s="82"/>
      <c r="CM265" s="82"/>
      <c r="CN265" s="82"/>
      <c r="CO265" s="69"/>
    </row>
    <row r="266" spans="1:93" x14ac:dyDescent="0.3">
      <c r="A266" s="69"/>
      <c r="B266" s="74"/>
      <c r="C266" s="74"/>
      <c r="D266" s="74"/>
      <c r="E266" s="74"/>
      <c r="F266" s="69"/>
      <c r="G266" s="69"/>
      <c r="Q266" s="69"/>
      <c r="R266" s="69"/>
      <c r="S266" s="75"/>
      <c r="T266" s="75"/>
      <c r="U266" s="74"/>
      <c r="V266" s="74"/>
      <c r="W266" s="74"/>
      <c r="X266" s="74"/>
      <c r="Y266" s="69"/>
      <c r="Z266" s="69"/>
      <c r="AJ266" s="69"/>
      <c r="AK266" s="69"/>
      <c r="AL266" s="69"/>
      <c r="AM266" s="69"/>
      <c r="AN266" s="74"/>
      <c r="AO266" s="74"/>
      <c r="AP266" s="82"/>
      <c r="AQ266" s="82"/>
      <c r="AR266" s="82"/>
      <c r="AS266" s="82"/>
      <c r="AT266" s="82"/>
      <c r="AU266" s="82"/>
      <c r="AV266" s="82"/>
      <c r="AW266" s="82"/>
      <c r="AX266" s="82"/>
      <c r="AY266" s="82"/>
      <c r="AZ266" s="82"/>
      <c r="BA266" s="82"/>
      <c r="BB266" s="82"/>
      <c r="BC266" s="82"/>
      <c r="BD266" s="69"/>
      <c r="BE266" s="75"/>
      <c r="BF266" s="75"/>
      <c r="BG266" s="74"/>
      <c r="BH266" s="74"/>
      <c r="BI266" s="82"/>
      <c r="BJ266" s="82"/>
      <c r="BK266" s="82"/>
      <c r="BL266" s="82"/>
      <c r="BM266" s="82"/>
      <c r="BN266" s="82"/>
      <c r="BO266" s="82"/>
      <c r="BP266" s="82"/>
      <c r="BQ266" s="82"/>
      <c r="BR266" s="82"/>
      <c r="BS266" s="82"/>
      <c r="BT266" s="82"/>
      <c r="BU266" s="82"/>
      <c r="BV266" s="82"/>
      <c r="BW266" s="69"/>
      <c r="BX266" s="69"/>
      <c r="BY266" s="75"/>
      <c r="BZ266" s="74"/>
      <c r="CA266" s="74"/>
      <c r="CB266" s="82"/>
      <c r="CC266" s="82"/>
      <c r="CD266" s="82"/>
      <c r="CE266" s="82"/>
      <c r="CF266" s="82"/>
      <c r="CG266" s="82"/>
      <c r="CH266" s="82"/>
      <c r="CI266" s="82"/>
      <c r="CJ266" s="82"/>
      <c r="CK266" s="82"/>
      <c r="CL266" s="82"/>
      <c r="CM266" s="82"/>
      <c r="CN266" s="82"/>
      <c r="CO266" s="69"/>
    </row>
    <row r="267" spans="1:93" x14ac:dyDescent="0.3">
      <c r="A267" s="69"/>
      <c r="B267" s="74"/>
      <c r="C267" s="74"/>
      <c r="D267" s="74"/>
      <c r="E267" s="74"/>
      <c r="F267" s="69"/>
      <c r="G267" s="69"/>
      <c r="Q267" s="69"/>
      <c r="R267" s="69"/>
      <c r="S267" s="75"/>
      <c r="T267" s="75"/>
      <c r="U267" s="74"/>
      <c r="V267" s="74"/>
      <c r="W267" s="74"/>
      <c r="X267" s="74"/>
      <c r="Y267" s="69"/>
      <c r="Z267" s="69"/>
      <c r="AJ267" s="69"/>
      <c r="AK267" s="69"/>
      <c r="AL267" s="69"/>
      <c r="AM267" s="69"/>
      <c r="AN267" s="74"/>
      <c r="AO267" s="74"/>
      <c r="AP267" s="82"/>
      <c r="AQ267" s="82"/>
      <c r="AR267" s="82"/>
      <c r="AS267" s="82"/>
      <c r="AT267" s="82"/>
      <c r="AU267" s="82"/>
      <c r="AV267" s="82"/>
      <c r="AW267" s="82"/>
      <c r="AX267" s="82"/>
      <c r="AY267" s="82"/>
      <c r="AZ267" s="82"/>
      <c r="BA267" s="82"/>
      <c r="BB267" s="82"/>
      <c r="BC267" s="82"/>
      <c r="BD267" s="69"/>
      <c r="BE267" s="75"/>
      <c r="BF267" s="75"/>
      <c r="BG267" s="74"/>
      <c r="BH267" s="74"/>
      <c r="BI267" s="82"/>
      <c r="BJ267" s="82"/>
      <c r="BK267" s="82"/>
      <c r="BL267" s="82"/>
      <c r="BM267" s="82"/>
      <c r="BN267" s="82"/>
      <c r="BO267" s="82"/>
      <c r="BP267" s="82"/>
      <c r="BQ267" s="82"/>
      <c r="BR267" s="82"/>
      <c r="BS267" s="82"/>
      <c r="BT267" s="82"/>
      <c r="BU267" s="82"/>
      <c r="BV267" s="82"/>
      <c r="BW267" s="69"/>
      <c r="BX267" s="69"/>
      <c r="BY267" s="75"/>
      <c r="BZ267" s="74"/>
      <c r="CA267" s="74"/>
      <c r="CB267" s="82"/>
      <c r="CC267" s="82"/>
      <c r="CD267" s="82"/>
      <c r="CE267" s="82"/>
      <c r="CF267" s="82"/>
      <c r="CG267" s="82"/>
      <c r="CH267" s="82"/>
      <c r="CI267" s="82"/>
      <c r="CJ267" s="82"/>
      <c r="CK267" s="82"/>
      <c r="CL267" s="82"/>
      <c r="CM267" s="82"/>
      <c r="CN267" s="82"/>
      <c r="CO267" s="69"/>
    </row>
    <row r="268" spans="1:93" x14ac:dyDescent="0.3">
      <c r="A268" s="69"/>
      <c r="B268" s="74"/>
      <c r="C268" s="74"/>
      <c r="D268" s="74"/>
      <c r="E268" s="74"/>
      <c r="F268" s="69"/>
      <c r="G268" s="69"/>
      <c r="Q268" s="69"/>
      <c r="R268" s="69"/>
      <c r="S268" s="75"/>
      <c r="T268" s="75"/>
      <c r="U268" s="74"/>
      <c r="V268" s="74"/>
      <c r="W268" s="74"/>
      <c r="X268" s="74"/>
      <c r="Y268" s="69"/>
      <c r="Z268" s="69"/>
      <c r="AJ268" s="69"/>
      <c r="AK268" s="69"/>
      <c r="AL268" s="69"/>
      <c r="AM268" s="69"/>
      <c r="AN268" s="74"/>
      <c r="AO268" s="74"/>
      <c r="AP268" s="82"/>
      <c r="AQ268" s="82"/>
      <c r="AR268" s="82"/>
      <c r="AS268" s="82"/>
      <c r="AT268" s="82"/>
      <c r="AU268" s="82"/>
      <c r="AV268" s="82"/>
      <c r="AW268" s="82"/>
      <c r="AX268" s="82"/>
      <c r="AY268" s="82"/>
      <c r="AZ268" s="82"/>
      <c r="BA268" s="82"/>
      <c r="BB268" s="82"/>
      <c r="BC268" s="82"/>
      <c r="BD268" s="69"/>
      <c r="BE268" s="75"/>
      <c r="BF268" s="75"/>
      <c r="BG268" s="74"/>
      <c r="BH268" s="74"/>
      <c r="BI268" s="82"/>
      <c r="BJ268" s="82"/>
      <c r="BK268" s="82"/>
      <c r="BL268" s="82"/>
      <c r="BM268" s="82"/>
      <c r="BN268" s="82"/>
      <c r="BO268" s="82"/>
      <c r="BP268" s="82"/>
      <c r="BQ268" s="82"/>
      <c r="BR268" s="82"/>
      <c r="BS268" s="82"/>
      <c r="BT268" s="82"/>
      <c r="BU268" s="82"/>
      <c r="BV268" s="82"/>
      <c r="BW268" s="69"/>
      <c r="BX268" s="69"/>
      <c r="BY268" s="75"/>
      <c r="BZ268" s="74"/>
      <c r="CA268" s="74"/>
      <c r="CB268" s="82"/>
      <c r="CC268" s="82"/>
      <c r="CD268" s="82"/>
      <c r="CE268" s="82"/>
      <c r="CF268" s="82"/>
      <c r="CG268" s="82"/>
      <c r="CH268" s="82"/>
      <c r="CI268" s="82"/>
      <c r="CJ268" s="82"/>
      <c r="CK268" s="82"/>
      <c r="CL268" s="82"/>
      <c r="CM268" s="82"/>
      <c r="CN268" s="82"/>
      <c r="CO268" s="69"/>
    </row>
    <row r="269" spans="1:93" x14ac:dyDescent="0.3">
      <c r="A269" s="69"/>
      <c r="B269" s="74"/>
      <c r="C269" s="74"/>
      <c r="D269" s="74"/>
      <c r="E269" s="74"/>
      <c r="F269" s="69"/>
      <c r="G269" s="69"/>
      <c r="Q269" s="69"/>
      <c r="R269" s="69"/>
      <c r="S269" s="75"/>
      <c r="T269" s="75"/>
      <c r="U269" s="74"/>
      <c r="V269" s="74"/>
      <c r="W269" s="74"/>
      <c r="X269" s="74"/>
      <c r="Y269" s="69"/>
      <c r="Z269" s="69"/>
      <c r="AJ269" s="69"/>
      <c r="AK269" s="69"/>
      <c r="AL269" s="69"/>
      <c r="AM269" s="69"/>
      <c r="AN269" s="74"/>
      <c r="AO269" s="74"/>
      <c r="AP269" s="82"/>
      <c r="AQ269" s="82"/>
      <c r="AR269" s="82"/>
      <c r="AS269" s="82"/>
      <c r="AT269" s="82"/>
      <c r="AU269" s="82"/>
      <c r="AV269" s="82"/>
      <c r="AW269" s="82"/>
      <c r="AX269" s="82"/>
      <c r="AY269" s="82"/>
      <c r="AZ269" s="82"/>
      <c r="BA269" s="82"/>
      <c r="BB269" s="82"/>
      <c r="BC269" s="82"/>
      <c r="BD269" s="69"/>
      <c r="BE269" s="75"/>
      <c r="BF269" s="75"/>
      <c r="BG269" s="74"/>
      <c r="BH269" s="74"/>
      <c r="BI269" s="82"/>
      <c r="BJ269" s="82"/>
      <c r="BK269" s="82"/>
      <c r="BL269" s="82"/>
      <c r="BM269" s="82"/>
      <c r="BN269" s="82"/>
      <c r="BO269" s="82"/>
      <c r="BP269" s="82"/>
      <c r="BQ269" s="82"/>
      <c r="BR269" s="82"/>
      <c r="BS269" s="82"/>
      <c r="BT269" s="82"/>
      <c r="BU269" s="82"/>
      <c r="BV269" s="82"/>
      <c r="BW269" s="69"/>
      <c r="BX269" s="69"/>
      <c r="BY269" s="75"/>
      <c r="BZ269" s="74"/>
      <c r="CA269" s="74"/>
      <c r="CB269" s="82"/>
      <c r="CC269" s="82"/>
      <c r="CD269" s="82"/>
      <c r="CE269" s="82"/>
      <c r="CF269" s="82"/>
      <c r="CG269" s="82"/>
      <c r="CH269" s="82"/>
      <c r="CI269" s="82"/>
      <c r="CJ269" s="82"/>
      <c r="CK269" s="82"/>
      <c r="CL269" s="82"/>
      <c r="CM269" s="82"/>
      <c r="CN269" s="82"/>
      <c r="CO269" s="69"/>
    </row>
    <row r="270" spans="1:93" x14ac:dyDescent="0.3">
      <c r="A270" s="69"/>
      <c r="B270" s="74"/>
      <c r="C270" s="74"/>
      <c r="D270" s="74"/>
      <c r="E270" s="74"/>
      <c r="F270" s="69"/>
      <c r="G270" s="69"/>
      <c r="Q270" s="69"/>
      <c r="R270" s="69"/>
      <c r="S270" s="75"/>
      <c r="T270" s="75"/>
      <c r="U270" s="74"/>
      <c r="V270" s="74"/>
      <c r="W270" s="74"/>
      <c r="X270" s="74"/>
      <c r="Y270" s="69"/>
      <c r="Z270" s="69"/>
      <c r="AJ270" s="69"/>
      <c r="AK270" s="69"/>
      <c r="AL270" s="69"/>
      <c r="AM270" s="69"/>
      <c r="AN270" s="74"/>
      <c r="AO270" s="74"/>
      <c r="AP270" s="82"/>
      <c r="AQ270" s="82"/>
      <c r="AR270" s="82"/>
      <c r="AS270" s="82"/>
      <c r="AT270" s="82"/>
      <c r="AU270" s="82"/>
      <c r="AV270" s="82"/>
      <c r="AW270" s="82"/>
      <c r="AX270" s="82"/>
      <c r="AY270" s="82"/>
      <c r="AZ270" s="82"/>
      <c r="BA270" s="82"/>
      <c r="BB270" s="82"/>
      <c r="BC270" s="82"/>
      <c r="BD270" s="69"/>
      <c r="BE270" s="75"/>
      <c r="BF270" s="75"/>
      <c r="BG270" s="74"/>
      <c r="BH270" s="74"/>
      <c r="BI270" s="82"/>
      <c r="BJ270" s="82"/>
      <c r="BK270" s="82"/>
      <c r="BL270" s="82"/>
      <c r="BM270" s="82"/>
      <c r="BN270" s="82"/>
      <c r="BO270" s="82"/>
      <c r="BP270" s="82"/>
      <c r="BQ270" s="82"/>
      <c r="BR270" s="82"/>
      <c r="BS270" s="82"/>
      <c r="BT270" s="82"/>
      <c r="BU270" s="82"/>
      <c r="BV270" s="82"/>
      <c r="BW270" s="69"/>
      <c r="BX270" s="69"/>
      <c r="BY270" s="75"/>
      <c r="BZ270" s="74"/>
      <c r="CA270" s="74"/>
      <c r="CB270" s="82"/>
      <c r="CC270" s="82"/>
      <c r="CD270" s="82"/>
      <c r="CE270" s="82"/>
      <c r="CF270" s="82"/>
      <c r="CG270" s="82"/>
      <c r="CH270" s="82"/>
      <c r="CI270" s="82"/>
      <c r="CJ270" s="82"/>
      <c r="CK270" s="82"/>
      <c r="CL270" s="82"/>
      <c r="CM270" s="82"/>
      <c r="CN270" s="82"/>
      <c r="CO270" s="69"/>
    </row>
    <row r="271" spans="1:93" x14ac:dyDescent="0.3">
      <c r="A271" s="69"/>
      <c r="B271" s="74"/>
      <c r="C271" s="74"/>
      <c r="D271" s="74"/>
      <c r="E271" s="74"/>
      <c r="F271" s="69"/>
      <c r="G271" s="69"/>
      <c r="Q271" s="69"/>
      <c r="R271" s="69"/>
      <c r="S271" s="75"/>
      <c r="T271" s="75"/>
      <c r="U271" s="74"/>
      <c r="V271" s="74"/>
      <c r="W271" s="74"/>
      <c r="X271" s="74"/>
      <c r="Y271" s="69"/>
      <c r="Z271" s="69"/>
      <c r="AJ271" s="69"/>
      <c r="AK271" s="69"/>
      <c r="AL271" s="69"/>
      <c r="AM271" s="69"/>
      <c r="AN271" s="74"/>
      <c r="AO271" s="74"/>
      <c r="AP271" s="82"/>
      <c r="AQ271" s="82"/>
      <c r="AR271" s="82"/>
      <c r="AS271" s="82"/>
      <c r="AT271" s="82"/>
      <c r="AU271" s="82"/>
      <c r="AV271" s="82"/>
      <c r="AW271" s="82"/>
      <c r="AX271" s="82"/>
      <c r="AY271" s="82"/>
      <c r="AZ271" s="82"/>
      <c r="BA271" s="82"/>
      <c r="BB271" s="82"/>
      <c r="BC271" s="82"/>
      <c r="BD271" s="69"/>
      <c r="BE271" s="75"/>
      <c r="BF271" s="75"/>
      <c r="BG271" s="74"/>
      <c r="BH271" s="74"/>
      <c r="BI271" s="82"/>
      <c r="BJ271" s="82"/>
      <c r="BK271" s="82"/>
      <c r="BL271" s="82"/>
      <c r="BM271" s="82"/>
      <c r="BN271" s="82"/>
      <c r="BO271" s="82"/>
      <c r="BP271" s="82"/>
      <c r="BQ271" s="82"/>
      <c r="BR271" s="82"/>
      <c r="BS271" s="82"/>
      <c r="BT271" s="82"/>
      <c r="BU271" s="82"/>
      <c r="BV271" s="82"/>
      <c r="BW271" s="69"/>
      <c r="BX271" s="69"/>
      <c r="BY271" s="75"/>
      <c r="BZ271" s="74"/>
      <c r="CA271" s="74"/>
      <c r="CB271" s="82"/>
      <c r="CC271" s="82"/>
      <c r="CD271" s="82"/>
      <c r="CE271" s="82"/>
      <c r="CF271" s="82"/>
      <c r="CG271" s="82"/>
      <c r="CH271" s="82"/>
      <c r="CI271" s="82"/>
      <c r="CJ271" s="82"/>
      <c r="CK271" s="82"/>
      <c r="CL271" s="82"/>
      <c r="CM271" s="82"/>
      <c r="CN271" s="82"/>
      <c r="CO271" s="69"/>
    </row>
    <row r="272" spans="1:93" x14ac:dyDescent="0.3">
      <c r="A272" s="69"/>
      <c r="B272" s="74"/>
      <c r="C272" s="74"/>
      <c r="D272" s="74"/>
      <c r="E272" s="74"/>
      <c r="F272" s="69"/>
      <c r="G272" s="69"/>
      <c r="Q272" s="69"/>
      <c r="R272" s="69"/>
      <c r="S272" s="75"/>
      <c r="T272" s="75"/>
      <c r="U272" s="74"/>
      <c r="V272" s="74"/>
      <c r="W272" s="74"/>
      <c r="X272" s="74"/>
      <c r="Y272" s="69"/>
      <c r="Z272" s="69"/>
      <c r="AJ272" s="69"/>
      <c r="AK272" s="69"/>
      <c r="AL272" s="69"/>
      <c r="AM272" s="69"/>
      <c r="AN272" s="74"/>
      <c r="AO272" s="74"/>
      <c r="AP272" s="82"/>
      <c r="AQ272" s="82"/>
      <c r="AR272" s="82"/>
      <c r="AS272" s="82"/>
      <c r="AT272" s="82"/>
      <c r="AU272" s="82"/>
      <c r="AV272" s="82"/>
      <c r="AW272" s="82"/>
      <c r="AX272" s="82"/>
      <c r="AY272" s="82"/>
      <c r="AZ272" s="82"/>
      <c r="BA272" s="82"/>
      <c r="BB272" s="82"/>
      <c r="BC272" s="82"/>
      <c r="BD272" s="69"/>
      <c r="BE272" s="75"/>
      <c r="BF272" s="75"/>
      <c r="BG272" s="74"/>
      <c r="BH272" s="74"/>
      <c r="BI272" s="82"/>
      <c r="BJ272" s="82"/>
      <c r="BK272" s="82"/>
      <c r="BL272" s="82"/>
      <c r="BM272" s="82"/>
      <c r="BN272" s="82"/>
      <c r="BO272" s="82"/>
      <c r="BP272" s="82"/>
      <c r="BQ272" s="82"/>
      <c r="BR272" s="82"/>
      <c r="BS272" s="82"/>
      <c r="BT272" s="82"/>
      <c r="BU272" s="82"/>
      <c r="BV272" s="82"/>
      <c r="BW272" s="69"/>
      <c r="BX272" s="69"/>
      <c r="BY272" s="75"/>
      <c r="BZ272" s="74"/>
      <c r="CA272" s="74"/>
      <c r="CB272" s="82"/>
      <c r="CC272" s="82"/>
      <c r="CD272" s="82"/>
      <c r="CE272" s="82"/>
      <c r="CF272" s="82"/>
      <c r="CG272" s="82"/>
      <c r="CH272" s="82"/>
      <c r="CI272" s="82"/>
      <c r="CJ272" s="82"/>
      <c r="CK272" s="82"/>
      <c r="CL272" s="82"/>
      <c r="CM272" s="82"/>
      <c r="CN272" s="82"/>
      <c r="CO272" s="69"/>
    </row>
    <row r="273" spans="1:93" x14ac:dyDescent="0.3">
      <c r="A273" s="69"/>
      <c r="B273" s="74"/>
      <c r="C273" s="74"/>
      <c r="D273" s="74"/>
      <c r="E273" s="74"/>
      <c r="F273" s="69"/>
      <c r="G273" s="69"/>
      <c r="Q273" s="69"/>
      <c r="R273" s="69"/>
      <c r="S273" s="75"/>
      <c r="T273" s="75"/>
      <c r="U273" s="74"/>
      <c r="V273" s="74"/>
      <c r="W273" s="74"/>
      <c r="X273" s="74"/>
      <c r="Y273" s="69"/>
      <c r="Z273" s="69"/>
      <c r="AJ273" s="69"/>
      <c r="AK273" s="69"/>
      <c r="AL273" s="69"/>
      <c r="AM273" s="69"/>
      <c r="AN273" s="74"/>
      <c r="AO273" s="74"/>
      <c r="AP273" s="82"/>
      <c r="AQ273" s="82"/>
      <c r="AR273" s="82"/>
      <c r="AS273" s="82"/>
      <c r="AT273" s="82"/>
      <c r="AU273" s="82"/>
      <c r="AV273" s="82"/>
      <c r="AW273" s="82"/>
      <c r="AX273" s="82"/>
      <c r="AY273" s="82"/>
      <c r="AZ273" s="82"/>
      <c r="BA273" s="82"/>
      <c r="BB273" s="82"/>
      <c r="BC273" s="82"/>
      <c r="BD273" s="69"/>
      <c r="BE273" s="75"/>
      <c r="BF273" s="75"/>
      <c r="BG273" s="74"/>
      <c r="BH273" s="74"/>
      <c r="BI273" s="82"/>
      <c r="BJ273" s="82"/>
      <c r="BK273" s="82"/>
      <c r="BL273" s="82"/>
      <c r="BM273" s="82"/>
      <c r="BN273" s="82"/>
      <c r="BO273" s="82"/>
      <c r="BP273" s="82"/>
      <c r="BQ273" s="82"/>
      <c r="BR273" s="82"/>
      <c r="BS273" s="82"/>
      <c r="BT273" s="82"/>
      <c r="BU273" s="82"/>
      <c r="BV273" s="82"/>
      <c r="BW273" s="69"/>
      <c r="BX273" s="69"/>
      <c r="BY273" s="75"/>
      <c r="BZ273" s="74"/>
      <c r="CA273" s="74"/>
      <c r="CB273" s="82"/>
      <c r="CC273" s="82"/>
      <c r="CD273" s="82"/>
      <c r="CE273" s="82"/>
      <c r="CF273" s="82"/>
      <c r="CG273" s="82"/>
      <c r="CH273" s="82"/>
      <c r="CI273" s="82"/>
      <c r="CJ273" s="82"/>
      <c r="CK273" s="82"/>
      <c r="CL273" s="82"/>
      <c r="CM273" s="82"/>
      <c r="CN273" s="82"/>
      <c r="CO273" s="69"/>
    </row>
    <row r="274" spans="1:93" x14ac:dyDescent="0.3">
      <c r="A274" s="69"/>
      <c r="B274" s="74"/>
      <c r="C274" s="74"/>
      <c r="D274" s="74"/>
      <c r="E274" s="74"/>
      <c r="F274" s="69"/>
      <c r="G274" s="69"/>
      <c r="Q274" s="69"/>
      <c r="R274" s="69"/>
      <c r="S274" s="75"/>
      <c r="T274" s="75"/>
      <c r="U274" s="74"/>
      <c r="V274" s="74"/>
      <c r="W274" s="74"/>
      <c r="X274" s="74"/>
      <c r="Y274" s="69"/>
      <c r="Z274" s="69"/>
      <c r="AJ274" s="69"/>
      <c r="AK274" s="69"/>
      <c r="AL274" s="69"/>
      <c r="AM274" s="69"/>
      <c r="AN274" s="74"/>
      <c r="AO274" s="74"/>
      <c r="AP274" s="82"/>
      <c r="AQ274" s="82"/>
      <c r="AR274" s="82"/>
      <c r="AS274" s="82"/>
      <c r="AT274" s="82"/>
      <c r="AU274" s="82"/>
      <c r="AV274" s="82"/>
      <c r="AW274" s="82"/>
      <c r="AX274" s="82"/>
      <c r="AY274" s="82"/>
      <c r="AZ274" s="82"/>
      <c r="BA274" s="82"/>
      <c r="BB274" s="82"/>
      <c r="BC274" s="82"/>
      <c r="BD274" s="69"/>
      <c r="BE274" s="75"/>
      <c r="BF274" s="75"/>
      <c r="BG274" s="74"/>
      <c r="BH274" s="74"/>
      <c r="BI274" s="82"/>
      <c r="BJ274" s="82"/>
      <c r="BK274" s="82"/>
      <c r="BL274" s="82"/>
      <c r="BM274" s="82"/>
      <c r="BN274" s="82"/>
      <c r="BO274" s="82"/>
      <c r="BP274" s="82"/>
      <c r="BQ274" s="82"/>
      <c r="BR274" s="82"/>
      <c r="BS274" s="82"/>
      <c r="BT274" s="82"/>
      <c r="BU274" s="82"/>
      <c r="BV274" s="82"/>
      <c r="BW274" s="69"/>
      <c r="BX274" s="69"/>
      <c r="BY274" s="75"/>
      <c r="BZ274" s="74"/>
      <c r="CA274" s="74"/>
      <c r="CB274" s="82"/>
      <c r="CC274" s="82"/>
      <c r="CD274" s="82"/>
      <c r="CE274" s="82"/>
      <c r="CF274" s="82"/>
      <c r="CG274" s="82"/>
      <c r="CH274" s="82"/>
      <c r="CI274" s="82"/>
      <c r="CJ274" s="82"/>
      <c r="CK274" s="82"/>
      <c r="CL274" s="82"/>
      <c r="CM274" s="82"/>
      <c r="CN274" s="82"/>
      <c r="CO274" s="69"/>
    </row>
    <row r="275" spans="1:93" x14ac:dyDescent="0.3">
      <c r="A275" s="69"/>
      <c r="B275" s="74"/>
      <c r="C275" s="74"/>
      <c r="D275" s="74"/>
      <c r="E275" s="74"/>
      <c r="F275" s="69"/>
      <c r="G275" s="69"/>
      <c r="Q275" s="69"/>
      <c r="R275" s="69"/>
      <c r="S275" s="75"/>
      <c r="T275" s="75"/>
      <c r="U275" s="74"/>
      <c r="V275" s="74"/>
      <c r="W275" s="74"/>
      <c r="X275" s="74"/>
      <c r="Y275" s="69"/>
      <c r="Z275" s="69"/>
      <c r="AJ275" s="69"/>
      <c r="AK275" s="69"/>
      <c r="AL275" s="69"/>
      <c r="AM275" s="69"/>
      <c r="AN275" s="74"/>
      <c r="AO275" s="74"/>
      <c r="AP275" s="82"/>
      <c r="AQ275" s="82"/>
      <c r="AR275" s="82"/>
      <c r="AS275" s="82"/>
      <c r="AT275" s="82"/>
      <c r="AU275" s="82"/>
      <c r="AV275" s="82"/>
      <c r="AW275" s="82"/>
      <c r="AX275" s="82"/>
      <c r="AY275" s="82"/>
      <c r="AZ275" s="82"/>
      <c r="BA275" s="82"/>
      <c r="BB275" s="82"/>
      <c r="BC275" s="82"/>
      <c r="BD275" s="69"/>
      <c r="BE275" s="75"/>
      <c r="BF275" s="75"/>
      <c r="BG275" s="74"/>
      <c r="BH275" s="74"/>
      <c r="BI275" s="82"/>
      <c r="BJ275" s="82"/>
      <c r="BK275" s="82"/>
      <c r="BL275" s="82"/>
      <c r="BM275" s="82"/>
      <c r="BN275" s="82"/>
      <c r="BO275" s="82"/>
      <c r="BP275" s="82"/>
      <c r="BQ275" s="82"/>
      <c r="BR275" s="82"/>
      <c r="BS275" s="82"/>
      <c r="BT275" s="82"/>
      <c r="BU275" s="82"/>
      <c r="BV275" s="82"/>
      <c r="BW275" s="69"/>
      <c r="BX275" s="69"/>
      <c r="BY275" s="75"/>
      <c r="BZ275" s="74"/>
      <c r="CA275" s="74"/>
      <c r="CB275" s="82"/>
      <c r="CC275" s="82"/>
      <c r="CD275" s="82"/>
      <c r="CE275" s="82"/>
      <c r="CF275" s="82"/>
      <c r="CG275" s="82"/>
      <c r="CH275" s="82"/>
      <c r="CI275" s="82"/>
      <c r="CJ275" s="82"/>
      <c r="CK275" s="82"/>
      <c r="CL275" s="82"/>
      <c r="CM275" s="82"/>
      <c r="CN275" s="82"/>
      <c r="CO275" s="69"/>
    </row>
    <row r="276" spans="1:93" x14ac:dyDescent="0.3">
      <c r="A276" s="69"/>
      <c r="B276" s="74"/>
      <c r="C276" s="74"/>
      <c r="D276" s="74"/>
      <c r="E276" s="74"/>
      <c r="F276" s="69"/>
      <c r="G276" s="69"/>
      <c r="Q276" s="69"/>
      <c r="R276" s="69"/>
      <c r="S276" s="75"/>
      <c r="T276" s="75"/>
      <c r="U276" s="74"/>
      <c r="V276" s="74"/>
      <c r="W276" s="74"/>
      <c r="X276" s="74"/>
      <c r="Y276" s="69"/>
      <c r="Z276" s="69"/>
      <c r="AJ276" s="69"/>
      <c r="AK276" s="69"/>
      <c r="AL276" s="69"/>
      <c r="AM276" s="69"/>
      <c r="AN276" s="74"/>
      <c r="AO276" s="74"/>
      <c r="AP276" s="82"/>
      <c r="AQ276" s="82"/>
      <c r="AR276" s="82"/>
      <c r="AS276" s="82"/>
      <c r="AT276" s="82"/>
      <c r="AU276" s="82"/>
      <c r="AV276" s="82"/>
      <c r="AW276" s="82"/>
      <c r="AX276" s="82"/>
      <c r="AY276" s="82"/>
      <c r="AZ276" s="82"/>
      <c r="BA276" s="82"/>
      <c r="BB276" s="82"/>
      <c r="BC276" s="82"/>
      <c r="BD276" s="69"/>
      <c r="BE276" s="75"/>
      <c r="BF276" s="75"/>
      <c r="BG276" s="74"/>
      <c r="BH276" s="74"/>
      <c r="BI276" s="82"/>
      <c r="BJ276" s="82"/>
      <c r="BK276" s="82"/>
      <c r="BL276" s="82"/>
      <c r="BM276" s="82"/>
      <c r="BN276" s="82"/>
      <c r="BO276" s="82"/>
      <c r="BP276" s="82"/>
      <c r="BQ276" s="82"/>
      <c r="BR276" s="82"/>
      <c r="BS276" s="82"/>
      <c r="BT276" s="82"/>
      <c r="BU276" s="82"/>
      <c r="BV276" s="82"/>
      <c r="BW276" s="69"/>
      <c r="BX276" s="69"/>
      <c r="BY276" s="75"/>
      <c r="BZ276" s="74"/>
      <c r="CA276" s="74"/>
      <c r="CB276" s="82"/>
      <c r="CC276" s="82"/>
      <c r="CD276" s="82"/>
      <c r="CE276" s="82"/>
      <c r="CF276" s="82"/>
      <c r="CG276" s="82"/>
      <c r="CH276" s="82"/>
      <c r="CI276" s="82"/>
      <c r="CJ276" s="82"/>
      <c r="CK276" s="82"/>
      <c r="CL276" s="82"/>
      <c r="CM276" s="82"/>
      <c r="CN276" s="82"/>
      <c r="CO276" s="69"/>
    </row>
    <row r="277" spans="1:93" x14ac:dyDescent="0.3">
      <c r="A277" s="69"/>
      <c r="B277" s="74"/>
      <c r="C277" s="74"/>
      <c r="D277" s="74"/>
      <c r="E277" s="74"/>
      <c r="F277" s="69"/>
      <c r="G277" s="69"/>
      <c r="Q277" s="69"/>
      <c r="R277" s="69"/>
      <c r="S277" s="75"/>
      <c r="T277" s="75"/>
      <c r="U277" s="74"/>
      <c r="V277" s="74"/>
      <c r="W277" s="74"/>
      <c r="X277" s="74"/>
      <c r="Y277" s="69"/>
      <c r="Z277" s="69"/>
      <c r="AJ277" s="69"/>
      <c r="AK277" s="69"/>
      <c r="AL277" s="69"/>
      <c r="AM277" s="69"/>
      <c r="AN277" s="74"/>
      <c r="AO277" s="74"/>
      <c r="AP277" s="82"/>
      <c r="AQ277" s="82"/>
      <c r="AR277" s="82"/>
      <c r="AS277" s="82"/>
      <c r="AT277" s="82"/>
      <c r="AU277" s="82"/>
      <c r="AV277" s="82"/>
      <c r="AW277" s="82"/>
      <c r="AX277" s="82"/>
      <c r="AY277" s="82"/>
      <c r="AZ277" s="82"/>
      <c r="BA277" s="82"/>
      <c r="BB277" s="82"/>
      <c r="BC277" s="82"/>
      <c r="BD277" s="69"/>
      <c r="BE277" s="75"/>
      <c r="BF277" s="75"/>
      <c r="BG277" s="74"/>
      <c r="BH277" s="74"/>
      <c r="BI277" s="82"/>
      <c r="BJ277" s="82"/>
      <c r="BK277" s="82"/>
      <c r="BL277" s="82"/>
      <c r="BM277" s="82"/>
      <c r="BN277" s="82"/>
      <c r="BO277" s="82"/>
      <c r="BP277" s="82"/>
      <c r="BQ277" s="82"/>
      <c r="BR277" s="82"/>
      <c r="BS277" s="82"/>
      <c r="BT277" s="82"/>
      <c r="BU277" s="82"/>
      <c r="BV277" s="82"/>
      <c r="BW277" s="69"/>
      <c r="BX277" s="69"/>
      <c r="BY277" s="75"/>
      <c r="BZ277" s="74"/>
      <c r="CA277" s="74"/>
      <c r="CB277" s="82"/>
      <c r="CC277" s="82"/>
      <c r="CD277" s="82"/>
      <c r="CE277" s="82"/>
      <c r="CF277" s="82"/>
      <c r="CG277" s="82"/>
      <c r="CH277" s="82"/>
      <c r="CI277" s="82"/>
      <c r="CJ277" s="82"/>
      <c r="CK277" s="82"/>
      <c r="CL277" s="82"/>
      <c r="CM277" s="82"/>
      <c r="CN277" s="82"/>
      <c r="CO277" s="69"/>
    </row>
    <row r="278" spans="1:93" x14ac:dyDescent="0.3">
      <c r="A278" s="69"/>
      <c r="B278" s="74"/>
      <c r="C278" s="74"/>
      <c r="D278" s="74"/>
      <c r="E278" s="74"/>
      <c r="F278" s="69"/>
      <c r="G278" s="69"/>
      <c r="Q278" s="69"/>
      <c r="R278" s="69"/>
      <c r="S278" s="75"/>
      <c r="T278" s="75"/>
      <c r="U278" s="74"/>
      <c r="V278" s="74"/>
      <c r="W278" s="74"/>
      <c r="X278" s="74"/>
      <c r="Y278" s="69"/>
      <c r="Z278" s="69"/>
      <c r="AJ278" s="69"/>
      <c r="AK278" s="69"/>
      <c r="AL278" s="69"/>
      <c r="AM278" s="69"/>
      <c r="AN278" s="74"/>
      <c r="AO278" s="74"/>
      <c r="AP278" s="82"/>
      <c r="AQ278" s="82"/>
      <c r="AR278" s="82"/>
      <c r="AS278" s="82"/>
      <c r="AT278" s="82"/>
      <c r="AU278" s="82"/>
      <c r="AV278" s="82"/>
      <c r="AW278" s="82"/>
      <c r="AX278" s="82"/>
      <c r="AY278" s="82"/>
      <c r="AZ278" s="82"/>
      <c r="BA278" s="82"/>
      <c r="BB278" s="82"/>
      <c r="BC278" s="82"/>
      <c r="BD278" s="69"/>
      <c r="BE278" s="75"/>
      <c r="BF278" s="75"/>
      <c r="BG278" s="74"/>
      <c r="BH278" s="74"/>
      <c r="BI278" s="82"/>
      <c r="BJ278" s="82"/>
      <c r="BK278" s="82"/>
      <c r="BL278" s="82"/>
      <c r="BM278" s="82"/>
      <c r="BN278" s="82"/>
      <c r="BO278" s="82"/>
      <c r="BP278" s="82"/>
      <c r="BQ278" s="82"/>
      <c r="BR278" s="82"/>
      <c r="BS278" s="82"/>
      <c r="BT278" s="82"/>
      <c r="BU278" s="82"/>
      <c r="BV278" s="82"/>
      <c r="BW278" s="69"/>
      <c r="BX278" s="69"/>
      <c r="BY278" s="75"/>
      <c r="BZ278" s="74"/>
      <c r="CA278" s="74"/>
      <c r="CB278" s="82"/>
      <c r="CC278" s="82"/>
      <c r="CD278" s="82"/>
      <c r="CE278" s="82"/>
      <c r="CF278" s="82"/>
      <c r="CG278" s="82"/>
      <c r="CH278" s="82"/>
      <c r="CI278" s="82"/>
      <c r="CJ278" s="82"/>
      <c r="CK278" s="82"/>
      <c r="CL278" s="82"/>
      <c r="CM278" s="82"/>
      <c r="CN278" s="82"/>
      <c r="CO278" s="69"/>
    </row>
    <row r="279" spans="1:93" x14ac:dyDescent="0.3">
      <c r="A279" s="69"/>
      <c r="B279" s="74"/>
      <c r="C279" s="74"/>
      <c r="D279" s="74"/>
      <c r="E279" s="74"/>
      <c r="F279" s="69"/>
      <c r="G279" s="69"/>
      <c r="Q279" s="69"/>
      <c r="R279" s="69"/>
      <c r="S279" s="75"/>
      <c r="T279" s="75"/>
      <c r="U279" s="74"/>
      <c r="V279" s="74"/>
      <c r="W279" s="74"/>
      <c r="X279" s="74"/>
      <c r="Y279" s="69"/>
      <c r="Z279" s="69"/>
      <c r="AJ279" s="69"/>
      <c r="AK279" s="69"/>
      <c r="AL279" s="69"/>
      <c r="AM279" s="69"/>
      <c r="AN279" s="74"/>
      <c r="AO279" s="74"/>
      <c r="AP279" s="82"/>
      <c r="AQ279" s="82"/>
      <c r="AR279" s="82"/>
      <c r="AS279" s="82"/>
      <c r="AT279" s="82"/>
      <c r="AU279" s="82"/>
      <c r="AV279" s="82"/>
      <c r="AW279" s="82"/>
      <c r="AX279" s="82"/>
      <c r="AY279" s="82"/>
      <c r="AZ279" s="82"/>
      <c r="BA279" s="82"/>
      <c r="BB279" s="82"/>
      <c r="BC279" s="82"/>
      <c r="BD279" s="69"/>
      <c r="BE279" s="75"/>
      <c r="BF279" s="75"/>
      <c r="BG279" s="74"/>
      <c r="BH279" s="74"/>
      <c r="BI279" s="82"/>
      <c r="BJ279" s="82"/>
      <c r="BK279" s="82"/>
      <c r="BL279" s="82"/>
      <c r="BM279" s="82"/>
      <c r="BN279" s="82"/>
      <c r="BO279" s="82"/>
      <c r="BP279" s="82"/>
      <c r="BQ279" s="82"/>
      <c r="BR279" s="82"/>
      <c r="BS279" s="82"/>
      <c r="BT279" s="82"/>
      <c r="BU279" s="82"/>
      <c r="BV279" s="82"/>
      <c r="BW279" s="69"/>
      <c r="BX279" s="69"/>
      <c r="BY279" s="75"/>
      <c r="BZ279" s="74"/>
      <c r="CA279" s="74"/>
      <c r="CB279" s="82"/>
      <c r="CC279" s="82"/>
      <c r="CD279" s="82"/>
      <c r="CE279" s="82"/>
      <c r="CF279" s="82"/>
      <c r="CG279" s="82"/>
      <c r="CH279" s="82"/>
      <c r="CI279" s="82"/>
      <c r="CJ279" s="82"/>
      <c r="CK279" s="82"/>
      <c r="CL279" s="82"/>
      <c r="CM279" s="82"/>
      <c r="CN279" s="82"/>
      <c r="CO279" s="69"/>
    </row>
    <row r="280" spans="1:93" x14ac:dyDescent="0.3">
      <c r="A280" s="69"/>
      <c r="B280" s="74"/>
      <c r="C280" s="74"/>
      <c r="D280" s="74"/>
      <c r="E280" s="74"/>
      <c r="F280" s="69"/>
      <c r="G280" s="69"/>
      <c r="Q280" s="69"/>
      <c r="R280" s="69"/>
      <c r="S280" s="75"/>
      <c r="T280" s="75"/>
      <c r="U280" s="74"/>
      <c r="V280" s="74"/>
      <c r="W280" s="74"/>
      <c r="X280" s="74"/>
      <c r="Y280" s="69"/>
      <c r="Z280" s="69"/>
      <c r="AJ280" s="69"/>
      <c r="AK280" s="69"/>
      <c r="AL280" s="69"/>
      <c r="AM280" s="69"/>
      <c r="AN280" s="74"/>
      <c r="AO280" s="74"/>
      <c r="AP280" s="82"/>
      <c r="AQ280" s="82"/>
      <c r="AR280" s="82"/>
      <c r="AS280" s="82"/>
      <c r="AT280" s="82"/>
      <c r="AU280" s="82"/>
      <c r="AV280" s="82"/>
      <c r="AW280" s="82"/>
      <c r="AX280" s="82"/>
      <c r="AY280" s="82"/>
      <c r="AZ280" s="82"/>
      <c r="BA280" s="82"/>
      <c r="BB280" s="82"/>
      <c r="BC280" s="82"/>
      <c r="BD280" s="69"/>
      <c r="BE280" s="75"/>
      <c r="BF280" s="75"/>
      <c r="BG280" s="74"/>
      <c r="BH280" s="74"/>
      <c r="BI280" s="82"/>
      <c r="BJ280" s="82"/>
      <c r="BK280" s="82"/>
      <c r="BL280" s="82"/>
      <c r="BM280" s="82"/>
      <c r="BN280" s="82"/>
      <c r="BO280" s="82"/>
      <c r="BP280" s="82"/>
      <c r="BQ280" s="82"/>
      <c r="BR280" s="82"/>
      <c r="BS280" s="82"/>
      <c r="BT280" s="82"/>
      <c r="BU280" s="82"/>
      <c r="BV280" s="82"/>
      <c r="BW280" s="69"/>
      <c r="BX280" s="69"/>
      <c r="BY280" s="75"/>
      <c r="BZ280" s="74"/>
      <c r="CA280" s="74"/>
      <c r="CB280" s="82"/>
      <c r="CC280" s="82"/>
      <c r="CD280" s="82"/>
      <c r="CE280" s="82"/>
      <c r="CF280" s="82"/>
      <c r="CG280" s="82"/>
      <c r="CH280" s="82"/>
      <c r="CI280" s="82"/>
      <c r="CJ280" s="82"/>
      <c r="CK280" s="82"/>
      <c r="CL280" s="82"/>
      <c r="CM280" s="82"/>
      <c r="CN280" s="82"/>
      <c r="CO280" s="69"/>
    </row>
    <row r="281" spans="1:93" x14ac:dyDescent="0.3">
      <c r="A281" s="69"/>
      <c r="B281" s="74"/>
      <c r="C281" s="74"/>
      <c r="D281" s="74"/>
      <c r="E281" s="74"/>
      <c r="F281" s="69"/>
      <c r="G281" s="69"/>
      <c r="Q281" s="69"/>
      <c r="R281" s="69"/>
      <c r="S281" s="75"/>
      <c r="T281" s="75"/>
      <c r="U281" s="74"/>
      <c r="V281" s="74"/>
      <c r="W281" s="74"/>
      <c r="X281" s="74"/>
      <c r="Y281" s="69"/>
      <c r="Z281" s="69"/>
      <c r="AJ281" s="69"/>
      <c r="AK281" s="69"/>
      <c r="AL281" s="69"/>
      <c r="AM281" s="69"/>
      <c r="AN281" s="74"/>
      <c r="AO281" s="74"/>
      <c r="AP281" s="82"/>
      <c r="AQ281" s="82"/>
      <c r="AR281" s="82"/>
      <c r="AS281" s="82"/>
      <c r="AT281" s="82"/>
      <c r="AU281" s="82"/>
      <c r="AV281" s="82"/>
      <c r="AW281" s="82"/>
      <c r="AX281" s="82"/>
      <c r="AY281" s="82"/>
      <c r="AZ281" s="82"/>
      <c r="BA281" s="82"/>
      <c r="BB281" s="82"/>
      <c r="BC281" s="82"/>
      <c r="BD281" s="69"/>
      <c r="BE281" s="75"/>
      <c r="BF281" s="75"/>
      <c r="BG281" s="74"/>
      <c r="BH281" s="74"/>
      <c r="BI281" s="82"/>
      <c r="BJ281" s="82"/>
      <c r="BK281" s="82"/>
      <c r="BL281" s="82"/>
      <c r="BM281" s="82"/>
      <c r="BN281" s="82"/>
      <c r="BO281" s="82"/>
      <c r="BP281" s="82"/>
      <c r="BQ281" s="82"/>
      <c r="BR281" s="82"/>
      <c r="BS281" s="82"/>
      <c r="BT281" s="82"/>
      <c r="BU281" s="82"/>
      <c r="BV281" s="82"/>
      <c r="BW281" s="69"/>
      <c r="BX281" s="69"/>
      <c r="BY281" s="75"/>
      <c r="BZ281" s="74"/>
      <c r="CA281" s="74"/>
      <c r="CB281" s="82"/>
      <c r="CC281" s="82"/>
      <c r="CD281" s="82"/>
      <c r="CE281" s="82"/>
      <c r="CF281" s="82"/>
      <c r="CG281" s="82"/>
      <c r="CH281" s="82"/>
      <c r="CI281" s="82"/>
      <c r="CJ281" s="82"/>
      <c r="CK281" s="82"/>
      <c r="CL281" s="82"/>
      <c r="CM281" s="82"/>
      <c r="CN281" s="82"/>
      <c r="CO281" s="69"/>
    </row>
    <row r="282" spans="1:93" x14ac:dyDescent="0.3">
      <c r="A282" s="69"/>
      <c r="B282" s="74"/>
      <c r="C282" s="74"/>
      <c r="D282" s="74"/>
      <c r="E282" s="74"/>
      <c r="F282" s="69"/>
      <c r="G282" s="69"/>
      <c r="Q282" s="69"/>
      <c r="R282" s="69"/>
      <c r="S282" s="75"/>
      <c r="T282" s="75"/>
      <c r="U282" s="74"/>
      <c r="V282" s="74"/>
      <c r="W282" s="74"/>
      <c r="X282" s="74"/>
      <c r="Y282" s="69"/>
      <c r="Z282" s="69"/>
      <c r="AJ282" s="69"/>
      <c r="AK282" s="69"/>
      <c r="AL282" s="69"/>
      <c r="AM282" s="69"/>
      <c r="AN282" s="74"/>
      <c r="AO282" s="74"/>
      <c r="AP282" s="82"/>
      <c r="AQ282" s="82"/>
      <c r="AR282" s="82"/>
      <c r="AS282" s="82"/>
      <c r="AT282" s="82"/>
      <c r="AU282" s="82"/>
      <c r="AV282" s="82"/>
      <c r="AW282" s="82"/>
      <c r="AX282" s="82"/>
      <c r="AY282" s="82"/>
      <c r="AZ282" s="82"/>
      <c r="BA282" s="82"/>
      <c r="BB282" s="82"/>
      <c r="BC282" s="82"/>
      <c r="BD282" s="69"/>
      <c r="BE282" s="75"/>
      <c r="BF282" s="75"/>
      <c r="BG282" s="74"/>
      <c r="BH282" s="74"/>
      <c r="BI282" s="82"/>
      <c r="BJ282" s="82"/>
      <c r="BK282" s="82"/>
      <c r="BL282" s="82"/>
      <c r="BM282" s="82"/>
      <c r="BN282" s="82"/>
      <c r="BO282" s="82"/>
      <c r="BP282" s="82"/>
      <c r="BQ282" s="82"/>
      <c r="BR282" s="82"/>
      <c r="BS282" s="82"/>
      <c r="BT282" s="82"/>
      <c r="BU282" s="82"/>
      <c r="BV282" s="82"/>
      <c r="BW282" s="69"/>
      <c r="BX282" s="69"/>
      <c r="BY282" s="75"/>
      <c r="BZ282" s="74"/>
      <c r="CA282" s="74"/>
      <c r="CB282" s="82"/>
      <c r="CC282" s="82"/>
      <c r="CD282" s="82"/>
      <c r="CE282" s="82"/>
      <c r="CF282" s="82"/>
      <c r="CG282" s="82"/>
      <c r="CH282" s="82"/>
      <c r="CI282" s="82"/>
      <c r="CJ282" s="82"/>
      <c r="CK282" s="82"/>
      <c r="CL282" s="82"/>
      <c r="CM282" s="82"/>
      <c r="CN282" s="82"/>
      <c r="CO282" s="69"/>
    </row>
    <row r="283" spans="1:93" x14ac:dyDescent="0.3">
      <c r="A283" s="69"/>
      <c r="B283" s="74"/>
      <c r="C283" s="74"/>
      <c r="D283" s="74"/>
      <c r="E283" s="74"/>
      <c r="F283" s="69"/>
      <c r="G283" s="69"/>
      <c r="Q283" s="69"/>
      <c r="R283" s="69"/>
      <c r="S283" s="75"/>
      <c r="T283" s="75"/>
      <c r="U283" s="74"/>
      <c r="V283" s="74"/>
      <c r="W283" s="74"/>
      <c r="X283" s="74"/>
      <c r="Y283" s="69"/>
      <c r="Z283" s="69"/>
      <c r="AJ283" s="69"/>
      <c r="AK283" s="69"/>
      <c r="AL283" s="69"/>
      <c r="AM283" s="69"/>
      <c r="AN283" s="74"/>
      <c r="AO283" s="74"/>
      <c r="AP283" s="82"/>
      <c r="AQ283" s="82"/>
      <c r="AR283" s="82"/>
      <c r="AS283" s="82"/>
      <c r="AT283" s="82"/>
      <c r="AU283" s="82"/>
      <c r="AV283" s="82"/>
      <c r="AW283" s="82"/>
      <c r="AX283" s="82"/>
      <c r="AY283" s="82"/>
      <c r="AZ283" s="82"/>
      <c r="BA283" s="82"/>
      <c r="BB283" s="82"/>
      <c r="BC283" s="82"/>
      <c r="BD283" s="69"/>
      <c r="BE283" s="75"/>
      <c r="BF283" s="75"/>
      <c r="BG283" s="74"/>
      <c r="BH283" s="74"/>
      <c r="BI283" s="82"/>
      <c r="BJ283" s="82"/>
      <c r="BK283" s="82"/>
      <c r="BL283" s="82"/>
      <c r="BM283" s="82"/>
      <c r="BN283" s="82"/>
      <c r="BO283" s="82"/>
      <c r="BP283" s="82"/>
      <c r="BQ283" s="82"/>
      <c r="BR283" s="82"/>
      <c r="BS283" s="82"/>
      <c r="BT283" s="82"/>
      <c r="BU283" s="82"/>
      <c r="BV283" s="82"/>
      <c r="BW283" s="69"/>
      <c r="BX283" s="69"/>
      <c r="BY283" s="75"/>
      <c r="BZ283" s="74"/>
      <c r="CA283" s="74"/>
      <c r="CB283" s="82"/>
      <c r="CC283" s="82"/>
      <c r="CD283" s="82"/>
      <c r="CE283" s="82"/>
      <c r="CF283" s="82"/>
      <c r="CG283" s="82"/>
      <c r="CH283" s="82"/>
      <c r="CI283" s="82"/>
      <c r="CJ283" s="82"/>
      <c r="CK283" s="82"/>
      <c r="CL283" s="82"/>
      <c r="CM283" s="82"/>
      <c r="CN283" s="82"/>
      <c r="CO283" s="69"/>
    </row>
    <row r="284" spans="1:93" x14ac:dyDescent="0.3">
      <c r="A284" s="69"/>
      <c r="B284" s="74"/>
      <c r="C284" s="74"/>
      <c r="D284" s="74"/>
      <c r="E284" s="74"/>
      <c r="F284" s="69"/>
      <c r="G284" s="69"/>
      <c r="Q284" s="69"/>
      <c r="R284" s="69"/>
      <c r="S284" s="75"/>
      <c r="T284" s="75"/>
      <c r="U284" s="74"/>
      <c r="V284" s="74"/>
      <c r="W284" s="74"/>
      <c r="X284" s="74"/>
      <c r="Y284" s="69"/>
      <c r="Z284" s="69"/>
      <c r="AJ284" s="69"/>
      <c r="AK284" s="69"/>
      <c r="AL284" s="69"/>
      <c r="AM284" s="69"/>
      <c r="AN284" s="74"/>
      <c r="AO284" s="74"/>
      <c r="AP284" s="82"/>
      <c r="AQ284" s="82"/>
      <c r="AR284" s="82"/>
      <c r="AS284" s="82"/>
      <c r="AT284" s="82"/>
      <c r="AU284" s="82"/>
      <c r="AV284" s="82"/>
      <c r="AW284" s="82"/>
      <c r="AX284" s="82"/>
      <c r="AY284" s="82"/>
      <c r="AZ284" s="82"/>
      <c r="BA284" s="82"/>
      <c r="BB284" s="82"/>
      <c r="BC284" s="82"/>
      <c r="BD284" s="69"/>
      <c r="BE284" s="75"/>
      <c r="BF284" s="75"/>
      <c r="BG284" s="74"/>
      <c r="BH284" s="74"/>
      <c r="BI284" s="82"/>
      <c r="BJ284" s="82"/>
      <c r="BK284" s="82"/>
      <c r="BL284" s="82"/>
      <c r="BM284" s="82"/>
      <c r="BN284" s="82"/>
      <c r="BO284" s="82"/>
      <c r="BP284" s="82"/>
      <c r="BQ284" s="82"/>
      <c r="BR284" s="82"/>
      <c r="BS284" s="82"/>
      <c r="BT284" s="82"/>
      <c r="BU284" s="82"/>
      <c r="BV284" s="82"/>
      <c r="BW284" s="69"/>
      <c r="BX284" s="69"/>
      <c r="BY284" s="75"/>
      <c r="BZ284" s="74"/>
      <c r="CA284" s="74"/>
      <c r="CB284" s="82"/>
      <c r="CC284" s="82"/>
      <c r="CD284" s="82"/>
      <c r="CE284" s="82"/>
      <c r="CF284" s="82"/>
      <c r="CG284" s="82"/>
      <c r="CH284" s="82"/>
      <c r="CI284" s="82"/>
      <c r="CJ284" s="82"/>
      <c r="CK284" s="82"/>
      <c r="CL284" s="82"/>
      <c r="CM284" s="82"/>
      <c r="CN284" s="82"/>
      <c r="CO284" s="69"/>
    </row>
    <row r="285" spans="1:93" x14ac:dyDescent="0.3">
      <c r="A285" s="69"/>
      <c r="B285" s="74"/>
      <c r="C285" s="74"/>
      <c r="D285" s="74"/>
      <c r="E285" s="74"/>
      <c r="F285" s="69"/>
      <c r="G285" s="69"/>
      <c r="Q285" s="69"/>
      <c r="R285" s="69"/>
      <c r="S285" s="75"/>
      <c r="T285" s="75"/>
      <c r="U285" s="74"/>
      <c r="V285" s="74"/>
      <c r="W285" s="74"/>
      <c r="X285" s="74"/>
      <c r="Y285" s="69"/>
      <c r="Z285" s="69"/>
      <c r="AJ285" s="69"/>
      <c r="AK285" s="69"/>
      <c r="AL285" s="69"/>
      <c r="AM285" s="69"/>
      <c r="AN285" s="74"/>
      <c r="AO285" s="74"/>
      <c r="AP285" s="82"/>
      <c r="AQ285" s="82"/>
      <c r="AR285" s="82"/>
      <c r="AS285" s="82"/>
      <c r="AT285" s="82"/>
      <c r="AU285" s="82"/>
      <c r="AV285" s="82"/>
      <c r="AW285" s="82"/>
      <c r="AX285" s="82"/>
      <c r="AY285" s="82"/>
      <c r="AZ285" s="82"/>
      <c r="BA285" s="82"/>
      <c r="BB285" s="82"/>
      <c r="BC285" s="82"/>
      <c r="BD285" s="69"/>
      <c r="BE285" s="75"/>
      <c r="BF285" s="75"/>
      <c r="BG285" s="74"/>
      <c r="BH285" s="74"/>
      <c r="BI285" s="82"/>
      <c r="BJ285" s="82"/>
      <c r="BK285" s="82"/>
      <c r="BL285" s="82"/>
      <c r="BM285" s="82"/>
      <c r="BN285" s="82"/>
      <c r="BO285" s="82"/>
      <c r="BP285" s="82"/>
      <c r="BQ285" s="82"/>
      <c r="BR285" s="82"/>
      <c r="BS285" s="82"/>
      <c r="BT285" s="82"/>
      <c r="BU285" s="82"/>
      <c r="BV285" s="82"/>
      <c r="BW285" s="69"/>
      <c r="BX285" s="69"/>
      <c r="BY285" s="75"/>
      <c r="BZ285" s="74"/>
      <c r="CA285" s="74"/>
      <c r="CB285" s="82"/>
      <c r="CC285" s="82"/>
      <c r="CD285" s="82"/>
      <c r="CE285" s="82"/>
      <c r="CF285" s="82"/>
      <c r="CG285" s="82"/>
      <c r="CH285" s="82"/>
      <c r="CI285" s="82"/>
      <c r="CJ285" s="82"/>
      <c r="CK285" s="82"/>
      <c r="CL285" s="82"/>
      <c r="CM285" s="82"/>
      <c r="CN285" s="82"/>
      <c r="CO285" s="69"/>
    </row>
    <row r="286" spans="1:93" x14ac:dyDescent="0.3">
      <c r="A286" s="69"/>
      <c r="B286" s="74"/>
      <c r="C286" s="74"/>
      <c r="D286" s="74"/>
      <c r="E286" s="74"/>
      <c r="F286" s="69"/>
      <c r="G286" s="69"/>
      <c r="Q286" s="69"/>
      <c r="R286" s="69"/>
      <c r="S286" s="75"/>
      <c r="T286" s="75"/>
      <c r="U286" s="74"/>
      <c r="V286" s="74"/>
      <c r="W286" s="74"/>
      <c r="X286" s="74"/>
      <c r="Y286" s="69"/>
      <c r="Z286" s="69"/>
      <c r="AJ286" s="69"/>
      <c r="AK286" s="69"/>
      <c r="AL286" s="69"/>
      <c r="AM286" s="69"/>
      <c r="AN286" s="74"/>
      <c r="AO286" s="74"/>
      <c r="AP286" s="82"/>
      <c r="AQ286" s="82"/>
      <c r="AR286" s="82"/>
      <c r="AS286" s="82"/>
      <c r="AT286" s="82"/>
      <c r="AU286" s="82"/>
      <c r="AV286" s="82"/>
      <c r="AW286" s="82"/>
      <c r="AX286" s="82"/>
      <c r="AY286" s="82"/>
      <c r="AZ286" s="82"/>
      <c r="BA286" s="82"/>
      <c r="BB286" s="82"/>
      <c r="BC286" s="82"/>
      <c r="BD286" s="69"/>
      <c r="BE286" s="75"/>
      <c r="BF286" s="75"/>
      <c r="BG286" s="74"/>
      <c r="BH286" s="74"/>
      <c r="BI286" s="82"/>
      <c r="BJ286" s="82"/>
      <c r="BK286" s="82"/>
      <c r="BL286" s="82"/>
      <c r="BM286" s="82"/>
      <c r="BN286" s="82"/>
      <c r="BO286" s="82"/>
      <c r="BP286" s="82"/>
      <c r="BQ286" s="82"/>
      <c r="BR286" s="82"/>
      <c r="BS286" s="82"/>
      <c r="BT286" s="82"/>
      <c r="BU286" s="82"/>
      <c r="BV286" s="82"/>
      <c r="BW286" s="69"/>
      <c r="BX286" s="69"/>
      <c r="BY286" s="75"/>
      <c r="BZ286" s="74"/>
      <c r="CA286" s="74"/>
      <c r="CB286" s="82"/>
      <c r="CC286" s="82"/>
      <c r="CD286" s="82"/>
      <c r="CE286" s="82"/>
      <c r="CF286" s="82"/>
      <c r="CG286" s="82"/>
      <c r="CH286" s="82"/>
      <c r="CI286" s="82"/>
      <c r="CJ286" s="82"/>
      <c r="CK286" s="82"/>
      <c r="CL286" s="82"/>
      <c r="CM286" s="82"/>
      <c r="CN286" s="82"/>
      <c r="CO286" s="69"/>
    </row>
    <row r="287" spans="1:93" x14ac:dyDescent="0.3">
      <c r="A287" s="69"/>
      <c r="B287" s="74"/>
      <c r="C287" s="74"/>
      <c r="D287" s="74"/>
      <c r="E287" s="74"/>
      <c r="F287" s="69"/>
      <c r="G287" s="69"/>
      <c r="Q287" s="69"/>
      <c r="R287" s="69"/>
      <c r="S287" s="75"/>
      <c r="T287" s="75"/>
      <c r="U287" s="74"/>
      <c r="V287" s="74"/>
      <c r="W287" s="74"/>
      <c r="X287" s="74"/>
      <c r="Y287" s="69"/>
      <c r="Z287" s="69"/>
      <c r="AJ287" s="69"/>
      <c r="AK287" s="69"/>
      <c r="AL287" s="69"/>
      <c r="AM287" s="69"/>
      <c r="AN287" s="74"/>
      <c r="AO287" s="74"/>
      <c r="AP287" s="82"/>
      <c r="AQ287" s="82"/>
      <c r="AR287" s="82"/>
      <c r="AS287" s="82"/>
      <c r="AT287" s="82"/>
      <c r="AU287" s="82"/>
      <c r="AV287" s="82"/>
      <c r="AW287" s="82"/>
      <c r="AX287" s="82"/>
      <c r="AY287" s="82"/>
      <c r="AZ287" s="82"/>
      <c r="BA287" s="82"/>
      <c r="BB287" s="82"/>
      <c r="BC287" s="82"/>
      <c r="BD287" s="69"/>
      <c r="BE287" s="75"/>
      <c r="BF287" s="75"/>
      <c r="BG287" s="74"/>
      <c r="BH287" s="74"/>
      <c r="BI287" s="82"/>
      <c r="BJ287" s="82"/>
      <c r="BK287" s="82"/>
      <c r="BL287" s="82"/>
      <c r="BM287" s="82"/>
      <c r="BN287" s="82"/>
      <c r="BO287" s="82"/>
      <c r="BP287" s="82"/>
      <c r="BQ287" s="82"/>
      <c r="BR287" s="82"/>
      <c r="BS287" s="82"/>
      <c r="BT287" s="82"/>
      <c r="BU287" s="82"/>
      <c r="BV287" s="82"/>
      <c r="BW287" s="69"/>
      <c r="BX287" s="69"/>
      <c r="BY287" s="75"/>
      <c r="BZ287" s="74"/>
      <c r="CA287" s="74"/>
      <c r="CB287" s="82"/>
      <c r="CC287" s="82"/>
      <c r="CD287" s="82"/>
      <c r="CE287" s="82"/>
      <c r="CF287" s="82"/>
      <c r="CG287" s="82"/>
      <c r="CH287" s="82"/>
      <c r="CI287" s="82"/>
      <c r="CJ287" s="82"/>
      <c r="CK287" s="82"/>
      <c r="CL287" s="82"/>
      <c r="CM287" s="82"/>
      <c r="CN287" s="82"/>
      <c r="CO287" s="69"/>
    </row>
    <row r="288" spans="1:93" x14ac:dyDescent="0.3">
      <c r="A288" s="69"/>
      <c r="B288" s="74"/>
      <c r="C288" s="74"/>
      <c r="D288" s="74"/>
      <c r="E288" s="74"/>
      <c r="F288" s="69"/>
      <c r="G288" s="69"/>
      <c r="Q288" s="69"/>
      <c r="R288" s="69"/>
      <c r="S288" s="75"/>
      <c r="T288" s="75"/>
      <c r="U288" s="74"/>
      <c r="V288" s="74"/>
      <c r="W288" s="74"/>
      <c r="X288" s="74"/>
      <c r="Y288" s="69"/>
      <c r="Z288" s="69"/>
      <c r="AJ288" s="69"/>
      <c r="AK288" s="69"/>
      <c r="AL288" s="69"/>
      <c r="AM288" s="69"/>
      <c r="AN288" s="74"/>
      <c r="AO288" s="74"/>
      <c r="AP288" s="82"/>
      <c r="AQ288" s="82"/>
      <c r="AR288" s="82"/>
      <c r="AS288" s="82"/>
      <c r="AT288" s="82"/>
      <c r="AU288" s="82"/>
      <c r="AV288" s="82"/>
      <c r="AW288" s="82"/>
      <c r="AX288" s="82"/>
      <c r="AY288" s="82"/>
      <c r="AZ288" s="82"/>
      <c r="BA288" s="82"/>
      <c r="BB288" s="82"/>
      <c r="BC288" s="82"/>
      <c r="BD288" s="69"/>
      <c r="BE288" s="75"/>
      <c r="BF288" s="75"/>
      <c r="BG288" s="74"/>
      <c r="BH288" s="74"/>
      <c r="BI288" s="82"/>
      <c r="BJ288" s="82"/>
      <c r="BK288" s="82"/>
      <c r="BL288" s="82"/>
      <c r="BM288" s="82"/>
      <c r="BN288" s="82"/>
      <c r="BO288" s="82"/>
      <c r="BP288" s="82"/>
      <c r="BQ288" s="82"/>
      <c r="BR288" s="82"/>
      <c r="BS288" s="82"/>
      <c r="BT288" s="82"/>
      <c r="BU288" s="82"/>
      <c r="BV288" s="82"/>
      <c r="BW288" s="69"/>
      <c r="BX288" s="69"/>
      <c r="BY288" s="75"/>
      <c r="BZ288" s="74"/>
      <c r="CA288" s="74"/>
      <c r="CB288" s="82"/>
      <c r="CC288" s="82"/>
      <c r="CD288" s="82"/>
      <c r="CE288" s="82"/>
      <c r="CF288" s="82"/>
      <c r="CG288" s="82"/>
      <c r="CH288" s="82"/>
      <c r="CI288" s="82"/>
      <c r="CJ288" s="82"/>
      <c r="CK288" s="82"/>
      <c r="CL288" s="82"/>
      <c r="CM288" s="82"/>
      <c r="CN288" s="82"/>
      <c r="CO288" s="69"/>
    </row>
    <row r="289" spans="1:93" x14ac:dyDescent="0.3">
      <c r="A289" s="69"/>
      <c r="B289" s="74"/>
      <c r="C289" s="74"/>
      <c r="D289" s="74"/>
      <c r="E289" s="74"/>
      <c r="F289" s="69"/>
      <c r="G289" s="69"/>
      <c r="Q289" s="69"/>
      <c r="R289" s="69"/>
      <c r="S289" s="75"/>
      <c r="T289" s="75"/>
      <c r="U289" s="74"/>
      <c r="V289" s="74"/>
      <c r="W289" s="74"/>
      <c r="X289" s="74"/>
      <c r="Y289" s="69"/>
      <c r="Z289" s="69"/>
      <c r="AJ289" s="69"/>
      <c r="AK289" s="69"/>
      <c r="AL289" s="69"/>
      <c r="AM289" s="69"/>
      <c r="AN289" s="74"/>
      <c r="AO289" s="74"/>
      <c r="AP289" s="82"/>
      <c r="AQ289" s="82"/>
      <c r="AR289" s="82"/>
      <c r="AS289" s="82"/>
      <c r="AT289" s="82"/>
      <c r="AU289" s="82"/>
      <c r="AV289" s="82"/>
      <c r="AW289" s="82"/>
      <c r="AX289" s="82"/>
      <c r="AY289" s="82"/>
      <c r="AZ289" s="82"/>
      <c r="BA289" s="82"/>
      <c r="BB289" s="82"/>
      <c r="BC289" s="82"/>
      <c r="BD289" s="69"/>
      <c r="BE289" s="75"/>
      <c r="BF289" s="75"/>
      <c r="BG289" s="74"/>
      <c r="BH289" s="74"/>
      <c r="BI289" s="82"/>
      <c r="BJ289" s="82"/>
      <c r="BK289" s="82"/>
      <c r="BL289" s="82"/>
      <c r="BM289" s="82"/>
      <c r="BN289" s="82"/>
      <c r="BO289" s="82"/>
      <c r="BP289" s="82"/>
      <c r="BQ289" s="82"/>
      <c r="BR289" s="82"/>
      <c r="BS289" s="82"/>
      <c r="BT289" s="82"/>
      <c r="BU289" s="82"/>
      <c r="BV289" s="82"/>
      <c r="BW289" s="69"/>
      <c r="BX289" s="69"/>
      <c r="BY289" s="75"/>
      <c r="BZ289" s="74"/>
      <c r="CA289" s="74"/>
      <c r="CB289" s="82"/>
      <c r="CC289" s="82"/>
      <c r="CD289" s="82"/>
      <c r="CE289" s="82"/>
      <c r="CF289" s="82"/>
      <c r="CG289" s="82"/>
      <c r="CH289" s="82"/>
      <c r="CI289" s="82"/>
      <c r="CJ289" s="82"/>
      <c r="CK289" s="82"/>
      <c r="CL289" s="82"/>
      <c r="CM289" s="82"/>
      <c r="CN289" s="82"/>
      <c r="CO289" s="69"/>
    </row>
    <row r="290" spans="1:93" x14ac:dyDescent="0.3">
      <c r="A290" s="69"/>
      <c r="B290" s="74"/>
      <c r="C290" s="74"/>
      <c r="D290" s="74"/>
      <c r="E290" s="74"/>
      <c r="F290" s="69"/>
      <c r="G290" s="69"/>
      <c r="Q290" s="69"/>
      <c r="R290" s="69"/>
      <c r="S290" s="75"/>
      <c r="T290" s="75"/>
      <c r="U290" s="74"/>
      <c r="V290" s="74"/>
      <c r="W290" s="74"/>
      <c r="X290" s="74"/>
      <c r="Y290" s="69"/>
      <c r="Z290" s="69"/>
      <c r="AJ290" s="69"/>
      <c r="AK290" s="69"/>
      <c r="AL290" s="69"/>
      <c r="AM290" s="69"/>
      <c r="AN290" s="74"/>
      <c r="AO290" s="74"/>
      <c r="AP290" s="82"/>
      <c r="AQ290" s="82"/>
      <c r="AR290" s="82"/>
      <c r="AS290" s="82"/>
      <c r="AT290" s="82"/>
      <c r="AU290" s="82"/>
      <c r="AV290" s="82"/>
      <c r="AW290" s="82"/>
      <c r="AX290" s="82"/>
      <c r="AY290" s="82"/>
      <c r="AZ290" s="82"/>
      <c r="BA290" s="82"/>
      <c r="BB290" s="82"/>
      <c r="BC290" s="82"/>
      <c r="BD290" s="69"/>
      <c r="BE290" s="75"/>
      <c r="BF290" s="75"/>
      <c r="BG290" s="74"/>
      <c r="BH290" s="74"/>
      <c r="BI290" s="82"/>
      <c r="BJ290" s="82"/>
      <c r="BK290" s="82"/>
      <c r="BL290" s="82"/>
      <c r="BM290" s="82"/>
      <c r="BN290" s="82"/>
      <c r="BO290" s="82"/>
      <c r="BP290" s="82"/>
      <c r="BQ290" s="82"/>
      <c r="BR290" s="82"/>
      <c r="BS290" s="82"/>
      <c r="BT290" s="82"/>
      <c r="BU290" s="82"/>
      <c r="BV290" s="82"/>
      <c r="BW290" s="69"/>
      <c r="BX290" s="69"/>
      <c r="BY290" s="75"/>
      <c r="BZ290" s="74"/>
      <c r="CA290" s="74"/>
      <c r="CB290" s="82"/>
      <c r="CC290" s="82"/>
      <c r="CD290" s="82"/>
      <c r="CE290" s="82"/>
      <c r="CF290" s="82"/>
      <c r="CG290" s="82"/>
      <c r="CH290" s="82"/>
      <c r="CI290" s="82"/>
      <c r="CJ290" s="82"/>
      <c r="CK290" s="82"/>
      <c r="CL290" s="82"/>
      <c r="CM290" s="82"/>
      <c r="CN290" s="82"/>
      <c r="CO290" s="69"/>
    </row>
    <row r="291" spans="1:93" x14ac:dyDescent="0.3">
      <c r="A291" s="69"/>
      <c r="B291" s="74"/>
      <c r="C291" s="74"/>
      <c r="D291" s="74"/>
      <c r="E291" s="74"/>
      <c r="F291" s="69"/>
      <c r="G291" s="69"/>
      <c r="Q291" s="69"/>
      <c r="R291" s="69"/>
      <c r="S291" s="75"/>
      <c r="T291" s="75"/>
      <c r="U291" s="74"/>
      <c r="V291" s="74"/>
      <c r="W291" s="74"/>
      <c r="X291" s="74"/>
      <c r="Y291" s="69"/>
      <c r="Z291" s="69"/>
      <c r="AJ291" s="69"/>
      <c r="AK291" s="69"/>
      <c r="AL291" s="69"/>
      <c r="AM291" s="69"/>
      <c r="AN291" s="74"/>
      <c r="AO291" s="74"/>
      <c r="AP291" s="82"/>
      <c r="AQ291" s="82"/>
      <c r="AR291" s="82"/>
      <c r="AS291" s="82"/>
      <c r="AT291" s="82"/>
      <c r="AU291" s="82"/>
      <c r="AV291" s="82"/>
      <c r="AW291" s="82"/>
      <c r="AX291" s="82"/>
      <c r="AY291" s="82"/>
      <c r="AZ291" s="82"/>
      <c r="BA291" s="82"/>
      <c r="BB291" s="82"/>
      <c r="BC291" s="82"/>
      <c r="BD291" s="69"/>
      <c r="BE291" s="75"/>
      <c r="BF291" s="75"/>
      <c r="BG291" s="74"/>
      <c r="BH291" s="74"/>
      <c r="BI291" s="82"/>
      <c r="BJ291" s="82"/>
      <c r="BK291" s="82"/>
      <c r="BL291" s="82"/>
      <c r="BM291" s="82"/>
      <c r="BN291" s="82"/>
      <c r="BO291" s="82"/>
      <c r="BP291" s="82"/>
      <c r="BQ291" s="82"/>
      <c r="BR291" s="82"/>
      <c r="BS291" s="82"/>
      <c r="BT291" s="82"/>
      <c r="BU291" s="82"/>
      <c r="BV291" s="82"/>
      <c r="BW291" s="69"/>
      <c r="BX291" s="69"/>
      <c r="BY291" s="75"/>
      <c r="BZ291" s="74"/>
      <c r="CA291" s="74"/>
      <c r="CB291" s="82"/>
      <c r="CC291" s="82"/>
      <c r="CD291" s="82"/>
      <c r="CE291" s="82"/>
      <c r="CF291" s="82"/>
      <c r="CG291" s="82"/>
      <c r="CH291" s="82"/>
      <c r="CI291" s="82"/>
      <c r="CJ291" s="82"/>
      <c r="CK291" s="82"/>
      <c r="CL291" s="82"/>
      <c r="CM291" s="82"/>
      <c r="CN291" s="82"/>
      <c r="CO291" s="69"/>
    </row>
    <row r="292" spans="1:93" x14ac:dyDescent="0.3">
      <c r="A292" s="69"/>
      <c r="B292" s="74"/>
      <c r="C292" s="74"/>
      <c r="D292" s="74"/>
      <c r="E292" s="74"/>
      <c r="F292" s="69"/>
      <c r="G292" s="69"/>
      <c r="Q292" s="69"/>
      <c r="R292" s="69"/>
      <c r="S292" s="75"/>
      <c r="T292" s="75"/>
      <c r="U292" s="74"/>
      <c r="V292" s="74"/>
      <c r="W292" s="74"/>
      <c r="X292" s="74"/>
      <c r="Y292" s="69"/>
      <c r="Z292" s="69"/>
      <c r="AJ292" s="69"/>
      <c r="AK292" s="69"/>
      <c r="AL292" s="69"/>
      <c r="AM292" s="69"/>
      <c r="AN292" s="74"/>
      <c r="AO292" s="74"/>
      <c r="AP292" s="82"/>
      <c r="AQ292" s="82"/>
      <c r="AR292" s="82"/>
      <c r="AS292" s="82"/>
      <c r="AT292" s="82"/>
      <c r="AU292" s="82"/>
      <c r="AV292" s="82"/>
      <c r="AW292" s="82"/>
      <c r="AX292" s="82"/>
      <c r="AY292" s="82"/>
      <c r="AZ292" s="82"/>
      <c r="BA292" s="82"/>
      <c r="BB292" s="82"/>
      <c r="BC292" s="82"/>
      <c r="BD292" s="69"/>
      <c r="BE292" s="75"/>
      <c r="BF292" s="75"/>
      <c r="BG292" s="74"/>
      <c r="BH292" s="74"/>
      <c r="BI292" s="82"/>
      <c r="BJ292" s="82"/>
      <c r="BK292" s="82"/>
      <c r="BL292" s="82"/>
      <c r="BM292" s="82"/>
      <c r="BN292" s="82"/>
      <c r="BO292" s="82"/>
      <c r="BP292" s="82"/>
      <c r="BQ292" s="82"/>
      <c r="BR292" s="82"/>
      <c r="BS292" s="82"/>
      <c r="BT292" s="82"/>
      <c r="BU292" s="82"/>
      <c r="BV292" s="82"/>
      <c r="BW292" s="69"/>
      <c r="BX292" s="69"/>
      <c r="BY292" s="75"/>
      <c r="BZ292" s="74"/>
      <c r="CA292" s="74"/>
      <c r="CB292" s="82"/>
      <c r="CC292" s="82"/>
      <c r="CD292" s="82"/>
      <c r="CE292" s="82"/>
      <c r="CF292" s="82"/>
      <c r="CG292" s="82"/>
      <c r="CH292" s="82"/>
      <c r="CI292" s="82"/>
      <c r="CJ292" s="82"/>
      <c r="CK292" s="82"/>
      <c r="CL292" s="82"/>
      <c r="CM292" s="82"/>
      <c r="CN292" s="82"/>
      <c r="CO292" s="69"/>
    </row>
    <row r="293" spans="1:93" x14ac:dyDescent="0.3">
      <c r="A293" s="69"/>
      <c r="B293" s="74"/>
      <c r="C293" s="74"/>
      <c r="D293" s="74"/>
      <c r="E293" s="74"/>
      <c r="F293" s="69"/>
      <c r="G293" s="69"/>
      <c r="Q293" s="69"/>
      <c r="R293" s="69"/>
      <c r="S293" s="75"/>
      <c r="T293" s="75"/>
      <c r="U293" s="74"/>
      <c r="V293" s="74"/>
      <c r="W293" s="74"/>
      <c r="X293" s="74"/>
      <c r="Y293" s="69"/>
      <c r="Z293" s="69"/>
      <c r="AJ293" s="69"/>
      <c r="AK293" s="69"/>
      <c r="AL293" s="69"/>
      <c r="AM293" s="69"/>
      <c r="AN293" s="74"/>
      <c r="AO293" s="74"/>
      <c r="AP293" s="82"/>
      <c r="AQ293" s="82"/>
      <c r="AR293" s="82"/>
      <c r="AS293" s="82"/>
      <c r="AT293" s="82"/>
      <c r="AU293" s="82"/>
      <c r="AV293" s="82"/>
      <c r="AW293" s="82"/>
      <c r="AX293" s="82"/>
      <c r="AY293" s="82"/>
      <c r="AZ293" s="82"/>
      <c r="BA293" s="82"/>
      <c r="BB293" s="82"/>
      <c r="BC293" s="82"/>
      <c r="BD293" s="69"/>
      <c r="BE293" s="75"/>
      <c r="BF293" s="75"/>
      <c r="BG293" s="74"/>
      <c r="BH293" s="74"/>
      <c r="BI293" s="82"/>
      <c r="BJ293" s="82"/>
      <c r="BK293" s="82"/>
      <c r="BL293" s="82"/>
      <c r="BM293" s="82"/>
      <c r="BN293" s="82"/>
      <c r="BO293" s="82"/>
      <c r="BP293" s="82"/>
      <c r="BQ293" s="82"/>
      <c r="BR293" s="82"/>
      <c r="BS293" s="82"/>
      <c r="BT293" s="82"/>
      <c r="BU293" s="82"/>
      <c r="BV293" s="82"/>
      <c r="BW293" s="69"/>
      <c r="BX293" s="69"/>
      <c r="BY293" s="75"/>
      <c r="BZ293" s="74"/>
      <c r="CA293" s="74"/>
      <c r="CB293" s="82"/>
      <c r="CC293" s="82"/>
      <c r="CD293" s="82"/>
      <c r="CE293" s="82"/>
      <c r="CF293" s="82"/>
      <c r="CG293" s="82"/>
      <c r="CH293" s="82"/>
      <c r="CI293" s="82"/>
      <c r="CJ293" s="82"/>
      <c r="CK293" s="82"/>
      <c r="CL293" s="82"/>
      <c r="CM293" s="82"/>
      <c r="CN293" s="82"/>
      <c r="CO293" s="69"/>
    </row>
    <row r="294" spans="1:93" x14ac:dyDescent="0.3">
      <c r="A294" s="69"/>
      <c r="B294" s="74"/>
      <c r="C294" s="74"/>
      <c r="D294" s="74"/>
      <c r="E294" s="74"/>
      <c r="F294" s="69"/>
      <c r="G294" s="69"/>
      <c r="Q294" s="69"/>
      <c r="R294" s="69"/>
      <c r="S294" s="75"/>
      <c r="T294" s="75"/>
      <c r="U294" s="74"/>
      <c r="V294" s="74"/>
      <c r="W294" s="74"/>
      <c r="X294" s="74"/>
      <c r="Y294" s="69"/>
      <c r="Z294" s="69"/>
      <c r="AJ294" s="69"/>
      <c r="AK294" s="69"/>
      <c r="AL294" s="69"/>
      <c r="AM294" s="69"/>
      <c r="AN294" s="74"/>
      <c r="AO294" s="74"/>
      <c r="AP294" s="82"/>
      <c r="AQ294" s="82"/>
      <c r="AR294" s="82"/>
      <c r="AS294" s="82"/>
      <c r="AT294" s="82"/>
      <c r="AU294" s="82"/>
      <c r="AV294" s="82"/>
      <c r="AW294" s="82"/>
      <c r="AX294" s="82"/>
      <c r="AY294" s="82"/>
      <c r="AZ294" s="82"/>
      <c r="BA294" s="82"/>
      <c r="BB294" s="82"/>
      <c r="BC294" s="82"/>
      <c r="BD294" s="69"/>
      <c r="BE294" s="75"/>
      <c r="BF294" s="75"/>
      <c r="BG294" s="74"/>
      <c r="BH294" s="74"/>
      <c r="BI294" s="82"/>
      <c r="BJ294" s="82"/>
      <c r="BK294" s="82"/>
      <c r="BL294" s="82"/>
      <c r="BM294" s="82"/>
      <c r="BN294" s="82"/>
      <c r="BO294" s="82"/>
      <c r="BP294" s="82"/>
      <c r="BQ294" s="82"/>
      <c r="BR294" s="82"/>
      <c r="BS294" s="82"/>
      <c r="BT294" s="82"/>
      <c r="BU294" s="82"/>
      <c r="BV294" s="82"/>
      <c r="BW294" s="69"/>
      <c r="BX294" s="69"/>
      <c r="BY294" s="75"/>
      <c r="BZ294" s="74"/>
      <c r="CA294" s="74"/>
      <c r="CB294" s="82"/>
      <c r="CC294" s="82"/>
      <c r="CD294" s="82"/>
      <c r="CE294" s="82"/>
      <c r="CF294" s="82"/>
      <c r="CG294" s="82"/>
      <c r="CH294" s="82"/>
      <c r="CI294" s="82"/>
      <c r="CJ294" s="82"/>
      <c r="CK294" s="82"/>
      <c r="CL294" s="82"/>
      <c r="CM294" s="82"/>
      <c r="CN294" s="82"/>
      <c r="CO294" s="69"/>
    </row>
    <row r="295" spans="1:93" x14ac:dyDescent="0.3">
      <c r="A295" s="69"/>
      <c r="B295" s="74"/>
      <c r="C295" s="74"/>
      <c r="D295" s="74"/>
      <c r="E295" s="74"/>
      <c r="F295" s="69"/>
      <c r="G295" s="69"/>
      <c r="Q295" s="69"/>
      <c r="R295" s="69"/>
      <c r="S295" s="75"/>
      <c r="T295" s="75"/>
      <c r="U295" s="74"/>
      <c r="V295" s="74"/>
      <c r="W295" s="74"/>
      <c r="X295" s="74"/>
      <c r="Y295" s="69"/>
      <c r="Z295" s="69"/>
      <c r="AJ295" s="69"/>
      <c r="AK295" s="69"/>
      <c r="AL295" s="69"/>
      <c r="AM295" s="69"/>
      <c r="AN295" s="74"/>
      <c r="AO295" s="74"/>
      <c r="AP295" s="82"/>
      <c r="AQ295" s="82"/>
      <c r="AR295" s="82"/>
      <c r="AS295" s="82"/>
      <c r="AT295" s="82"/>
      <c r="AU295" s="82"/>
      <c r="AV295" s="82"/>
      <c r="AW295" s="82"/>
      <c r="AX295" s="82"/>
      <c r="AY295" s="82"/>
      <c r="AZ295" s="82"/>
      <c r="BA295" s="82"/>
      <c r="BB295" s="82"/>
      <c r="BC295" s="82"/>
      <c r="BD295" s="69"/>
      <c r="BE295" s="75"/>
      <c r="BF295" s="75"/>
      <c r="BG295" s="74"/>
      <c r="BH295" s="74"/>
      <c r="BI295" s="82"/>
      <c r="BJ295" s="82"/>
      <c r="BK295" s="82"/>
      <c r="BL295" s="82"/>
      <c r="BM295" s="82"/>
      <c r="BN295" s="82"/>
      <c r="BO295" s="82"/>
      <c r="BP295" s="82"/>
      <c r="BQ295" s="82"/>
      <c r="BR295" s="82"/>
      <c r="BS295" s="82"/>
      <c r="BT295" s="82"/>
      <c r="BU295" s="82"/>
      <c r="BV295" s="82"/>
      <c r="BW295" s="69"/>
      <c r="BX295" s="69"/>
      <c r="BY295" s="75"/>
      <c r="BZ295" s="74"/>
      <c r="CA295" s="74"/>
      <c r="CB295" s="82"/>
      <c r="CC295" s="82"/>
      <c r="CD295" s="82"/>
      <c r="CE295" s="82"/>
      <c r="CF295" s="82"/>
      <c r="CG295" s="82"/>
      <c r="CH295" s="82"/>
      <c r="CI295" s="82"/>
      <c r="CJ295" s="82"/>
      <c r="CK295" s="82"/>
      <c r="CL295" s="82"/>
      <c r="CM295" s="82"/>
      <c r="CN295" s="82"/>
      <c r="CO295" s="69"/>
    </row>
    <row r="296" spans="1:93" x14ac:dyDescent="0.3">
      <c r="A296" s="69"/>
      <c r="B296" s="74"/>
      <c r="C296" s="74"/>
      <c r="D296" s="74"/>
      <c r="E296" s="74"/>
      <c r="F296" s="69"/>
      <c r="G296" s="69"/>
      <c r="Q296" s="69"/>
      <c r="R296" s="69"/>
      <c r="S296" s="75"/>
      <c r="T296" s="75"/>
      <c r="U296" s="74"/>
      <c r="V296" s="74"/>
      <c r="W296" s="74"/>
      <c r="X296" s="74"/>
      <c r="Y296" s="69"/>
      <c r="Z296" s="69"/>
      <c r="AJ296" s="69"/>
      <c r="AK296" s="69"/>
      <c r="AL296" s="69"/>
      <c r="AM296" s="69"/>
      <c r="AN296" s="74"/>
      <c r="AO296" s="74"/>
      <c r="AP296" s="82"/>
      <c r="AQ296" s="82"/>
      <c r="AR296" s="82"/>
      <c r="AS296" s="82"/>
      <c r="AT296" s="82"/>
      <c r="AU296" s="82"/>
      <c r="AV296" s="82"/>
      <c r="AW296" s="82"/>
      <c r="AX296" s="82"/>
      <c r="AY296" s="82"/>
      <c r="AZ296" s="82"/>
      <c r="BA296" s="82"/>
      <c r="BB296" s="82"/>
      <c r="BC296" s="82"/>
      <c r="BD296" s="69"/>
      <c r="BE296" s="75"/>
      <c r="BF296" s="75"/>
      <c r="BG296" s="74"/>
      <c r="BH296" s="74"/>
      <c r="BI296" s="82"/>
      <c r="BJ296" s="82"/>
      <c r="BK296" s="82"/>
      <c r="BL296" s="82"/>
      <c r="BM296" s="82"/>
      <c r="BN296" s="82"/>
      <c r="BO296" s="82"/>
      <c r="BP296" s="82"/>
      <c r="BQ296" s="82"/>
      <c r="BR296" s="82"/>
      <c r="BS296" s="82"/>
      <c r="BT296" s="82"/>
      <c r="BU296" s="82"/>
      <c r="BV296" s="82"/>
      <c r="BW296" s="69"/>
      <c r="BX296" s="69"/>
      <c r="BY296" s="75"/>
      <c r="BZ296" s="74"/>
      <c r="CA296" s="74"/>
      <c r="CB296" s="82"/>
      <c r="CC296" s="82"/>
      <c r="CD296" s="82"/>
      <c r="CE296" s="82"/>
      <c r="CF296" s="82"/>
      <c r="CG296" s="82"/>
      <c r="CH296" s="82"/>
      <c r="CI296" s="82"/>
      <c r="CJ296" s="82"/>
      <c r="CK296" s="82"/>
      <c r="CL296" s="82"/>
      <c r="CM296" s="82"/>
      <c r="CN296" s="82"/>
      <c r="CO296" s="69"/>
    </row>
    <row r="297" spans="1:93" x14ac:dyDescent="0.3">
      <c r="A297" s="69"/>
      <c r="B297" s="74"/>
      <c r="C297" s="74"/>
      <c r="D297" s="74"/>
      <c r="E297" s="74"/>
      <c r="F297" s="69"/>
      <c r="G297" s="69"/>
      <c r="Q297" s="69"/>
      <c r="R297" s="69"/>
      <c r="S297" s="75"/>
      <c r="T297" s="75"/>
      <c r="U297" s="74"/>
      <c r="V297" s="74"/>
      <c r="W297" s="74"/>
      <c r="X297" s="74"/>
      <c r="Y297" s="69"/>
      <c r="Z297" s="69"/>
      <c r="AJ297" s="69"/>
      <c r="AK297" s="69"/>
      <c r="AL297" s="69"/>
      <c r="AM297" s="69"/>
      <c r="AN297" s="74"/>
      <c r="AO297" s="74"/>
      <c r="AP297" s="82"/>
      <c r="AQ297" s="82"/>
      <c r="AR297" s="82"/>
      <c r="AS297" s="82"/>
      <c r="AT297" s="82"/>
      <c r="AU297" s="82"/>
      <c r="AV297" s="82"/>
      <c r="AW297" s="82"/>
      <c r="AX297" s="82"/>
      <c r="AY297" s="82"/>
      <c r="AZ297" s="82"/>
      <c r="BA297" s="82"/>
      <c r="BB297" s="82"/>
      <c r="BC297" s="82"/>
      <c r="BD297" s="69"/>
      <c r="BE297" s="75"/>
      <c r="BF297" s="75"/>
      <c r="BG297" s="74"/>
      <c r="BH297" s="74"/>
      <c r="BI297" s="82"/>
      <c r="BJ297" s="82"/>
      <c r="BK297" s="82"/>
      <c r="BL297" s="82"/>
      <c r="BM297" s="82"/>
      <c r="BN297" s="82"/>
      <c r="BO297" s="82"/>
      <c r="BP297" s="82"/>
      <c r="BQ297" s="82"/>
      <c r="BR297" s="82"/>
      <c r="BS297" s="82"/>
      <c r="BT297" s="82"/>
      <c r="BU297" s="82"/>
      <c r="BV297" s="82"/>
      <c r="BW297" s="69"/>
      <c r="BX297" s="69"/>
      <c r="BY297" s="75"/>
      <c r="BZ297" s="74"/>
      <c r="CA297" s="74"/>
      <c r="CB297" s="82"/>
      <c r="CC297" s="82"/>
      <c r="CD297" s="82"/>
      <c r="CE297" s="82"/>
      <c r="CF297" s="82"/>
      <c r="CG297" s="82"/>
      <c r="CH297" s="82"/>
      <c r="CI297" s="82"/>
      <c r="CJ297" s="82"/>
      <c r="CK297" s="82"/>
      <c r="CL297" s="82"/>
      <c r="CM297" s="82"/>
      <c r="CN297" s="82"/>
      <c r="CO297" s="69"/>
    </row>
    <row r="298" spans="1:93" x14ac:dyDescent="0.3">
      <c r="A298" s="69"/>
      <c r="B298" s="74"/>
      <c r="C298" s="74"/>
      <c r="D298" s="74"/>
      <c r="E298" s="74"/>
      <c r="F298" s="69"/>
      <c r="G298" s="69"/>
      <c r="Q298" s="69"/>
      <c r="R298" s="69"/>
      <c r="S298" s="75"/>
      <c r="T298" s="75"/>
      <c r="U298" s="74"/>
      <c r="V298" s="74"/>
      <c r="W298" s="74"/>
      <c r="X298" s="74"/>
      <c r="Y298" s="69"/>
      <c r="Z298" s="69"/>
      <c r="AJ298" s="69"/>
      <c r="AK298" s="69"/>
      <c r="AL298" s="69"/>
      <c r="AM298" s="69"/>
      <c r="AN298" s="74"/>
      <c r="AO298" s="74"/>
      <c r="AP298" s="82"/>
      <c r="AQ298" s="82"/>
      <c r="AR298" s="82"/>
      <c r="AS298" s="82"/>
      <c r="AT298" s="82"/>
      <c r="AU298" s="82"/>
      <c r="AV298" s="82"/>
      <c r="AW298" s="82"/>
      <c r="AX298" s="82"/>
      <c r="AY298" s="82"/>
      <c r="AZ298" s="82"/>
      <c r="BA298" s="82"/>
      <c r="BB298" s="82"/>
      <c r="BC298" s="82"/>
      <c r="BD298" s="69"/>
      <c r="BE298" s="75"/>
      <c r="BF298" s="75"/>
      <c r="BG298" s="74"/>
      <c r="BH298" s="74"/>
      <c r="BI298" s="82"/>
      <c r="BJ298" s="82"/>
      <c r="BK298" s="82"/>
      <c r="BL298" s="82"/>
      <c r="BM298" s="82"/>
      <c r="BN298" s="82"/>
      <c r="BO298" s="82"/>
      <c r="BP298" s="82"/>
      <c r="BQ298" s="82"/>
      <c r="BR298" s="82"/>
      <c r="BS298" s="82"/>
      <c r="BT298" s="82"/>
      <c r="BU298" s="82"/>
      <c r="BV298" s="82"/>
      <c r="BW298" s="69"/>
      <c r="BX298" s="69"/>
      <c r="BY298" s="75"/>
      <c r="BZ298" s="74"/>
      <c r="CA298" s="74"/>
      <c r="CB298" s="82"/>
      <c r="CC298" s="82"/>
      <c r="CD298" s="82"/>
      <c r="CE298" s="82"/>
      <c r="CF298" s="82"/>
      <c r="CG298" s="82"/>
      <c r="CH298" s="82"/>
      <c r="CI298" s="82"/>
      <c r="CJ298" s="82"/>
      <c r="CK298" s="82"/>
      <c r="CL298" s="82"/>
      <c r="CM298" s="82"/>
      <c r="CN298" s="82"/>
      <c r="CO298" s="69"/>
    </row>
    <row r="299" spans="1:93" x14ac:dyDescent="0.3">
      <c r="A299" s="69"/>
      <c r="B299" s="74"/>
      <c r="C299" s="74"/>
      <c r="D299" s="74"/>
      <c r="E299" s="74"/>
      <c r="F299" s="69"/>
      <c r="G299" s="69"/>
      <c r="Q299" s="69"/>
      <c r="R299" s="69"/>
      <c r="S299" s="75"/>
      <c r="T299" s="75"/>
      <c r="U299" s="74"/>
      <c r="V299" s="74"/>
      <c r="W299" s="74"/>
      <c r="X299" s="74"/>
      <c r="Y299" s="69"/>
      <c r="Z299" s="69"/>
      <c r="AJ299" s="69"/>
      <c r="AK299" s="69"/>
      <c r="AL299" s="69"/>
      <c r="AM299" s="69"/>
      <c r="AN299" s="74"/>
      <c r="AO299" s="74"/>
      <c r="AP299" s="82"/>
      <c r="AQ299" s="82"/>
      <c r="AR299" s="82"/>
      <c r="AS299" s="82"/>
      <c r="AT299" s="82"/>
      <c r="AU299" s="82"/>
      <c r="AV299" s="82"/>
      <c r="AW299" s="82"/>
      <c r="AX299" s="82"/>
      <c r="AY299" s="82"/>
      <c r="AZ299" s="82"/>
      <c r="BA299" s="82"/>
      <c r="BB299" s="82"/>
      <c r="BC299" s="82"/>
      <c r="BD299" s="69"/>
      <c r="BE299" s="75"/>
      <c r="BF299" s="75"/>
      <c r="BG299" s="74"/>
      <c r="BH299" s="74"/>
      <c r="BI299" s="82"/>
      <c r="BJ299" s="82"/>
      <c r="BK299" s="82"/>
      <c r="BL299" s="82"/>
      <c r="BM299" s="82"/>
      <c r="BN299" s="82"/>
      <c r="BO299" s="82"/>
      <c r="BP299" s="82"/>
      <c r="BQ299" s="82"/>
      <c r="BR299" s="82"/>
      <c r="BS299" s="82"/>
      <c r="BT299" s="82"/>
      <c r="BU299" s="82"/>
      <c r="BV299" s="82"/>
      <c r="BW299" s="69"/>
      <c r="BX299" s="69"/>
      <c r="BY299" s="75"/>
      <c r="BZ299" s="74"/>
      <c r="CA299" s="74"/>
      <c r="CB299" s="82"/>
      <c r="CC299" s="82"/>
      <c r="CD299" s="82"/>
      <c r="CE299" s="82"/>
      <c r="CF299" s="82"/>
      <c r="CG299" s="82"/>
      <c r="CH299" s="82"/>
      <c r="CI299" s="82"/>
      <c r="CJ299" s="82"/>
      <c r="CK299" s="82"/>
      <c r="CL299" s="82"/>
      <c r="CM299" s="82"/>
      <c r="CN299" s="82"/>
      <c r="CO299" s="69"/>
    </row>
    <row r="300" spans="1:93" x14ac:dyDescent="0.3">
      <c r="A300" s="69"/>
      <c r="B300" s="74"/>
      <c r="C300" s="74"/>
      <c r="D300" s="74"/>
      <c r="E300" s="74"/>
      <c r="F300" s="69"/>
      <c r="G300" s="69"/>
      <c r="Q300" s="69"/>
      <c r="R300" s="69"/>
      <c r="S300" s="75"/>
      <c r="T300" s="75"/>
      <c r="U300" s="74"/>
      <c r="V300" s="74"/>
      <c r="W300" s="74"/>
      <c r="X300" s="74"/>
      <c r="Y300" s="69"/>
      <c r="Z300" s="69"/>
      <c r="AJ300" s="69"/>
      <c r="AK300" s="69"/>
      <c r="AL300" s="69"/>
      <c r="AM300" s="69"/>
      <c r="AN300" s="74"/>
      <c r="AO300" s="74"/>
      <c r="AP300" s="82"/>
      <c r="AQ300" s="82"/>
      <c r="AR300" s="82"/>
      <c r="AS300" s="82"/>
      <c r="AT300" s="82"/>
      <c r="AU300" s="82"/>
      <c r="AV300" s="82"/>
      <c r="AW300" s="82"/>
      <c r="AX300" s="82"/>
      <c r="AY300" s="82"/>
      <c r="AZ300" s="82"/>
      <c r="BA300" s="82"/>
      <c r="BB300" s="82"/>
      <c r="BC300" s="82"/>
      <c r="BD300" s="69"/>
      <c r="BE300" s="75"/>
      <c r="BF300" s="75"/>
      <c r="BG300" s="74"/>
      <c r="BH300" s="74"/>
      <c r="BI300" s="82"/>
      <c r="BJ300" s="82"/>
      <c r="BK300" s="82"/>
      <c r="BL300" s="82"/>
      <c r="BM300" s="82"/>
      <c r="BN300" s="82"/>
      <c r="BO300" s="82"/>
      <c r="BP300" s="82"/>
      <c r="BQ300" s="82"/>
      <c r="BR300" s="82"/>
      <c r="BS300" s="82"/>
      <c r="BT300" s="82"/>
      <c r="BU300" s="82"/>
      <c r="BV300" s="82"/>
      <c r="BW300" s="69"/>
      <c r="BX300" s="69"/>
      <c r="BY300" s="75"/>
      <c r="BZ300" s="74"/>
      <c r="CA300" s="74"/>
      <c r="CB300" s="82"/>
      <c r="CC300" s="82"/>
      <c r="CD300" s="82"/>
      <c r="CE300" s="82"/>
      <c r="CF300" s="82"/>
      <c r="CG300" s="82"/>
      <c r="CH300" s="82"/>
      <c r="CI300" s="82"/>
      <c r="CJ300" s="82"/>
      <c r="CK300" s="82"/>
      <c r="CL300" s="82"/>
      <c r="CM300" s="82"/>
      <c r="CN300" s="82"/>
      <c r="CO300" s="69"/>
    </row>
    <row r="301" spans="1:93" x14ac:dyDescent="0.3">
      <c r="A301" s="69"/>
      <c r="B301" s="74"/>
      <c r="C301" s="74"/>
      <c r="D301" s="74"/>
      <c r="E301" s="74"/>
      <c r="F301" s="69"/>
      <c r="G301" s="69"/>
      <c r="Q301" s="69"/>
      <c r="R301" s="69"/>
      <c r="S301" s="75"/>
      <c r="T301" s="75"/>
      <c r="U301" s="74"/>
      <c r="V301" s="74"/>
      <c r="W301" s="74"/>
      <c r="X301" s="74"/>
      <c r="Y301" s="69"/>
      <c r="Z301" s="69"/>
      <c r="AJ301" s="69"/>
      <c r="AK301" s="69"/>
      <c r="AL301" s="69"/>
      <c r="AM301" s="69"/>
      <c r="AN301" s="74"/>
      <c r="AO301" s="74"/>
      <c r="AP301" s="82"/>
      <c r="AQ301" s="82"/>
      <c r="AR301" s="82"/>
      <c r="AS301" s="82"/>
      <c r="AT301" s="82"/>
      <c r="AU301" s="82"/>
      <c r="AV301" s="82"/>
      <c r="AW301" s="82"/>
      <c r="AX301" s="82"/>
      <c r="AY301" s="82"/>
      <c r="AZ301" s="82"/>
      <c r="BA301" s="82"/>
      <c r="BB301" s="82"/>
      <c r="BC301" s="82"/>
      <c r="BD301" s="69"/>
      <c r="BE301" s="75"/>
      <c r="BF301" s="75"/>
      <c r="BG301" s="74"/>
      <c r="BH301" s="74"/>
      <c r="BI301" s="82"/>
      <c r="BJ301" s="82"/>
      <c r="BK301" s="82"/>
      <c r="BL301" s="82"/>
      <c r="BM301" s="82"/>
      <c r="BN301" s="82"/>
      <c r="BO301" s="82"/>
      <c r="BP301" s="82"/>
      <c r="BQ301" s="82"/>
      <c r="BR301" s="82"/>
      <c r="BS301" s="82"/>
      <c r="BT301" s="82"/>
      <c r="BU301" s="82"/>
      <c r="BV301" s="82"/>
      <c r="BW301" s="69"/>
      <c r="BX301" s="69"/>
      <c r="BY301" s="75"/>
      <c r="BZ301" s="74"/>
      <c r="CA301" s="74"/>
      <c r="CB301" s="82"/>
      <c r="CC301" s="82"/>
      <c r="CD301" s="82"/>
      <c r="CE301" s="82"/>
      <c r="CF301" s="82"/>
      <c r="CG301" s="82"/>
      <c r="CH301" s="82"/>
      <c r="CI301" s="82"/>
      <c r="CJ301" s="82"/>
      <c r="CK301" s="82"/>
      <c r="CL301" s="82"/>
      <c r="CM301" s="82"/>
      <c r="CN301" s="82"/>
      <c r="CO301" s="69"/>
    </row>
    <row r="302" spans="1:93" x14ac:dyDescent="0.3">
      <c r="A302" s="69"/>
      <c r="B302" s="74"/>
      <c r="C302" s="74"/>
      <c r="D302" s="74"/>
      <c r="E302" s="74"/>
      <c r="F302" s="69"/>
      <c r="G302" s="69"/>
      <c r="Q302" s="69"/>
      <c r="R302" s="69"/>
      <c r="S302" s="75"/>
      <c r="T302" s="75"/>
      <c r="U302" s="74"/>
      <c r="V302" s="74"/>
      <c r="W302" s="74"/>
      <c r="X302" s="74"/>
      <c r="Y302" s="69"/>
      <c r="Z302" s="69"/>
      <c r="AJ302" s="69"/>
      <c r="AK302" s="69"/>
      <c r="AL302" s="69"/>
      <c r="AM302" s="69"/>
      <c r="AN302" s="74"/>
      <c r="AO302" s="74"/>
      <c r="AP302" s="82"/>
      <c r="AQ302" s="82"/>
      <c r="AR302" s="82"/>
      <c r="AS302" s="82"/>
      <c r="AT302" s="82"/>
      <c r="AU302" s="82"/>
      <c r="AV302" s="82"/>
      <c r="AW302" s="82"/>
      <c r="AX302" s="82"/>
      <c r="AY302" s="82"/>
      <c r="AZ302" s="82"/>
      <c r="BA302" s="82"/>
      <c r="BB302" s="82"/>
      <c r="BC302" s="82"/>
      <c r="BD302" s="69"/>
      <c r="BE302" s="75"/>
      <c r="BF302" s="75"/>
      <c r="BG302" s="74"/>
      <c r="BH302" s="74"/>
      <c r="BI302" s="82"/>
      <c r="BJ302" s="82"/>
      <c r="BK302" s="82"/>
      <c r="BL302" s="82"/>
      <c r="BM302" s="82"/>
      <c r="BN302" s="82"/>
      <c r="BO302" s="82"/>
      <c r="BP302" s="82"/>
      <c r="BQ302" s="82"/>
      <c r="BR302" s="82"/>
      <c r="BS302" s="82"/>
      <c r="BT302" s="82"/>
      <c r="BU302" s="82"/>
      <c r="BV302" s="82"/>
      <c r="BW302" s="69"/>
      <c r="BX302" s="69"/>
      <c r="BY302" s="75"/>
      <c r="BZ302" s="74"/>
      <c r="CA302" s="74"/>
      <c r="CB302" s="82"/>
      <c r="CC302" s="82"/>
      <c r="CD302" s="82"/>
      <c r="CE302" s="82"/>
      <c r="CF302" s="82"/>
      <c r="CG302" s="82"/>
      <c r="CH302" s="82"/>
      <c r="CI302" s="82"/>
      <c r="CJ302" s="82"/>
      <c r="CK302" s="82"/>
      <c r="CL302" s="82"/>
      <c r="CM302" s="82"/>
      <c r="CN302" s="82"/>
      <c r="CO302" s="69"/>
    </row>
    <row r="303" spans="1:93" x14ac:dyDescent="0.3">
      <c r="A303" s="69"/>
      <c r="B303" s="74"/>
      <c r="C303" s="74"/>
      <c r="D303" s="74"/>
      <c r="E303" s="74"/>
      <c r="F303" s="69"/>
      <c r="G303" s="69"/>
      <c r="Q303" s="69"/>
      <c r="R303" s="69"/>
      <c r="S303" s="75"/>
      <c r="T303" s="75"/>
      <c r="U303" s="74"/>
      <c r="V303" s="74"/>
      <c r="W303" s="74"/>
      <c r="X303" s="74"/>
      <c r="Y303" s="69"/>
      <c r="Z303" s="69"/>
      <c r="AJ303" s="69"/>
      <c r="AK303" s="69"/>
      <c r="AL303" s="69"/>
      <c r="AM303" s="69"/>
      <c r="AN303" s="74"/>
      <c r="AO303" s="74"/>
      <c r="AP303" s="82"/>
      <c r="AQ303" s="82"/>
      <c r="AR303" s="82"/>
      <c r="AS303" s="82"/>
      <c r="AT303" s="82"/>
      <c r="AU303" s="82"/>
      <c r="AV303" s="82"/>
      <c r="AW303" s="82"/>
      <c r="AX303" s="82"/>
      <c r="AY303" s="82"/>
      <c r="AZ303" s="82"/>
      <c r="BA303" s="82"/>
      <c r="BB303" s="82"/>
      <c r="BC303" s="82"/>
      <c r="BD303" s="69"/>
      <c r="BE303" s="75"/>
      <c r="BF303" s="75"/>
      <c r="BG303" s="74"/>
      <c r="BH303" s="74"/>
      <c r="BI303" s="82"/>
      <c r="BJ303" s="82"/>
      <c r="BK303" s="82"/>
      <c r="BL303" s="82"/>
      <c r="BM303" s="82"/>
      <c r="BN303" s="82"/>
      <c r="BO303" s="82"/>
      <c r="BP303" s="82"/>
      <c r="BQ303" s="82"/>
      <c r="BR303" s="82"/>
      <c r="BS303" s="82"/>
      <c r="BT303" s="82"/>
      <c r="BU303" s="82"/>
      <c r="BV303" s="82"/>
      <c r="BW303" s="69"/>
      <c r="BX303" s="69"/>
      <c r="BY303" s="75"/>
      <c r="BZ303" s="74"/>
      <c r="CA303" s="74"/>
      <c r="CB303" s="82"/>
      <c r="CC303" s="82"/>
      <c r="CD303" s="82"/>
      <c r="CE303" s="82"/>
      <c r="CF303" s="82"/>
      <c r="CG303" s="82"/>
      <c r="CH303" s="82"/>
      <c r="CI303" s="82"/>
      <c r="CJ303" s="82"/>
      <c r="CK303" s="82"/>
      <c r="CL303" s="82"/>
      <c r="CM303" s="82"/>
      <c r="CN303" s="82"/>
      <c r="CO303" s="69"/>
    </row>
    <row r="304" spans="1:93" x14ac:dyDescent="0.3">
      <c r="A304" s="69"/>
      <c r="B304" s="74"/>
      <c r="C304" s="74"/>
      <c r="D304" s="74"/>
      <c r="E304" s="74"/>
      <c r="F304" s="69"/>
      <c r="G304" s="69"/>
      <c r="Q304" s="69"/>
      <c r="R304" s="69"/>
      <c r="S304" s="75"/>
      <c r="T304" s="75"/>
      <c r="U304" s="74"/>
      <c r="V304" s="74"/>
      <c r="W304" s="74"/>
      <c r="X304" s="74"/>
      <c r="Y304" s="69"/>
      <c r="Z304" s="69"/>
      <c r="AJ304" s="69"/>
      <c r="AK304" s="69"/>
      <c r="AL304" s="69"/>
      <c r="AM304" s="69"/>
      <c r="AN304" s="74"/>
      <c r="AO304" s="74"/>
      <c r="AP304" s="82"/>
      <c r="AQ304" s="82"/>
      <c r="AR304" s="82"/>
      <c r="AS304" s="82"/>
      <c r="AT304" s="82"/>
      <c r="AU304" s="82"/>
      <c r="AV304" s="82"/>
      <c r="AW304" s="82"/>
      <c r="AX304" s="82"/>
      <c r="AY304" s="82"/>
      <c r="AZ304" s="82"/>
      <c r="BA304" s="82"/>
      <c r="BB304" s="82"/>
      <c r="BC304" s="82"/>
      <c r="BD304" s="69"/>
      <c r="BE304" s="75"/>
      <c r="BF304" s="75"/>
      <c r="BG304" s="74"/>
      <c r="BH304" s="74"/>
      <c r="BI304" s="82"/>
      <c r="BJ304" s="82"/>
      <c r="BK304" s="82"/>
      <c r="BL304" s="82"/>
      <c r="BM304" s="82"/>
      <c r="BN304" s="82"/>
      <c r="BO304" s="82"/>
      <c r="BP304" s="82"/>
      <c r="BQ304" s="82"/>
      <c r="BR304" s="82"/>
      <c r="BS304" s="82"/>
      <c r="BT304" s="82"/>
      <c r="BU304" s="82"/>
      <c r="BV304" s="82"/>
      <c r="BW304" s="69"/>
      <c r="BX304" s="69"/>
      <c r="BY304" s="75"/>
      <c r="BZ304" s="74"/>
      <c r="CA304" s="74"/>
      <c r="CB304" s="82"/>
      <c r="CC304" s="82"/>
      <c r="CD304" s="82"/>
      <c r="CE304" s="82"/>
      <c r="CF304" s="82"/>
      <c r="CG304" s="82"/>
      <c r="CH304" s="82"/>
      <c r="CI304" s="82"/>
      <c r="CJ304" s="82"/>
      <c r="CK304" s="82"/>
      <c r="CL304" s="82"/>
      <c r="CM304" s="82"/>
      <c r="CN304" s="82"/>
      <c r="CO304" s="69"/>
    </row>
    <row r="305" spans="1:93" x14ac:dyDescent="0.3">
      <c r="A305" s="69"/>
      <c r="B305" s="74"/>
      <c r="C305" s="74"/>
      <c r="D305" s="74"/>
      <c r="E305" s="74"/>
      <c r="F305" s="69"/>
      <c r="G305" s="69"/>
      <c r="Q305" s="69"/>
      <c r="R305" s="69"/>
      <c r="S305" s="75"/>
      <c r="T305" s="75"/>
      <c r="U305" s="74"/>
      <c r="V305" s="74"/>
      <c r="W305" s="74"/>
      <c r="X305" s="74"/>
      <c r="Y305" s="69"/>
      <c r="Z305" s="69"/>
      <c r="AJ305" s="69"/>
      <c r="AK305" s="69"/>
      <c r="AL305" s="69"/>
      <c r="AM305" s="69"/>
      <c r="AN305" s="74"/>
      <c r="AO305" s="74"/>
      <c r="AP305" s="82"/>
      <c r="AQ305" s="82"/>
      <c r="AR305" s="82"/>
      <c r="AS305" s="82"/>
      <c r="AT305" s="82"/>
      <c r="AU305" s="82"/>
      <c r="AV305" s="82"/>
      <c r="AW305" s="82"/>
      <c r="AX305" s="82"/>
      <c r="AY305" s="82"/>
      <c r="AZ305" s="82"/>
      <c r="BA305" s="82"/>
      <c r="BB305" s="82"/>
      <c r="BC305" s="82"/>
      <c r="BD305" s="69"/>
      <c r="BE305" s="75"/>
      <c r="BF305" s="75"/>
      <c r="BG305" s="74"/>
      <c r="BH305" s="74"/>
      <c r="BI305" s="82"/>
      <c r="BJ305" s="82"/>
      <c r="BK305" s="82"/>
      <c r="BL305" s="82"/>
      <c r="BM305" s="82"/>
      <c r="BN305" s="82"/>
      <c r="BO305" s="82"/>
      <c r="BP305" s="82"/>
      <c r="BQ305" s="82"/>
      <c r="BR305" s="82"/>
      <c r="BS305" s="82"/>
      <c r="BT305" s="82"/>
      <c r="BU305" s="82"/>
      <c r="BV305" s="82"/>
      <c r="BW305" s="69"/>
      <c r="BX305" s="69"/>
      <c r="BY305" s="75"/>
      <c r="BZ305" s="74"/>
      <c r="CA305" s="74"/>
      <c r="CB305" s="82"/>
      <c r="CC305" s="82"/>
      <c r="CD305" s="82"/>
      <c r="CE305" s="82"/>
      <c r="CF305" s="82"/>
      <c r="CG305" s="82"/>
      <c r="CH305" s="82"/>
      <c r="CI305" s="82"/>
      <c r="CJ305" s="82"/>
      <c r="CK305" s="82"/>
      <c r="CL305" s="82"/>
      <c r="CM305" s="82"/>
      <c r="CN305" s="82"/>
      <c r="CO305" s="69"/>
    </row>
    <row r="306" spans="1:93" x14ac:dyDescent="0.3">
      <c r="A306" s="69"/>
      <c r="B306" s="74"/>
      <c r="C306" s="74"/>
      <c r="D306" s="74"/>
      <c r="E306" s="74"/>
      <c r="F306" s="69"/>
      <c r="G306" s="69"/>
      <c r="Q306" s="69"/>
      <c r="R306" s="69"/>
      <c r="S306" s="75"/>
      <c r="T306" s="75"/>
      <c r="U306" s="74"/>
      <c r="V306" s="74"/>
      <c r="W306" s="74"/>
      <c r="X306" s="74"/>
      <c r="Y306" s="69"/>
      <c r="Z306" s="69"/>
      <c r="AJ306" s="69"/>
      <c r="AK306" s="69"/>
      <c r="AL306" s="69"/>
      <c r="AM306" s="69"/>
      <c r="AN306" s="74"/>
      <c r="AO306" s="74"/>
      <c r="AP306" s="82"/>
      <c r="AQ306" s="82"/>
      <c r="AR306" s="82"/>
      <c r="AS306" s="82"/>
      <c r="AT306" s="82"/>
      <c r="AU306" s="82"/>
      <c r="AV306" s="82"/>
      <c r="AW306" s="82"/>
      <c r="AX306" s="82"/>
      <c r="AY306" s="82"/>
      <c r="AZ306" s="82"/>
      <c r="BA306" s="82"/>
      <c r="BB306" s="82"/>
      <c r="BC306" s="82"/>
      <c r="BD306" s="69"/>
      <c r="BE306" s="75"/>
      <c r="BF306" s="75"/>
      <c r="BG306" s="74"/>
      <c r="BH306" s="74"/>
      <c r="BI306" s="82"/>
      <c r="BJ306" s="82"/>
      <c r="BK306" s="82"/>
      <c r="BL306" s="82"/>
      <c r="BM306" s="82"/>
      <c r="BN306" s="82"/>
      <c r="BO306" s="82"/>
      <c r="BP306" s="82"/>
      <c r="BQ306" s="82"/>
      <c r="BR306" s="82"/>
      <c r="BS306" s="82"/>
      <c r="BT306" s="82"/>
      <c r="BU306" s="82"/>
      <c r="BV306" s="82"/>
      <c r="BW306" s="69"/>
      <c r="BX306" s="69"/>
      <c r="BY306" s="75"/>
      <c r="BZ306" s="74"/>
      <c r="CA306" s="74"/>
      <c r="CB306" s="82"/>
      <c r="CC306" s="82"/>
      <c r="CD306" s="82"/>
      <c r="CE306" s="82"/>
      <c r="CF306" s="82"/>
      <c r="CG306" s="82"/>
      <c r="CH306" s="82"/>
      <c r="CI306" s="82"/>
      <c r="CJ306" s="82"/>
      <c r="CK306" s="82"/>
      <c r="CL306" s="82"/>
      <c r="CM306" s="82"/>
      <c r="CN306" s="82"/>
      <c r="CO306" s="69"/>
    </row>
    <row r="307" spans="1:93" x14ac:dyDescent="0.3">
      <c r="A307" s="69"/>
      <c r="B307" s="74"/>
      <c r="C307" s="74"/>
      <c r="D307" s="74"/>
      <c r="E307" s="74"/>
      <c r="F307" s="69"/>
      <c r="G307" s="69"/>
      <c r="Q307" s="69"/>
      <c r="R307" s="69"/>
      <c r="S307" s="75"/>
      <c r="T307" s="75"/>
      <c r="U307" s="74"/>
      <c r="V307" s="74"/>
      <c r="W307" s="74"/>
      <c r="X307" s="74"/>
      <c r="Y307" s="69"/>
      <c r="Z307" s="69"/>
      <c r="AJ307" s="69"/>
      <c r="AK307" s="69"/>
      <c r="AL307" s="69"/>
      <c r="AM307" s="69"/>
      <c r="AN307" s="74"/>
      <c r="AO307" s="74"/>
      <c r="AP307" s="82"/>
      <c r="AQ307" s="82"/>
      <c r="AR307" s="82"/>
      <c r="AS307" s="82"/>
      <c r="AT307" s="82"/>
      <c r="AU307" s="82"/>
      <c r="AV307" s="82"/>
      <c r="AW307" s="82"/>
      <c r="AX307" s="82"/>
      <c r="AY307" s="82"/>
      <c r="AZ307" s="82"/>
      <c r="BA307" s="82"/>
      <c r="BB307" s="82"/>
      <c r="BC307" s="82"/>
      <c r="BD307" s="69"/>
      <c r="BE307" s="75"/>
      <c r="BF307" s="75"/>
      <c r="BG307" s="74"/>
      <c r="BH307" s="74"/>
      <c r="BI307" s="82"/>
      <c r="BJ307" s="82"/>
      <c r="BK307" s="82"/>
      <c r="BL307" s="82"/>
      <c r="BM307" s="82"/>
      <c r="BN307" s="82"/>
      <c r="BO307" s="82"/>
      <c r="BP307" s="82"/>
      <c r="BQ307" s="82"/>
      <c r="BR307" s="82"/>
      <c r="BS307" s="82"/>
      <c r="BT307" s="82"/>
      <c r="BU307" s="82"/>
      <c r="BV307" s="82"/>
      <c r="BW307" s="69"/>
      <c r="BX307" s="69"/>
      <c r="BY307" s="75"/>
      <c r="BZ307" s="74"/>
      <c r="CA307" s="74"/>
      <c r="CB307" s="82"/>
      <c r="CC307" s="82"/>
      <c r="CD307" s="82"/>
      <c r="CE307" s="82"/>
      <c r="CF307" s="82"/>
      <c r="CG307" s="82"/>
      <c r="CH307" s="82"/>
      <c r="CI307" s="82"/>
      <c r="CJ307" s="82"/>
      <c r="CK307" s="82"/>
      <c r="CL307" s="82"/>
      <c r="CM307" s="82"/>
      <c r="CN307" s="82"/>
      <c r="CO307" s="69"/>
    </row>
    <row r="308" spans="1:93" x14ac:dyDescent="0.3">
      <c r="A308" s="69"/>
      <c r="B308" s="74"/>
      <c r="C308" s="74"/>
      <c r="D308" s="74"/>
      <c r="E308" s="74"/>
      <c r="F308" s="69"/>
      <c r="G308" s="69"/>
      <c r="Q308" s="69"/>
      <c r="R308" s="69"/>
      <c r="S308" s="75"/>
      <c r="T308" s="75"/>
      <c r="U308" s="74"/>
      <c r="V308" s="74"/>
      <c r="W308" s="74"/>
      <c r="X308" s="74"/>
      <c r="Y308" s="69"/>
      <c r="Z308" s="69"/>
      <c r="AJ308" s="69"/>
      <c r="AK308" s="69"/>
      <c r="AL308" s="69"/>
      <c r="AM308" s="69"/>
      <c r="AN308" s="74"/>
      <c r="AO308" s="74"/>
      <c r="AP308" s="82"/>
      <c r="AQ308" s="82"/>
      <c r="AR308" s="82"/>
      <c r="AS308" s="82"/>
      <c r="AT308" s="82"/>
      <c r="AU308" s="82"/>
      <c r="AV308" s="82"/>
      <c r="AW308" s="82"/>
      <c r="AX308" s="82"/>
      <c r="AY308" s="82"/>
      <c r="AZ308" s="82"/>
      <c r="BA308" s="82"/>
      <c r="BB308" s="82"/>
      <c r="BC308" s="82"/>
      <c r="BD308" s="69"/>
      <c r="BE308" s="75"/>
      <c r="BF308" s="75"/>
      <c r="BG308" s="74"/>
      <c r="BH308" s="74"/>
      <c r="BI308" s="82"/>
      <c r="BJ308" s="82"/>
      <c r="BK308" s="82"/>
      <c r="BL308" s="82"/>
      <c r="BM308" s="82"/>
      <c r="BN308" s="82"/>
      <c r="BO308" s="82"/>
      <c r="BP308" s="82"/>
      <c r="BQ308" s="82"/>
      <c r="BR308" s="82"/>
      <c r="BS308" s="82"/>
      <c r="BT308" s="82"/>
      <c r="BU308" s="82"/>
      <c r="BV308" s="82"/>
      <c r="BW308" s="69"/>
      <c r="BX308" s="69"/>
      <c r="BY308" s="75"/>
      <c r="BZ308" s="74"/>
      <c r="CA308" s="74"/>
      <c r="CB308" s="82"/>
      <c r="CC308" s="82"/>
      <c r="CD308" s="82"/>
      <c r="CE308" s="82"/>
      <c r="CF308" s="82"/>
      <c r="CG308" s="82"/>
      <c r="CH308" s="82"/>
      <c r="CI308" s="82"/>
      <c r="CJ308" s="82"/>
      <c r="CK308" s="82"/>
      <c r="CL308" s="82"/>
      <c r="CM308" s="82"/>
      <c r="CN308" s="82"/>
      <c r="CO308" s="69"/>
    </row>
    <row r="309" spans="1:93" x14ac:dyDescent="0.3">
      <c r="A309" s="69"/>
      <c r="B309" s="74"/>
      <c r="C309" s="74"/>
      <c r="D309" s="74"/>
      <c r="E309" s="74"/>
      <c r="F309" s="69"/>
      <c r="G309" s="69"/>
      <c r="Q309" s="69"/>
      <c r="R309" s="69"/>
      <c r="S309" s="75"/>
      <c r="T309" s="75"/>
      <c r="U309" s="74"/>
      <c r="V309" s="74"/>
      <c r="W309" s="74"/>
      <c r="X309" s="74"/>
      <c r="Y309" s="69"/>
      <c r="Z309" s="69"/>
      <c r="AJ309" s="69"/>
      <c r="AK309" s="69"/>
      <c r="AL309" s="69"/>
      <c r="AM309" s="69"/>
      <c r="AN309" s="74"/>
      <c r="AO309" s="74"/>
      <c r="AP309" s="82"/>
      <c r="AQ309" s="82"/>
      <c r="AR309" s="82"/>
      <c r="AS309" s="82"/>
      <c r="AT309" s="82"/>
      <c r="AU309" s="82"/>
      <c r="AV309" s="82"/>
      <c r="AW309" s="82"/>
      <c r="AX309" s="82"/>
      <c r="AY309" s="82"/>
      <c r="AZ309" s="82"/>
      <c r="BA309" s="82"/>
      <c r="BB309" s="82"/>
      <c r="BC309" s="82"/>
      <c r="BD309" s="69"/>
      <c r="BE309" s="75"/>
      <c r="BF309" s="75"/>
      <c r="BG309" s="74"/>
      <c r="BH309" s="74"/>
      <c r="BI309" s="82"/>
      <c r="BJ309" s="82"/>
      <c r="BK309" s="82"/>
      <c r="BL309" s="82"/>
      <c r="BM309" s="82"/>
      <c r="BN309" s="82"/>
      <c r="BO309" s="82"/>
      <c r="BP309" s="82"/>
      <c r="BQ309" s="82"/>
      <c r="BR309" s="82"/>
      <c r="BS309" s="82"/>
      <c r="BT309" s="82"/>
      <c r="BU309" s="82"/>
      <c r="BV309" s="82"/>
      <c r="BW309" s="69"/>
      <c r="BX309" s="69"/>
      <c r="BY309" s="75"/>
      <c r="BZ309" s="74"/>
      <c r="CA309" s="74"/>
      <c r="CB309" s="82"/>
      <c r="CC309" s="82"/>
      <c r="CD309" s="82"/>
      <c r="CE309" s="82"/>
      <c r="CF309" s="82"/>
      <c r="CG309" s="82"/>
      <c r="CH309" s="82"/>
      <c r="CI309" s="82"/>
      <c r="CJ309" s="82"/>
      <c r="CK309" s="82"/>
      <c r="CL309" s="82"/>
      <c r="CM309" s="82"/>
      <c r="CN309" s="82"/>
      <c r="CO309" s="69"/>
    </row>
    <row r="310" spans="1:93" x14ac:dyDescent="0.3">
      <c r="A310" s="69"/>
      <c r="B310" s="74"/>
      <c r="C310" s="74"/>
      <c r="D310" s="74"/>
      <c r="E310" s="74"/>
      <c r="F310" s="69"/>
      <c r="G310" s="69"/>
      <c r="Q310" s="69"/>
      <c r="R310" s="69"/>
      <c r="S310" s="75"/>
      <c r="T310" s="75"/>
      <c r="U310" s="74"/>
      <c r="V310" s="74"/>
      <c r="W310" s="74"/>
      <c r="X310" s="74"/>
      <c r="Y310" s="69"/>
      <c r="Z310" s="69"/>
      <c r="AJ310" s="69"/>
      <c r="AK310" s="69"/>
      <c r="AL310" s="69"/>
      <c r="AM310" s="69"/>
      <c r="AN310" s="74"/>
      <c r="AO310" s="74"/>
      <c r="AP310" s="82"/>
      <c r="AQ310" s="82"/>
      <c r="AR310" s="82"/>
      <c r="AS310" s="82"/>
      <c r="AT310" s="82"/>
      <c r="AU310" s="82"/>
      <c r="AV310" s="82"/>
      <c r="AW310" s="82"/>
      <c r="AX310" s="82"/>
      <c r="AY310" s="82"/>
      <c r="AZ310" s="82"/>
      <c r="BA310" s="82"/>
      <c r="BB310" s="82"/>
      <c r="BC310" s="82"/>
      <c r="BD310" s="69"/>
      <c r="BE310" s="75"/>
      <c r="BF310" s="75"/>
      <c r="BG310" s="74"/>
      <c r="BH310" s="74"/>
      <c r="BI310" s="82"/>
      <c r="BJ310" s="82"/>
      <c r="BK310" s="82"/>
      <c r="BL310" s="82"/>
      <c r="BM310" s="82"/>
      <c r="BN310" s="82"/>
      <c r="BO310" s="82"/>
      <c r="BP310" s="82"/>
      <c r="BQ310" s="82"/>
      <c r="BR310" s="82"/>
      <c r="BS310" s="82"/>
      <c r="BT310" s="82"/>
      <c r="BU310" s="82"/>
      <c r="BV310" s="82"/>
      <c r="BW310" s="69"/>
      <c r="BX310" s="69"/>
      <c r="BY310" s="75"/>
      <c r="BZ310" s="74"/>
      <c r="CA310" s="74"/>
      <c r="CB310" s="82"/>
      <c r="CC310" s="82"/>
      <c r="CD310" s="82"/>
      <c r="CE310" s="82"/>
      <c r="CF310" s="82"/>
      <c r="CG310" s="82"/>
      <c r="CH310" s="82"/>
      <c r="CI310" s="82"/>
      <c r="CJ310" s="82"/>
      <c r="CK310" s="82"/>
      <c r="CL310" s="82"/>
      <c r="CM310" s="82"/>
      <c r="CN310" s="82"/>
      <c r="CO310" s="69"/>
    </row>
    <row r="311" spans="1:93" x14ac:dyDescent="0.3">
      <c r="A311" s="69"/>
      <c r="B311" s="74"/>
      <c r="C311" s="74"/>
      <c r="D311" s="74"/>
      <c r="E311" s="74"/>
      <c r="F311" s="69"/>
      <c r="G311" s="69"/>
      <c r="Q311" s="69"/>
      <c r="R311" s="69"/>
      <c r="S311" s="75"/>
      <c r="T311" s="75"/>
      <c r="U311" s="74"/>
      <c r="V311" s="74"/>
      <c r="W311" s="74"/>
      <c r="X311" s="74"/>
      <c r="Y311" s="69"/>
      <c r="Z311" s="69"/>
      <c r="AJ311" s="69"/>
      <c r="AK311" s="69"/>
      <c r="AL311" s="69"/>
      <c r="AM311" s="69"/>
      <c r="AN311" s="74"/>
      <c r="AO311" s="74"/>
      <c r="AP311" s="82"/>
      <c r="AQ311" s="82"/>
      <c r="AR311" s="82"/>
      <c r="AS311" s="82"/>
      <c r="AT311" s="82"/>
      <c r="AU311" s="82"/>
      <c r="AV311" s="82"/>
      <c r="AW311" s="82"/>
      <c r="AX311" s="82"/>
      <c r="AY311" s="82"/>
      <c r="AZ311" s="82"/>
      <c r="BA311" s="82"/>
      <c r="BB311" s="82"/>
      <c r="BC311" s="82"/>
      <c r="BD311" s="69"/>
      <c r="BE311" s="75"/>
      <c r="BF311" s="75"/>
      <c r="BG311" s="74"/>
      <c r="BH311" s="74"/>
      <c r="BI311" s="82"/>
      <c r="BJ311" s="82"/>
      <c r="BK311" s="82"/>
      <c r="BL311" s="82"/>
      <c r="BM311" s="82"/>
      <c r="BN311" s="82"/>
      <c r="BO311" s="82"/>
      <c r="BP311" s="82"/>
      <c r="BQ311" s="82"/>
      <c r="BR311" s="82"/>
      <c r="BS311" s="82"/>
      <c r="BT311" s="82"/>
      <c r="BU311" s="82"/>
      <c r="BV311" s="82"/>
      <c r="BW311" s="69"/>
      <c r="BX311" s="69"/>
      <c r="BY311" s="75"/>
      <c r="BZ311" s="74"/>
      <c r="CA311" s="74"/>
      <c r="CB311" s="82"/>
      <c r="CC311" s="82"/>
      <c r="CD311" s="82"/>
      <c r="CE311" s="82"/>
      <c r="CF311" s="82"/>
      <c r="CG311" s="82"/>
      <c r="CH311" s="82"/>
      <c r="CI311" s="82"/>
      <c r="CJ311" s="82"/>
      <c r="CK311" s="82"/>
      <c r="CL311" s="82"/>
      <c r="CM311" s="82"/>
      <c r="CN311" s="82"/>
      <c r="CO311" s="69"/>
    </row>
    <row r="312" spans="1:93" x14ac:dyDescent="0.3">
      <c r="A312" s="69"/>
      <c r="B312" s="74"/>
      <c r="C312" s="74"/>
      <c r="D312" s="74"/>
      <c r="E312" s="74"/>
      <c r="F312" s="69"/>
      <c r="G312" s="69"/>
      <c r="Q312" s="69"/>
      <c r="R312" s="69"/>
      <c r="S312" s="75"/>
      <c r="T312" s="75"/>
      <c r="U312" s="74"/>
      <c r="V312" s="74"/>
      <c r="W312" s="74"/>
      <c r="X312" s="74"/>
      <c r="Y312" s="69"/>
      <c r="Z312" s="69"/>
      <c r="AJ312" s="69"/>
      <c r="AK312" s="69"/>
      <c r="AL312" s="69"/>
      <c r="AM312" s="69"/>
      <c r="AN312" s="74"/>
      <c r="AO312" s="74"/>
      <c r="AP312" s="82"/>
      <c r="AQ312" s="82"/>
      <c r="AR312" s="82"/>
      <c r="AS312" s="82"/>
      <c r="AT312" s="82"/>
      <c r="AU312" s="82"/>
      <c r="AV312" s="82"/>
      <c r="AW312" s="82"/>
      <c r="AX312" s="82"/>
      <c r="AY312" s="82"/>
      <c r="AZ312" s="82"/>
      <c r="BA312" s="82"/>
      <c r="BB312" s="82"/>
      <c r="BC312" s="82"/>
      <c r="BD312" s="69"/>
      <c r="BE312" s="75"/>
      <c r="BF312" s="75"/>
      <c r="BG312" s="74"/>
      <c r="BH312" s="74"/>
      <c r="BI312" s="82"/>
      <c r="BJ312" s="82"/>
      <c r="BK312" s="82"/>
      <c r="BL312" s="82"/>
      <c r="BM312" s="82"/>
      <c r="BN312" s="82"/>
      <c r="BO312" s="82"/>
      <c r="BP312" s="82"/>
      <c r="BQ312" s="82"/>
      <c r="BR312" s="82"/>
      <c r="BS312" s="82"/>
      <c r="BT312" s="82"/>
      <c r="BU312" s="82"/>
      <c r="BV312" s="82"/>
      <c r="BW312" s="69"/>
      <c r="BX312" s="69"/>
      <c r="BY312" s="75"/>
      <c r="BZ312" s="74"/>
      <c r="CA312" s="74"/>
      <c r="CB312" s="82"/>
      <c r="CC312" s="82"/>
      <c r="CD312" s="82"/>
      <c r="CE312" s="82"/>
      <c r="CF312" s="82"/>
      <c r="CG312" s="82"/>
      <c r="CH312" s="82"/>
      <c r="CI312" s="82"/>
      <c r="CJ312" s="82"/>
      <c r="CK312" s="82"/>
      <c r="CL312" s="82"/>
      <c r="CM312" s="82"/>
      <c r="CN312" s="82"/>
      <c r="CO312" s="69"/>
    </row>
    <row r="313" spans="1:93" x14ac:dyDescent="0.3">
      <c r="A313" s="69"/>
      <c r="B313" s="74"/>
      <c r="C313" s="74"/>
      <c r="D313" s="74"/>
      <c r="E313" s="74"/>
      <c r="F313" s="69"/>
      <c r="G313" s="69"/>
      <c r="Q313" s="69"/>
      <c r="R313" s="69"/>
      <c r="S313" s="75"/>
      <c r="T313" s="75"/>
      <c r="U313" s="74"/>
      <c r="V313" s="74"/>
      <c r="W313" s="74"/>
      <c r="X313" s="74"/>
      <c r="Y313" s="69"/>
      <c r="Z313" s="69"/>
      <c r="AJ313" s="69"/>
      <c r="AK313" s="69"/>
      <c r="AL313" s="69"/>
      <c r="AM313" s="69"/>
      <c r="AN313" s="74"/>
      <c r="AO313" s="74"/>
      <c r="AP313" s="82"/>
      <c r="AQ313" s="82"/>
      <c r="AR313" s="82"/>
      <c r="AS313" s="82"/>
      <c r="AT313" s="82"/>
      <c r="AU313" s="82"/>
      <c r="AV313" s="82"/>
      <c r="AW313" s="82"/>
      <c r="AX313" s="82"/>
      <c r="AY313" s="82"/>
      <c r="AZ313" s="82"/>
      <c r="BA313" s="82"/>
      <c r="BB313" s="82"/>
      <c r="BC313" s="82"/>
      <c r="BD313" s="69"/>
      <c r="BE313" s="75"/>
      <c r="BF313" s="75"/>
      <c r="BG313" s="74"/>
      <c r="BH313" s="74"/>
      <c r="BI313" s="82"/>
      <c r="BJ313" s="82"/>
      <c r="BK313" s="82"/>
      <c r="BL313" s="82"/>
      <c r="BM313" s="82"/>
      <c r="BN313" s="82"/>
      <c r="BO313" s="82"/>
      <c r="BP313" s="82"/>
      <c r="BQ313" s="82"/>
      <c r="BR313" s="82"/>
      <c r="BS313" s="82"/>
      <c r="BT313" s="82"/>
      <c r="BU313" s="82"/>
      <c r="BV313" s="82"/>
      <c r="BW313" s="69"/>
      <c r="BX313" s="69"/>
      <c r="BY313" s="75"/>
      <c r="BZ313" s="74"/>
      <c r="CA313" s="74"/>
      <c r="CB313" s="82"/>
      <c r="CC313" s="82"/>
      <c r="CD313" s="82"/>
      <c r="CE313" s="82"/>
      <c r="CF313" s="82"/>
      <c r="CG313" s="82"/>
      <c r="CH313" s="82"/>
      <c r="CI313" s="82"/>
      <c r="CJ313" s="82"/>
      <c r="CK313" s="82"/>
      <c r="CL313" s="82"/>
      <c r="CM313" s="82"/>
      <c r="CN313" s="82"/>
      <c r="CO313" s="69"/>
    </row>
    <row r="314" spans="1:93" x14ac:dyDescent="0.3">
      <c r="A314" s="69"/>
      <c r="B314" s="74"/>
      <c r="C314" s="74"/>
      <c r="D314" s="74"/>
      <c r="E314" s="74"/>
      <c r="F314" s="69"/>
      <c r="G314" s="69"/>
      <c r="Q314" s="69"/>
      <c r="R314" s="69"/>
      <c r="S314" s="75"/>
      <c r="T314" s="75"/>
      <c r="U314" s="74"/>
      <c r="V314" s="74"/>
      <c r="W314" s="74"/>
      <c r="X314" s="74"/>
      <c r="Y314" s="69"/>
      <c r="Z314" s="69"/>
      <c r="AJ314" s="69"/>
      <c r="AK314" s="69"/>
      <c r="AL314" s="69"/>
      <c r="AM314" s="69"/>
      <c r="AN314" s="74"/>
      <c r="AO314" s="74"/>
      <c r="AP314" s="82"/>
      <c r="AQ314" s="82"/>
      <c r="AR314" s="82"/>
      <c r="AS314" s="82"/>
      <c r="AT314" s="82"/>
      <c r="AU314" s="82"/>
      <c r="AV314" s="82"/>
      <c r="AW314" s="82"/>
      <c r="AX314" s="82"/>
      <c r="AY314" s="82"/>
      <c r="AZ314" s="82"/>
      <c r="BA314" s="82"/>
      <c r="BB314" s="82"/>
      <c r="BC314" s="82"/>
      <c r="BD314" s="69"/>
      <c r="BE314" s="75"/>
      <c r="BF314" s="75"/>
      <c r="BG314" s="74"/>
      <c r="BH314" s="74"/>
      <c r="BI314" s="82"/>
      <c r="BJ314" s="82"/>
      <c r="BK314" s="82"/>
      <c r="BL314" s="82"/>
      <c r="BM314" s="82"/>
      <c r="BN314" s="82"/>
      <c r="BO314" s="82"/>
      <c r="BP314" s="82"/>
      <c r="BQ314" s="82"/>
      <c r="BR314" s="82"/>
      <c r="BS314" s="82"/>
      <c r="BT314" s="82"/>
      <c r="BU314" s="82"/>
      <c r="BV314" s="82"/>
      <c r="BW314" s="69"/>
      <c r="BX314" s="69"/>
      <c r="BY314" s="75"/>
      <c r="BZ314" s="74"/>
      <c r="CA314" s="74"/>
      <c r="CB314" s="82"/>
      <c r="CC314" s="82"/>
      <c r="CD314" s="82"/>
      <c r="CE314" s="82"/>
      <c r="CF314" s="82"/>
      <c r="CG314" s="82"/>
      <c r="CH314" s="82"/>
      <c r="CI314" s="82"/>
      <c r="CJ314" s="82"/>
      <c r="CK314" s="82"/>
      <c r="CL314" s="82"/>
      <c r="CM314" s="82"/>
      <c r="CN314" s="82"/>
      <c r="CO314" s="69"/>
    </row>
    <row r="315" spans="1:93" x14ac:dyDescent="0.3">
      <c r="A315" s="69"/>
      <c r="B315" s="74"/>
      <c r="C315" s="74"/>
      <c r="D315" s="74"/>
      <c r="E315" s="74"/>
      <c r="F315" s="69"/>
      <c r="G315" s="69"/>
      <c r="Q315" s="69"/>
      <c r="R315" s="69"/>
      <c r="S315" s="75"/>
      <c r="T315" s="75"/>
      <c r="U315" s="74"/>
      <c r="V315" s="74"/>
      <c r="W315" s="74"/>
      <c r="X315" s="74"/>
      <c r="Y315" s="69"/>
      <c r="Z315" s="69"/>
      <c r="AJ315" s="69"/>
      <c r="AK315" s="69"/>
      <c r="AL315" s="69"/>
      <c r="AM315" s="69"/>
      <c r="AN315" s="74"/>
      <c r="AO315" s="74"/>
      <c r="AP315" s="82"/>
      <c r="AQ315" s="82"/>
      <c r="AR315" s="82"/>
      <c r="AS315" s="82"/>
      <c r="AT315" s="82"/>
      <c r="AU315" s="82"/>
      <c r="AV315" s="82"/>
      <c r="AW315" s="82"/>
      <c r="AX315" s="82"/>
      <c r="AY315" s="82"/>
      <c r="AZ315" s="82"/>
      <c r="BA315" s="82"/>
      <c r="BB315" s="82"/>
      <c r="BC315" s="82"/>
      <c r="BD315" s="69"/>
      <c r="BE315" s="75"/>
      <c r="BF315" s="75"/>
      <c r="BG315" s="74"/>
      <c r="BH315" s="74"/>
      <c r="BI315" s="82"/>
      <c r="BJ315" s="82"/>
      <c r="BK315" s="82"/>
      <c r="BL315" s="82"/>
      <c r="BM315" s="82"/>
      <c r="BN315" s="82"/>
      <c r="BO315" s="82"/>
      <c r="BP315" s="82"/>
      <c r="BQ315" s="82"/>
      <c r="BR315" s="82"/>
      <c r="BS315" s="82"/>
      <c r="BT315" s="82"/>
      <c r="BU315" s="82"/>
      <c r="BV315" s="82"/>
      <c r="BW315" s="69"/>
      <c r="BX315" s="69"/>
      <c r="BY315" s="75"/>
      <c r="BZ315" s="74"/>
      <c r="CA315" s="74"/>
      <c r="CB315" s="82"/>
      <c r="CC315" s="82"/>
      <c r="CD315" s="82"/>
      <c r="CE315" s="82"/>
      <c r="CF315" s="82"/>
      <c r="CG315" s="82"/>
      <c r="CH315" s="82"/>
      <c r="CI315" s="82"/>
      <c r="CJ315" s="82"/>
      <c r="CK315" s="82"/>
      <c r="CL315" s="82"/>
      <c r="CM315" s="82"/>
      <c r="CN315" s="82"/>
      <c r="CO315" s="69"/>
    </row>
    <row r="316" spans="1:93" x14ac:dyDescent="0.3">
      <c r="A316" s="69"/>
      <c r="B316" s="74"/>
      <c r="C316" s="74"/>
      <c r="D316" s="74"/>
      <c r="E316" s="74"/>
      <c r="F316" s="69"/>
      <c r="G316" s="69"/>
      <c r="Q316" s="69"/>
      <c r="R316" s="69"/>
      <c r="S316" s="75"/>
      <c r="T316" s="75"/>
      <c r="U316" s="74"/>
      <c r="V316" s="74"/>
      <c r="W316" s="74"/>
      <c r="X316" s="74"/>
      <c r="Y316" s="69"/>
      <c r="Z316" s="69"/>
      <c r="AJ316" s="69"/>
      <c r="AK316" s="69"/>
      <c r="AL316" s="69"/>
      <c r="AM316" s="69"/>
      <c r="AN316" s="74"/>
      <c r="AO316" s="74"/>
      <c r="AP316" s="82"/>
      <c r="AQ316" s="82"/>
      <c r="AR316" s="82"/>
      <c r="AS316" s="82"/>
      <c r="AT316" s="82"/>
      <c r="AU316" s="82"/>
      <c r="AV316" s="82"/>
      <c r="AW316" s="82"/>
      <c r="AX316" s="82"/>
      <c r="AY316" s="82"/>
      <c r="AZ316" s="82"/>
      <c r="BA316" s="82"/>
      <c r="BB316" s="82"/>
      <c r="BC316" s="82"/>
      <c r="BD316" s="69"/>
      <c r="BE316" s="75"/>
      <c r="BF316" s="75"/>
      <c r="BG316" s="74"/>
      <c r="BH316" s="74"/>
      <c r="BI316" s="82"/>
      <c r="BJ316" s="82"/>
      <c r="BK316" s="82"/>
      <c r="BL316" s="82"/>
      <c r="BM316" s="82"/>
      <c r="BN316" s="82"/>
      <c r="BO316" s="82"/>
      <c r="BP316" s="82"/>
      <c r="BQ316" s="82"/>
      <c r="BR316" s="82"/>
      <c r="BS316" s="82"/>
      <c r="BT316" s="82"/>
      <c r="BU316" s="82"/>
      <c r="BV316" s="82"/>
      <c r="BW316" s="69"/>
      <c r="BX316" s="69"/>
      <c r="BY316" s="75"/>
      <c r="BZ316" s="74"/>
      <c r="CA316" s="74"/>
      <c r="CB316" s="82"/>
      <c r="CC316" s="82"/>
      <c r="CD316" s="82"/>
      <c r="CE316" s="82"/>
      <c r="CF316" s="82"/>
      <c r="CG316" s="82"/>
      <c r="CH316" s="82"/>
      <c r="CI316" s="82"/>
      <c r="CJ316" s="82"/>
      <c r="CK316" s="82"/>
      <c r="CL316" s="82"/>
      <c r="CM316" s="82"/>
      <c r="CN316" s="82"/>
      <c r="CO316" s="69"/>
    </row>
    <row r="317" spans="1:93" x14ac:dyDescent="0.3">
      <c r="A317" s="69"/>
      <c r="B317" s="74"/>
      <c r="C317" s="74"/>
      <c r="D317" s="74"/>
      <c r="E317" s="74"/>
      <c r="F317" s="69"/>
      <c r="G317" s="69"/>
      <c r="Q317" s="69"/>
      <c r="R317" s="69"/>
      <c r="S317" s="75"/>
      <c r="T317" s="75"/>
      <c r="U317" s="74"/>
      <c r="V317" s="74"/>
      <c r="W317" s="74"/>
      <c r="X317" s="74"/>
      <c r="Y317" s="69"/>
      <c r="Z317" s="69"/>
      <c r="AJ317" s="69"/>
      <c r="AK317" s="69"/>
      <c r="AL317" s="69"/>
      <c r="AM317" s="69"/>
      <c r="AN317" s="74"/>
      <c r="AO317" s="74"/>
      <c r="AP317" s="82"/>
      <c r="AQ317" s="82"/>
      <c r="AR317" s="82"/>
      <c r="AS317" s="82"/>
      <c r="AT317" s="82"/>
      <c r="AU317" s="82"/>
      <c r="AV317" s="82"/>
      <c r="AW317" s="82"/>
      <c r="AX317" s="82"/>
      <c r="AY317" s="82"/>
      <c r="AZ317" s="82"/>
      <c r="BA317" s="82"/>
      <c r="BB317" s="82"/>
      <c r="BC317" s="82"/>
      <c r="BD317" s="69"/>
      <c r="BE317" s="75"/>
      <c r="BF317" s="75"/>
      <c r="BG317" s="74"/>
      <c r="BH317" s="74"/>
      <c r="BI317" s="82"/>
      <c r="BJ317" s="82"/>
      <c r="BK317" s="82"/>
      <c r="BL317" s="82"/>
      <c r="BM317" s="82"/>
      <c r="BN317" s="82"/>
      <c r="BO317" s="82"/>
      <c r="BP317" s="82"/>
      <c r="BQ317" s="82"/>
      <c r="BR317" s="82"/>
      <c r="BS317" s="82"/>
      <c r="BT317" s="82"/>
      <c r="BU317" s="82"/>
      <c r="BV317" s="82"/>
      <c r="BW317" s="69"/>
      <c r="BX317" s="69"/>
      <c r="BY317" s="75"/>
      <c r="BZ317" s="74"/>
      <c r="CA317" s="74"/>
      <c r="CB317" s="82"/>
      <c r="CC317" s="82"/>
      <c r="CD317" s="82"/>
      <c r="CE317" s="82"/>
      <c r="CF317" s="82"/>
      <c r="CG317" s="82"/>
      <c r="CH317" s="82"/>
      <c r="CI317" s="82"/>
      <c r="CJ317" s="82"/>
      <c r="CK317" s="82"/>
      <c r="CL317" s="82"/>
      <c r="CM317" s="82"/>
      <c r="CN317" s="82"/>
      <c r="CO317" s="69"/>
    </row>
    <row r="318" spans="1:93" x14ac:dyDescent="0.3">
      <c r="A318" s="69"/>
      <c r="B318" s="74"/>
      <c r="C318" s="74"/>
      <c r="D318" s="74"/>
      <c r="E318" s="74"/>
      <c r="F318" s="69"/>
      <c r="G318" s="69"/>
      <c r="Q318" s="69"/>
      <c r="R318" s="69"/>
      <c r="S318" s="75"/>
      <c r="T318" s="75"/>
      <c r="U318" s="74"/>
      <c r="V318" s="74"/>
      <c r="W318" s="74"/>
      <c r="X318" s="74"/>
      <c r="Y318" s="69"/>
      <c r="Z318" s="69"/>
      <c r="AJ318" s="69"/>
      <c r="AK318" s="69"/>
      <c r="AL318" s="69"/>
      <c r="AM318" s="69"/>
      <c r="AN318" s="74"/>
      <c r="AO318" s="74"/>
      <c r="AP318" s="82"/>
      <c r="AQ318" s="82"/>
      <c r="AR318" s="82"/>
      <c r="AS318" s="82"/>
      <c r="AT318" s="82"/>
      <c r="AU318" s="82"/>
      <c r="AV318" s="82"/>
      <c r="AW318" s="82"/>
      <c r="AX318" s="82"/>
      <c r="AY318" s="82"/>
      <c r="AZ318" s="82"/>
      <c r="BA318" s="82"/>
      <c r="BB318" s="82"/>
      <c r="BC318" s="82"/>
      <c r="BD318" s="69"/>
      <c r="BE318" s="75"/>
      <c r="BF318" s="75"/>
      <c r="BG318" s="74"/>
      <c r="BH318" s="74"/>
      <c r="BI318" s="82"/>
      <c r="BJ318" s="82"/>
      <c r="BK318" s="82"/>
      <c r="BL318" s="82"/>
      <c r="BM318" s="82"/>
      <c r="BN318" s="82"/>
      <c r="BO318" s="82"/>
      <c r="BP318" s="82"/>
      <c r="BQ318" s="82"/>
      <c r="BR318" s="82"/>
      <c r="BS318" s="82"/>
      <c r="BT318" s="82"/>
      <c r="BU318" s="82"/>
      <c r="BV318" s="82"/>
      <c r="BW318" s="69"/>
      <c r="BX318" s="69"/>
      <c r="BY318" s="75"/>
      <c r="BZ318" s="74"/>
      <c r="CA318" s="74"/>
      <c r="CB318" s="82"/>
      <c r="CC318" s="82"/>
      <c r="CD318" s="82"/>
      <c r="CE318" s="82"/>
      <c r="CF318" s="82"/>
      <c r="CG318" s="82"/>
      <c r="CH318" s="82"/>
      <c r="CI318" s="82"/>
      <c r="CJ318" s="82"/>
      <c r="CK318" s="82"/>
      <c r="CL318" s="82"/>
      <c r="CM318" s="82"/>
      <c r="CN318" s="82"/>
      <c r="CO318" s="69"/>
    </row>
    <row r="319" spans="1:93" x14ac:dyDescent="0.3">
      <c r="A319" s="69"/>
      <c r="B319" s="74"/>
      <c r="C319" s="74"/>
      <c r="D319" s="74"/>
      <c r="E319" s="74"/>
      <c r="F319" s="69"/>
      <c r="G319" s="69"/>
      <c r="Q319" s="69"/>
      <c r="R319" s="69"/>
      <c r="S319" s="75"/>
      <c r="T319" s="75"/>
      <c r="U319" s="74"/>
      <c r="V319" s="74"/>
      <c r="W319" s="74"/>
      <c r="X319" s="74"/>
      <c r="Y319" s="69"/>
      <c r="Z319" s="69"/>
      <c r="AJ319" s="69"/>
      <c r="AK319" s="69"/>
      <c r="AL319" s="69"/>
      <c r="AM319" s="69"/>
      <c r="AN319" s="74"/>
      <c r="AO319" s="74"/>
      <c r="AP319" s="82"/>
      <c r="AQ319" s="82"/>
      <c r="AR319" s="82"/>
      <c r="AS319" s="82"/>
      <c r="AT319" s="82"/>
      <c r="AU319" s="82"/>
      <c r="AV319" s="82"/>
      <c r="AW319" s="82"/>
      <c r="AX319" s="82"/>
      <c r="AY319" s="82"/>
      <c r="AZ319" s="82"/>
      <c r="BA319" s="82"/>
      <c r="BB319" s="82"/>
      <c r="BC319" s="82"/>
      <c r="BD319" s="69"/>
      <c r="BE319" s="75"/>
      <c r="BF319" s="75"/>
      <c r="BG319" s="74"/>
      <c r="BH319" s="74"/>
      <c r="BI319" s="82"/>
      <c r="BJ319" s="82"/>
      <c r="BK319" s="82"/>
      <c r="BL319" s="82"/>
      <c r="BM319" s="82"/>
      <c r="BN319" s="82"/>
      <c r="BO319" s="82"/>
      <c r="BP319" s="82"/>
      <c r="BQ319" s="82"/>
      <c r="BR319" s="82"/>
      <c r="BS319" s="82"/>
      <c r="BT319" s="82"/>
      <c r="BU319" s="82"/>
      <c r="BV319" s="82"/>
      <c r="BW319" s="69"/>
      <c r="BX319" s="69"/>
      <c r="BY319" s="75"/>
      <c r="BZ319" s="74"/>
      <c r="CA319" s="74"/>
      <c r="CB319" s="82"/>
      <c r="CC319" s="82"/>
      <c r="CD319" s="82"/>
      <c r="CE319" s="82"/>
      <c r="CF319" s="82"/>
      <c r="CG319" s="82"/>
      <c r="CH319" s="82"/>
      <c r="CI319" s="82"/>
      <c r="CJ319" s="82"/>
      <c r="CK319" s="82"/>
      <c r="CL319" s="82"/>
      <c r="CM319" s="82"/>
      <c r="CN319" s="82"/>
      <c r="CO319" s="69"/>
    </row>
    <row r="320" spans="1:93" x14ac:dyDescent="0.3">
      <c r="A320" s="69"/>
      <c r="B320" s="74"/>
      <c r="C320" s="74"/>
      <c r="D320" s="74"/>
      <c r="E320" s="74"/>
      <c r="F320" s="69"/>
      <c r="G320" s="69"/>
      <c r="Q320" s="69"/>
      <c r="R320" s="69"/>
      <c r="S320" s="75"/>
      <c r="T320" s="75"/>
      <c r="U320" s="74"/>
      <c r="V320" s="74"/>
      <c r="W320" s="74"/>
      <c r="X320" s="74"/>
      <c r="Y320" s="69"/>
      <c r="Z320" s="69"/>
      <c r="AJ320" s="69"/>
      <c r="AK320" s="69"/>
      <c r="AL320" s="69"/>
      <c r="AM320" s="69"/>
      <c r="AN320" s="74"/>
      <c r="AO320" s="74"/>
      <c r="AP320" s="82"/>
      <c r="AQ320" s="82"/>
      <c r="AR320" s="82"/>
      <c r="AS320" s="82"/>
      <c r="AT320" s="82"/>
      <c r="AU320" s="82"/>
      <c r="AV320" s="82"/>
      <c r="AW320" s="82"/>
      <c r="AX320" s="82"/>
      <c r="AY320" s="82"/>
      <c r="AZ320" s="82"/>
      <c r="BA320" s="82"/>
      <c r="BB320" s="82"/>
      <c r="BC320" s="82"/>
      <c r="BD320" s="69"/>
      <c r="BE320" s="75"/>
      <c r="BF320" s="75"/>
      <c r="BG320" s="74"/>
      <c r="BH320" s="74"/>
      <c r="BI320" s="82"/>
      <c r="BJ320" s="82"/>
      <c r="BK320" s="82"/>
      <c r="BL320" s="82"/>
      <c r="BM320" s="82"/>
      <c r="BN320" s="82"/>
      <c r="BO320" s="82"/>
      <c r="BP320" s="82"/>
      <c r="BQ320" s="82"/>
      <c r="BR320" s="82"/>
      <c r="BS320" s="82"/>
      <c r="BT320" s="82"/>
      <c r="BU320" s="82"/>
      <c r="BV320" s="82"/>
      <c r="BW320" s="69"/>
      <c r="BX320" s="69"/>
      <c r="BY320" s="75"/>
      <c r="BZ320" s="74"/>
      <c r="CA320" s="74"/>
      <c r="CB320" s="82"/>
      <c r="CC320" s="82"/>
      <c r="CD320" s="82"/>
      <c r="CE320" s="82"/>
      <c r="CF320" s="82"/>
      <c r="CG320" s="82"/>
      <c r="CH320" s="82"/>
      <c r="CI320" s="82"/>
      <c r="CJ320" s="82"/>
      <c r="CK320" s="82"/>
      <c r="CL320" s="82"/>
      <c r="CM320" s="82"/>
      <c r="CN320" s="82"/>
      <c r="CO320" s="69"/>
    </row>
    <row r="321" spans="1:93" x14ac:dyDescent="0.3">
      <c r="A321" s="69"/>
      <c r="B321" s="74"/>
      <c r="C321" s="74"/>
      <c r="D321" s="74"/>
      <c r="E321" s="74"/>
      <c r="F321" s="69"/>
      <c r="G321" s="69"/>
      <c r="Q321" s="69"/>
      <c r="R321" s="69"/>
      <c r="S321" s="75"/>
      <c r="T321" s="75"/>
      <c r="U321" s="74"/>
      <c r="V321" s="74"/>
      <c r="W321" s="74"/>
      <c r="X321" s="74"/>
      <c r="Y321" s="69"/>
      <c r="Z321" s="69"/>
      <c r="AJ321" s="69"/>
      <c r="AK321" s="69"/>
      <c r="AL321" s="69"/>
      <c r="AM321" s="69"/>
      <c r="AN321" s="74"/>
      <c r="AO321" s="74"/>
      <c r="AP321" s="82"/>
      <c r="AQ321" s="82"/>
      <c r="AR321" s="82"/>
      <c r="AS321" s="82"/>
      <c r="AT321" s="82"/>
      <c r="AU321" s="82"/>
      <c r="AV321" s="82"/>
      <c r="AW321" s="82"/>
      <c r="AX321" s="82"/>
      <c r="AY321" s="82"/>
      <c r="AZ321" s="82"/>
      <c r="BA321" s="82"/>
      <c r="BB321" s="82"/>
      <c r="BC321" s="82"/>
      <c r="BD321" s="69"/>
      <c r="BE321" s="75"/>
      <c r="BF321" s="75"/>
      <c r="BG321" s="74"/>
      <c r="BH321" s="74"/>
      <c r="BI321" s="82"/>
      <c r="BJ321" s="82"/>
      <c r="BK321" s="82"/>
      <c r="BL321" s="82"/>
      <c r="BM321" s="82"/>
      <c r="BN321" s="82"/>
      <c r="BO321" s="82"/>
      <c r="BP321" s="82"/>
      <c r="BQ321" s="82"/>
      <c r="BR321" s="82"/>
      <c r="BS321" s="82"/>
      <c r="BT321" s="82"/>
      <c r="BU321" s="82"/>
      <c r="BV321" s="82"/>
      <c r="BW321" s="69"/>
      <c r="BX321" s="69"/>
      <c r="BY321" s="75"/>
      <c r="BZ321" s="74"/>
      <c r="CA321" s="74"/>
      <c r="CB321" s="82"/>
      <c r="CC321" s="82"/>
      <c r="CD321" s="82"/>
      <c r="CE321" s="82"/>
      <c r="CF321" s="82"/>
      <c r="CG321" s="82"/>
      <c r="CH321" s="82"/>
      <c r="CI321" s="82"/>
      <c r="CJ321" s="82"/>
      <c r="CK321" s="82"/>
      <c r="CL321" s="82"/>
      <c r="CM321" s="82"/>
      <c r="CN321" s="82"/>
      <c r="CO321" s="69"/>
    </row>
    <row r="322" spans="1:93" x14ac:dyDescent="0.3">
      <c r="A322" s="69"/>
      <c r="B322" s="74"/>
      <c r="C322" s="74"/>
      <c r="D322" s="74"/>
      <c r="E322" s="74"/>
      <c r="F322" s="69"/>
      <c r="G322" s="69"/>
      <c r="Q322" s="69"/>
      <c r="R322" s="69"/>
      <c r="S322" s="75"/>
      <c r="T322" s="75"/>
      <c r="U322" s="74"/>
      <c r="V322" s="74"/>
      <c r="W322" s="74"/>
      <c r="X322" s="74"/>
      <c r="Y322" s="69"/>
      <c r="Z322" s="69"/>
      <c r="AJ322" s="69"/>
      <c r="AK322" s="69"/>
      <c r="AL322" s="69"/>
      <c r="AM322" s="69"/>
      <c r="AN322" s="74"/>
      <c r="AO322" s="74"/>
      <c r="AP322" s="82"/>
      <c r="AQ322" s="82"/>
      <c r="AR322" s="82"/>
      <c r="AS322" s="82"/>
      <c r="AT322" s="82"/>
      <c r="AU322" s="82"/>
      <c r="AV322" s="82"/>
      <c r="AW322" s="82"/>
      <c r="AX322" s="82"/>
      <c r="AY322" s="82"/>
      <c r="AZ322" s="82"/>
      <c r="BA322" s="82"/>
      <c r="BB322" s="82"/>
      <c r="BC322" s="82"/>
      <c r="BD322" s="69"/>
      <c r="BE322" s="75"/>
      <c r="BF322" s="75"/>
      <c r="BG322" s="74"/>
      <c r="BH322" s="74"/>
      <c r="BI322" s="82"/>
      <c r="BJ322" s="82"/>
      <c r="BK322" s="82"/>
      <c r="BL322" s="82"/>
      <c r="BM322" s="82"/>
      <c r="BN322" s="82"/>
      <c r="BO322" s="82"/>
      <c r="BP322" s="82"/>
      <c r="BQ322" s="82"/>
      <c r="BR322" s="82"/>
      <c r="BS322" s="82"/>
      <c r="BT322" s="82"/>
      <c r="BU322" s="82"/>
      <c r="BV322" s="82"/>
      <c r="BW322" s="69"/>
      <c r="BX322" s="69"/>
      <c r="BY322" s="75"/>
      <c r="BZ322" s="74"/>
      <c r="CA322" s="74"/>
      <c r="CB322" s="82"/>
      <c r="CC322" s="82"/>
      <c r="CD322" s="82"/>
      <c r="CE322" s="82"/>
      <c r="CF322" s="82"/>
      <c r="CG322" s="82"/>
      <c r="CH322" s="82"/>
      <c r="CI322" s="82"/>
      <c r="CJ322" s="82"/>
      <c r="CK322" s="82"/>
      <c r="CL322" s="82"/>
      <c r="CM322" s="82"/>
      <c r="CN322" s="82"/>
      <c r="CO322" s="69"/>
    </row>
    <row r="323" spans="1:93" x14ac:dyDescent="0.3">
      <c r="A323" s="69"/>
      <c r="B323" s="74"/>
      <c r="C323" s="74"/>
      <c r="D323" s="74"/>
      <c r="E323" s="74"/>
      <c r="F323" s="69"/>
      <c r="G323" s="69"/>
      <c r="Q323" s="69"/>
      <c r="R323" s="69"/>
      <c r="S323" s="75"/>
      <c r="T323" s="75"/>
      <c r="U323" s="74"/>
      <c r="V323" s="74"/>
      <c r="W323" s="74"/>
      <c r="X323" s="74"/>
      <c r="Y323" s="69"/>
      <c r="Z323" s="69"/>
      <c r="AJ323" s="69"/>
      <c r="AK323" s="69"/>
      <c r="AL323" s="69"/>
      <c r="AM323" s="69"/>
      <c r="AN323" s="74"/>
      <c r="AO323" s="74"/>
      <c r="AP323" s="82"/>
      <c r="AQ323" s="82"/>
      <c r="AR323" s="82"/>
      <c r="AS323" s="82"/>
      <c r="AT323" s="82"/>
      <c r="AU323" s="82"/>
      <c r="AV323" s="82"/>
      <c r="AW323" s="82"/>
      <c r="AX323" s="82"/>
      <c r="AY323" s="82"/>
      <c r="AZ323" s="82"/>
      <c r="BA323" s="82"/>
      <c r="BB323" s="82"/>
      <c r="BC323" s="82"/>
      <c r="BD323" s="69"/>
      <c r="BE323" s="75"/>
      <c r="BF323" s="75"/>
      <c r="BG323" s="74"/>
      <c r="BH323" s="74"/>
      <c r="BI323" s="82"/>
      <c r="BJ323" s="82"/>
      <c r="BK323" s="82"/>
      <c r="BL323" s="82"/>
      <c r="BM323" s="82"/>
      <c r="BN323" s="82"/>
      <c r="BO323" s="82"/>
      <c r="BP323" s="82"/>
      <c r="BQ323" s="82"/>
      <c r="BR323" s="82"/>
      <c r="BS323" s="82"/>
      <c r="BT323" s="82"/>
      <c r="BU323" s="82"/>
      <c r="BV323" s="82"/>
      <c r="BW323" s="69"/>
      <c r="BX323" s="69"/>
      <c r="BY323" s="75"/>
      <c r="BZ323" s="74"/>
      <c r="CA323" s="74"/>
      <c r="CB323" s="82"/>
      <c r="CC323" s="82"/>
      <c r="CD323" s="82"/>
      <c r="CE323" s="82"/>
      <c r="CF323" s="82"/>
      <c r="CG323" s="82"/>
      <c r="CH323" s="82"/>
      <c r="CI323" s="82"/>
      <c r="CJ323" s="82"/>
      <c r="CK323" s="82"/>
      <c r="CL323" s="82"/>
      <c r="CM323" s="82"/>
      <c r="CN323" s="82"/>
      <c r="CO323" s="69"/>
    </row>
    <row r="324" spans="1:93" x14ac:dyDescent="0.3">
      <c r="A324" s="69"/>
      <c r="B324" s="74"/>
      <c r="C324" s="74"/>
      <c r="D324" s="74"/>
      <c r="E324" s="74"/>
      <c r="F324" s="69"/>
      <c r="G324" s="69"/>
      <c r="Q324" s="69"/>
      <c r="R324" s="69"/>
      <c r="S324" s="75"/>
      <c r="T324" s="75"/>
      <c r="U324" s="74"/>
      <c r="V324" s="74"/>
      <c r="W324" s="74"/>
      <c r="X324" s="74"/>
      <c r="Y324" s="69"/>
      <c r="Z324" s="69"/>
      <c r="AJ324" s="69"/>
      <c r="AK324" s="69"/>
      <c r="AL324" s="69"/>
      <c r="AM324" s="69"/>
      <c r="AN324" s="74"/>
      <c r="AO324" s="74"/>
      <c r="AP324" s="82"/>
      <c r="AQ324" s="82"/>
      <c r="AR324" s="82"/>
      <c r="AS324" s="82"/>
      <c r="AT324" s="82"/>
      <c r="AU324" s="82"/>
      <c r="AV324" s="82"/>
      <c r="AW324" s="82"/>
      <c r="AX324" s="82"/>
      <c r="AY324" s="82"/>
      <c r="AZ324" s="82"/>
      <c r="BA324" s="82"/>
      <c r="BB324" s="82"/>
      <c r="BC324" s="82"/>
      <c r="BD324" s="69"/>
      <c r="BE324" s="75"/>
      <c r="BF324" s="75"/>
      <c r="BG324" s="74"/>
      <c r="BH324" s="74"/>
      <c r="BI324" s="82"/>
      <c r="BJ324" s="82"/>
      <c r="BK324" s="82"/>
      <c r="BL324" s="82"/>
      <c r="BM324" s="82"/>
      <c r="BN324" s="82"/>
      <c r="BO324" s="82"/>
      <c r="BP324" s="82"/>
      <c r="BQ324" s="82"/>
      <c r="BR324" s="82"/>
      <c r="BS324" s="82"/>
      <c r="BT324" s="82"/>
      <c r="BU324" s="82"/>
      <c r="BV324" s="82"/>
      <c r="BW324" s="69"/>
      <c r="BX324" s="69"/>
      <c r="BY324" s="75"/>
      <c r="BZ324" s="74"/>
      <c r="CA324" s="74"/>
      <c r="CB324" s="82"/>
      <c r="CC324" s="82"/>
      <c r="CD324" s="82"/>
      <c r="CE324" s="82"/>
      <c r="CF324" s="82"/>
      <c r="CG324" s="82"/>
      <c r="CH324" s="82"/>
      <c r="CI324" s="82"/>
      <c r="CJ324" s="82"/>
      <c r="CK324" s="82"/>
      <c r="CL324" s="82"/>
      <c r="CM324" s="82"/>
      <c r="CN324" s="82"/>
      <c r="CO324" s="69"/>
    </row>
    <row r="325" spans="1:93" x14ac:dyDescent="0.3">
      <c r="A325" s="69"/>
      <c r="B325" s="74"/>
      <c r="C325" s="74"/>
      <c r="D325" s="74"/>
      <c r="E325" s="74"/>
      <c r="F325" s="69"/>
      <c r="G325" s="69"/>
      <c r="Q325" s="69"/>
      <c r="R325" s="69"/>
      <c r="S325" s="75"/>
      <c r="T325" s="75"/>
      <c r="U325" s="74"/>
      <c r="V325" s="74"/>
      <c r="W325" s="74"/>
      <c r="X325" s="74"/>
      <c r="Y325" s="69"/>
      <c r="Z325" s="69"/>
      <c r="AJ325" s="69"/>
      <c r="AK325" s="69"/>
      <c r="AL325" s="69"/>
      <c r="AM325" s="69"/>
      <c r="AN325" s="74"/>
      <c r="AO325" s="74"/>
      <c r="AP325" s="82"/>
      <c r="AQ325" s="82"/>
      <c r="AR325" s="82"/>
      <c r="AS325" s="82"/>
      <c r="AT325" s="82"/>
      <c r="AU325" s="82"/>
      <c r="AV325" s="82"/>
      <c r="AW325" s="82"/>
      <c r="AX325" s="82"/>
      <c r="AY325" s="82"/>
      <c r="AZ325" s="82"/>
      <c r="BA325" s="82"/>
      <c r="BB325" s="82"/>
      <c r="BC325" s="82"/>
      <c r="BD325" s="69"/>
      <c r="BE325" s="75"/>
      <c r="BF325" s="75"/>
      <c r="BG325" s="74"/>
      <c r="BH325" s="74"/>
      <c r="BI325" s="82"/>
      <c r="BJ325" s="82"/>
      <c r="BK325" s="82"/>
      <c r="BL325" s="82"/>
      <c r="BM325" s="82"/>
      <c r="BN325" s="82"/>
      <c r="BO325" s="82"/>
      <c r="BP325" s="82"/>
      <c r="BQ325" s="82"/>
      <c r="BR325" s="82"/>
      <c r="BS325" s="82"/>
      <c r="BT325" s="82"/>
      <c r="BU325" s="82"/>
      <c r="BV325" s="82"/>
      <c r="BW325" s="69"/>
      <c r="BX325" s="69"/>
      <c r="BY325" s="75"/>
      <c r="BZ325" s="74"/>
      <c r="CA325" s="74"/>
      <c r="CB325" s="82"/>
      <c r="CC325" s="82"/>
      <c r="CD325" s="82"/>
      <c r="CE325" s="82"/>
      <c r="CF325" s="82"/>
      <c r="CG325" s="82"/>
      <c r="CH325" s="82"/>
      <c r="CI325" s="82"/>
      <c r="CJ325" s="82"/>
      <c r="CK325" s="82"/>
      <c r="CL325" s="82"/>
      <c r="CM325" s="82"/>
      <c r="CN325" s="82"/>
      <c r="CO325" s="69"/>
    </row>
    <row r="326" spans="1:93" x14ac:dyDescent="0.3">
      <c r="A326" s="69"/>
      <c r="B326" s="74"/>
      <c r="C326" s="74"/>
      <c r="D326" s="74"/>
      <c r="E326" s="74"/>
      <c r="F326" s="69"/>
      <c r="G326" s="69"/>
      <c r="Q326" s="69"/>
      <c r="R326" s="69"/>
      <c r="S326" s="75"/>
      <c r="T326" s="75"/>
      <c r="U326" s="74"/>
      <c r="V326" s="74"/>
      <c r="W326" s="74"/>
      <c r="X326" s="74"/>
      <c r="Y326" s="69"/>
      <c r="Z326" s="69"/>
      <c r="AJ326" s="69"/>
      <c r="AK326" s="69"/>
      <c r="AL326" s="69"/>
      <c r="AM326" s="69"/>
      <c r="AN326" s="74"/>
      <c r="AO326" s="74"/>
      <c r="AP326" s="82"/>
      <c r="AQ326" s="82"/>
      <c r="AR326" s="82"/>
      <c r="AS326" s="82"/>
      <c r="AT326" s="82"/>
      <c r="AU326" s="82"/>
      <c r="AV326" s="82"/>
      <c r="AW326" s="82"/>
      <c r="AX326" s="82"/>
      <c r="AY326" s="82"/>
      <c r="AZ326" s="82"/>
      <c r="BA326" s="82"/>
      <c r="BB326" s="82"/>
      <c r="BC326" s="82"/>
      <c r="BD326" s="69"/>
      <c r="BE326" s="75"/>
      <c r="BF326" s="75"/>
      <c r="BG326" s="74"/>
      <c r="BH326" s="74"/>
      <c r="BI326" s="82"/>
      <c r="BJ326" s="82"/>
      <c r="BK326" s="82"/>
      <c r="BL326" s="82"/>
      <c r="BM326" s="82"/>
      <c r="BN326" s="82"/>
      <c r="BO326" s="82"/>
      <c r="BP326" s="82"/>
      <c r="BQ326" s="82"/>
      <c r="BR326" s="82"/>
      <c r="BS326" s="82"/>
      <c r="BT326" s="82"/>
      <c r="BU326" s="82"/>
      <c r="BV326" s="82"/>
      <c r="BW326" s="69"/>
      <c r="BX326" s="69"/>
      <c r="BY326" s="75"/>
      <c r="BZ326" s="74"/>
      <c r="CA326" s="74"/>
      <c r="CB326" s="82"/>
      <c r="CC326" s="82"/>
      <c r="CD326" s="82"/>
      <c r="CE326" s="82"/>
      <c r="CF326" s="82"/>
      <c r="CG326" s="82"/>
      <c r="CH326" s="82"/>
      <c r="CI326" s="82"/>
      <c r="CJ326" s="82"/>
      <c r="CK326" s="82"/>
      <c r="CL326" s="82"/>
      <c r="CM326" s="82"/>
      <c r="CN326" s="82"/>
      <c r="CO326" s="69"/>
    </row>
    <row r="327" spans="1:93" x14ac:dyDescent="0.3">
      <c r="A327" s="69"/>
      <c r="B327" s="74"/>
      <c r="C327" s="74"/>
      <c r="D327" s="74"/>
      <c r="E327" s="74"/>
      <c r="F327" s="69"/>
      <c r="G327" s="69"/>
      <c r="Q327" s="69"/>
      <c r="R327" s="69"/>
      <c r="S327" s="75"/>
      <c r="T327" s="75"/>
      <c r="U327" s="74"/>
      <c r="V327" s="74"/>
      <c r="W327" s="74"/>
      <c r="X327" s="74"/>
      <c r="Y327" s="69"/>
      <c r="Z327" s="69"/>
      <c r="AJ327" s="69"/>
      <c r="AK327" s="69"/>
      <c r="AL327" s="69"/>
      <c r="AM327" s="69"/>
      <c r="AN327" s="74"/>
      <c r="AO327" s="74"/>
      <c r="AP327" s="82"/>
      <c r="AQ327" s="82"/>
      <c r="AR327" s="82"/>
      <c r="AS327" s="82"/>
      <c r="AT327" s="82"/>
      <c r="AU327" s="82"/>
      <c r="AV327" s="82"/>
      <c r="AW327" s="82"/>
      <c r="AX327" s="82"/>
      <c r="AY327" s="82"/>
      <c r="AZ327" s="82"/>
      <c r="BA327" s="82"/>
      <c r="BB327" s="82"/>
      <c r="BC327" s="82"/>
      <c r="BD327" s="69"/>
      <c r="BE327" s="75"/>
      <c r="BF327" s="75"/>
      <c r="BG327" s="74"/>
      <c r="BH327" s="74"/>
      <c r="BI327" s="82"/>
      <c r="BJ327" s="82"/>
      <c r="BK327" s="82"/>
      <c r="BL327" s="82"/>
      <c r="BM327" s="82"/>
      <c r="BN327" s="82"/>
      <c r="BO327" s="82"/>
      <c r="BP327" s="82"/>
      <c r="BQ327" s="82"/>
      <c r="BR327" s="82"/>
      <c r="BS327" s="82"/>
      <c r="BT327" s="82"/>
      <c r="BU327" s="82"/>
      <c r="BV327" s="82"/>
      <c r="BW327" s="69"/>
      <c r="BX327" s="69"/>
      <c r="BY327" s="75"/>
      <c r="BZ327" s="74"/>
      <c r="CA327" s="74"/>
      <c r="CB327" s="82"/>
      <c r="CC327" s="82"/>
      <c r="CD327" s="82"/>
      <c r="CE327" s="82"/>
      <c r="CF327" s="82"/>
      <c r="CG327" s="82"/>
      <c r="CH327" s="82"/>
      <c r="CI327" s="82"/>
      <c r="CJ327" s="82"/>
      <c r="CK327" s="82"/>
      <c r="CL327" s="82"/>
      <c r="CM327" s="82"/>
      <c r="CN327" s="82"/>
      <c r="CO327" s="69"/>
    </row>
    <row r="328" spans="1:93" x14ac:dyDescent="0.3">
      <c r="A328" s="69"/>
      <c r="B328" s="74"/>
      <c r="C328" s="74"/>
      <c r="D328" s="74"/>
      <c r="E328" s="74"/>
      <c r="F328" s="69"/>
      <c r="G328" s="69"/>
      <c r="Q328" s="69"/>
      <c r="R328" s="69"/>
      <c r="S328" s="75"/>
      <c r="T328" s="75"/>
      <c r="U328" s="74"/>
      <c r="V328" s="74"/>
      <c r="W328" s="74"/>
      <c r="X328" s="74"/>
      <c r="Y328" s="69"/>
      <c r="Z328" s="69"/>
      <c r="AJ328" s="69"/>
      <c r="AK328" s="69"/>
      <c r="AL328" s="69"/>
      <c r="AM328" s="69"/>
      <c r="AN328" s="74"/>
      <c r="AO328" s="74"/>
      <c r="AP328" s="82"/>
      <c r="AQ328" s="82"/>
      <c r="AR328" s="82"/>
      <c r="AS328" s="82"/>
      <c r="AT328" s="82"/>
      <c r="AU328" s="82"/>
      <c r="AV328" s="82"/>
      <c r="AW328" s="82"/>
      <c r="AX328" s="82"/>
      <c r="AY328" s="82"/>
      <c r="AZ328" s="82"/>
      <c r="BA328" s="82"/>
      <c r="BB328" s="82"/>
      <c r="BC328" s="82"/>
      <c r="BD328" s="69"/>
      <c r="BE328" s="75"/>
      <c r="BF328" s="75"/>
      <c r="BG328" s="74"/>
      <c r="BH328" s="74"/>
      <c r="BI328" s="82"/>
      <c r="BJ328" s="82"/>
      <c r="BK328" s="82"/>
      <c r="BL328" s="82"/>
      <c r="BM328" s="82"/>
      <c r="BN328" s="82"/>
      <c r="BO328" s="82"/>
      <c r="BP328" s="82"/>
      <c r="BQ328" s="82"/>
      <c r="BR328" s="82"/>
      <c r="BS328" s="82"/>
      <c r="BT328" s="82"/>
      <c r="BU328" s="82"/>
      <c r="BV328" s="82"/>
      <c r="BW328" s="69"/>
      <c r="BX328" s="69"/>
      <c r="BY328" s="75"/>
      <c r="BZ328" s="74"/>
      <c r="CA328" s="74"/>
      <c r="CB328" s="82"/>
      <c r="CC328" s="82"/>
      <c r="CD328" s="82"/>
      <c r="CE328" s="82"/>
      <c r="CF328" s="82"/>
      <c r="CG328" s="82"/>
      <c r="CH328" s="82"/>
      <c r="CI328" s="82"/>
      <c r="CJ328" s="82"/>
      <c r="CK328" s="82"/>
      <c r="CL328" s="82"/>
      <c r="CM328" s="82"/>
      <c r="CN328" s="82"/>
      <c r="CO328" s="69"/>
    </row>
    <row r="329" spans="1:93" x14ac:dyDescent="0.3">
      <c r="A329" s="69"/>
      <c r="B329" s="74"/>
      <c r="C329" s="74"/>
      <c r="D329" s="74"/>
      <c r="E329" s="74"/>
      <c r="F329" s="69"/>
      <c r="G329" s="69"/>
      <c r="Q329" s="69"/>
      <c r="R329" s="69"/>
      <c r="S329" s="75"/>
      <c r="T329" s="75"/>
      <c r="U329" s="74"/>
      <c r="V329" s="74"/>
      <c r="W329" s="74"/>
      <c r="X329" s="74"/>
      <c r="Y329" s="69"/>
      <c r="Z329" s="69"/>
      <c r="AJ329" s="69"/>
      <c r="AK329" s="69"/>
      <c r="AL329" s="69"/>
      <c r="AM329" s="69"/>
      <c r="AN329" s="74"/>
      <c r="AO329" s="74"/>
      <c r="AP329" s="82"/>
      <c r="AQ329" s="82"/>
      <c r="AR329" s="82"/>
      <c r="AS329" s="82"/>
      <c r="AT329" s="82"/>
      <c r="AU329" s="82"/>
      <c r="AV329" s="82"/>
      <c r="AW329" s="82"/>
      <c r="AX329" s="82"/>
      <c r="AY329" s="82"/>
      <c r="AZ329" s="82"/>
      <c r="BA329" s="82"/>
      <c r="BB329" s="82"/>
      <c r="BC329" s="82"/>
      <c r="BD329" s="69"/>
      <c r="BE329" s="75"/>
      <c r="BF329" s="75"/>
      <c r="BG329" s="74"/>
      <c r="BH329" s="74"/>
      <c r="BI329" s="82"/>
      <c r="BJ329" s="82"/>
      <c r="BK329" s="82"/>
      <c r="BL329" s="82"/>
      <c r="BM329" s="82"/>
      <c r="BN329" s="82"/>
      <c r="BO329" s="82"/>
      <c r="BP329" s="82"/>
      <c r="BQ329" s="82"/>
      <c r="BR329" s="82"/>
      <c r="BS329" s="82"/>
      <c r="BT329" s="82"/>
      <c r="BU329" s="82"/>
      <c r="BV329" s="82"/>
      <c r="BW329" s="69"/>
      <c r="BX329" s="69"/>
      <c r="BY329" s="75"/>
      <c r="BZ329" s="74"/>
      <c r="CA329" s="74"/>
      <c r="CB329" s="82"/>
      <c r="CC329" s="82"/>
      <c r="CD329" s="82"/>
      <c r="CE329" s="82"/>
      <c r="CF329" s="82"/>
      <c r="CG329" s="82"/>
      <c r="CH329" s="82"/>
      <c r="CI329" s="82"/>
      <c r="CJ329" s="82"/>
      <c r="CK329" s="82"/>
      <c r="CL329" s="82"/>
      <c r="CM329" s="82"/>
      <c r="CN329" s="82"/>
      <c r="CO329" s="69"/>
    </row>
    <row r="330" spans="1:93" x14ac:dyDescent="0.3">
      <c r="A330" s="69"/>
      <c r="B330" s="74"/>
      <c r="C330" s="74"/>
      <c r="D330" s="74"/>
      <c r="E330" s="74"/>
      <c r="F330" s="69"/>
      <c r="G330" s="69"/>
      <c r="Q330" s="69"/>
      <c r="R330" s="69"/>
      <c r="S330" s="75"/>
      <c r="T330" s="75"/>
      <c r="U330" s="74"/>
      <c r="V330" s="74"/>
      <c r="W330" s="74"/>
      <c r="X330" s="74"/>
      <c r="Y330" s="69"/>
      <c r="Z330" s="69"/>
      <c r="AJ330" s="69"/>
      <c r="AK330" s="69"/>
      <c r="AL330" s="69"/>
      <c r="AM330" s="69"/>
      <c r="AN330" s="74"/>
      <c r="AO330" s="74"/>
      <c r="AP330" s="82"/>
      <c r="AQ330" s="82"/>
      <c r="AR330" s="82"/>
      <c r="AS330" s="82"/>
      <c r="AT330" s="82"/>
      <c r="AU330" s="82"/>
      <c r="AV330" s="82"/>
      <c r="AW330" s="82"/>
      <c r="AX330" s="82"/>
      <c r="AY330" s="82"/>
      <c r="AZ330" s="82"/>
      <c r="BA330" s="82"/>
      <c r="BB330" s="82"/>
      <c r="BC330" s="82"/>
      <c r="BD330" s="69"/>
      <c r="BE330" s="75"/>
      <c r="BF330" s="75"/>
      <c r="BG330" s="74"/>
      <c r="BH330" s="74"/>
      <c r="BI330" s="82"/>
      <c r="BJ330" s="82"/>
      <c r="BK330" s="82"/>
      <c r="BL330" s="82"/>
      <c r="BM330" s="82"/>
      <c r="BN330" s="82"/>
      <c r="BO330" s="82"/>
      <c r="BP330" s="82"/>
      <c r="BQ330" s="82"/>
      <c r="BR330" s="82"/>
      <c r="BS330" s="82"/>
      <c r="BT330" s="82"/>
      <c r="BU330" s="82"/>
      <c r="BV330" s="82"/>
      <c r="BW330" s="69"/>
      <c r="BX330" s="69"/>
      <c r="BY330" s="75"/>
      <c r="BZ330" s="74"/>
      <c r="CA330" s="74"/>
      <c r="CB330" s="82"/>
      <c r="CC330" s="82"/>
      <c r="CD330" s="82"/>
      <c r="CE330" s="82"/>
      <c r="CF330" s="82"/>
      <c r="CG330" s="82"/>
      <c r="CH330" s="82"/>
      <c r="CI330" s="82"/>
      <c r="CJ330" s="82"/>
      <c r="CK330" s="82"/>
      <c r="CL330" s="82"/>
      <c r="CM330" s="82"/>
      <c r="CN330" s="82"/>
      <c r="CO330" s="69"/>
    </row>
    <row r="331" spans="1:93" x14ac:dyDescent="0.3">
      <c r="A331" s="69"/>
      <c r="B331" s="74"/>
      <c r="C331" s="74"/>
      <c r="D331" s="74"/>
      <c r="E331" s="74"/>
      <c r="F331" s="69"/>
      <c r="G331" s="69"/>
      <c r="Q331" s="69"/>
      <c r="R331" s="69"/>
      <c r="S331" s="75"/>
      <c r="T331" s="75"/>
      <c r="U331" s="74"/>
      <c r="V331" s="74"/>
      <c r="W331" s="74"/>
      <c r="X331" s="74"/>
      <c r="Y331" s="69"/>
      <c r="Z331" s="69"/>
      <c r="AJ331" s="69"/>
      <c r="AK331" s="69"/>
      <c r="AL331" s="69"/>
      <c r="AM331" s="69"/>
      <c r="AN331" s="74"/>
      <c r="AO331" s="74"/>
      <c r="AP331" s="82"/>
      <c r="AQ331" s="82"/>
      <c r="AR331" s="82"/>
      <c r="AS331" s="82"/>
      <c r="AT331" s="82"/>
      <c r="AU331" s="82"/>
      <c r="AV331" s="82"/>
      <c r="AW331" s="82"/>
      <c r="AX331" s="82"/>
      <c r="AY331" s="82"/>
      <c r="AZ331" s="82"/>
      <c r="BA331" s="82"/>
      <c r="BB331" s="82"/>
      <c r="BC331" s="82"/>
      <c r="BD331" s="69"/>
      <c r="BE331" s="75"/>
      <c r="BF331" s="75"/>
      <c r="BG331" s="74"/>
      <c r="BH331" s="74"/>
      <c r="BI331" s="82"/>
      <c r="BJ331" s="82"/>
      <c r="BK331" s="82"/>
      <c r="BL331" s="82"/>
      <c r="BM331" s="82"/>
      <c r="BN331" s="82"/>
      <c r="BO331" s="82"/>
      <c r="BP331" s="82"/>
      <c r="BQ331" s="82"/>
      <c r="BR331" s="82"/>
      <c r="BS331" s="82"/>
      <c r="BT331" s="82"/>
      <c r="BU331" s="82"/>
      <c r="BV331" s="82"/>
      <c r="BW331" s="69"/>
      <c r="BX331" s="69"/>
      <c r="BY331" s="75"/>
      <c r="BZ331" s="74"/>
      <c r="CA331" s="74"/>
      <c r="CB331" s="82"/>
      <c r="CC331" s="82"/>
      <c r="CD331" s="82"/>
      <c r="CE331" s="82"/>
      <c r="CF331" s="82"/>
      <c r="CG331" s="82"/>
      <c r="CH331" s="82"/>
      <c r="CI331" s="82"/>
      <c r="CJ331" s="82"/>
      <c r="CK331" s="82"/>
      <c r="CL331" s="82"/>
      <c r="CM331" s="82"/>
      <c r="CN331" s="82"/>
      <c r="CO331" s="69"/>
    </row>
    <row r="332" spans="1:93" x14ac:dyDescent="0.3">
      <c r="A332" s="69"/>
      <c r="B332" s="74"/>
      <c r="C332" s="74"/>
      <c r="D332" s="74"/>
      <c r="E332" s="74"/>
      <c r="F332" s="69"/>
      <c r="G332" s="69"/>
      <c r="Q332" s="69"/>
      <c r="R332" s="69"/>
      <c r="S332" s="75"/>
      <c r="T332" s="75"/>
      <c r="U332" s="74"/>
      <c r="V332" s="74"/>
      <c r="W332" s="74"/>
      <c r="X332" s="74"/>
      <c r="Y332" s="69"/>
      <c r="Z332" s="69"/>
      <c r="AJ332" s="69"/>
      <c r="AK332" s="69"/>
      <c r="AL332" s="69"/>
      <c r="AM332" s="69"/>
      <c r="AN332" s="74"/>
      <c r="AO332" s="74"/>
      <c r="AP332" s="82"/>
      <c r="AQ332" s="82"/>
      <c r="AR332" s="82"/>
      <c r="AS332" s="82"/>
      <c r="AT332" s="82"/>
      <c r="AU332" s="82"/>
      <c r="AV332" s="82"/>
      <c r="AW332" s="82"/>
      <c r="AX332" s="82"/>
      <c r="AY332" s="82"/>
      <c r="AZ332" s="82"/>
      <c r="BA332" s="82"/>
      <c r="BB332" s="82"/>
      <c r="BC332" s="82"/>
      <c r="BD332" s="69"/>
      <c r="BE332" s="75"/>
      <c r="BF332" s="75"/>
      <c r="BG332" s="74"/>
      <c r="BH332" s="74"/>
      <c r="BI332" s="82"/>
      <c r="BJ332" s="82"/>
      <c r="BK332" s="82"/>
      <c r="BL332" s="82"/>
      <c r="BM332" s="82"/>
      <c r="BN332" s="82"/>
      <c r="BO332" s="82"/>
      <c r="BP332" s="82"/>
      <c r="BQ332" s="82"/>
      <c r="BR332" s="82"/>
      <c r="BS332" s="82"/>
      <c r="BT332" s="82"/>
      <c r="BU332" s="82"/>
      <c r="BV332" s="82"/>
      <c r="BW332" s="69"/>
      <c r="BX332" s="69"/>
      <c r="BY332" s="75"/>
      <c r="BZ332" s="74"/>
      <c r="CA332" s="74"/>
      <c r="CB332" s="82"/>
      <c r="CC332" s="82"/>
      <c r="CD332" s="82"/>
      <c r="CE332" s="82"/>
      <c r="CF332" s="82"/>
      <c r="CG332" s="82"/>
      <c r="CH332" s="82"/>
      <c r="CI332" s="82"/>
      <c r="CJ332" s="82"/>
      <c r="CK332" s="82"/>
      <c r="CL332" s="82"/>
      <c r="CM332" s="82"/>
      <c r="CN332" s="82"/>
      <c r="CO332" s="69"/>
    </row>
    <row r="333" spans="1:93" x14ac:dyDescent="0.3">
      <c r="A333" s="69"/>
      <c r="B333" s="74"/>
      <c r="C333" s="74"/>
      <c r="D333" s="74"/>
      <c r="E333" s="74"/>
      <c r="F333" s="69"/>
      <c r="G333" s="69"/>
      <c r="Q333" s="69"/>
      <c r="R333" s="69"/>
      <c r="S333" s="75"/>
      <c r="T333" s="75"/>
      <c r="U333" s="74"/>
      <c r="V333" s="74"/>
      <c r="W333" s="74"/>
      <c r="X333" s="74"/>
      <c r="Y333" s="69"/>
      <c r="Z333" s="69"/>
      <c r="AJ333" s="69"/>
      <c r="AK333" s="69"/>
      <c r="AL333" s="69"/>
      <c r="AM333" s="69"/>
      <c r="AN333" s="74"/>
      <c r="AO333" s="74"/>
      <c r="AP333" s="82"/>
      <c r="AQ333" s="82"/>
      <c r="AR333" s="82"/>
      <c r="AS333" s="82"/>
      <c r="AT333" s="82"/>
      <c r="AU333" s="82"/>
      <c r="AV333" s="82"/>
      <c r="AW333" s="82"/>
      <c r="AX333" s="82"/>
      <c r="AY333" s="82"/>
      <c r="AZ333" s="82"/>
      <c r="BA333" s="82"/>
      <c r="BB333" s="82"/>
      <c r="BC333" s="82"/>
      <c r="BD333" s="69"/>
      <c r="BE333" s="75"/>
      <c r="BF333" s="75"/>
      <c r="BG333" s="74"/>
      <c r="BH333" s="74"/>
      <c r="BI333" s="82"/>
      <c r="BJ333" s="82"/>
      <c r="BK333" s="82"/>
      <c r="BL333" s="82"/>
      <c r="BM333" s="82"/>
      <c r="BN333" s="82"/>
      <c r="BO333" s="82"/>
      <c r="BP333" s="82"/>
      <c r="BQ333" s="82"/>
      <c r="BR333" s="82"/>
      <c r="BS333" s="82"/>
      <c r="BT333" s="82"/>
      <c r="BU333" s="82"/>
      <c r="BV333" s="82"/>
      <c r="BW333" s="69"/>
      <c r="BX333" s="69"/>
      <c r="BY333" s="75"/>
      <c r="BZ333" s="74"/>
      <c r="CA333" s="74"/>
      <c r="CB333" s="82"/>
      <c r="CC333" s="82"/>
      <c r="CD333" s="82"/>
      <c r="CE333" s="82"/>
      <c r="CF333" s="82"/>
      <c r="CG333" s="82"/>
      <c r="CH333" s="82"/>
      <c r="CI333" s="82"/>
      <c r="CJ333" s="82"/>
      <c r="CK333" s="82"/>
      <c r="CL333" s="82"/>
      <c r="CM333" s="82"/>
      <c r="CN333" s="82"/>
      <c r="CO333" s="69"/>
    </row>
    <row r="334" spans="1:93" x14ac:dyDescent="0.3">
      <c r="A334" s="69"/>
      <c r="B334" s="74"/>
      <c r="C334" s="74"/>
      <c r="D334" s="74"/>
      <c r="E334" s="74"/>
      <c r="F334" s="69"/>
      <c r="G334" s="69"/>
      <c r="Q334" s="69"/>
      <c r="R334" s="69"/>
      <c r="S334" s="75"/>
      <c r="T334" s="75"/>
      <c r="U334" s="74"/>
      <c r="V334" s="74"/>
      <c r="W334" s="74"/>
      <c r="X334" s="74"/>
      <c r="Y334" s="69"/>
      <c r="Z334" s="69"/>
      <c r="AJ334" s="69"/>
      <c r="AK334" s="69"/>
      <c r="AL334" s="69"/>
      <c r="AM334" s="69"/>
      <c r="AN334" s="74"/>
      <c r="AO334" s="74"/>
      <c r="AP334" s="82"/>
      <c r="AQ334" s="82"/>
      <c r="AR334" s="82"/>
      <c r="AS334" s="82"/>
      <c r="AT334" s="82"/>
      <c r="AU334" s="82"/>
      <c r="AV334" s="82"/>
      <c r="AW334" s="82"/>
      <c r="AX334" s="82"/>
      <c r="AY334" s="82"/>
      <c r="AZ334" s="82"/>
      <c r="BA334" s="82"/>
      <c r="BB334" s="82"/>
      <c r="BC334" s="82"/>
      <c r="BD334" s="69"/>
      <c r="BE334" s="75"/>
      <c r="BF334" s="75"/>
      <c r="BG334" s="74"/>
      <c r="BH334" s="74"/>
      <c r="BI334" s="82"/>
      <c r="BJ334" s="82"/>
      <c r="BK334" s="82"/>
      <c r="BL334" s="82"/>
      <c r="BM334" s="82"/>
      <c r="BN334" s="82"/>
      <c r="BO334" s="82"/>
      <c r="BP334" s="82"/>
      <c r="BQ334" s="82"/>
      <c r="BR334" s="82"/>
      <c r="BS334" s="82"/>
      <c r="BT334" s="82"/>
      <c r="BU334" s="82"/>
      <c r="BV334" s="82"/>
      <c r="BW334" s="69"/>
      <c r="BX334" s="69"/>
      <c r="BY334" s="75"/>
      <c r="BZ334" s="74"/>
      <c r="CA334" s="74"/>
      <c r="CB334" s="82"/>
      <c r="CC334" s="82"/>
      <c r="CD334" s="82"/>
      <c r="CE334" s="82"/>
      <c r="CF334" s="82"/>
      <c r="CG334" s="82"/>
      <c r="CH334" s="82"/>
      <c r="CI334" s="82"/>
      <c r="CJ334" s="82"/>
      <c r="CK334" s="82"/>
      <c r="CL334" s="82"/>
      <c r="CM334" s="82"/>
      <c r="CN334" s="82"/>
      <c r="CO334" s="69"/>
    </row>
    <row r="335" spans="1:93" x14ac:dyDescent="0.3">
      <c r="A335" s="69"/>
      <c r="B335" s="74"/>
      <c r="C335" s="74"/>
      <c r="D335" s="74"/>
      <c r="E335" s="74"/>
      <c r="F335" s="69"/>
      <c r="G335" s="69"/>
      <c r="Q335" s="69"/>
      <c r="R335" s="69"/>
      <c r="S335" s="75"/>
      <c r="T335" s="75"/>
      <c r="U335" s="74"/>
      <c r="V335" s="74"/>
      <c r="W335" s="74"/>
      <c r="X335" s="74"/>
      <c r="Y335" s="69"/>
      <c r="Z335" s="69"/>
      <c r="AJ335" s="69"/>
      <c r="AK335" s="69"/>
      <c r="AL335" s="69"/>
      <c r="AM335" s="69"/>
      <c r="AN335" s="74"/>
      <c r="AO335" s="74"/>
      <c r="AP335" s="82"/>
      <c r="AQ335" s="82"/>
      <c r="AR335" s="82"/>
      <c r="AS335" s="82"/>
      <c r="AT335" s="82"/>
      <c r="AU335" s="82"/>
      <c r="AV335" s="82"/>
      <c r="AW335" s="82"/>
      <c r="AX335" s="82"/>
      <c r="AY335" s="82"/>
      <c r="AZ335" s="82"/>
      <c r="BA335" s="82"/>
      <c r="BB335" s="82"/>
      <c r="BC335" s="82"/>
      <c r="BD335" s="69"/>
      <c r="BE335" s="75"/>
      <c r="BF335" s="75"/>
      <c r="BG335" s="74"/>
      <c r="BH335" s="74"/>
      <c r="BI335" s="82"/>
      <c r="BJ335" s="82"/>
      <c r="BK335" s="82"/>
      <c r="BL335" s="82"/>
      <c r="BM335" s="82"/>
      <c r="BN335" s="82"/>
      <c r="BO335" s="82"/>
      <c r="BP335" s="82"/>
      <c r="BQ335" s="82"/>
      <c r="BR335" s="82"/>
      <c r="BS335" s="82"/>
      <c r="BT335" s="82"/>
      <c r="BU335" s="82"/>
      <c r="BV335" s="82"/>
      <c r="BW335" s="69"/>
      <c r="BX335" s="69"/>
      <c r="BY335" s="75"/>
      <c r="BZ335" s="74"/>
      <c r="CA335" s="74"/>
      <c r="CB335" s="82"/>
      <c r="CC335" s="82"/>
      <c r="CD335" s="82"/>
      <c r="CE335" s="82"/>
      <c r="CF335" s="82"/>
      <c r="CG335" s="82"/>
      <c r="CH335" s="82"/>
      <c r="CI335" s="82"/>
      <c r="CJ335" s="82"/>
      <c r="CK335" s="82"/>
      <c r="CL335" s="82"/>
      <c r="CM335" s="82"/>
      <c r="CN335" s="82"/>
      <c r="CO335" s="69"/>
    </row>
    <row r="336" spans="1:93" x14ac:dyDescent="0.3">
      <c r="A336" s="69"/>
      <c r="B336" s="74"/>
      <c r="C336" s="74"/>
      <c r="D336" s="74"/>
      <c r="E336" s="74"/>
      <c r="F336" s="69"/>
      <c r="G336" s="69"/>
      <c r="Q336" s="69"/>
      <c r="R336" s="69"/>
      <c r="S336" s="75"/>
      <c r="T336" s="75"/>
      <c r="U336" s="74"/>
      <c r="V336" s="74"/>
      <c r="W336" s="74"/>
      <c r="X336" s="74"/>
      <c r="Y336" s="69"/>
      <c r="Z336" s="69"/>
      <c r="AJ336" s="69"/>
      <c r="AK336" s="69"/>
      <c r="AL336" s="69"/>
      <c r="AM336" s="69"/>
      <c r="AN336" s="74"/>
      <c r="AO336" s="74"/>
      <c r="AP336" s="82"/>
      <c r="AQ336" s="82"/>
      <c r="AR336" s="82"/>
      <c r="AS336" s="82"/>
      <c r="AT336" s="82"/>
      <c r="AU336" s="82"/>
      <c r="AV336" s="82"/>
      <c r="AW336" s="82"/>
      <c r="AX336" s="82"/>
      <c r="AY336" s="82"/>
      <c r="AZ336" s="82"/>
      <c r="BA336" s="82"/>
      <c r="BB336" s="82"/>
      <c r="BC336" s="82"/>
      <c r="BD336" s="69"/>
      <c r="BE336" s="75"/>
      <c r="BF336" s="75"/>
      <c r="BG336" s="74"/>
      <c r="BH336" s="74"/>
      <c r="BI336" s="82"/>
      <c r="BJ336" s="82"/>
      <c r="BK336" s="82"/>
      <c r="BL336" s="82"/>
      <c r="BM336" s="82"/>
      <c r="BN336" s="82"/>
      <c r="BO336" s="82"/>
      <c r="BP336" s="82"/>
      <c r="BQ336" s="82"/>
      <c r="BR336" s="82"/>
      <c r="BS336" s="82"/>
      <c r="BT336" s="82"/>
      <c r="BU336" s="82"/>
      <c r="BV336" s="82"/>
      <c r="BW336" s="69"/>
      <c r="BX336" s="69"/>
      <c r="BY336" s="75"/>
      <c r="BZ336" s="74"/>
      <c r="CA336" s="74"/>
      <c r="CB336" s="82"/>
      <c r="CC336" s="82"/>
      <c r="CD336" s="82"/>
      <c r="CE336" s="82"/>
      <c r="CF336" s="82"/>
      <c r="CG336" s="82"/>
      <c r="CH336" s="82"/>
      <c r="CI336" s="82"/>
      <c r="CJ336" s="82"/>
      <c r="CK336" s="82"/>
      <c r="CL336" s="82"/>
      <c r="CM336" s="82"/>
      <c r="CN336" s="82"/>
      <c r="CO336" s="69"/>
    </row>
    <row r="337" spans="1:93" x14ac:dyDescent="0.3">
      <c r="A337" s="69"/>
      <c r="B337" s="74"/>
      <c r="C337" s="74"/>
      <c r="D337" s="74"/>
      <c r="E337" s="74"/>
      <c r="F337" s="69"/>
      <c r="G337" s="69"/>
      <c r="Q337" s="69"/>
      <c r="R337" s="69"/>
      <c r="S337" s="75"/>
      <c r="T337" s="75"/>
      <c r="U337" s="74"/>
      <c r="V337" s="74"/>
      <c r="W337" s="74"/>
      <c r="X337" s="74"/>
      <c r="Y337" s="69"/>
      <c r="Z337" s="69"/>
      <c r="AJ337" s="69"/>
      <c r="AK337" s="69"/>
      <c r="AL337" s="69"/>
      <c r="AM337" s="69"/>
      <c r="AN337" s="74"/>
      <c r="AO337" s="74"/>
      <c r="AP337" s="82"/>
      <c r="AQ337" s="82"/>
      <c r="AR337" s="82"/>
      <c r="AS337" s="82"/>
      <c r="AT337" s="82"/>
      <c r="AU337" s="82"/>
      <c r="AV337" s="82"/>
      <c r="AW337" s="82"/>
      <c r="AX337" s="82"/>
      <c r="AY337" s="82"/>
      <c r="AZ337" s="82"/>
      <c r="BA337" s="82"/>
      <c r="BB337" s="82"/>
      <c r="BC337" s="82"/>
      <c r="BD337" s="69"/>
      <c r="BE337" s="75"/>
      <c r="BF337" s="75"/>
      <c r="BG337" s="74"/>
      <c r="BH337" s="74"/>
      <c r="BI337" s="82"/>
      <c r="BJ337" s="82"/>
      <c r="BK337" s="82"/>
      <c r="BL337" s="82"/>
      <c r="BM337" s="82"/>
      <c r="BN337" s="82"/>
      <c r="BO337" s="82"/>
      <c r="BP337" s="82"/>
      <c r="BQ337" s="82"/>
      <c r="BR337" s="82"/>
      <c r="BS337" s="82"/>
      <c r="BT337" s="82"/>
      <c r="BU337" s="82"/>
      <c r="BV337" s="82"/>
      <c r="BW337" s="69"/>
      <c r="BX337" s="69"/>
      <c r="BY337" s="75"/>
      <c r="BZ337" s="74"/>
      <c r="CA337" s="74"/>
      <c r="CB337" s="82"/>
      <c r="CC337" s="82"/>
      <c r="CD337" s="82"/>
      <c r="CE337" s="82"/>
      <c r="CF337" s="82"/>
      <c r="CG337" s="82"/>
      <c r="CH337" s="82"/>
      <c r="CI337" s="82"/>
      <c r="CJ337" s="82"/>
      <c r="CK337" s="82"/>
      <c r="CL337" s="82"/>
      <c r="CM337" s="82"/>
      <c r="CN337" s="82"/>
      <c r="CO337" s="69"/>
    </row>
    <row r="338" spans="1:93" x14ac:dyDescent="0.3">
      <c r="A338" s="69"/>
      <c r="B338" s="74"/>
      <c r="C338" s="74"/>
      <c r="D338" s="74"/>
      <c r="E338" s="74"/>
      <c r="F338" s="69"/>
      <c r="G338" s="69"/>
      <c r="Q338" s="69"/>
      <c r="R338" s="69"/>
      <c r="S338" s="75"/>
      <c r="T338" s="75"/>
      <c r="U338" s="74"/>
      <c r="V338" s="74"/>
      <c r="W338" s="74"/>
      <c r="X338" s="74"/>
      <c r="Y338" s="69"/>
      <c r="Z338" s="69"/>
      <c r="AJ338" s="69"/>
      <c r="AK338" s="69"/>
      <c r="AL338" s="69"/>
      <c r="AM338" s="69"/>
      <c r="AN338" s="74"/>
      <c r="AO338" s="74"/>
      <c r="AP338" s="82"/>
      <c r="AQ338" s="82"/>
      <c r="AR338" s="82"/>
      <c r="AS338" s="82"/>
      <c r="AT338" s="82"/>
      <c r="AU338" s="82"/>
      <c r="AV338" s="82"/>
      <c r="AW338" s="82"/>
      <c r="AX338" s="82"/>
      <c r="AY338" s="82"/>
      <c r="AZ338" s="82"/>
      <c r="BA338" s="82"/>
      <c r="BB338" s="82"/>
      <c r="BC338" s="82"/>
      <c r="BD338" s="69"/>
      <c r="BE338" s="75"/>
      <c r="BF338" s="75"/>
      <c r="BG338" s="74"/>
      <c r="BH338" s="74"/>
      <c r="BI338" s="82"/>
      <c r="BJ338" s="82"/>
      <c r="BK338" s="82"/>
      <c r="BL338" s="82"/>
      <c r="BM338" s="82"/>
      <c r="BN338" s="82"/>
      <c r="BO338" s="82"/>
      <c r="BP338" s="82"/>
      <c r="BQ338" s="82"/>
      <c r="BR338" s="82"/>
      <c r="BS338" s="82"/>
      <c r="BT338" s="82"/>
      <c r="BU338" s="82"/>
      <c r="BV338" s="82"/>
      <c r="BW338" s="69"/>
      <c r="BX338" s="69"/>
      <c r="BY338" s="75"/>
      <c r="BZ338" s="74"/>
      <c r="CA338" s="74"/>
      <c r="CB338" s="82"/>
      <c r="CC338" s="82"/>
      <c r="CD338" s="82"/>
      <c r="CE338" s="82"/>
      <c r="CF338" s="82"/>
      <c r="CG338" s="82"/>
      <c r="CH338" s="82"/>
      <c r="CI338" s="82"/>
      <c r="CJ338" s="82"/>
      <c r="CK338" s="82"/>
      <c r="CL338" s="82"/>
      <c r="CM338" s="82"/>
      <c r="CN338" s="82"/>
      <c r="CO338" s="69"/>
    </row>
    <row r="339" spans="1:93" x14ac:dyDescent="0.3">
      <c r="A339" s="69"/>
      <c r="B339" s="74"/>
      <c r="C339" s="74"/>
      <c r="D339" s="74"/>
      <c r="E339" s="74"/>
      <c r="F339" s="69"/>
      <c r="G339" s="69"/>
      <c r="Q339" s="69"/>
      <c r="R339" s="69"/>
      <c r="S339" s="75"/>
      <c r="T339" s="75"/>
      <c r="U339" s="74"/>
      <c r="V339" s="74"/>
      <c r="W339" s="74"/>
      <c r="X339" s="74"/>
      <c r="Y339" s="69"/>
      <c r="Z339" s="69"/>
      <c r="AJ339" s="69"/>
      <c r="AK339" s="69"/>
      <c r="AL339" s="69"/>
      <c r="AM339" s="69"/>
      <c r="AN339" s="74"/>
      <c r="AO339" s="74"/>
      <c r="AP339" s="82"/>
      <c r="AQ339" s="82"/>
      <c r="AR339" s="82"/>
      <c r="AS339" s="82"/>
      <c r="AT339" s="82"/>
      <c r="AU339" s="82"/>
      <c r="AV339" s="82"/>
      <c r="AW339" s="82"/>
      <c r="AX339" s="82"/>
      <c r="AY339" s="82"/>
      <c r="AZ339" s="82"/>
      <c r="BA339" s="82"/>
      <c r="BB339" s="82"/>
      <c r="BC339" s="82"/>
      <c r="BD339" s="69"/>
      <c r="BE339" s="75"/>
      <c r="BF339" s="75"/>
      <c r="BG339" s="74"/>
      <c r="BH339" s="74"/>
      <c r="BI339" s="82"/>
      <c r="BJ339" s="82"/>
      <c r="BK339" s="82"/>
      <c r="BL339" s="82"/>
      <c r="BM339" s="82"/>
      <c r="BN339" s="82"/>
      <c r="BO339" s="82"/>
      <c r="BP339" s="82"/>
      <c r="BQ339" s="82"/>
      <c r="BR339" s="82"/>
      <c r="BS339" s="82"/>
      <c r="BT339" s="82"/>
      <c r="BU339" s="82"/>
      <c r="BV339" s="82"/>
      <c r="BW339" s="69"/>
      <c r="BX339" s="69"/>
      <c r="BY339" s="75"/>
      <c r="BZ339" s="74"/>
      <c r="CA339" s="74"/>
      <c r="CB339" s="82"/>
      <c r="CC339" s="82"/>
      <c r="CD339" s="82"/>
      <c r="CE339" s="82"/>
      <c r="CF339" s="82"/>
      <c r="CG339" s="82"/>
      <c r="CH339" s="82"/>
      <c r="CI339" s="82"/>
      <c r="CJ339" s="82"/>
      <c r="CK339" s="82"/>
      <c r="CL339" s="82"/>
      <c r="CM339" s="82"/>
      <c r="CN339" s="82"/>
      <c r="CO339" s="69"/>
    </row>
    <row r="340" spans="1:93" x14ac:dyDescent="0.3">
      <c r="A340" s="69"/>
      <c r="B340" s="74"/>
      <c r="C340" s="74"/>
      <c r="D340" s="74"/>
      <c r="E340" s="74"/>
      <c r="F340" s="69"/>
      <c r="G340" s="69"/>
      <c r="Q340" s="69"/>
      <c r="R340" s="69"/>
      <c r="S340" s="75"/>
      <c r="T340" s="75"/>
      <c r="U340" s="74"/>
      <c r="V340" s="74"/>
      <c r="W340" s="74"/>
      <c r="X340" s="74"/>
      <c r="Y340" s="69"/>
      <c r="Z340" s="69"/>
      <c r="AJ340" s="69"/>
      <c r="AK340" s="69"/>
      <c r="AL340" s="69"/>
      <c r="AM340" s="69"/>
      <c r="AN340" s="74"/>
      <c r="AO340" s="74"/>
      <c r="AP340" s="82"/>
      <c r="AQ340" s="82"/>
      <c r="AR340" s="82"/>
      <c r="AS340" s="82"/>
      <c r="AT340" s="82"/>
      <c r="AU340" s="82"/>
      <c r="AV340" s="82"/>
      <c r="AW340" s="82"/>
      <c r="AX340" s="82"/>
      <c r="AY340" s="82"/>
      <c r="AZ340" s="82"/>
      <c r="BA340" s="82"/>
      <c r="BB340" s="82"/>
      <c r="BC340" s="82"/>
      <c r="BD340" s="69"/>
      <c r="BE340" s="75"/>
      <c r="BF340" s="75"/>
      <c r="BG340" s="74"/>
      <c r="BH340" s="74"/>
      <c r="BI340" s="82"/>
      <c r="BJ340" s="82"/>
      <c r="BK340" s="82"/>
      <c r="BL340" s="82"/>
      <c r="BM340" s="82"/>
      <c r="BN340" s="82"/>
      <c r="BO340" s="82"/>
      <c r="BP340" s="82"/>
      <c r="BQ340" s="82"/>
      <c r="BR340" s="82"/>
      <c r="BS340" s="82"/>
      <c r="BT340" s="82"/>
      <c r="BU340" s="82"/>
      <c r="BV340" s="82"/>
      <c r="BW340" s="69"/>
      <c r="BX340" s="69"/>
      <c r="BY340" s="75"/>
      <c r="BZ340" s="74"/>
      <c r="CA340" s="74"/>
      <c r="CB340" s="82"/>
      <c r="CC340" s="82"/>
      <c r="CD340" s="82"/>
      <c r="CE340" s="82"/>
      <c r="CF340" s="82"/>
      <c r="CG340" s="82"/>
      <c r="CH340" s="82"/>
      <c r="CI340" s="82"/>
      <c r="CJ340" s="82"/>
      <c r="CK340" s="82"/>
      <c r="CL340" s="82"/>
      <c r="CM340" s="82"/>
      <c r="CN340" s="82"/>
      <c r="CO340" s="69"/>
    </row>
    <row r="341" spans="1:93" x14ac:dyDescent="0.3">
      <c r="A341" s="69"/>
      <c r="B341" s="74"/>
      <c r="C341" s="74"/>
      <c r="D341" s="74"/>
      <c r="E341" s="74"/>
      <c r="F341" s="69"/>
      <c r="G341" s="69"/>
      <c r="Q341" s="69"/>
      <c r="R341" s="69"/>
      <c r="S341" s="75"/>
      <c r="T341" s="75"/>
      <c r="U341" s="74"/>
      <c r="V341" s="74"/>
      <c r="W341" s="74"/>
      <c r="X341" s="74"/>
      <c r="Y341" s="69"/>
      <c r="Z341" s="69"/>
      <c r="AJ341" s="69"/>
      <c r="AK341" s="69"/>
      <c r="AL341" s="69"/>
      <c r="AM341" s="69"/>
      <c r="AN341" s="74"/>
      <c r="AO341" s="74"/>
      <c r="AP341" s="82"/>
      <c r="AQ341" s="82"/>
      <c r="AR341" s="82"/>
      <c r="AS341" s="82"/>
      <c r="AT341" s="82"/>
      <c r="AU341" s="82"/>
      <c r="AV341" s="82"/>
      <c r="AW341" s="82"/>
      <c r="AX341" s="82"/>
      <c r="AY341" s="82"/>
      <c r="AZ341" s="82"/>
      <c r="BA341" s="82"/>
      <c r="BB341" s="82"/>
      <c r="BC341" s="82"/>
      <c r="BD341" s="69"/>
      <c r="BE341" s="75"/>
      <c r="BF341" s="75"/>
      <c r="BG341" s="74"/>
      <c r="BH341" s="74"/>
      <c r="BI341" s="82"/>
      <c r="BJ341" s="82"/>
      <c r="BK341" s="82"/>
      <c r="BL341" s="82"/>
      <c r="BM341" s="82"/>
      <c r="BN341" s="82"/>
      <c r="BO341" s="82"/>
      <c r="BP341" s="82"/>
      <c r="BQ341" s="82"/>
      <c r="BR341" s="82"/>
      <c r="BS341" s="82"/>
      <c r="BT341" s="82"/>
      <c r="BU341" s="82"/>
      <c r="BV341" s="82"/>
      <c r="BW341" s="69"/>
      <c r="BX341" s="69"/>
      <c r="BY341" s="75"/>
      <c r="BZ341" s="74"/>
      <c r="CA341" s="74"/>
      <c r="CB341" s="82"/>
      <c r="CC341" s="82"/>
      <c r="CD341" s="82"/>
      <c r="CE341" s="82"/>
      <c r="CF341" s="82"/>
      <c r="CG341" s="82"/>
      <c r="CH341" s="82"/>
      <c r="CI341" s="82"/>
      <c r="CJ341" s="82"/>
      <c r="CK341" s="82"/>
      <c r="CL341" s="82"/>
      <c r="CM341" s="82"/>
      <c r="CN341" s="82"/>
      <c r="CO341" s="69"/>
    </row>
    <row r="342" spans="1:93" x14ac:dyDescent="0.3">
      <c r="A342" s="69"/>
      <c r="B342" s="74"/>
      <c r="C342" s="74"/>
      <c r="D342" s="74"/>
      <c r="E342" s="74"/>
      <c r="F342" s="69"/>
      <c r="G342" s="69"/>
      <c r="Q342" s="69"/>
      <c r="R342" s="69"/>
      <c r="S342" s="75"/>
      <c r="T342" s="75"/>
      <c r="U342" s="74"/>
      <c r="V342" s="74"/>
      <c r="W342" s="74"/>
      <c r="X342" s="74"/>
      <c r="Y342" s="69"/>
      <c r="Z342" s="69"/>
      <c r="AJ342" s="69"/>
      <c r="AK342" s="69"/>
      <c r="AL342" s="69"/>
      <c r="AM342" s="69"/>
      <c r="AN342" s="74"/>
      <c r="AO342" s="74"/>
      <c r="AP342" s="82"/>
      <c r="AQ342" s="82"/>
      <c r="AR342" s="82"/>
      <c r="AS342" s="82"/>
      <c r="AT342" s="82"/>
      <c r="AU342" s="82"/>
      <c r="AV342" s="82"/>
      <c r="AW342" s="82"/>
      <c r="AX342" s="82"/>
      <c r="AY342" s="82"/>
      <c r="AZ342" s="82"/>
      <c r="BA342" s="82"/>
      <c r="BB342" s="82"/>
      <c r="BC342" s="82"/>
      <c r="BD342" s="69"/>
      <c r="BE342" s="75"/>
      <c r="BF342" s="75"/>
      <c r="BG342" s="74"/>
      <c r="BH342" s="74"/>
      <c r="BI342" s="82"/>
      <c r="BJ342" s="82"/>
      <c r="BK342" s="82"/>
      <c r="BL342" s="82"/>
      <c r="BM342" s="82"/>
      <c r="BN342" s="82"/>
      <c r="BO342" s="82"/>
      <c r="BP342" s="82"/>
      <c r="BQ342" s="82"/>
      <c r="BR342" s="82"/>
      <c r="BS342" s="82"/>
      <c r="BT342" s="82"/>
      <c r="BU342" s="82"/>
      <c r="BV342" s="82"/>
      <c r="BW342" s="69"/>
      <c r="BX342" s="69"/>
      <c r="BY342" s="75"/>
      <c r="BZ342" s="74"/>
      <c r="CA342" s="74"/>
      <c r="CB342" s="82"/>
      <c r="CC342" s="82"/>
      <c r="CD342" s="82"/>
      <c r="CE342" s="82"/>
      <c r="CF342" s="82"/>
      <c r="CG342" s="82"/>
      <c r="CH342" s="82"/>
      <c r="CI342" s="82"/>
      <c r="CJ342" s="82"/>
      <c r="CK342" s="82"/>
      <c r="CL342" s="82"/>
      <c r="CM342" s="82"/>
      <c r="CN342" s="82"/>
      <c r="CO342" s="69"/>
    </row>
    <row r="343" spans="1:93" x14ac:dyDescent="0.3">
      <c r="A343" s="69"/>
      <c r="B343" s="74"/>
      <c r="C343" s="74"/>
      <c r="D343" s="74"/>
      <c r="E343" s="74"/>
      <c r="F343" s="69"/>
      <c r="G343" s="69"/>
      <c r="Q343" s="69"/>
      <c r="R343" s="69"/>
      <c r="S343" s="75"/>
      <c r="T343" s="75"/>
      <c r="U343" s="74"/>
      <c r="V343" s="74"/>
      <c r="W343" s="74"/>
      <c r="X343" s="74"/>
      <c r="Y343" s="69"/>
      <c r="Z343" s="69"/>
      <c r="AJ343" s="69"/>
      <c r="AK343" s="69"/>
      <c r="AL343" s="69"/>
      <c r="AM343" s="69"/>
      <c r="AN343" s="74"/>
      <c r="AO343" s="74"/>
      <c r="AP343" s="82"/>
      <c r="AQ343" s="82"/>
      <c r="AR343" s="82"/>
      <c r="AS343" s="82"/>
      <c r="AT343" s="82"/>
      <c r="AU343" s="82"/>
      <c r="AV343" s="82"/>
      <c r="AW343" s="82"/>
      <c r="AX343" s="82"/>
      <c r="AY343" s="82"/>
      <c r="AZ343" s="82"/>
      <c r="BA343" s="82"/>
      <c r="BB343" s="82"/>
      <c r="BC343" s="82"/>
      <c r="BD343" s="69"/>
      <c r="BE343" s="75"/>
      <c r="BF343" s="75"/>
      <c r="BG343" s="74"/>
      <c r="BH343" s="74"/>
      <c r="BI343" s="82"/>
      <c r="BJ343" s="82"/>
      <c r="BK343" s="82"/>
      <c r="BL343" s="82"/>
      <c r="BM343" s="82"/>
      <c r="BN343" s="82"/>
      <c r="BO343" s="82"/>
      <c r="BP343" s="82"/>
      <c r="BQ343" s="82"/>
      <c r="BR343" s="82"/>
      <c r="BS343" s="82"/>
      <c r="BT343" s="82"/>
      <c r="BU343" s="82"/>
      <c r="BV343" s="82"/>
      <c r="BW343" s="69"/>
      <c r="BX343" s="69"/>
      <c r="BY343" s="75"/>
      <c r="BZ343" s="74"/>
      <c r="CA343" s="74"/>
      <c r="CB343" s="82"/>
      <c r="CC343" s="82"/>
      <c r="CD343" s="82"/>
      <c r="CE343" s="82"/>
      <c r="CF343" s="82"/>
      <c r="CG343" s="82"/>
      <c r="CH343" s="82"/>
      <c r="CI343" s="82"/>
      <c r="CJ343" s="82"/>
      <c r="CK343" s="82"/>
      <c r="CL343" s="82"/>
      <c r="CM343" s="82"/>
      <c r="CN343" s="82"/>
      <c r="CO343" s="69"/>
    </row>
    <row r="344" spans="1:93" x14ac:dyDescent="0.3">
      <c r="A344" s="69"/>
      <c r="B344" s="74"/>
      <c r="C344" s="74"/>
      <c r="D344" s="74"/>
      <c r="E344" s="74"/>
      <c r="F344" s="69"/>
      <c r="G344" s="69"/>
      <c r="Q344" s="69"/>
      <c r="R344" s="69"/>
      <c r="S344" s="75"/>
      <c r="T344" s="75"/>
      <c r="U344" s="74"/>
      <c r="V344" s="74"/>
      <c r="W344" s="74"/>
      <c r="X344" s="74"/>
      <c r="Y344" s="69"/>
      <c r="Z344" s="69"/>
      <c r="AJ344" s="69"/>
      <c r="AK344" s="69"/>
      <c r="AL344" s="69"/>
      <c r="AM344" s="69"/>
      <c r="AN344" s="74"/>
      <c r="AO344" s="74"/>
      <c r="AP344" s="82"/>
      <c r="AQ344" s="82"/>
      <c r="AR344" s="82"/>
      <c r="AS344" s="82"/>
      <c r="AT344" s="82"/>
      <c r="AU344" s="82"/>
      <c r="AV344" s="82"/>
      <c r="AW344" s="82"/>
      <c r="AX344" s="82"/>
      <c r="AY344" s="82"/>
      <c r="AZ344" s="82"/>
      <c r="BA344" s="82"/>
      <c r="BB344" s="82"/>
      <c r="BC344" s="82"/>
      <c r="BD344" s="69"/>
      <c r="BE344" s="75"/>
      <c r="BF344" s="75"/>
      <c r="BG344" s="74"/>
      <c r="BH344" s="74"/>
      <c r="BI344" s="82"/>
      <c r="BJ344" s="82"/>
      <c r="BK344" s="82"/>
      <c r="BL344" s="82"/>
      <c r="BM344" s="82"/>
      <c r="BN344" s="82"/>
      <c r="BO344" s="82"/>
      <c r="BP344" s="82"/>
      <c r="BQ344" s="82"/>
      <c r="BR344" s="82"/>
      <c r="BS344" s="82"/>
      <c r="BT344" s="82"/>
      <c r="BU344" s="82"/>
      <c r="BV344" s="82"/>
      <c r="BW344" s="69"/>
      <c r="BX344" s="69"/>
      <c r="BY344" s="75"/>
      <c r="BZ344" s="74"/>
      <c r="CA344" s="74"/>
      <c r="CB344" s="82"/>
      <c r="CC344" s="82"/>
      <c r="CD344" s="82"/>
      <c r="CE344" s="82"/>
      <c r="CF344" s="82"/>
      <c r="CG344" s="82"/>
      <c r="CH344" s="82"/>
      <c r="CI344" s="82"/>
      <c r="CJ344" s="82"/>
      <c r="CK344" s="82"/>
      <c r="CL344" s="82"/>
      <c r="CM344" s="82"/>
      <c r="CN344" s="82"/>
      <c r="CO344" s="69"/>
    </row>
    <row r="345" spans="1:93" x14ac:dyDescent="0.3">
      <c r="A345" s="69"/>
      <c r="B345" s="74"/>
      <c r="C345" s="74"/>
      <c r="D345" s="74"/>
      <c r="E345" s="74"/>
      <c r="F345" s="69"/>
      <c r="G345" s="69"/>
      <c r="Q345" s="69"/>
      <c r="R345" s="69"/>
      <c r="S345" s="75"/>
      <c r="T345" s="75"/>
      <c r="U345" s="74"/>
      <c r="V345" s="74"/>
      <c r="W345" s="74"/>
      <c r="X345" s="74"/>
      <c r="Y345" s="69"/>
      <c r="Z345" s="69"/>
      <c r="AJ345" s="69"/>
      <c r="AK345" s="69"/>
      <c r="AL345" s="69"/>
      <c r="AM345" s="69"/>
      <c r="AN345" s="74"/>
      <c r="AO345" s="74"/>
      <c r="AP345" s="82"/>
      <c r="AQ345" s="82"/>
      <c r="AR345" s="82"/>
      <c r="AS345" s="82"/>
      <c r="AT345" s="82"/>
      <c r="AU345" s="82"/>
      <c r="AV345" s="82"/>
      <c r="AW345" s="82"/>
      <c r="AX345" s="82"/>
      <c r="AY345" s="82"/>
      <c r="AZ345" s="82"/>
      <c r="BA345" s="82"/>
      <c r="BB345" s="82"/>
      <c r="BC345" s="82"/>
      <c r="BD345" s="69"/>
      <c r="BE345" s="75"/>
      <c r="BF345" s="75"/>
      <c r="BG345" s="74"/>
      <c r="BH345" s="74"/>
      <c r="BI345" s="82"/>
      <c r="BJ345" s="82"/>
      <c r="BK345" s="82"/>
      <c r="BL345" s="82"/>
      <c r="BM345" s="82"/>
      <c r="BN345" s="82"/>
      <c r="BO345" s="82"/>
      <c r="BP345" s="82"/>
      <c r="BQ345" s="82"/>
      <c r="BR345" s="82"/>
      <c r="BS345" s="82"/>
      <c r="BT345" s="82"/>
      <c r="BU345" s="82"/>
      <c r="BV345" s="82"/>
      <c r="BW345" s="69"/>
      <c r="BX345" s="69"/>
      <c r="BY345" s="75"/>
      <c r="BZ345" s="74"/>
      <c r="CA345" s="74"/>
      <c r="CB345" s="82"/>
      <c r="CC345" s="82"/>
      <c r="CD345" s="82"/>
      <c r="CE345" s="82"/>
      <c r="CF345" s="82"/>
      <c r="CG345" s="82"/>
      <c r="CH345" s="82"/>
      <c r="CI345" s="82"/>
      <c r="CJ345" s="82"/>
      <c r="CK345" s="82"/>
      <c r="CL345" s="82"/>
      <c r="CM345" s="82"/>
      <c r="CN345" s="82"/>
      <c r="CO345" s="69"/>
    </row>
    <row r="346" spans="1:93" x14ac:dyDescent="0.3">
      <c r="A346" s="69"/>
      <c r="B346" s="74"/>
      <c r="C346" s="74"/>
      <c r="D346" s="74"/>
      <c r="E346" s="74"/>
      <c r="F346" s="69"/>
      <c r="G346" s="69"/>
      <c r="Q346" s="69"/>
      <c r="R346" s="69"/>
      <c r="S346" s="75"/>
      <c r="T346" s="75"/>
      <c r="U346" s="74"/>
      <c r="V346" s="74"/>
      <c r="W346" s="74"/>
      <c r="X346" s="74"/>
      <c r="Y346" s="69"/>
      <c r="Z346" s="69"/>
      <c r="AJ346" s="69"/>
      <c r="AK346" s="69"/>
      <c r="AL346" s="69"/>
      <c r="AM346" s="69"/>
      <c r="AN346" s="74"/>
      <c r="AO346" s="74"/>
      <c r="AP346" s="82"/>
      <c r="AQ346" s="82"/>
      <c r="AR346" s="82"/>
      <c r="AS346" s="82"/>
      <c r="AT346" s="82"/>
      <c r="AU346" s="82"/>
      <c r="AV346" s="82"/>
      <c r="AW346" s="82"/>
      <c r="AX346" s="82"/>
      <c r="AY346" s="82"/>
      <c r="AZ346" s="82"/>
      <c r="BA346" s="82"/>
      <c r="BB346" s="82"/>
      <c r="BC346" s="82"/>
      <c r="BD346" s="69"/>
      <c r="BE346" s="75"/>
      <c r="BF346" s="75"/>
      <c r="BG346" s="74"/>
      <c r="BH346" s="74"/>
      <c r="BI346" s="82"/>
      <c r="BJ346" s="82"/>
      <c r="BK346" s="82"/>
      <c r="BL346" s="82"/>
      <c r="BM346" s="82"/>
      <c r="BN346" s="82"/>
      <c r="BO346" s="82"/>
      <c r="BP346" s="82"/>
      <c r="BQ346" s="82"/>
      <c r="BR346" s="82"/>
      <c r="BS346" s="82"/>
      <c r="BT346" s="82"/>
      <c r="BU346" s="82"/>
      <c r="BV346" s="82"/>
      <c r="BW346" s="69"/>
      <c r="BX346" s="69"/>
      <c r="BY346" s="75"/>
      <c r="BZ346" s="74"/>
      <c r="CA346" s="74"/>
      <c r="CB346" s="82"/>
      <c r="CC346" s="82"/>
      <c r="CD346" s="82"/>
      <c r="CE346" s="82"/>
      <c r="CF346" s="82"/>
      <c r="CG346" s="82"/>
      <c r="CH346" s="82"/>
      <c r="CI346" s="82"/>
      <c r="CJ346" s="82"/>
      <c r="CK346" s="82"/>
      <c r="CL346" s="82"/>
      <c r="CM346" s="82"/>
      <c r="CN346" s="82"/>
      <c r="CO346" s="69"/>
    </row>
    <row r="347" spans="1:93" x14ac:dyDescent="0.3">
      <c r="A347" s="69"/>
      <c r="B347" s="74"/>
      <c r="C347" s="74"/>
      <c r="D347" s="74"/>
      <c r="E347" s="74"/>
      <c r="F347" s="69"/>
      <c r="G347" s="69"/>
      <c r="Q347" s="69"/>
      <c r="R347" s="69"/>
      <c r="S347" s="75"/>
      <c r="T347" s="75"/>
      <c r="U347" s="74"/>
      <c r="V347" s="74"/>
      <c r="W347" s="74"/>
      <c r="X347" s="74"/>
      <c r="Y347" s="69"/>
      <c r="Z347" s="69"/>
      <c r="AJ347" s="69"/>
      <c r="AK347" s="69"/>
      <c r="AL347" s="69"/>
      <c r="AM347" s="69"/>
      <c r="AN347" s="74"/>
      <c r="AO347" s="74"/>
      <c r="AP347" s="82"/>
      <c r="AQ347" s="82"/>
      <c r="AR347" s="82"/>
      <c r="AS347" s="82"/>
      <c r="AT347" s="82"/>
      <c r="AU347" s="82"/>
      <c r="AV347" s="82"/>
      <c r="AW347" s="82"/>
      <c r="AX347" s="82"/>
      <c r="AY347" s="82"/>
      <c r="AZ347" s="82"/>
      <c r="BA347" s="82"/>
      <c r="BB347" s="82"/>
      <c r="BC347" s="82"/>
      <c r="BD347" s="69"/>
      <c r="BE347" s="75"/>
      <c r="BF347" s="75"/>
      <c r="BG347" s="74"/>
      <c r="BH347" s="74"/>
      <c r="BI347" s="82"/>
      <c r="BJ347" s="82"/>
      <c r="BK347" s="82"/>
      <c r="BL347" s="82"/>
      <c r="BM347" s="82"/>
      <c r="BN347" s="82"/>
      <c r="BO347" s="82"/>
      <c r="BP347" s="82"/>
      <c r="BQ347" s="82"/>
      <c r="BR347" s="82"/>
      <c r="BS347" s="82"/>
      <c r="BT347" s="82"/>
      <c r="BU347" s="82"/>
      <c r="BV347" s="82"/>
      <c r="BW347" s="69"/>
      <c r="BX347" s="69"/>
      <c r="BY347" s="75"/>
      <c r="BZ347" s="74"/>
      <c r="CA347" s="74"/>
      <c r="CB347" s="82"/>
      <c r="CC347" s="82"/>
      <c r="CD347" s="82"/>
      <c r="CE347" s="82"/>
      <c r="CF347" s="82"/>
      <c r="CG347" s="82"/>
      <c r="CH347" s="82"/>
      <c r="CI347" s="82"/>
      <c r="CJ347" s="82"/>
      <c r="CK347" s="82"/>
      <c r="CL347" s="82"/>
      <c r="CM347" s="82"/>
      <c r="CN347" s="82"/>
      <c r="CO347" s="69"/>
    </row>
    <row r="348" spans="1:93" x14ac:dyDescent="0.3">
      <c r="A348" s="69"/>
      <c r="B348" s="74"/>
      <c r="C348" s="74"/>
      <c r="D348" s="74"/>
      <c r="E348" s="74"/>
      <c r="F348" s="69"/>
      <c r="G348" s="69"/>
      <c r="Q348" s="69"/>
      <c r="R348" s="69"/>
      <c r="S348" s="75"/>
      <c r="T348" s="75"/>
      <c r="U348" s="74"/>
      <c r="V348" s="74"/>
      <c r="W348" s="74"/>
      <c r="X348" s="74"/>
      <c r="Y348" s="69"/>
      <c r="Z348" s="69"/>
      <c r="AJ348" s="69"/>
      <c r="AK348" s="69"/>
      <c r="AL348" s="69"/>
      <c r="AM348" s="69"/>
      <c r="AN348" s="74"/>
      <c r="AO348" s="74"/>
      <c r="AP348" s="82"/>
      <c r="AQ348" s="82"/>
      <c r="AR348" s="82"/>
      <c r="AS348" s="82"/>
      <c r="AT348" s="82"/>
      <c r="AU348" s="82"/>
      <c r="AV348" s="82"/>
      <c r="AW348" s="82"/>
      <c r="AX348" s="82"/>
      <c r="AY348" s="82"/>
      <c r="AZ348" s="82"/>
      <c r="BA348" s="82"/>
      <c r="BB348" s="82"/>
      <c r="BC348" s="82"/>
      <c r="BD348" s="69"/>
      <c r="BE348" s="75"/>
      <c r="BF348" s="75"/>
      <c r="BG348" s="74"/>
      <c r="BH348" s="74"/>
      <c r="BI348" s="82"/>
      <c r="BJ348" s="82"/>
      <c r="BK348" s="82"/>
      <c r="BL348" s="82"/>
      <c r="BM348" s="82"/>
      <c r="BN348" s="82"/>
      <c r="BO348" s="82"/>
      <c r="BP348" s="82"/>
      <c r="BQ348" s="82"/>
      <c r="BR348" s="82"/>
      <c r="BS348" s="82"/>
      <c r="BT348" s="82"/>
      <c r="BU348" s="82"/>
      <c r="BV348" s="82"/>
      <c r="BW348" s="69"/>
      <c r="BX348" s="69"/>
      <c r="BY348" s="75"/>
      <c r="BZ348" s="74"/>
      <c r="CA348" s="74"/>
      <c r="CB348" s="82"/>
      <c r="CC348" s="82"/>
      <c r="CD348" s="82"/>
      <c r="CE348" s="82"/>
      <c r="CF348" s="82"/>
      <c r="CG348" s="82"/>
      <c r="CH348" s="82"/>
      <c r="CI348" s="82"/>
      <c r="CJ348" s="82"/>
      <c r="CK348" s="82"/>
      <c r="CL348" s="82"/>
      <c r="CM348" s="82"/>
      <c r="CN348" s="82"/>
      <c r="CO348" s="69"/>
    </row>
    <row r="349" spans="1:93" x14ac:dyDescent="0.3">
      <c r="A349" s="69"/>
      <c r="B349" s="74"/>
      <c r="C349" s="74"/>
      <c r="D349" s="74"/>
      <c r="E349" s="74"/>
      <c r="F349" s="69"/>
      <c r="G349" s="69"/>
      <c r="Q349" s="69"/>
      <c r="R349" s="69"/>
      <c r="S349" s="75"/>
      <c r="T349" s="75"/>
      <c r="U349" s="74"/>
      <c r="V349" s="74"/>
      <c r="W349" s="74"/>
      <c r="X349" s="74"/>
      <c r="Y349" s="69"/>
      <c r="Z349" s="69"/>
      <c r="AJ349" s="69"/>
      <c r="AK349" s="69"/>
      <c r="AL349" s="69"/>
      <c r="AM349" s="69"/>
      <c r="AN349" s="74"/>
      <c r="AO349" s="74"/>
      <c r="AP349" s="82"/>
      <c r="AQ349" s="82"/>
      <c r="AR349" s="82"/>
      <c r="AS349" s="82"/>
      <c r="AT349" s="82"/>
      <c r="AU349" s="82"/>
      <c r="AV349" s="82"/>
      <c r="AW349" s="82"/>
      <c r="AX349" s="82"/>
      <c r="AY349" s="82"/>
      <c r="AZ349" s="82"/>
      <c r="BA349" s="82"/>
      <c r="BB349" s="82"/>
      <c r="BC349" s="82"/>
      <c r="BD349" s="69"/>
      <c r="BE349" s="75"/>
      <c r="BF349" s="75"/>
      <c r="BG349" s="74"/>
      <c r="BH349" s="74"/>
      <c r="BI349" s="82"/>
      <c r="BJ349" s="82"/>
      <c r="BK349" s="82"/>
      <c r="BL349" s="82"/>
      <c r="BM349" s="82"/>
      <c r="BN349" s="82"/>
      <c r="BO349" s="82"/>
      <c r="BP349" s="82"/>
      <c r="BQ349" s="82"/>
      <c r="BR349" s="82"/>
      <c r="BS349" s="82"/>
      <c r="BT349" s="82"/>
      <c r="BU349" s="82"/>
      <c r="BV349" s="82"/>
      <c r="BW349" s="69"/>
      <c r="BX349" s="69"/>
      <c r="BY349" s="75"/>
      <c r="BZ349" s="74"/>
      <c r="CA349" s="74"/>
      <c r="CB349" s="82"/>
      <c r="CC349" s="82"/>
      <c r="CD349" s="82"/>
      <c r="CE349" s="82"/>
      <c r="CF349" s="82"/>
      <c r="CG349" s="82"/>
      <c r="CH349" s="82"/>
      <c r="CI349" s="82"/>
      <c r="CJ349" s="82"/>
      <c r="CK349" s="82"/>
      <c r="CL349" s="82"/>
      <c r="CM349" s="82"/>
      <c r="CN349" s="82"/>
      <c r="CO349" s="69"/>
    </row>
    <row r="350" spans="1:93" x14ac:dyDescent="0.3">
      <c r="A350" s="69"/>
      <c r="B350" s="74"/>
      <c r="C350" s="74"/>
      <c r="D350" s="74"/>
      <c r="E350" s="74"/>
      <c r="F350" s="69"/>
      <c r="G350" s="69"/>
      <c r="Q350" s="69"/>
      <c r="R350" s="69"/>
      <c r="S350" s="75"/>
      <c r="T350" s="75"/>
      <c r="U350" s="74"/>
      <c r="V350" s="74"/>
      <c r="W350" s="74"/>
      <c r="X350" s="74"/>
      <c r="Y350" s="69"/>
      <c r="Z350" s="69"/>
      <c r="AJ350" s="69"/>
      <c r="AK350" s="69"/>
      <c r="AL350" s="69"/>
      <c r="AM350" s="69"/>
      <c r="AN350" s="74"/>
      <c r="AO350" s="74"/>
      <c r="AP350" s="82"/>
      <c r="AQ350" s="82"/>
      <c r="AR350" s="82"/>
      <c r="AS350" s="82"/>
      <c r="AT350" s="82"/>
      <c r="AU350" s="82"/>
      <c r="AV350" s="82"/>
      <c r="AW350" s="82"/>
      <c r="AX350" s="82"/>
      <c r="AY350" s="82"/>
      <c r="AZ350" s="82"/>
      <c r="BA350" s="82"/>
      <c r="BB350" s="82"/>
      <c r="BC350" s="82"/>
      <c r="BD350" s="69"/>
      <c r="BE350" s="75"/>
      <c r="BF350" s="75"/>
      <c r="BG350" s="74"/>
      <c r="BH350" s="74"/>
      <c r="BI350" s="82"/>
      <c r="BJ350" s="82"/>
      <c r="BK350" s="82"/>
      <c r="BL350" s="82"/>
      <c r="BM350" s="82"/>
      <c r="BN350" s="82"/>
      <c r="BO350" s="82"/>
      <c r="BP350" s="82"/>
      <c r="BQ350" s="82"/>
      <c r="BR350" s="82"/>
      <c r="BS350" s="82"/>
      <c r="BT350" s="82"/>
      <c r="BU350" s="82"/>
      <c r="BV350" s="82"/>
      <c r="BW350" s="69"/>
      <c r="BX350" s="69"/>
      <c r="BY350" s="75"/>
      <c r="BZ350" s="74"/>
      <c r="CA350" s="74"/>
      <c r="CB350" s="82"/>
      <c r="CC350" s="82"/>
      <c r="CD350" s="82"/>
      <c r="CE350" s="82"/>
      <c r="CF350" s="82"/>
      <c r="CG350" s="82"/>
      <c r="CH350" s="82"/>
      <c r="CI350" s="82"/>
      <c r="CJ350" s="82"/>
      <c r="CK350" s="82"/>
      <c r="CL350" s="82"/>
      <c r="CM350" s="82"/>
      <c r="CN350" s="82"/>
      <c r="CO350" s="69"/>
    </row>
    <row r="351" spans="1:93" x14ac:dyDescent="0.3">
      <c r="A351" s="69"/>
      <c r="B351" s="74"/>
      <c r="C351" s="74"/>
      <c r="D351" s="74"/>
      <c r="E351" s="74"/>
      <c r="F351" s="69"/>
      <c r="G351" s="69"/>
      <c r="Q351" s="69"/>
      <c r="R351" s="69"/>
      <c r="S351" s="75"/>
      <c r="T351" s="75"/>
      <c r="U351" s="74"/>
      <c r="V351" s="74"/>
      <c r="W351" s="74"/>
      <c r="X351" s="74"/>
      <c r="Y351" s="69"/>
      <c r="Z351" s="69"/>
      <c r="AJ351" s="69"/>
      <c r="AK351" s="69"/>
      <c r="AL351" s="69"/>
      <c r="AM351" s="69"/>
      <c r="AN351" s="74"/>
      <c r="AO351" s="74"/>
      <c r="AP351" s="82"/>
      <c r="AQ351" s="82"/>
      <c r="AR351" s="82"/>
      <c r="AS351" s="82"/>
      <c r="AT351" s="82"/>
      <c r="AU351" s="82"/>
      <c r="AV351" s="82"/>
      <c r="AW351" s="82"/>
      <c r="AX351" s="82"/>
      <c r="AY351" s="82"/>
      <c r="AZ351" s="82"/>
      <c r="BA351" s="82"/>
      <c r="BB351" s="82"/>
      <c r="BC351" s="82"/>
      <c r="BD351" s="69"/>
      <c r="BE351" s="75"/>
      <c r="BF351" s="75"/>
      <c r="BG351" s="74"/>
      <c r="BH351" s="74"/>
      <c r="BI351" s="82"/>
      <c r="BJ351" s="82"/>
      <c r="BK351" s="82"/>
      <c r="BL351" s="82"/>
      <c r="BM351" s="82"/>
      <c r="BN351" s="82"/>
      <c r="BO351" s="82"/>
      <c r="BP351" s="82"/>
      <c r="BQ351" s="82"/>
      <c r="BR351" s="82"/>
      <c r="BS351" s="82"/>
      <c r="BT351" s="82"/>
      <c r="BU351" s="82"/>
      <c r="BV351" s="82"/>
      <c r="BW351" s="69"/>
      <c r="BX351" s="69"/>
      <c r="BY351" s="75"/>
      <c r="BZ351" s="74"/>
      <c r="CA351" s="74"/>
      <c r="CB351" s="82"/>
      <c r="CC351" s="82"/>
      <c r="CD351" s="82"/>
      <c r="CE351" s="82"/>
      <c r="CF351" s="82"/>
      <c r="CG351" s="82"/>
      <c r="CH351" s="82"/>
      <c r="CI351" s="82"/>
      <c r="CJ351" s="82"/>
      <c r="CK351" s="82"/>
      <c r="CL351" s="82"/>
      <c r="CM351" s="82"/>
      <c r="CN351" s="82"/>
      <c r="CO351" s="69"/>
    </row>
    <row r="352" spans="1:93" x14ac:dyDescent="0.3">
      <c r="A352" s="69"/>
      <c r="B352" s="74"/>
      <c r="C352" s="74"/>
      <c r="D352" s="74"/>
      <c r="E352" s="74"/>
      <c r="F352" s="69"/>
      <c r="G352" s="69"/>
      <c r="Q352" s="69"/>
      <c r="R352" s="69"/>
      <c r="S352" s="75"/>
      <c r="T352" s="75"/>
      <c r="U352" s="74"/>
      <c r="V352" s="74"/>
      <c r="W352" s="74"/>
      <c r="X352" s="74"/>
      <c r="Y352" s="69"/>
      <c r="Z352" s="69"/>
      <c r="AJ352" s="69"/>
      <c r="AK352" s="69"/>
      <c r="AL352" s="69"/>
      <c r="AM352" s="69"/>
      <c r="AN352" s="74"/>
      <c r="AO352" s="74"/>
      <c r="AP352" s="82"/>
      <c r="AQ352" s="82"/>
      <c r="AR352" s="82"/>
      <c r="AS352" s="82"/>
      <c r="AT352" s="82"/>
      <c r="AU352" s="82"/>
      <c r="AV352" s="82"/>
      <c r="AW352" s="82"/>
      <c r="AX352" s="82"/>
      <c r="AY352" s="82"/>
      <c r="AZ352" s="82"/>
      <c r="BA352" s="82"/>
      <c r="BB352" s="82"/>
      <c r="BC352" s="82"/>
      <c r="BD352" s="69"/>
      <c r="BE352" s="75"/>
      <c r="BF352" s="75"/>
      <c r="BG352" s="74"/>
      <c r="BH352" s="74"/>
      <c r="BI352" s="82"/>
      <c r="BJ352" s="82"/>
      <c r="BK352" s="82"/>
      <c r="BL352" s="82"/>
      <c r="BM352" s="82"/>
      <c r="BN352" s="82"/>
      <c r="BO352" s="82"/>
      <c r="BP352" s="82"/>
      <c r="BQ352" s="82"/>
      <c r="BR352" s="82"/>
      <c r="BS352" s="82"/>
      <c r="BT352" s="82"/>
      <c r="BU352" s="82"/>
      <c r="BV352" s="82"/>
      <c r="BW352" s="69"/>
      <c r="BX352" s="69"/>
      <c r="BY352" s="75"/>
      <c r="BZ352" s="74"/>
      <c r="CA352" s="74"/>
      <c r="CB352" s="82"/>
      <c r="CC352" s="82"/>
      <c r="CD352" s="82"/>
      <c r="CE352" s="82"/>
      <c r="CF352" s="82"/>
      <c r="CG352" s="82"/>
      <c r="CH352" s="82"/>
      <c r="CI352" s="82"/>
      <c r="CJ352" s="82"/>
      <c r="CK352" s="82"/>
      <c r="CL352" s="82"/>
      <c r="CM352" s="82"/>
      <c r="CN352" s="82"/>
      <c r="CO352" s="69"/>
    </row>
    <row r="353" spans="1:93" x14ac:dyDescent="0.3">
      <c r="A353" s="69"/>
      <c r="B353" s="74"/>
      <c r="C353" s="74"/>
      <c r="D353" s="74"/>
      <c r="E353" s="74"/>
      <c r="F353" s="69"/>
      <c r="G353" s="69"/>
      <c r="Q353" s="69"/>
      <c r="R353" s="69"/>
      <c r="S353" s="75"/>
      <c r="T353" s="75"/>
      <c r="U353" s="74"/>
      <c r="V353" s="74"/>
      <c r="W353" s="74"/>
      <c r="X353" s="74"/>
      <c r="Y353" s="69"/>
      <c r="Z353" s="69"/>
      <c r="AJ353" s="69"/>
      <c r="AK353" s="69"/>
      <c r="AL353" s="69"/>
      <c r="AM353" s="69"/>
      <c r="AN353" s="74"/>
      <c r="AO353" s="74"/>
      <c r="AP353" s="82"/>
      <c r="AQ353" s="82"/>
      <c r="AR353" s="82"/>
      <c r="AS353" s="82"/>
      <c r="AT353" s="82"/>
      <c r="AU353" s="82"/>
      <c r="AV353" s="82"/>
      <c r="AW353" s="82"/>
      <c r="AX353" s="82"/>
      <c r="AY353" s="82"/>
      <c r="AZ353" s="82"/>
      <c r="BA353" s="82"/>
      <c r="BB353" s="82"/>
      <c r="BC353" s="82"/>
      <c r="BD353" s="69"/>
      <c r="BE353" s="75"/>
      <c r="BF353" s="75"/>
      <c r="BG353" s="74"/>
      <c r="BH353" s="74"/>
      <c r="BI353" s="82"/>
      <c r="BJ353" s="82"/>
      <c r="BK353" s="82"/>
      <c r="BL353" s="82"/>
      <c r="BM353" s="82"/>
      <c r="BN353" s="82"/>
      <c r="BO353" s="82"/>
      <c r="BP353" s="82"/>
      <c r="BQ353" s="82"/>
      <c r="BR353" s="82"/>
      <c r="BS353" s="82"/>
      <c r="BT353" s="82"/>
      <c r="BU353" s="82"/>
      <c r="BV353" s="82"/>
      <c r="BW353" s="69"/>
      <c r="BX353" s="69"/>
      <c r="BY353" s="75"/>
      <c r="BZ353" s="74"/>
      <c r="CA353" s="74"/>
      <c r="CB353" s="82"/>
      <c r="CC353" s="82"/>
      <c r="CD353" s="82"/>
      <c r="CE353" s="82"/>
      <c r="CF353" s="82"/>
      <c r="CG353" s="82"/>
      <c r="CH353" s="82"/>
      <c r="CI353" s="82"/>
      <c r="CJ353" s="82"/>
      <c r="CK353" s="82"/>
      <c r="CL353" s="82"/>
      <c r="CM353" s="82"/>
      <c r="CN353" s="82"/>
      <c r="CO353" s="69"/>
    </row>
    <row r="354" spans="1:93" x14ac:dyDescent="0.3">
      <c r="A354" s="69"/>
      <c r="B354" s="74"/>
      <c r="C354" s="74"/>
      <c r="D354" s="74"/>
      <c r="E354" s="74"/>
      <c r="F354" s="69"/>
      <c r="G354" s="69"/>
      <c r="Q354" s="69"/>
      <c r="R354" s="69"/>
      <c r="S354" s="75"/>
      <c r="T354" s="75"/>
      <c r="U354" s="74"/>
      <c r="V354" s="74"/>
      <c r="W354" s="74"/>
      <c r="X354" s="74"/>
      <c r="Y354" s="69"/>
      <c r="Z354" s="69"/>
      <c r="AJ354" s="69"/>
      <c r="AK354" s="69"/>
      <c r="AL354" s="69"/>
      <c r="AM354" s="69"/>
      <c r="AN354" s="74"/>
      <c r="AO354" s="74"/>
      <c r="AP354" s="82"/>
      <c r="AQ354" s="82"/>
      <c r="AR354" s="82"/>
      <c r="AS354" s="82"/>
      <c r="AT354" s="82"/>
      <c r="AU354" s="82"/>
      <c r="AV354" s="82"/>
      <c r="AW354" s="82"/>
      <c r="AX354" s="82"/>
      <c r="AY354" s="82"/>
      <c r="AZ354" s="82"/>
      <c r="BA354" s="82"/>
      <c r="BB354" s="82"/>
      <c r="BC354" s="82"/>
      <c r="BD354" s="69"/>
      <c r="BE354" s="75"/>
      <c r="BF354" s="75"/>
      <c r="BG354" s="74"/>
      <c r="BH354" s="74"/>
      <c r="BI354" s="82"/>
      <c r="BJ354" s="82"/>
      <c r="BK354" s="82"/>
      <c r="BL354" s="82"/>
      <c r="BM354" s="82"/>
      <c r="BN354" s="82"/>
      <c r="BO354" s="82"/>
      <c r="BP354" s="82"/>
      <c r="BQ354" s="82"/>
      <c r="BR354" s="82"/>
      <c r="BS354" s="82"/>
      <c r="BT354" s="82"/>
      <c r="BU354" s="82"/>
      <c r="BV354" s="82"/>
      <c r="BW354" s="69"/>
      <c r="BX354" s="69"/>
      <c r="BY354" s="75"/>
      <c r="BZ354" s="74"/>
      <c r="CA354" s="74"/>
      <c r="CB354" s="82"/>
      <c r="CC354" s="82"/>
      <c r="CD354" s="82"/>
      <c r="CE354" s="82"/>
      <c r="CF354" s="82"/>
      <c r="CG354" s="82"/>
      <c r="CH354" s="82"/>
      <c r="CI354" s="82"/>
      <c r="CJ354" s="82"/>
      <c r="CK354" s="82"/>
      <c r="CL354" s="82"/>
      <c r="CM354" s="82"/>
      <c r="CN354" s="82"/>
      <c r="CO354" s="69"/>
    </row>
    <row r="355" spans="1:93" x14ac:dyDescent="0.3">
      <c r="A355" s="69"/>
      <c r="B355" s="74"/>
      <c r="C355" s="74"/>
      <c r="D355" s="74"/>
      <c r="E355" s="74"/>
      <c r="F355" s="69"/>
      <c r="G355" s="69"/>
      <c r="Q355" s="69"/>
      <c r="R355" s="69"/>
      <c r="S355" s="75"/>
      <c r="T355" s="75"/>
      <c r="U355" s="74"/>
      <c r="V355" s="74"/>
      <c r="W355" s="74"/>
      <c r="X355" s="74"/>
      <c r="Y355" s="69"/>
      <c r="Z355" s="69"/>
      <c r="AJ355" s="69"/>
      <c r="AK355" s="69"/>
      <c r="AL355" s="69"/>
      <c r="AM355" s="69"/>
      <c r="AN355" s="74"/>
      <c r="AO355" s="74"/>
      <c r="AP355" s="82"/>
      <c r="AQ355" s="82"/>
      <c r="AR355" s="82"/>
      <c r="AS355" s="82"/>
      <c r="AT355" s="82"/>
      <c r="AU355" s="82"/>
      <c r="AV355" s="82"/>
      <c r="AW355" s="82"/>
      <c r="AX355" s="82"/>
      <c r="AY355" s="82"/>
      <c r="AZ355" s="82"/>
      <c r="BA355" s="82"/>
      <c r="BB355" s="82"/>
      <c r="BC355" s="82"/>
      <c r="BD355" s="69"/>
      <c r="BE355" s="75"/>
      <c r="BF355" s="75"/>
      <c r="BG355" s="74"/>
      <c r="BH355" s="74"/>
      <c r="BI355" s="82"/>
      <c r="BJ355" s="82"/>
      <c r="BK355" s="82"/>
      <c r="BL355" s="82"/>
      <c r="BM355" s="82"/>
      <c r="BN355" s="82"/>
      <c r="BO355" s="82"/>
      <c r="BP355" s="82"/>
      <c r="BQ355" s="82"/>
      <c r="BR355" s="82"/>
      <c r="BS355" s="82"/>
      <c r="BT355" s="82"/>
      <c r="BU355" s="82"/>
      <c r="BV355" s="82"/>
      <c r="BW355" s="69"/>
      <c r="BX355" s="69"/>
      <c r="BY355" s="75"/>
      <c r="BZ355" s="74"/>
      <c r="CA355" s="74"/>
      <c r="CB355" s="82"/>
      <c r="CC355" s="82"/>
      <c r="CD355" s="82"/>
      <c r="CE355" s="82"/>
      <c r="CF355" s="82"/>
      <c r="CG355" s="82"/>
      <c r="CH355" s="82"/>
      <c r="CI355" s="82"/>
      <c r="CJ355" s="82"/>
      <c r="CK355" s="82"/>
      <c r="CL355" s="82"/>
      <c r="CM355" s="82"/>
      <c r="CN355" s="82"/>
      <c r="CO355" s="69"/>
    </row>
    <row r="356" spans="1:93" x14ac:dyDescent="0.3">
      <c r="A356" s="69"/>
      <c r="B356" s="74"/>
      <c r="C356" s="74"/>
      <c r="D356" s="74"/>
      <c r="E356" s="74"/>
      <c r="F356" s="69"/>
      <c r="G356" s="69"/>
      <c r="Q356" s="69"/>
      <c r="R356" s="69"/>
      <c r="S356" s="75"/>
      <c r="T356" s="75"/>
      <c r="U356" s="74"/>
      <c r="V356" s="74"/>
      <c r="W356" s="74"/>
      <c r="X356" s="74"/>
      <c r="Y356" s="69"/>
      <c r="Z356" s="69"/>
      <c r="AJ356" s="69"/>
      <c r="AK356" s="69"/>
      <c r="AL356" s="69"/>
      <c r="AM356" s="69"/>
      <c r="AN356" s="74"/>
      <c r="AO356" s="74"/>
      <c r="AP356" s="82"/>
      <c r="AQ356" s="82"/>
      <c r="AR356" s="82"/>
      <c r="AS356" s="82"/>
      <c r="AT356" s="82"/>
      <c r="AU356" s="82"/>
      <c r="AV356" s="82"/>
      <c r="AW356" s="82"/>
      <c r="AX356" s="82"/>
      <c r="AY356" s="82"/>
      <c r="AZ356" s="82"/>
      <c r="BA356" s="82"/>
      <c r="BB356" s="82"/>
      <c r="BC356" s="82"/>
      <c r="BD356" s="69"/>
      <c r="BE356" s="75"/>
      <c r="BF356" s="75"/>
      <c r="BG356" s="74"/>
      <c r="BH356" s="74"/>
      <c r="BI356" s="82"/>
      <c r="BJ356" s="82"/>
      <c r="BK356" s="82"/>
      <c r="BL356" s="82"/>
      <c r="BM356" s="82"/>
      <c r="BN356" s="82"/>
      <c r="BO356" s="82"/>
      <c r="BP356" s="82"/>
      <c r="BQ356" s="82"/>
      <c r="BR356" s="82"/>
      <c r="BS356" s="82"/>
      <c r="BT356" s="82"/>
      <c r="BU356" s="82"/>
      <c r="BV356" s="82"/>
      <c r="BW356" s="69"/>
      <c r="BX356" s="69"/>
      <c r="BY356" s="75"/>
      <c r="BZ356" s="74"/>
      <c r="CA356" s="74"/>
      <c r="CB356" s="82"/>
      <c r="CC356" s="82"/>
      <c r="CD356" s="82"/>
      <c r="CE356" s="82"/>
      <c r="CF356" s="82"/>
      <c r="CG356" s="82"/>
      <c r="CH356" s="82"/>
      <c r="CI356" s="82"/>
      <c r="CJ356" s="82"/>
      <c r="CK356" s="82"/>
      <c r="CL356" s="82"/>
      <c r="CM356" s="82"/>
      <c r="CN356" s="82"/>
      <c r="CO356" s="69"/>
    </row>
    <row r="357" spans="1:93" x14ac:dyDescent="0.3">
      <c r="A357" s="69"/>
      <c r="B357" s="74"/>
      <c r="C357" s="74"/>
      <c r="D357" s="74"/>
      <c r="E357" s="74"/>
      <c r="F357" s="69"/>
      <c r="G357" s="69"/>
      <c r="Q357" s="69"/>
      <c r="R357" s="69"/>
      <c r="S357" s="75"/>
      <c r="T357" s="75"/>
      <c r="U357" s="74"/>
      <c r="V357" s="74"/>
      <c r="W357" s="74"/>
      <c r="X357" s="74"/>
      <c r="Y357" s="69"/>
      <c r="Z357" s="69"/>
      <c r="AJ357" s="69"/>
      <c r="AK357" s="69"/>
      <c r="AL357" s="69"/>
      <c r="AM357" s="69"/>
      <c r="AN357" s="74"/>
      <c r="AO357" s="74"/>
      <c r="AP357" s="82"/>
      <c r="AQ357" s="82"/>
      <c r="AR357" s="82"/>
      <c r="AS357" s="82"/>
      <c r="AT357" s="82"/>
      <c r="AU357" s="82"/>
      <c r="AV357" s="82"/>
      <c r="AW357" s="82"/>
      <c r="AX357" s="82"/>
      <c r="AY357" s="82"/>
      <c r="AZ357" s="82"/>
      <c r="BA357" s="82"/>
      <c r="BB357" s="82"/>
      <c r="BC357" s="82"/>
      <c r="BD357" s="69"/>
      <c r="BE357" s="75"/>
      <c r="BF357" s="75"/>
      <c r="BG357" s="74"/>
      <c r="BH357" s="74"/>
      <c r="BI357" s="82"/>
      <c r="BJ357" s="82"/>
      <c r="BK357" s="82"/>
      <c r="BL357" s="82"/>
      <c r="BM357" s="82"/>
      <c r="BN357" s="82"/>
      <c r="BO357" s="82"/>
      <c r="BP357" s="82"/>
      <c r="BQ357" s="82"/>
      <c r="BR357" s="82"/>
      <c r="BS357" s="82"/>
      <c r="BT357" s="82"/>
      <c r="BU357" s="82"/>
      <c r="BV357" s="82"/>
      <c r="BW357" s="69"/>
      <c r="BX357" s="69"/>
      <c r="BY357" s="75"/>
      <c r="BZ357" s="74"/>
      <c r="CA357" s="74"/>
      <c r="CB357" s="82"/>
      <c r="CC357" s="82"/>
      <c r="CD357" s="82"/>
      <c r="CE357" s="82"/>
      <c r="CF357" s="82"/>
      <c r="CG357" s="82"/>
      <c r="CH357" s="82"/>
      <c r="CI357" s="82"/>
      <c r="CJ357" s="82"/>
      <c r="CK357" s="82"/>
      <c r="CL357" s="82"/>
      <c r="CM357" s="82"/>
      <c r="CN357" s="82"/>
      <c r="CO357" s="69"/>
    </row>
    <row r="358" spans="1:93" x14ac:dyDescent="0.3">
      <c r="A358" s="69"/>
      <c r="B358" s="74"/>
      <c r="C358" s="74"/>
      <c r="D358" s="74"/>
      <c r="E358" s="74"/>
      <c r="F358" s="69"/>
      <c r="G358" s="69"/>
      <c r="Q358" s="69"/>
      <c r="R358" s="69"/>
      <c r="S358" s="75"/>
      <c r="T358" s="75"/>
      <c r="U358" s="74"/>
      <c r="V358" s="74"/>
      <c r="W358" s="74"/>
      <c r="X358" s="74"/>
      <c r="Y358" s="69"/>
      <c r="Z358" s="69"/>
      <c r="AJ358" s="69"/>
      <c r="AK358" s="69"/>
      <c r="AL358" s="69"/>
      <c r="AM358" s="69"/>
      <c r="AN358" s="74"/>
      <c r="AO358" s="74"/>
      <c r="AP358" s="82"/>
      <c r="AQ358" s="82"/>
      <c r="AR358" s="82"/>
      <c r="AS358" s="82"/>
      <c r="AT358" s="82"/>
      <c r="AU358" s="82"/>
      <c r="AV358" s="82"/>
      <c r="AW358" s="82"/>
      <c r="AX358" s="82"/>
      <c r="AY358" s="82"/>
      <c r="AZ358" s="82"/>
      <c r="BA358" s="82"/>
      <c r="BB358" s="82"/>
      <c r="BC358" s="82"/>
      <c r="BD358" s="69"/>
      <c r="BE358" s="75"/>
      <c r="BF358" s="75"/>
      <c r="BG358" s="74"/>
      <c r="BH358" s="74"/>
      <c r="BI358" s="82"/>
      <c r="BJ358" s="82"/>
      <c r="BK358" s="82"/>
      <c r="BL358" s="82"/>
      <c r="BM358" s="82"/>
      <c r="BN358" s="82"/>
      <c r="BO358" s="82"/>
      <c r="BP358" s="82"/>
      <c r="BQ358" s="82"/>
      <c r="BR358" s="82"/>
      <c r="BS358" s="82"/>
      <c r="BT358" s="82"/>
      <c r="BU358" s="82"/>
      <c r="BV358" s="82"/>
      <c r="BW358" s="69"/>
      <c r="BX358" s="69"/>
      <c r="BY358" s="75"/>
      <c r="BZ358" s="74"/>
      <c r="CA358" s="74"/>
      <c r="CB358" s="82"/>
      <c r="CC358" s="82"/>
      <c r="CD358" s="82"/>
      <c r="CE358" s="82"/>
      <c r="CF358" s="82"/>
      <c r="CG358" s="82"/>
      <c r="CH358" s="82"/>
      <c r="CI358" s="82"/>
      <c r="CJ358" s="82"/>
      <c r="CK358" s="82"/>
      <c r="CL358" s="82"/>
      <c r="CM358" s="82"/>
      <c r="CN358" s="82"/>
      <c r="CO358" s="69"/>
    </row>
    <row r="359" spans="1:93" x14ac:dyDescent="0.3">
      <c r="A359" s="69"/>
      <c r="B359" s="74"/>
      <c r="C359" s="74"/>
      <c r="D359" s="74"/>
      <c r="E359" s="74"/>
      <c r="F359" s="69"/>
      <c r="G359" s="69"/>
      <c r="Q359" s="69"/>
      <c r="R359" s="69"/>
      <c r="S359" s="75"/>
      <c r="T359" s="75"/>
      <c r="U359" s="74"/>
      <c r="V359" s="74"/>
      <c r="W359" s="74"/>
      <c r="X359" s="74"/>
      <c r="Y359" s="69"/>
      <c r="Z359" s="69"/>
      <c r="AJ359" s="69"/>
      <c r="AK359" s="69"/>
      <c r="AL359" s="69"/>
      <c r="AM359" s="69"/>
      <c r="AN359" s="74"/>
      <c r="AO359" s="74"/>
      <c r="AP359" s="82"/>
      <c r="AQ359" s="82"/>
      <c r="AR359" s="82"/>
      <c r="AS359" s="82"/>
      <c r="AT359" s="82"/>
      <c r="AU359" s="82"/>
      <c r="AV359" s="82"/>
      <c r="AW359" s="82"/>
      <c r="AX359" s="82"/>
      <c r="AY359" s="82"/>
      <c r="AZ359" s="82"/>
      <c r="BA359" s="82"/>
      <c r="BB359" s="82"/>
      <c r="BC359" s="82"/>
      <c r="BD359" s="69"/>
      <c r="BE359" s="75"/>
      <c r="BF359" s="75"/>
      <c r="BG359" s="74"/>
      <c r="BH359" s="74"/>
      <c r="BI359" s="82"/>
      <c r="BJ359" s="82"/>
      <c r="BK359" s="82"/>
      <c r="BL359" s="82"/>
      <c r="BM359" s="82"/>
      <c r="BN359" s="82"/>
      <c r="BO359" s="82"/>
      <c r="BP359" s="82"/>
      <c r="BQ359" s="82"/>
      <c r="BR359" s="82"/>
      <c r="BS359" s="82"/>
      <c r="BT359" s="82"/>
      <c r="BU359" s="82"/>
      <c r="BV359" s="82"/>
      <c r="BW359" s="69"/>
      <c r="BX359" s="69"/>
      <c r="BY359" s="75"/>
      <c r="BZ359" s="74"/>
      <c r="CA359" s="74"/>
      <c r="CB359" s="82"/>
      <c r="CC359" s="82"/>
      <c r="CD359" s="82"/>
      <c r="CE359" s="82"/>
      <c r="CF359" s="82"/>
      <c r="CG359" s="82"/>
      <c r="CH359" s="82"/>
      <c r="CI359" s="82"/>
      <c r="CJ359" s="82"/>
      <c r="CK359" s="82"/>
      <c r="CL359" s="82"/>
      <c r="CM359" s="82"/>
      <c r="CN359" s="82"/>
      <c r="CO359" s="69"/>
    </row>
    <row r="360" spans="1:93" x14ac:dyDescent="0.3">
      <c r="A360" s="69"/>
      <c r="B360" s="74"/>
      <c r="C360" s="74"/>
      <c r="D360" s="74"/>
      <c r="E360" s="74"/>
      <c r="F360" s="69"/>
      <c r="G360" s="69"/>
      <c r="Q360" s="69"/>
      <c r="R360" s="69"/>
      <c r="S360" s="75"/>
      <c r="T360" s="75"/>
      <c r="U360" s="74"/>
      <c r="V360" s="74"/>
      <c r="W360" s="74"/>
      <c r="X360" s="74"/>
      <c r="Y360" s="69"/>
      <c r="Z360" s="69"/>
      <c r="AJ360" s="69"/>
      <c r="AK360" s="69"/>
      <c r="AL360" s="69"/>
      <c r="AM360" s="69"/>
      <c r="AN360" s="74"/>
      <c r="AO360" s="74"/>
      <c r="AP360" s="82"/>
      <c r="AQ360" s="82"/>
      <c r="AR360" s="82"/>
      <c r="AS360" s="82"/>
      <c r="AT360" s="82"/>
      <c r="AU360" s="82"/>
      <c r="AV360" s="82"/>
      <c r="AW360" s="82"/>
      <c r="AX360" s="82"/>
      <c r="AY360" s="82"/>
      <c r="AZ360" s="82"/>
      <c r="BA360" s="82"/>
      <c r="BB360" s="82"/>
      <c r="BC360" s="82"/>
      <c r="BD360" s="69"/>
      <c r="BE360" s="75"/>
      <c r="BF360" s="75"/>
      <c r="BG360" s="74"/>
      <c r="BH360" s="74"/>
      <c r="BI360" s="82"/>
      <c r="BJ360" s="82"/>
      <c r="BK360" s="82"/>
      <c r="BL360" s="82"/>
      <c r="BM360" s="82"/>
      <c r="BN360" s="82"/>
      <c r="BO360" s="82"/>
      <c r="BP360" s="82"/>
      <c r="BQ360" s="82"/>
      <c r="BR360" s="82"/>
      <c r="BS360" s="82"/>
      <c r="BT360" s="82"/>
      <c r="BU360" s="82"/>
      <c r="BV360" s="82"/>
      <c r="BW360" s="69"/>
      <c r="BX360" s="69"/>
      <c r="BY360" s="75"/>
      <c r="BZ360" s="74"/>
      <c r="CA360" s="74"/>
      <c r="CB360" s="82"/>
      <c r="CC360" s="82"/>
      <c r="CD360" s="82"/>
      <c r="CE360" s="82"/>
      <c r="CF360" s="82"/>
      <c r="CG360" s="82"/>
      <c r="CH360" s="82"/>
      <c r="CI360" s="82"/>
      <c r="CJ360" s="82"/>
      <c r="CK360" s="82"/>
      <c r="CL360" s="82"/>
      <c r="CM360" s="82"/>
      <c r="CN360" s="82"/>
      <c r="CO360" s="69"/>
    </row>
    <row r="361" spans="1:93" x14ac:dyDescent="0.3">
      <c r="A361" s="69"/>
      <c r="B361" s="74"/>
      <c r="C361" s="74"/>
      <c r="D361" s="74"/>
      <c r="E361" s="74"/>
      <c r="F361" s="69"/>
      <c r="G361" s="69"/>
      <c r="Q361" s="69"/>
      <c r="R361" s="69"/>
      <c r="S361" s="75"/>
      <c r="T361" s="75"/>
      <c r="U361" s="74"/>
      <c r="V361" s="74"/>
      <c r="W361" s="74"/>
      <c r="X361" s="74"/>
      <c r="Y361" s="69"/>
      <c r="Z361" s="69"/>
      <c r="AJ361" s="69"/>
      <c r="AK361" s="69"/>
      <c r="AL361" s="69"/>
      <c r="AM361" s="69"/>
      <c r="AN361" s="74"/>
      <c r="AO361" s="74"/>
      <c r="AP361" s="82"/>
      <c r="AQ361" s="82"/>
      <c r="AR361" s="82"/>
      <c r="AS361" s="82"/>
      <c r="AT361" s="82"/>
      <c r="AU361" s="82"/>
      <c r="AV361" s="82"/>
      <c r="AW361" s="82"/>
      <c r="AX361" s="82"/>
      <c r="AY361" s="82"/>
      <c r="AZ361" s="82"/>
      <c r="BA361" s="82"/>
      <c r="BB361" s="82"/>
      <c r="BC361" s="82"/>
      <c r="BD361" s="69"/>
      <c r="BE361" s="75"/>
      <c r="BF361" s="75"/>
      <c r="BG361" s="74"/>
      <c r="BH361" s="74"/>
      <c r="BI361" s="82"/>
      <c r="BJ361" s="82"/>
      <c r="BK361" s="82"/>
      <c r="BL361" s="82"/>
      <c r="BM361" s="82"/>
      <c r="BN361" s="82"/>
      <c r="BO361" s="82"/>
      <c r="BP361" s="82"/>
      <c r="BQ361" s="82"/>
      <c r="BR361" s="82"/>
      <c r="BS361" s="82"/>
      <c r="BT361" s="82"/>
      <c r="BU361" s="82"/>
      <c r="BV361" s="82"/>
      <c r="BW361" s="69"/>
      <c r="BX361" s="69"/>
      <c r="BY361" s="75"/>
      <c r="BZ361" s="74"/>
      <c r="CA361" s="74"/>
      <c r="CB361" s="82"/>
      <c r="CC361" s="82"/>
      <c r="CD361" s="82"/>
      <c r="CE361" s="82"/>
      <c r="CF361" s="82"/>
      <c r="CG361" s="82"/>
      <c r="CH361" s="82"/>
      <c r="CI361" s="82"/>
      <c r="CJ361" s="82"/>
      <c r="CK361" s="82"/>
      <c r="CL361" s="82"/>
      <c r="CM361" s="82"/>
      <c r="CN361" s="82"/>
      <c r="CO361" s="69"/>
    </row>
    <row r="362" spans="1:93" x14ac:dyDescent="0.3">
      <c r="A362" s="69"/>
      <c r="B362" s="74"/>
      <c r="C362" s="74"/>
      <c r="D362" s="74"/>
      <c r="E362" s="74"/>
      <c r="F362" s="69"/>
      <c r="G362" s="69"/>
      <c r="Q362" s="69"/>
      <c r="R362" s="69"/>
      <c r="S362" s="75"/>
      <c r="T362" s="75"/>
      <c r="U362" s="74"/>
      <c r="V362" s="74"/>
      <c r="W362" s="74"/>
      <c r="X362" s="74"/>
      <c r="Y362" s="69"/>
      <c r="Z362" s="69"/>
      <c r="AJ362" s="69"/>
      <c r="AK362" s="69"/>
      <c r="AL362" s="69"/>
      <c r="AM362" s="69"/>
      <c r="AN362" s="74"/>
      <c r="AO362" s="74"/>
      <c r="AP362" s="82"/>
      <c r="AQ362" s="82"/>
      <c r="AR362" s="82"/>
      <c r="AS362" s="82"/>
      <c r="AT362" s="82"/>
      <c r="AU362" s="82"/>
      <c r="AV362" s="82"/>
      <c r="AW362" s="82"/>
      <c r="AX362" s="82"/>
      <c r="AY362" s="82"/>
      <c r="AZ362" s="82"/>
      <c r="BA362" s="82"/>
      <c r="BB362" s="82"/>
      <c r="BC362" s="82"/>
      <c r="BD362" s="69"/>
      <c r="BE362" s="75"/>
      <c r="BF362" s="75"/>
      <c r="BG362" s="74"/>
      <c r="BH362" s="74"/>
      <c r="BI362" s="82"/>
      <c r="BJ362" s="82"/>
      <c r="BK362" s="82"/>
      <c r="BL362" s="82"/>
      <c r="BM362" s="82"/>
      <c r="BN362" s="82"/>
      <c r="BO362" s="82"/>
      <c r="BP362" s="82"/>
      <c r="BQ362" s="82"/>
      <c r="BR362" s="82"/>
      <c r="BS362" s="82"/>
      <c r="BT362" s="82"/>
      <c r="BU362" s="82"/>
      <c r="BV362" s="82"/>
      <c r="BW362" s="69"/>
      <c r="BX362" s="69"/>
      <c r="BY362" s="75"/>
      <c r="BZ362" s="74"/>
      <c r="CA362" s="74"/>
      <c r="CB362" s="82"/>
      <c r="CC362" s="82"/>
      <c r="CD362" s="82"/>
      <c r="CE362" s="82"/>
      <c r="CF362" s="82"/>
      <c r="CG362" s="82"/>
      <c r="CH362" s="82"/>
      <c r="CI362" s="82"/>
      <c r="CJ362" s="82"/>
      <c r="CK362" s="82"/>
      <c r="CL362" s="82"/>
      <c r="CM362" s="82"/>
      <c r="CN362" s="82"/>
      <c r="CO362" s="69"/>
    </row>
    <row r="363" spans="1:93" x14ac:dyDescent="0.3">
      <c r="A363" s="69"/>
      <c r="B363" s="74"/>
      <c r="C363" s="74"/>
      <c r="D363" s="74"/>
      <c r="E363" s="74"/>
      <c r="F363" s="69"/>
      <c r="G363" s="69"/>
      <c r="Q363" s="69"/>
      <c r="R363" s="69"/>
      <c r="S363" s="75"/>
      <c r="T363" s="75"/>
      <c r="U363" s="74"/>
      <c r="V363" s="74"/>
      <c r="W363" s="74"/>
      <c r="X363" s="74"/>
      <c r="Y363" s="69"/>
      <c r="Z363" s="69"/>
      <c r="AJ363" s="69"/>
      <c r="AK363" s="69"/>
      <c r="AL363" s="69"/>
      <c r="AM363" s="69"/>
      <c r="AN363" s="74"/>
      <c r="AO363" s="74"/>
      <c r="AP363" s="82"/>
      <c r="AQ363" s="82"/>
      <c r="AR363" s="82"/>
      <c r="AS363" s="82"/>
      <c r="AT363" s="82"/>
      <c r="AU363" s="82"/>
      <c r="AV363" s="82"/>
      <c r="AW363" s="82"/>
      <c r="AX363" s="82"/>
      <c r="AY363" s="82"/>
      <c r="AZ363" s="82"/>
      <c r="BA363" s="82"/>
      <c r="BB363" s="82"/>
      <c r="BC363" s="82"/>
      <c r="BD363" s="69"/>
      <c r="BE363" s="75"/>
      <c r="BF363" s="75"/>
      <c r="BG363" s="74"/>
      <c r="BH363" s="74"/>
      <c r="BI363" s="82"/>
      <c r="BJ363" s="82"/>
      <c r="BK363" s="82"/>
      <c r="BL363" s="82"/>
      <c r="BM363" s="82"/>
      <c r="BN363" s="82"/>
      <c r="BO363" s="82"/>
      <c r="BP363" s="82"/>
      <c r="BQ363" s="82"/>
      <c r="BR363" s="82"/>
      <c r="BS363" s="82"/>
      <c r="BT363" s="82"/>
      <c r="BU363" s="82"/>
      <c r="BV363" s="82"/>
      <c r="BW363" s="69"/>
      <c r="BX363" s="69"/>
      <c r="BY363" s="75"/>
      <c r="BZ363" s="74"/>
      <c r="CA363" s="74"/>
      <c r="CB363" s="82"/>
      <c r="CC363" s="82"/>
      <c r="CD363" s="82"/>
      <c r="CE363" s="82"/>
      <c r="CF363" s="82"/>
      <c r="CG363" s="82"/>
      <c r="CH363" s="82"/>
      <c r="CI363" s="82"/>
      <c r="CJ363" s="82"/>
      <c r="CK363" s="82"/>
      <c r="CL363" s="82"/>
      <c r="CM363" s="82"/>
      <c r="CN363" s="82"/>
      <c r="CO363" s="69"/>
    </row>
    <row r="364" spans="1:93" x14ac:dyDescent="0.3">
      <c r="A364" s="69"/>
      <c r="B364" s="74"/>
      <c r="C364" s="74"/>
      <c r="D364" s="74"/>
      <c r="E364" s="74"/>
      <c r="F364" s="69"/>
      <c r="G364" s="69"/>
      <c r="Q364" s="69"/>
      <c r="R364" s="69"/>
      <c r="S364" s="75"/>
      <c r="T364" s="75"/>
      <c r="U364" s="74"/>
      <c r="V364" s="74"/>
      <c r="W364" s="74"/>
      <c r="X364" s="74"/>
      <c r="Y364" s="69"/>
      <c r="Z364" s="69"/>
      <c r="AJ364" s="69"/>
      <c r="AK364" s="69"/>
      <c r="AL364" s="69"/>
      <c r="AM364" s="69"/>
      <c r="AN364" s="74"/>
      <c r="AO364" s="74"/>
      <c r="AP364" s="82"/>
      <c r="AQ364" s="82"/>
      <c r="AR364" s="82"/>
      <c r="AS364" s="82"/>
      <c r="AT364" s="82"/>
      <c r="AU364" s="82"/>
      <c r="AV364" s="82"/>
      <c r="AW364" s="82"/>
      <c r="AX364" s="82"/>
      <c r="AY364" s="82"/>
      <c r="AZ364" s="82"/>
      <c r="BA364" s="82"/>
      <c r="BB364" s="82"/>
      <c r="BC364" s="82"/>
      <c r="BD364" s="69"/>
      <c r="BE364" s="75"/>
      <c r="BF364" s="75"/>
      <c r="BG364" s="74"/>
      <c r="BH364" s="74"/>
      <c r="BI364" s="82"/>
      <c r="BJ364" s="82"/>
      <c r="BK364" s="82"/>
      <c r="BL364" s="82"/>
      <c r="BM364" s="82"/>
      <c r="BN364" s="82"/>
      <c r="BO364" s="82"/>
      <c r="BP364" s="82"/>
      <c r="BQ364" s="82"/>
      <c r="BR364" s="82"/>
      <c r="BS364" s="82"/>
      <c r="BT364" s="82"/>
      <c r="BU364" s="82"/>
      <c r="BV364" s="82"/>
      <c r="BW364" s="69"/>
      <c r="BX364" s="69"/>
      <c r="BY364" s="75"/>
      <c r="BZ364" s="74"/>
      <c r="CA364" s="74"/>
      <c r="CB364" s="82"/>
      <c r="CC364" s="82"/>
      <c r="CD364" s="82"/>
      <c r="CE364" s="82"/>
      <c r="CF364" s="82"/>
      <c r="CG364" s="82"/>
      <c r="CH364" s="82"/>
      <c r="CI364" s="82"/>
      <c r="CJ364" s="82"/>
      <c r="CK364" s="82"/>
      <c r="CL364" s="82"/>
      <c r="CM364" s="82"/>
      <c r="CN364" s="82"/>
      <c r="CO364" s="69"/>
    </row>
    <row r="365" spans="1:93" x14ac:dyDescent="0.3">
      <c r="A365" s="69"/>
      <c r="B365" s="74"/>
      <c r="C365" s="74"/>
      <c r="D365" s="74"/>
      <c r="E365" s="74"/>
      <c r="F365" s="69"/>
      <c r="G365" s="69"/>
      <c r="Q365" s="69"/>
      <c r="R365" s="69"/>
      <c r="S365" s="75"/>
      <c r="T365" s="75"/>
      <c r="U365" s="74"/>
      <c r="V365" s="74"/>
      <c r="W365" s="74"/>
      <c r="X365" s="74"/>
      <c r="Y365" s="69"/>
      <c r="Z365" s="69"/>
      <c r="AJ365" s="69"/>
      <c r="AK365" s="69"/>
      <c r="AL365" s="69"/>
      <c r="AM365" s="69"/>
      <c r="AN365" s="74"/>
      <c r="AO365" s="74"/>
      <c r="AP365" s="82"/>
      <c r="AQ365" s="82"/>
      <c r="AR365" s="82"/>
      <c r="AS365" s="82"/>
      <c r="AT365" s="82"/>
      <c r="AU365" s="82"/>
      <c r="AV365" s="82"/>
      <c r="AW365" s="82"/>
      <c r="AX365" s="82"/>
      <c r="AY365" s="82"/>
      <c r="AZ365" s="82"/>
      <c r="BA365" s="82"/>
      <c r="BB365" s="82"/>
      <c r="BC365" s="82"/>
      <c r="BD365" s="69"/>
      <c r="BE365" s="75"/>
      <c r="BF365" s="75"/>
      <c r="BG365" s="74"/>
      <c r="BH365" s="74"/>
      <c r="BI365" s="82"/>
      <c r="BJ365" s="82"/>
      <c r="BK365" s="82"/>
      <c r="BL365" s="82"/>
      <c r="BM365" s="82"/>
      <c r="BN365" s="82"/>
      <c r="BO365" s="82"/>
      <c r="BP365" s="82"/>
      <c r="BQ365" s="82"/>
      <c r="BR365" s="82"/>
      <c r="BS365" s="82"/>
      <c r="BT365" s="82"/>
      <c r="BU365" s="82"/>
      <c r="BV365" s="82"/>
      <c r="BW365" s="69"/>
      <c r="BX365" s="69"/>
      <c r="BY365" s="75"/>
      <c r="BZ365" s="74"/>
      <c r="CA365" s="74"/>
      <c r="CB365" s="82"/>
      <c r="CC365" s="82"/>
      <c r="CD365" s="82"/>
      <c r="CE365" s="82"/>
      <c r="CF365" s="82"/>
      <c r="CG365" s="82"/>
      <c r="CH365" s="82"/>
      <c r="CI365" s="82"/>
      <c r="CJ365" s="82"/>
      <c r="CK365" s="82"/>
      <c r="CL365" s="82"/>
      <c r="CM365" s="82"/>
      <c r="CN365" s="82"/>
      <c r="CO365" s="69"/>
    </row>
    <row r="366" spans="1:93" x14ac:dyDescent="0.3">
      <c r="A366" s="69"/>
      <c r="B366" s="74"/>
      <c r="C366" s="74"/>
      <c r="D366" s="74"/>
      <c r="E366" s="74"/>
      <c r="F366" s="69"/>
      <c r="G366" s="69"/>
      <c r="Q366" s="69"/>
      <c r="R366" s="69"/>
      <c r="S366" s="75"/>
      <c r="T366" s="75"/>
      <c r="U366" s="74"/>
      <c r="V366" s="74"/>
      <c r="W366" s="74"/>
      <c r="X366" s="74"/>
      <c r="Y366" s="69"/>
      <c r="Z366" s="69"/>
      <c r="AJ366" s="69"/>
      <c r="AK366" s="69"/>
      <c r="AL366" s="69"/>
      <c r="AM366" s="69"/>
      <c r="AN366" s="74"/>
      <c r="AO366" s="74"/>
      <c r="AP366" s="82"/>
      <c r="AQ366" s="82"/>
      <c r="AR366" s="82"/>
      <c r="AS366" s="82"/>
      <c r="AT366" s="82"/>
      <c r="AU366" s="82"/>
      <c r="AV366" s="82"/>
      <c r="AW366" s="82"/>
      <c r="AX366" s="82"/>
      <c r="AY366" s="82"/>
      <c r="AZ366" s="82"/>
      <c r="BA366" s="82"/>
      <c r="BB366" s="82"/>
      <c r="BC366" s="82"/>
      <c r="BD366" s="69"/>
      <c r="BE366" s="75"/>
      <c r="BF366" s="75"/>
      <c r="BG366" s="74"/>
      <c r="BH366" s="74"/>
      <c r="BI366" s="82"/>
      <c r="BJ366" s="82"/>
      <c r="BK366" s="82"/>
      <c r="BL366" s="82"/>
      <c r="BM366" s="82"/>
      <c r="BN366" s="82"/>
      <c r="BO366" s="82"/>
      <c r="BP366" s="82"/>
      <c r="BQ366" s="82"/>
      <c r="BR366" s="82"/>
      <c r="BS366" s="82"/>
      <c r="BT366" s="82"/>
      <c r="BU366" s="82"/>
      <c r="BV366" s="82"/>
      <c r="BW366" s="69"/>
      <c r="BX366" s="69"/>
      <c r="BY366" s="75"/>
      <c r="BZ366" s="74"/>
      <c r="CA366" s="74"/>
      <c r="CB366" s="82"/>
      <c r="CC366" s="82"/>
      <c r="CD366" s="82"/>
      <c r="CE366" s="82"/>
      <c r="CF366" s="82"/>
      <c r="CG366" s="82"/>
      <c r="CH366" s="82"/>
      <c r="CI366" s="82"/>
      <c r="CJ366" s="82"/>
      <c r="CK366" s="82"/>
      <c r="CL366" s="82"/>
      <c r="CM366" s="82"/>
      <c r="CN366" s="82"/>
      <c r="CO366" s="69"/>
    </row>
    <row r="367" spans="1:93" x14ac:dyDescent="0.3">
      <c r="A367" s="69"/>
      <c r="B367" s="74"/>
      <c r="C367" s="74"/>
      <c r="D367" s="74"/>
      <c r="E367" s="74"/>
      <c r="F367" s="69"/>
      <c r="G367" s="69"/>
      <c r="Q367" s="69"/>
      <c r="R367" s="69"/>
      <c r="S367" s="75"/>
      <c r="T367" s="75"/>
      <c r="U367" s="74"/>
      <c r="V367" s="74"/>
      <c r="W367" s="74"/>
      <c r="X367" s="74"/>
      <c r="Y367" s="69"/>
      <c r="Z367" s="69"/>
      <c r="AJ367" s="69"/>
      <c r="AK367" s="69"/>
      <c r="AL367" s="69"/>
      <c r="AM367" s="69"/>
      <c r="AN367" s="74"/>
      <c r="AO367" s="74"/>
      <c r="AP367" s="82"/>
      <c r="AQ367" s="82"/>
      <c r="AR367" s="82"/>
      <c r="AS367" s="82"/>
      <c r="AT367" s="82"/>
      <c r="AU367" s="82"/>
      <c r="AV367" s="82"/>
      <c r="AW367" s="82"/>
      <c r="AX367" s="82"/>
      <c r="AY367" s="82"/>
      <c r="AZ367" s="82"/>
      <c r="BA367" s="82"/>
      <c r="BB367" s="82"/>
      <c r="BC367" s="82"/>
      <c r="BD367" s="69"/>
      <c r="BE367" s="75"/>
      <c r="BF367" s="75"/>
      <c r="BG367" s="74"/>
      <c r="BH367" s="74"/>
      <c r="BI367" s="82"/>
      <c r="BJ367" s="82"/>
      <c r="BK367" s="82"/>
      <c r="BL367" s="82"/>
      <c r="BM367" s="82"/>
      <c r="BN367" s="82"/>
      <c r="BO367" s="82"/>
      <c r="BP367" s="82"/>
      <c r="BQ367" s="82"/>
      <c r="BR367" s="82"/>
      <c r="BS367" s="82"/>
      <c r="BT367" s="82"/>
      <c r="BU367" s="82"/>
      <c r="BV367" s="82"/>
      <c r="BW367" s="69"/>
      <c r="BX367" s="69"/>
      <c r="BY367" s="75"/>
      <c r="BZ367" s="74"/>
      <c r="CA367" s="74"/>
      <c r="CB367" s="82"/>
      <c r="CC367" s="82"/>
      <c r="CD367" s="82"/>
      <c r="CE367" s="82"/>
      <c r="CF367" s="82"/>
      <c r="CG367" s="82"/>
      <c r="CH367" s="82"/>
      <c r="CI367" s="82"/>
      <c r="CJ367" s="82"/>
      <c r="CK367" s="82"/>
      <c r="CL367" s="82"/>
      <c r="CM367" s="82"/>
      <c r="CN367" s="82"/>
      <c r="CO367" s="69"/>
    </row>
    <row r="368" spans="1:93" x14ac:dyDescent="0.3">
      <c r="A368" s="69"/>
      <c r="B368" s="74"/>
      <c r="C368" s="74"/>
      <c r="D368" s="74"/>
      <c r="E368" s="74"/>
      <c r="F368" s="69"/>
      <c r="G368" s="69"/>
      <c r="Q368" s="69"/>
      <c r="R368" s="69"/>
      <c r="S368" s="75"/>
      <c r="T368" s="75"/>
      <c r="U368" s="74"/>
      <c r="V368" s="74"/>
      <c r="W368" s="74"/>
      <c r="X368" s="74"/>
      <c r="Y368" s="69"/>
      <c r="Z368" s="69"/>
      <c r="AJ368" s="69"/>
      <c r="AK368" s="69"/>
      <c r="AL368" s="69"/>
      <c r="AM368" s="69"/>
      <c r="AN368" s="74"/>
      <c r="AO368" s="74"/>
      <c r="AP368" s="82"/>
      <c r="AQ368" s="82"/>
      <c r="AR368" s="82"/>
      <c r="AS368" s="82"/>
      <c r="AT368" s="82"/>
      <c r="AU368" s="82"/>
      <c r="AV368" s="82"/>
      <c r="AW368" s="82"/>
      <c r="AX368" s="82"/>
      <c r="AY368" s="82"/>
      <c r="AZ368" s="82"/>
      <c r="BA368" s="82"/>
      <c r="BB368" s="82"/>
      <c r="BC368" s="82"/>
      <c r="BD368" s="69"/>
      <c r="BE368" s="75"/>
      <c r="BF368" s="75"/>
      <c r="BG368" s="74"/>
      <c r="BH368" s="74"/>
      <c r="BI368" s="82"/>
      <c r="BJ368" s="82"/>
      <c r="BK368" s="82"/>
      <c r="BL368" s="82"/>
      <c r="BM368" s="82"/>
      <c r="BN368" s="82"/>
      <c r="BO368" s="82"/>
      <c r="BP368" s="82"/>
      <c r="BQ368" s="82"/>
      <c r="BR368" s="82"/>
      <c r="BS368" s="82"/>
      <c r="BT368" s="82"/>
      <c r="BU368" s="82"/>
      <c r="BV368" s="82"/>
      <c r="BW368" s="69"/>
      <c r="BX368" s="69"/>
      <c r="BY368" s="75"/>
      <c r="BZ368" s="74"/>
      <c r="CA368" s="74"/>
      <c r="CB368" s="82"/>
      <c r="CC368" s="82"/>
      <c r="CD368" s="82"/>
      <c r="CE368" s="82"/>
      <c r="CF368" s="82"/>
      <c r="CG368" s="82"/>
      <c r="CH368" s="82"/>
      <c r="CI368" s="82"/>
      <c r="CJ368" s="82"/>
      <c r="CK368" s="82"/>
      <c r="CL368" s="82"/>
      <c r="CM368" s="82"/>
      <c r="CN368" s="82"/>
      <c r="CO368" s="69"/>
    </row>
    <row r="369" spans="1:93" x14ac:dyDescent="0.3">
      <c r="A369" s="69"/>
      <c r="B369" s="74"/>
      <c r="C369" s="74"/>
      <c r="D369" s="74"/>
      <c r="E369" s="74"/>
      <c r="F369" s="69"/>
      <c r="G369" s="69"/>
      <c r="Q369" s="69"/>
      <c r="R369" s="69"/>
      <c r="S369" s="75"/>
      <c r="T369" s="75"/>
      <c r="U369" s="74"/>
      <c r="V369" s="74"/>
      <c r="W369" s="74"/>
      <c r="X369" s="74"/>
      <c r="Y369" s="69"/>
      <c r="Z369" s="69"/>
      <c r="AJ369" s="69"/>
      <c r="AK369" s="69"/>
      <c r="AL369" s="69"/>
      <c r="AM369" s="69"/>
      <c r="AN369" s="74"/>
      <c r="AO369" s="74"/>
      <c r="AP369" s="82"/>
      <c r="AQ369" s="82"/>
      <c r="AR369" s="82"/>
      <c r="AS369" s="82"/>
      <c r="AT369" s="82"/>
      <c r="AU369" s="82"/>
      <c r="AV369" s="82"/>
      <c r="AW369" s="82"/>
      <c r="AX369" s="82"/>
      <c r="AY369" s="82"/>
      <c r="AZ369" s="82"/>
      <c r="BA369" s="82"/>
      <c r="BB369" s="82"/>
      <c r="BC369" s="82"/>
      <c r="BD369" s="69"/>
      <c r="BE369" s="75"/>
      <c r="BF369" s="75"/>
      <c r="BG369" s="74"/>
      <c r="BH369" s="74"/>
      <c r="BI369" s="82"/>
      <c r="BJ369" s="82"/>
      <c r="BK369" s="82"/>
      <c r="BL369" s="82"/>
      <c r="BM369" s="82"/>
      <c r="BN369" s="82"/>
      <c r="BO369" s="82"/>
      <c r="BP369" s="82"/>
      <c r="BQ369" s="82"/>
      <c r="BR369" s="82"/>
      <c r="BS369" s="82"/>
      <c r="BT369" s="82"/>
      <c r="BU369" s="82"/>
      <c r="BV369" s="82"/>
      <c r="BW369" s="69"/>
      <c r="BX369" s="69"/>
      <c r="BY369" s="75"/>
      <c r="BZ369" s="74"/>
      <c r="CA369" s="74"/>
      <c r="CB369" s="82"/>
      <c r="CC369" s="82"/>
      <c r="CD369" s="82"/>
      <c r="CE369" s="82"/>
      <c r="CF369" s="82"/>
      <c r="CG369" s="82"/>
      <c r="CH369" s="82"/>
      <c r="CI369" s="82"/>
      <c r="CJ369" s="82"/>
      <c r="CK369" s="82"/>
      <c r="CL369" s="82"/>
      <c r="CM369" s="82"/>
      <c r="CN369" s="82"/>
      <c r="CO369" s="69"/>
    </row>
    <row r="370" spans="1:93" x14ac:dyDescent="0.3">
      <c r="A370" s="69"/>
      <c r="B370" s="74"/>
      <c r="C370" s="74"/>
      <c r="D370" s="74"/>
      <c r="E370" s="74"/>
      <c r="F370" s="69"/>
      <c r="G370" s="69"/>
      <c r="Q370" s="69"/>
      <c r="R370" s="69"/>
      <c r="S370" s="75"/>
      <c r="T370" s="75"/>
      <c r="U370" s="74"/>
      <c r="V370" s="74"/>
      <c r="W370" s="74"/>
      <c r="X370" s="74"/>
      <c r="Y370" s="69"/>
      <c r="Z370" s="69"/>
      <c r="AJ370" s="69"/>
      <c r="AK370" s="69"/>
      <c r="AL370" s="69"/>
      <c r="AM370" s="69"/>
      <c r="AN370" s="74"/>
      <c r="AO370" s="74"/>
      <c r="AP370" s="82"/>
      <c r="AQ370" s="82"/>
      <c r="AR370" s="82"/>
      <c r="AS370" s="82"/>
      <c r="AT370" s="82"/>
      <c r="AU370" s="82"/>
      <c r="AV370" s="82"/>
      <c r="AW370" s="82"/>
      <c r="AX370" s="82"/>
      <c r="AY370" s="82"/>
      <c r="AZ370" s="82"/>
      <c r="BA370" s="82"/>
      <c r="BB370" s="82"/>
      <c r="BC370" s="82"/>
      <c r="BD370" s="69"/>
      <c r="BE370" s="75"/>
      <c r="BF370" s="75"/>
      <c r="BG370" s="74"/>
      <c r="BH370" s="74"/>
      <c r="BI370" s="82"/>
      <c r="BJ370" s="82"/>
      <c r="BK370" s="82"/>
      <c r="BL370" s="82"/>
      <c r="BM370" s="82"/>
      <c r="BN370" s="82"/>
      <c r="BO370" s="82"/>
      <c r="BP370" s="82"/>
      <c r="BQ370" s="82"/>
      <c r="BR370" s="82"/>
      <c r="BS370" s="82"/>
      <c r="BT370" s="82"/>
      <c r="BU370" s="82"/>
      <c r="BV370" s="82"/>
      <c r="BW370" s="69"/>
      <c r="BX370" s="69"/>
      <c r="BY370" s="75"/>
      <c r="BZ370" s="74"/>
      <c r="CA370" s="74"/>
      <c r="CB370" s="82"/>
      <c r="CC370" s="82"/>
      <c r="CD370" s="82"/>
      <c r="CE370" s="82"/>
      <c r="CF370" s="82"/>
      <c r="CG370" s="82"/>
      <c r="CH370" s="82"/>
      <c r="CI370" s="82"/>
      <c r="CJ370" s="82"/>
      <c r="CK370" s="82"/>
      <c r="CL370" s="82"/>
      <c r="CM370" s="82"/>
      <c r="CN370" s="82"/>
      <c r="CO370" s="69"/>
    </row>
    <row r="371" spans="1:93" x14ac:dyDescent="0.3">
      <c r="A371" s="69"/>
      <c r="B371" s="74"/>
      <c r="C371" s="74"/>
      <c r="D371" s="74"/>
      <c r="E371" s="74"/>
      <c r="F371" s="69"/>
      <c r="G371" s="69"/>
      <c r="Q371" s="69"/>
      <c r="R371" s="69"/>
      <c r="S371" s="75"/>
      <c r="T371" s="75"/>
      <c r="U371" s="74"/>
      <c r="V371" s="74"/>
      <c r="W371" s="74"/>
      <c r="X371" s="74"/>
      <c r="Y371" s="69"/>
      <c r="Z371" s="69"/>
      <c r="AJ371" s="69"/>
      <c r="AK371" s="69"/>
      <c r="AL371" s="69"/>
      <c r="AM371" s="69"/>
      <c r="AN371" s="74"/>
      <c r="AO371" s="74"/>
      <c r="AP371" s="82"/>
      <c r="AQ371" s="82"/>
      <c r="AR371" s="82"/>
      <c r="AS371" s="82"/>
      <c r="AT371" s="82"/>
      <c r="AU371" s="82"/>
      <c r="AV371" s="82"/>
      <c r="AW371" s="82"/>
      <c r="AX371" s="82"/>
      <c r="AY371" s="82"/>
      <c r="AZ371" s="82"/>
      <c r="BA371" s="82"/>
      <c r="BB371" s="82"/>
      <c r="BC371" s="82"/>
      <c r="BD371" s="69"/>
      <c r="BE371" s="75"/>
      <c r="BF371" s="75"/>
      <c r="BG371" s="74"/>
      <c r="BH371" s="74"/>
      <c r="BI371" s="82"/>
      <c r="BJ371" s="82"/>
      <c r="BK371" s="82"/>
      <c r="BL371" s="82"/>
      <c r="BM371" s="82"/>
      <c r="BN371" s="82"/>
      <c r="BO371" s="82"/>
      <c r="BP371" s="82"/>
      <c r="BQ371" s="82"/>
      <c r="BR371" s="82"/>
      <c r="BS371" s="82"/>
      <c r="BT371" s="82"/>
      <c r="BU371" s="82"/>
      <c r="BV371" s="82"/>
      <c r="BW371" s="69"/>
      <c r="BX371" s="69"/>
      <c r="BY371" s="75"/>
      <c r="BZ371" s="74"/>
      <c r="CA371" s="74"/>
      <c r="CB371" s="82"/>
      <c r="CC371" s="82"/>
      <c r="CD371" s="82"/>
      <c r="CE371" s="82"/>
      <c r="CF371" s="82"/>
      <c r="CG371" s="82"/>
      <c r="CH371" s="82"/>
      <c r="CI371" s="82"/>
      <c r="CJ371" s="82"/>
      <c r="CK371" s="82"/>
      <c r="CL371" s="82"/>
      <c r="CM371" s="82"/>
      <c r="CN371" s="82"/>
      <c r="CO371" s="69"/>
    </row>
    <row r="372" spans="1:93" x14ac:dyDescent="0.3">
      <c r="A372" s="69"/>
      <c r="B372" s="74"/>
      <c r="C372" s="74"/>
      <c r="D372" s="74"/>
      <c r="E372" s="74"/>
      <c r="F372" s="69"/>
      <c r="G372" s="69"/>
      <c r="Q372" s="69"/>
      <c r="R372" s="69"/>
      <c r="S372" s="75"/>
      <c r="T372" s="75"/>
      <c r="U372" s="74"/>
      <c r="V372" s="74"/>
      <c r="W372" s="74"/>
      <c r="X372" s="74"/>
      <c r="Y372" s="69"/>
      <c r="Z372" s="69"/>
      <c r="AJ372" s="69"/>
      <c r="AK372" s="69"/>
      <c r="AL372" s="69"/>
      <c r="AM372" s="69"/>
      <c r="AN372" s="74"/>
      <c r="AO372" s="74"/>
      <c r="AP372" s="82"/>
      <c r="AQ372" s="82"/>
      <c r="AR372" s="82"/>
      <c r="AS372" s="82"/>
      <c r="AT372" s="82"/>
      <c r="AU372" s="82"/>
      <c r="AV372" s="82"/>
      <c r="AW372" s="82"/>
      <c r="AX372" s="82"/>
      <c r="AY372" s="82"/>
      <c r="AZ372" s="82"/>
      <c r="BA372" s="82"/>
      <c r="BB372" s="82"/>
      <c r="BC372" s="82"/>
      <c r="BD372" s="69"/>
      <c r="BE372" s="75"/>
      <c r="BF372" s="75"/>
      <c r="BG372" s="74"/>
      <c r="BH372" s="74"/>
      <c r="BI372" s="82"/>
      <c r="BJ372" s="82"/>
      <c r="BK372" s="82"/>
      <c r="BL372" s="82"/>
      <c r="BM372" s="82"/>
      <c r="BN372" s="82"/>
      <c r="BO372" s="82"/>
      <c r="BP372" s="82"/>
      <c r="BQ372" s="82"/>
      <c r="BR372" s="82"/>
      <c r="BS372" s="82"/>
      <c r="BT372" s="82"/>
      <c r="BU372" s="82"/>
      <c r="BV372" s="82"/>
      <c r="BW372" s="69"/>
      <c r="BX372" s="69"/>
      <c r="BY372" s="75"/>
      <c r="BZ372" s="74"/>
      <c r="CA372" s="74"/>
      <c r="CB372" s="82"/>
      <c r="CC372" s="82"/>
      <c r="CD372" s="82"/>
      <c r="CE372" s="82"/>
      <c r="CF372" s="82"/>
      <c r="CG372" s="82"/>
      <c r="CH372" s="82"/>
      <c r="CI372" s="82"/>
      <c r="CJ372" s="82"/>
      <c r="CK372" s="82"/>
      <c r="CL372" s="82"/>
      <c r="CM372" s="82"/>
      <c r="CN372" s="82"/>
      <c r="CO372" s="69"/>
    </row>
    <row r="373" spans="1:93" x14ac:dyDescent="0.3">
      <c r="A373" s="69"/>
      <c r="B373" s="74"/>
      <c r="C373" s="74"/>
      <c r="D373" s="74"/>
      <c r="E373" s="74"/>
      <c r="F373" s="69"/>
      <c r="G373" s="69"/>
      <c r="Q373" s="69"/>
      <c r="R373" s="69"/>
      <c r="S373" s="75"/>
      <c r="T373" s="75"/>
      <c r="U373" s="74"/>
      <c r="V373" s="74"/>
      <c r="W373" s="74"/>
      <c r="X373" s="74"/>
      <c r="Y373" s="69"/>
      <c r="Z373" s="69"/>
      <c r="AJ373" s="69"/>
      <c r="AK373" s="69"/>
      <c r="AL373" s="69"/>
      <c r="AM373" s="69"/>
      <c r="AN373" s="74"/>
      <c r="AO373" s="74"/>
      <c r="AP373" s="82"/>
      <c r="AQ373" s="82"/>
      <c r="AR373" s="82"/>
      <c r="AS373" s="82"/>
      <c r="AT373" s="82"/>
      <c r="AU373" s="82"/>
      <c r="AV373" s="82"/>
      <c r="AW373" s="82"/>
      <c r="AX373" s="82"/>
      <c r="AY373" s="82"/>
      <c r="AZ373" s="82"/>
      <c r="BA373" s="82"/>
      <c r="BB373" s="82"/>
      <c r="BC373" s="82"/>
      <c r="BD373" s="69"/>
      <c r="BE373" s="75"/>
      <c r="BF373" s="75"/>
      <c r="BG373" s="74"/>
      <c r="BH373" s="74"/>
      <c r="BI373" s="82"/>
      <c r="BJ373" s="82"/>
      <c r="BK373" s="82"/>
      <c r="BL373" s="82"/>
      <c r="BM373" s="82"/>
      <c r="BN373" s="82"/>
      <c r="BO373" s="82"/>
      <c r="BP373" s="82"/>
      <c r="BQ373" s="82"/>
      <c r="BR373" s="82"/>
      <c r="BS373" s="82"/>
      <c r="BT373" s="82"/>
      <c r="BU373" s="82"/>
      <c r="BV373" s="82"/>
      <c r="BW373" s="69"/>
      <c r="BX373" s="69"/>
      <c r="BY373" s="75"/>
      <c r="BZ373" s="74"/>
      <c r="CA373" s="74"/>
      <c r="CB373" s="82"/>
      <c r="CC373" s="82"/>
      <c r="CD373" s="82"/>
      <c r="CE373" s="82"/>
      <c r="CF373" s="82"/>
      <c r="CG373" s="82"/>
      <c r="CH373" s="82"/>
      <c r="CI373" s="82"/>
      <c r="CJ373" s="82"/>
      <c r="CK373" s="82"/>
      <c r="CL373" s="82"/>
      <c r="CM373" s="82"/>
      <c r="CN373" s="82"/>
      <c r="CO373" s="69"/>
    </row>
    <row r="374" spans="1:93" x14ac:dyDescent="0.3">
      <c r="A374" s="69"/>
      <c r="B374" s="74"/>
      <c r="C374" s="74"/>
      <c r="D374" s="74"/>
      <c r="E374" s="74"/>
      <c r="F374" s="69"/>
      <c r="G374" s="69"/>
      <c r="Q374" s="69"/>
      <c r="R374" s="69"/>
      <c r="S374" s="75"/>
      <c r="T374" s="75"/>
      <c r="U374" s="74"/>
      <c r="V374" s="74"/>
      <c r="W374" s="74"/>
      <c r="X374" s="74"/>
      <c r="Y374" s="69"/>
      <c r="Z374" s="69"/>
      <c r="AJ374" s="69"/>
      <c r="AK374" s="69"/>
      <c r="AL374" s="69"/>
      <c r="AM374" s="69"/>
      <c r="AN374" s="74"/>
      <c r="AO374" s="74"/>
      <c r="AP374" s="82"/>
      <c r="AQ374" s="82"/>
      <c r="AR374" s="82"/>
      <c r="AS374" s="82"/>
      <c r="AT374" s="82"/>
      <c r="AU374" s="82"/>
      <c r="AV374" s="82"/>
      <c r="AW374" s="82"/>
      <c r="AX374" s="82"/>
      <c r="AY374" s="82"/>
      <c r="AZ374" s="82"/>
      <c r="BA374" s="82"/>
      <c r="BB374" s="82"/>
      <c r="BC374" s="82"/>
      <c r="BD374" s="69"/>
      <c r="BE374" s="75"/>
      <c r="BF374" s="75"/>
      <c r="BG374" s="74"/>
      <c r="BH374" s="74"/>
      <c r="BI374" s="82"/>
      <c r="BJ374" s="82"/>
      <c r="BK374" s="82"/>
      <c r="BL374" s="82"/>
      <c r="BM374" s="82"/>
      <c r="BN374" s="82"/>
      <c r="BO374" s="82"/>
      <c r="BP374" s="82"/>
      <c r="BQ374" s="82"/>
      <c r="BR374" s="82"/>
      <c r="BS374" s="82"/>
      <c r="BT374" s="82"/>
      <c r="BU374" s="82"/>
      <c r="BV374" s="82"/>
      <c r="BW374" s="69"/>
      <c r="BX374" s="69"/>
      <c r="BY374" s="75"/>
      <c r="BZ374" s="74"/>
      <c r="CA374" s="74"/>
      <c r="CB374" s="82"/>
      <c r="CC374" s="82"/>
      <c r="CD374" s="82"/>
      <c r="CE374" s="82"/>
      <c r="CF374" s="82"/>
      <c r="CG374" s="82"/>
      <c r="CH374" s="82"/>
      <c r="CI374" s="82"/>
      <c r="CJ374" s="82"/>
      <c r="CK374" s="82"/>
      <c r="CL374" s="82"/>
      <c r="CM374" s="82"/>
      <c r="CN374" s="82"/>
      <c r="CO374" s="69"/>
    </row>
    <row r="375" spans="1:93" x14ac:dyDescent="0.3">
      <c r="A375" s="69"/>
      <c r="B375" s="74"/>
      <c r="C375" s="74"/>
      <c r="D375" s="74"/>
      <c r="E375" s="74"/>
      <c r="F375" s="69"/>
      <c r="G375" s="69"/>
      <c r="Q375" s="69"/>
      <c r="R375" s="69"/>
      <c r="S375" s="75"/>
      <c r="T375" s="75"/>
      <c r="U375" s="74"/>
      <c r="V375" s="74"/>
      <c r="W375" s="74"/>
      <c r="X375" s="74"/>
      <c r="Y375" s="69"/>
      <c r="Z375" s="69"/>
      <c r="AJ375" s="69"/>
      <c r="AK375" s="69"/>
      <c r="AL375" s="69"/>
      <c r="AM375" s="69"/>
      <c r="AN375" s="74"/>
      <c r="AO375" s="74"/>
      <c r="AP375" s="82"/>
      <c r="AQ375" s="82"/>
      <c r="AR375" s="82"/>
      <c r="AS375" s="82"/>
      <c r="AT375" s="82"/>
      <c r="AU375" s="82"/>
      <c r="AV375" s="82"/>
      <c r="AW375" s="82"/>
      <c r="AX375" s="82"/>
      <c r="AY375" s="82"/>
      <c r="AZ375" s="82"/>
      <c r="BA375" s="82"/>
      <c r="BB375" s="82"/>
      <c r="BC375" s="82"/>
      <c r="BD375" s="69"/>
      <c r="BE375" s="75"/>
      <c r="BF375" s="75"/>
      <c r="BG375" s="74"/>
      <c r="BH375" s="74"/>
      <c r="BI375" s="82"/>
      <c r="BJ375" s="82"/>
      <c r="BK375" s="82"/>
      <c r="BL375" s="82"/>
      <c r="BM375" s="82"/>
      <c r="BN375" s="82"/>
      <c r="BO375" s="82"/>
      <c r="BP375" s="82"/>
      <c r="BQ375" s="82"/>
      <c r="BR375" s="82"/>
      <c r="BS375" s="82"/>
      <c r="BT375" s="82"/>
      <c r="BU375" s="82"/>
      <c r="BV375" s="82"/>
      <c r="BW375" s="69"/>
      <c r="BX375" s="69"/>
      <c r="BY375" s="75"/>
      <c r="BZ375" s="74"/>
      <c r="CA375" s="74"/>
      <c r="CB375" s="82"/>
      <c r="CC375" s="82"/>
      <c r="CD375" s="82"/>
      <c r="CE375" s="82"/>
      <c r="CF375" s="82"/>
      <c r="CG375" s="82"/>
      <c r="CH375" s="82"/>
      <c r="CI375" s="82"/>
      <c r="CJ375" s="82"/>
      <c r="CK375" s="82"/>
      <c r="CL375" s="82"/>
      <c r="CM375" s="82"/>
      <c r="CN375" s="82"/>
      <c r="CO375" s="69"/>
    </row>
    <row r="376" spans="1:93" x14ac:dyDescent="0.3">
      <c r="A376" s="69"/>
      <c r="B376" s="74"/>
      <c r="C376" s="74"/>
      <c r="D376" s="74"/>
      <c r="E376" s="74"/>
      <c r="F376" s="69"/>
      <c r="G376" s="69"/>
      <c r="Q376" s="69"/>
      <c r="R376" s="69"/>
      <c r="S376" s="75"/>
      <c r="T376" s="75"/>
      <c r="U376" s="74"/>
      <c r="V376" s="74"/>
      <c r="W376" s="74"/>
      <c r="X376" s="74"/>
      <c r="Y376" s="69"/>
      <c r="Z376" s="69"/>
      <c r="AJ376" s="69"/>
      <c r="AK376" s="69"/>
      <c r="AL376" s="69"/>
      <c r="AM376" s="69"/>
      <c r="AN376" s="74"/>
      <c r="AO376" s="74"/>
      <c r="AP376" s="82"/>
      <c r="AQ376" s="82"/>
      <c r="AR376" s="82"/>
      <c r="AS376" s="82"/>
      <c r="AT376" s="82"/>
      <c r="AU376" s="82"/>
      <c r="AV376" s="82"/>
      <c r="AW376" s="82"/>
      <c r="AX376" s="82"/>
      <c r="AY376" s="82"/>
      <c r="AZ376" s="82"/>
      <c r="BA376" s="82"/>
      <c r="BB376" s="82"/>
      <c r="BC376" s="82"/>
      <c r="BD376" s="69"/>
      <c r="BE376" s="75"/>
      <c r="BF376" s="75"/>
      <c r="BG376" s="74"/>
      <c r="BH376" s="74"/>
      <c r="BI376" s="82"/>
      <c r="BJ376" s="82"/>
      <c r="BK376" s="82"/>
      <c r="BL376" s="82"/>
      <c r="BM376" s="82"/>
      <c r="BN376" s="82"/>
      <c r="BO376" s="82"/>
      <c r="BP376" s="82"/>
      <c r="BQ376" s="82"/>
      <c r="BR376" s="82"/>
      <c r="BS376" s="82"/>
      <c r="BT376" s="82"/>
      <c r="BU376" s="82"/>
      <c r="BV376" s="82"/>
      <c r="BW376" s="69"/>
      <c r="BX376" s="69"/>
      <c r="BY376" s="75"/>
      <c r="BZ376" s="74"/>
      <c r="CA376" s="74"/>
      <c r="CB376" s="82"/>
      <c r="CC376" s="82"/>
      <c r="CD376" s="82"/>
      <c r="CE376" s="82"/>
      <c r="CF376" s="82"/>
      <c r="CG376" s="82"/>
      <c r="CH376" s="82"/>
      <c r="CI376" s="82"/>
      <c r="CJ376" s="82"/>
      <c r="CK376" s="82"/>
      <c r="CL376" s="82"/>
      <c r="CM376" s="82"/>
      <c r="CN376" s="82"/>
      <c r="CO376" s="69"/>
    </row>
    <row r="377" spans="1:93" x14ac:dyDescent="0.3">
      <c r="A377" s="69"/>
      <c r="B377" s="74"/>
      <c r="C377" s="74"/>
      <c r="D377" s="74"/>
      <c r="E377" s="74"/>
      <c r="F377" s="69"/>
      <c r="G377" s="69"/>
      <c r="Q377" s="69"/>
      <c r="R377" s="69"/>
      <c r="S377" s="75"/>
      <c r="T377" s="75"/>
      <c r="U377" s="74"/>
      <c r="V377" s="74"/>
      <c r="W377" s="74"/>
      <c r="X377" s="74"/>
      <c r="Y377" s="69"/>
      <c r="Z377" s="69"/>
      <c r="AJ377" s="69"/>
      <c r="AK377" s="69"/>
      <c r="AL377" s="69"/>
      <c r="AM377" s="69"/>
      <c r="AN377" s="74"/>
      <c r="AO377" s="74"/>
      <c r="AP377" s="82"/>
      <c r="AQ377" s="82"/>
      <c r="AR377" s="82"/>
      <c r="AS377" s="82"/>
      <c r="AT377" s="82"/>
      <c r="AU377" s="82"/>
      <c r="AV377" s="82"/>
      <c r="AW377" s="82"/>
      <c r="AX377" s="82"/>
      <c r="AY377" s="82"/>
      <c r="AZ377" s="82"/>
      <c r="BA377" s="82"/>
      <c r="BB377" s="82"/>
      <c r="BC377" s="82"/>
      <c r="BD377" s="69"/>
      <c r="BE377" s="75"/>
      <c r="BF377" s="75"/>
      <c r="BG377" s="74"/>
      <c r="BH377" s="74"/>
      <c r="BI377" s="82"/>
      <c r="BJ377" s="82"/>
      <c r="BK377" s="82"/>
      <c r="BL377" s="82"/>
      <c r="BM377" s="82"/>
      <c r="BN377" s="82"/>
      <c r="BO377" s="82"/>
      <c r="BP377" s="82"/>
      <c r="BQ377" s="82"/>
      <c r="BR377" s="82"/>
      <c r="BS377" s="82"/>
      <c r="BT377" s="82"/>
      <c r="BU377" s="82"/>
      <c r="BV377" s="82"/>
      <c r="BW377" s="69"/>
      <c r="BX377" s="69"/>
      <c r="BY377" s="75"/>
      <c r="BZ377" s="74"/>
      <c r="CA377" s="74"/>
      <c r="CB377" s="82"/>
      <c r="CC377" s="82"/>
      <c r="CD377" s="82"/>
      <c r="CE377" s="82"/>
      <c r="CF377" s="82"/>
      <c r="CG377" s="82"/>
      <c r="CH377" s="82"/>
      <c r="CI377" s="82"/>
      <c r="CJ377" s="82"/>
      <c r="CK377" s="82"/>
      <c r="CL377" s="82"/>
      <c r="CM377" s="82"/>
      <c r="CN377" s="82"/>
      <c r="CO377" s="69"/>
    </row>
    <row r="378" spans="1:93" x14ac:dyDescent="0.3">
      <c r="A378" s="69"/>
      <c r="B378" s="74"/>
      <c r="C378" s="74"/>
      <c r="D378" s="74"/>
      <c r="E378" s="74"/>
      <c r="F378" s="69"/>
      <c r="G378" s="69"/>
      <c r="Q378" s="69"/>
      <c r="R378" s="69"/>
      <c r="S378" s="75"/>
      <c r="T378" s="75"/>
      <c r="U378" s="74"/>
      <c r="V378" s="74"/>
      <c r="W378" s="74"/>
      <c r="X378" s="74"/>
      <c r="Y378" s="69"/>
      <c r="Z378" s="69"/>
      <c r="AJ378" s="69"/>
      <c r="AK378" s="69"/>
      <c r="AL378" s="69"/>
      <c r="AM378" s="69"/>
      <c r="AN378" s="74"/>
      <c r="AO378" s="74"/>
      <c r="AP378" s="82"/>
      <c r="AQ378" s="82"/>
      <c r="AR378" s="82"/>
      <c r="AS378" s="82"/>
      <c r="AT378" s="82"/>
      <c r="AU378" s="82"/>
      <c r="AV378" s="82"/>
      <c r="AW378" s="82"/>
      <c r="AX378" s="82"/>
      <c r="AY378" s="82"/>
      <c r="AZ378" s="82"/>
      <c r="BA378" s="82"/>
      <c r="BB378" s="82"/>
      <c r="BC378" s="82"/>
      <c r="BD378" s="69"/>
      <c r="BE378" s="75"/>
      <c r="BF378" s="75"/>
      <c r="BG378" s="74"/>
      <c r="BH378" s="74"/>
      <c r="BI378" s="82"/>
      <c r="BJ378" s="82"/>
      <c r="BK378" s="82"/>
      <c r="BL378" s="82"/>
      <c r="BM378" s="82"/>
      <c r="BN378" s="82"/>
      <c r="BO378" s="82"/>
      <c r="BP378" s="82"/>
      <c r="BQ378" s="82"/>
      <c r="BR378" s="82"/>
      <c r="BS378" s="82"/>
      <c r="BT378" s="82"/>
      <c r="BU378" s="82"/>
      <c r="BV378" s="82"/>
      <c r="BW378" s="69"/>
      <c r="BX378" s="69"/>
      <c r="BY378" s="75"/>
      <c r="BZ378" s="74"/>
      <c r="CA378" s="74"/>
      <c r="CB378" s="82"/>
      <c r="CC378" s="82"/>
      <c r="CD378" s="82"/>
      <c r="CE378" s="82"/>
      <c r="CF378" s="82"/>
      <c r="CG378" s="82"/>
      <c r="CH378" s="82"/>
      <c r="CI378" s="82"/>
      <c r="CJ378" s="82"/>
      <c r="CK378" s="82"/>
      <c r="CL378" s="82"/>
      <c r="CM378" s="82"/>
      <c r="CN378" s="82"/>
      <c r="CO378" s="69"/>
    </row>
    <row r="379" spans="1:93" x14ac:dyDescent="0.3">
      <c r="A379" s="69"/>
      <c r="B379" s="74"/>
      <c r="C379" s="74"/>
      <c r="D379" s="74"/>
      <c r="E379" s="74"/>
      <c r="F379" s="69"/>
      <c r="G379" s="69"/>
      <c r="Q379" s="69"/>
      <c r="R379" s="69"/>
      <c r="S379" s="75"/>
      <c r="T379" s="75"/>
      <c r="U379" s="74"/>
      <c r="V379" s="74"/>
      <c r="W379" s="74"/>
      <c r="X379" s="74"/>
      <c r="Y379" s="69"/>
      <c r="Z379" s="69"/>
      <c r="AJ379" s="69"/>
      <c r="AK379" s="69"/>
      <c r="AL379" s="69"/>
      <c r="AM379" s="69"/>
      <c r="AN379" s="74"/>
      <c r="AO379" s="74"/>
      <c r="AP379" s="82"/>
      <c r="AQ379" s="82"/>
      <c r="AR379" s="82"/>
      <c r="AS379" s="82"/>
      <c r="AT379" s="82"/>
      <c r="AU379" s="82"/>
      <c r="AV379" s="82"/>
      <c r="AW379" s="82"/>
      <c r="AX379" s="82"/>
      <c r="AY379" s="82"/>
      <c r="AZ379" s="82"/>
      <c r="BA379" s="82"/>
      <c r="BB379" s="82"/>
      <c r="BC379" s="82"/>
      <c r="BD379" s="69"/>
      <c r="BE379" s="75"/>
      <c r="BF379" s="75"/>
      <c r="BG379" s="74"/>
      <c r="BH379" s="74"/>
      <c r="BI379" s="82"/>
      <c r="BJ379" s="82"/>
      <c r="BK379" s="82"/>
      <c r="BL379" s="82"/>
      <c r="BM379" s="82"/>
      <c r="BN379" s="82"/>
      <c r="BO379" s="82"/>
      <c r="BP379" s="82"/>
      <c r="BQ379" s="82"/>
      <c r="BR379" s="82"/>
      <c r="BS379" s="82"/>
      <c r="BT379" s="82"/>
      <c r="BU379" s="82"/>
      <c r="BV379" s="82"/>
      <c r="BW379" s="69"/>
      <c r="BX379" s="69"/>
      <c r="BY379" s="75"/>
      <c r="BZ379" s="74"/>
      <c r="CA379" s="74"/>
      <c r="CB379" s="82"/>
      <c r="CC379" s="82"/>
      <c r="CD379" s="82"/>
      <c r="CE379" s="82"/>
      <c r="CF379" s="82"/>
      <c r="CG379" s="82"/>
      <c r="CH379" s="82"/>
      <c r="CI379" s="82"/>
      <c r="CJ379" s="82"/>
      <c r="CK379" s="82"/>
      <c r="CL379" s="82"/>
      <c r="CM379" s="82"/>
      <c r="CN379" s="82"/>
      <c r="CO379" s="69"/>
    </row>
    <row r="380" spans="1:93" x14ac:dyDescent="0.3">
      <c r="A380" s="69"/>
      <c r="B380" s="74"/>
      <c r="C380" s="74"/>
      <c r="D380" s="74"/>
      <c r="E380" s="74"/>
      <c r="F380" s="69"/>
      <c r="G380" s="69"/>
      <c r="Q380" s="69"/>
      <c r="R380" s="69"/>
      <c r="S380" s="75"/>
      <c r="T380" s="75"/>
      <c r="U380" s="74"/>
      <c r="V380" s="74"/>
      <c r="W380" s="74"/>
      <c r="X380" s="74"/>
      <c r="Y380" s="69"/>
      <c r="Z380" s="69"/>
      <c r="AJ380" s="69"/>
      <c r="AK380" s="69"/>
      <c r="AL380" s="69"/>
      <c r="AM380" s="69"/>
      <c r="AN380" s="74"/>
      <c r="AO380" s="74"/>
      <c r="AP380" s="82"/>
      <c r="AQ380" s="82"/>
      <c r="AR380" s="82"/>
      <c r="AS380" s="82"/>
      <c r="AT380" s="82"/>
      <c r="AU380" s="82"/>
      <c r="AV380" s="82"/>
      <c r="AW380" s="82"/>
      <c r="AX380" s="82"/>
      <c r="AY380" s="82"/>
      <c r="AZ380" s="82"/>
      <c r="BA380" s="82"/>
      <c r="BB380" s="82"/>
      <c r="BC380" s="82"/>
      <c r="BD380" s="69"/>
      <c r="BE380" s="75"/>
      <c r="BF380" s="75"/>
      <c r="BG380" s="74"/>
      <c r="BH380" s="74"/>
      <c r="BI380" s="82"/>
      <c r="BJ380" s="82"/>
      <c r="BK380" s="82"/>
      <c r="BL380" s="82"/>
      <c r="BM380" s="82"/>
      <c r="BN380" s="82"/>
      <c r="BO380" s="82"/>
      <c r="BP380" s="82"/>
      <c r="BQ380" s="82"/>
      <c r="BR380" s="82"/>
      <c r="BS380" s="82"/>
      <c r="BT380" s="82"/>
      <c r="BU380" s="82"/>
      <c r="BV380" s="82"/>
      <c r="BW380" s="69"/>
      <c r="BX380" s="69"/>
      <c r="BY380" s="75"/>
      <c r="BZ380" s="74"/>
      <c r="CA380" s="74"/>
      <c r="CB380" s="82"/>
      <c r="CC380" s="82"/>
      <c r="CD380" s="82"/>
      <c r="CE380" s="82"/>
      <c r="CF380" s="82"/>
      <c r="CG380" s="82"/>
      <c r="CH380" s="82"/>
      <c r="CI380" s="82"/>
      <c r="CJ380" s="82"/>
      <c r="CK380" s="82"/>
      <c r="CL380" s="82"/>
      <c r="CM380" s="82"/>
      <c r="CN380" s="82"/>
      <c r="CO380" s="69"/>
    </row>
    <row r="381" spans="1:93" x14ac:dyDescent="0.3">
      <c r="A381" s="69"/>
      <c r="B381" s="74"/>
      <c r="C381" s="74"/>
      <c r="D381" s="74"/>
      <c r="E381" s="74"/>
      <c r="F381" s="69"/>
      <c r="G381" s="69"/>
      <c r="Q381" s="69"/>
      <c r="R381" s="69"/>
      <c r="S381" s="75"/>
      <c r="T381" s="75"/>
      <c r="U381" s="74"/>
      <c r="V381" s="74"/>
      <c r="W381" s="74"/>
      <c r="X381" s="74"/>
      <c r="Y381" s="69"/>
      <c r="Z381" s="69"/>
      <c r="AJ381" s="69"/>
      <c r="AK381" s="69"/>
      <c r="AL381" s="69"/>
      <c r="AM381" s="69"/>
      <c r="AN381" s="74"/>
      <c r="AO381" s="74"/>
      <c r="AP381" s="82"/>
      <c r="AQ381" s="82"/>
      <c r="AR381" s="82"/>
      <c r="AS381" s="82"/>
      <c r="AT381" s="82"/>
      <c r="AU381" s="82"/>
      <c r="AV381" s="82"/>
      <c r="AW381" s="82"/>
      <c r="AX381" s="82"/>
      <c r="AY381" s="82"/>
      <c r="AZ381" s="82"/>
      <c r="BA381" s="82"/>
      <c r="BB381" s="82"/>
      <c r="BC381" s="82"/>
      <c r="BD381" s="69"/>
      <c r="BE381" s="75"/>
      <c r="BF381" s="75"/>
      <c r="BG381" s="74"/>
      <c r="BH381" s="74"/>
      <c r="BI381" s="82"/>
      <c r="BJ381" s="82"/>
      <c r="BK381" s="82"/>
      <c r="BL381" s="82"/>
      <c r="BM381" s="82"/>
      <c r="BN381" s="82"/>
      <c r="BO381" s="82"/>
      <c r="BP381" s="82"/>
      <c r="BQ381" s="82"/>
      <c r="BR381" s="82"/>
      <c r="BS381" s="82"/>
      <c r="BT381" s="82"/>
      <c r="BU381" s="82"/>
      <c r="BV381" s="82"/>
      <c r="BW381" s="69"/>
      <c r="BX381" s="69"/>
      <c r="BY381" s="75"/>
      <c r="BZ381" s="74"/>
      <c r="CA381" s="74"/>
      <c r="CB381" s="82"/>
      <c r="CC381" s="82"/>
      <c r="CD381" s="82"/>
      <c r="CE381" s="82"/>
      <c r="CF381" s="82"/>
      <c r="CG381" s="82"/>
      <c r="CH381" s="82"/>
      <c r="CI381" s="82"/>
      <c r="CJ381" s="82"/>
      <c r="CK381" s="82"/>
      <c r="CL381" s="82"/>
      <c r="CM381" s="82"/>
      <c r="CN381" s="82"/>
      <c r="CO381" s="69"/>
    </row>
    <row r="382" spans="1:93" x14ac:dyDescent="0.3">
      <c r="A382" s="69"/>
      <c r="B382" s="74"/>
      <c r="C382" s="74"/>
      <c r="D382" s="74"/>
      <c r="E382" s="74"/>
      <c r="F382" s="69"/>
      <c r="G382" s="69"/>
      <c r="Q382" s="69"/>
      <c r="R382" s="69"/>
      <c r="S382" s="75"/>
      <c r="T382" s="75"/>
      <c r="U382" s="74"/>
      <c r="V382" s="74"/>
      <c r="W382" s="74"/>
      <c r="X382" s="74"/>
      <c r="Y382" s="69"/>
      <c r="Z382" s="69"/>
      <c r="AJ382" s="69"/>
      <c r="AK382" s="69"/>
      <c r="AL382" s="69"/>
      <c r="AM382" s="69"/>
      <c r="AN382" s="74"/>
      <c r="AO382" s="74"/>
      <c r="AP382" s="82"/>
      <c r="AQ382" s="82"/>
      <c r="AR382" s="82"/>
      <c r="AS382" s="82"/>
      <c r="AT382" s="82"/>
      <c r="AU382" s="82"/>
      <c r="AV382" s="82"/>
      <c r="AW382" s="82"/>
      <c r="AX382" s="82"/>
      <c r="AY382" s="82"/>
      <c r="AZ382" s="82"/>
      <c r="BA382" s="82"/>
      <c r="BB382" s="82"/>
      <c r="BC382" s="82"/>
      <c r="BD382" s="69"/>
      <c r="BE382" s="75"/>
      <c r="BF382" s="75"/>
      <c r="BG382" s="74"/>
      <c r="BH382" s="74"/>
      <c r="BI382" s="82"/>
      <c r="BJ382" s="82"/>
      <c r="BK382" s="82"/>
      <c r="BL382" s="82"/>
      <c r="BM382" s="82"/>
      <c r="BN382" s="82"/>
      <c r="BO382" s="82"/>
      <c r="BP382" s="82"/>
      <c r="BQ382" s="82"/>
      <c r="BR382" s="82"/>
      <c r="BS382" s="82"/>
      <c r="BT382" s="82"/>
      <c r="BU382" s="82"/>
      <c r="BV382" s="82"/>
      <c r="BW382" s="69"/>
      <c r="BX382" s="69"/>
      <c r="BY382" s="75"/>
      <c r="BZ382" s="74"/>
      <c r="CA382" s="74"/>
      <c r="CB382" s="82"/>
      <c r="CC382" s="82"/>
      <c r="CD382" s="82"/>
      <c r="CE382" s="82"/>
      <c r="CF382" s="82"/>
      <c r="CG382" s="82"/>
      <c r="CH382" s="82"/>
      <c r="CI382" s="82"/>
      <c r="CJ382" s="82"/>
      <c r="CK382" s="82"/>
      <c r="CL382" s="82"/>
      <c r="CM382" s="82"/>
      <c r="CN382" s="82"/>
      <c r="CO382" s="69"/>
    </row>
    <row r="383" spans="1:93" x14ac:dyDescent="0.3">
      <c r="A383" s="69"/>
      <c r="B383" s="74"/>
      <c r="C383" s="74"/>
      <c r="D383" s="74"/>
      <c r="E383" s="74"/>
      <c r="F383" s="69"/>
      <c r="G383" s="69"/>
      <c r="Q383" s="69"/>
      <c r="R383" s="69"/>
      <c r="S383" s="75"/>
      <c r="T383" s="75"/>
      <c r="U383" s="74"/>
      <c r="V383" s="74"/>
      <c r="W383" s="74"/>
      <c r="X383" s="74"/>
      <c r="Y383" s="69"/>
      <c r="Z383" s="69"/>
      <c r="AJ383" s="69"/>
      <c r="AK383" s="69"/>
      <c r="AL383" s="69"/>
      <c r="AM383" s="69"/>
      <c r="AN383" s="74"/>
      <c r="AO383" s="74"/>
      <c r="AP383" s="82"/>
      <c r="AQ383" s="82"/>
      <c r="AR383" s="82"/>
      <c r="AS383" s="82"/>
      <c r="AT383" s="82"/>
      <c r="AU383" s="82"/>
      <c r="AV383" s="82"/>
      <c r="AW383" s="82"/>
      <c r="AX383" s="82"/>
      <c r="AY383" s="82"/>
      <c r="AZ383" s="82"/>
      <c r="BA383" s="82"/>
      <c r="BB383" s="82"/>
      <c r="BC383" s="82"/>
      <c r="BD383" s="69"/>
      <c r="BE383" s="75"/>
      <c r="BF383" s="75"/>
      <c r="BG383" s="74"/>
      <c r="BH383" s="74"/>
      <c r="BI383" s="82"/>
      <c r="BJ383" s="82"/>
      <c r="BK383" s="82"/>
      <c r="BL383" s="82"/>
      <c r="BM383" s="82"/>
      <c r="BN383" s="82"/>
      <c r="BO383" s="82"/>
      <c r="BP383" s="82"/>
      <c r="BQ383" s="82"/>
      <c r="BR383" s="82"/>
      <c r="BS383" s="82"/>
      <c r="BT383" s="82"/>
      <c r="BU383" s="82"/>
      <c r="BV383" s="82"/>
      <c r="BW383" s="69"/>
      <c r="BX383" s="69"/>
      <c r="BY383" s="75"/>
      <c r="BZ383" s="74"/>
      <c r="CA383" s="74"/>
      <c r="CB383" s="82"/>
      <c r="CC383" s="82"/>
      <c r="CD383" s="82"/>
      <c r="CE383" s="82"/>
      <c r="CF383" s="82"/>
      <c r="CG383" s="82"/>
      <c r="CH383" s="82"/>
      <c r="CI383" s="82"/>
      <c r="CJ383" s="82"/>
      <c r="CK383" s="82"/>
      <c r="CL383" s="82"/>
      <c r="CM383" s="82"/>
      <c r="CN383" s="82"/>
      <c r="CO383" s="69"/>
    </row>
    <row r="384" spans="1:93" x14ac:dyDescent="0.3">
      <c r="A384" s="69"/>
      <c r="B384" s="74"/>
      <c r="C384" s="74"/>
      <c r="D384" s="74"/>
      <c r="E384" s="74"/>
      <c r="F384" s="69"/>
      <c r="G384" s="69"/>
      <c r="Q384" s="69"/>
      <c r="R384" s="69"/>
      <c r="S384" s="75"/>
      <c r="T384" s="75"/>
      <c r="U384" s="74"/>
      <c r="V384" s="74"/>
      <c r="W384" s="74"/>
      <c r="X384" s="74"/>
      <c r="Y384" s="69"/>
      <c r="Z384" s="69"/>
      <c r="AJ384" s="69"/>
      <c r="AK384" s="69"/>
      <c r="AL384" s="69"/>
      <c r="AM384" s="69"/>
      <c r="AN384" s="74"/>
      <c r="AO384" s="74"/>
      <c r="AP384" s="82"/>
      <c r="AQ384" s="82"/>
      <c r="AR384" s="82"/>
      <c r="AS384" s="82"/>
      <c r="AT384" s="82"/>
      <c r="AU384" s="82"/>
      <c r="AV384" s="82"/>
      <c r="AW384" s="82"/>
      <c r="AX384" s="82"/>
      <c r="AY384" s="82"/>
      <c r="AZ384" s="82"/>
      <c r="BA384" s="82"/>
      <c r="BB384" s="82"/>
      <c r="BC384" s="82"/>
      <c r="BD384" s="69"/>
      <c r="BE384" s="75"/>
      <c r="BF384" s="75"/>
      <c r="BG384" s="74"/>
      <c r="BH384" s="74"/>
      <c r="BI384" s="82"/>
      <c r="BJ384" s="82"/>
      <c r="BK384" s="82"/>
      <c r="BL384" s="82"/>
      <c r="BM384" s="82"/>
      <c r="BN384" s="82"/>
      <c r="BO384" s="82"/>
      <c r="BP384" s="82"/>
      <c r="BQ384" s="82"/>
      <c r="BR384" s="82"/>
      <c r="BS384" s="82"/>
      <c r="BT384" s="82"/>
      <c r="BU384" s="82"/>
      <c r="BV384" s="82"/>
      <c r="BW384" s="69"/>
      <c r="BX384" s="69"/>
      <c r="BY384" s="75"/>
      <c r="BZ384" s="74"/>
      <c r="CA384" s="74"/>
      <c r="CB384" s="82"/>
      <c r="CC384" s="82"/>
      <c r="CD384" s="82"/>
      <c r="CE384" s="82"/>
      <c r="CF384" s="82"/>
      <c r="CG384" s="82"/>
      <c r="CH384" s="82"/>
      <c r="CI384" s="82"/>
      <c r="CJ384" s="82"/>
      <c r="CK384" s="82"/>
      <c r="CL384" s="82"/>
      <c r="CM384" s="82"/>
      <c r="CN384" s="82"/>
      <c r="CO384" s="69"/>
    </row>
    <row r="385" spans="1:93" x14ac:dyDescent="0.3">
      <c r="A385" s="69"/>
      <c r="B385" s="74"/>
      <c r="C385" s="74"/>
      <c r="D385" s="74"/>
      <c r="E385" s="74"/>
      <c r="F385" s="69"/>
      <c r="G385" s="69"/>
      <c r="Q385" s="69"/>
      <c r="R385" s="69"/>
      <c r="S385" s="75"/>
      <c r="T385" s="75"/>
      <c r="U385" s="74"/>
      <c r="V385" s="74"/>
      <c r="W385" s="74"/>
      <c r="X385" s="74"/>
      <c r="Y385" s="69"/>
      <c r="Z385" s="69"/>
      <c r="AJ385" s="69"/>
      <c r="AK385" s="69"/>
      <c r="AL385" s="69"/>
      <c r="AM385" s="69"/>
      <c r="AN385" s="74"/>
      <c r="AO385" s="74"/>
      <c r="AP385" s="82"/>
      <c r="AQ385" s="82"/>
      <c r="AR385" s="82"/>
      <c r="AS385" s="82"/>
      <c r="AT385" s="82"/>
      <c r="AU385" s="82"/>
      <c r="AV385" s="82"/>
      <c r="AW385" s="82"/>
      <c r="AX385" s="82"/>
      <c r="AY385" s="82"/>
      <c r="AZ385" s="82"/>
      <c r="BA385" s="82"/>
      <c r="BB385" s="82"/>
      <c r="BC385" s="82"/>
      <c r="BD385" s="69"/>
      <c r="BE385" s="75"/>
      <c r="BF385" s="75"/>
      <c r="BG385" s="74"/>
      <c r="BH385" s="74"/>
      <c r="BI385" s="82"/>
      <c r="BJ385" s="82"/>
      <c r="BK385" s="82"/>
      <c r="BL385" s="82"/>
      <c r="BM385" s="82"/>
      <c r="BN385" s="82"/>
      <c r="BO385" s="82"/>
      <c r="BP385" s="82"/>
      <c r="BQ385" s="82"/>
      <c r="BR385" s="82"/>
      <c r="BS385" s="82"/>
      <c r="BT385" s="82"/>
      <c r="BU385" s="82"/>
      <c r="BV385" s="82"/>
      <c r="BW385" s="69"/>
      <c r="BX385" s="69"/>
      <c r="BY385" s="75"/>
      <c r="BZ385" s="74"/>
      <c r="CA385" s="74"/>
      <c r="CB385" s="82"/>
      <c r="CC385" s="82"/>
      <c r="CD385" s="82"/>
      <c r="CE385" s="82"/>
      <c r="CF385" s="82"/>
      <c r="CG385" s="82"/>
      <c r="CH385" s="82"/>
      <c r="CI385" s="82"/>
      <c r="CJ385" s="82"/>
      <c r="CK385" s="82"/>
      <c r="CL385" s="82"/>
      <c r="CM385" s="82"/>
      <c r="CN385" s="82"/>
      <c r="CO385" s="69"/>
    </row>
    <row r="386" spans="1:93" x14ac:dyDescent="0.3">
      <c r="A386" s="69"/>
      <c r="B386" s="74"/>
      <c r="C386" s="74"/>
      <c r="D386" s="74"/>
      <c r="E386" s="74"/>
      <c r="F386" s="69"/>
      <c r="G386" s="69"/>
      <c r="Q386" s="69"/>
      <c r="R386" s="69"/>
      <c r="S386" s="75"/>
      <c r="T386" s="75"/>
      <c r="U386" s="74"/>
      <c r="V386" s="74"/>
      <c r="W386" s="74"/>
      <c r="X386" s="74"/>
      <c r="Y386" s="69"/>
      <c r="Z386" s="69"/>
      <c r="AJ386" s="69"/>
      <c r="AK386" s="69"/>
      <c r="AL386" s="69"/>
      <c r="AM386" s="69"/>
      <c r="AN386" s="74"/>
      <c r="AO386" s="74"/>
      <c r="AP386" s="82"/>
      <c r="AQ386" s="82"/>
      <c r="AR386" s="82"/>
      <c r="AS386" s="82"/>
      <c r="AT386" s="82"/>
      <c r="AU386" s="82"/>
      <c r="AV386" s="82"/>
      <c r="AW386" s="82"/>
      <c r="AX386" s="82"/>
      <c r="AY386" s="82"/>
      <c r="AZ386" s="82"/>
      <c r="BA386" s="82"/>
      <c r="BB386" s="82"/>
      <c r="BC386" s="82"/>
      <c r="BD386" s="69"/>
      <c r="BE386" s="75"/>
      <c r="BF386" s="75"/>
      <c r="BG386" s="74"/>
      <c r="BH386" s="74"/>
      <c r="BI386" s="82"/>
      <c r="BJ386" s="82"/>
      <c r="BK386" s="82"/>
      <c r="BL386" s="82"/>
      <c r="BM386" s="82"/>
      <c r="BN386" s="82"/>
      <c r="BO386" s="82"/>
      <c r="BP386" s="82"/>
      <c r="BQ386" s="82"/>
      <c r="BR386" s="82"/>
      <c r="BS386" s="82"/>
      <c r="BT386" s="82"/>
      <c r="BU386" s="82"/>
      <c r="BV386" s="82"/>
      <c r="BW386" s="69"/>
      <c r="BX386" s="69"/>
      <c r="BY386" s="75"/>
      <c r="BZ386" s="74"/>
      <c r="CA386" s="74"/>
      <c r="CB386" s="82"/>
      <c r="CC386" s="82"/>
      <c r="CD386" s="82"/>
      <c r="CE386" s="82"/>
      <c r="CF386" s="82"/>
      <c r="CG386" s="82"/>
      <c r="CH386" s="82"/>
      <c r="CI386" s="82"/>
      <c r="CJ386" s="82"/>
      <c r="CK386" s="82"/>
      <c r="CL386" s="82"/>
      <c r="CM386" s="82"/>
      <c r="CN386" s="82"/>
      <c r="CO386" s="69"/>
    </row>
    <row r="387" spans="1:93" x14ac:dyDescent="0.3">
      <c r="A387" s="69"/>
      <c r="B387" s="74"/>
      <c r="C387" s="74"/>
      <c r="D387" s="74"/>
      <c r="E387" s="74"/>
      <c r="F387" s="69"/>
      <c r="G387" s="69"/>
      <c r="Q387" s="69"/>
      <c r="R387" s="69"/>
      <c r="S387" s="75"/>
      <c r="T387" s="75"/>
      <c r="U387" s="74"/>
      <c r="V387" s="74"/>
      <c r="W387" s="74"/>
      <c r="X387" s="74"/>
      <c r="Y387" s="69"/>
      <c r="Z387" s="69"/>
      <c r="AJ387" s="69"/>
      <c r="AK387" s="69"/>
      <c r="AL387" s="69"/>
      <c r="AM387" s="69"/>
      <c r="AN387" s="74"/>
      <c r="AO387" s="74"/>
      <c r="AP387" s="82"/>
      <c r="AQ387" s="82"/>
      <c r="AR387" s="82"/>
      <c r="AS387" s="82"/>
      <c r="AT387" s="82"/>
      <c r="AU387" s="82"/>
      <c r="AV387" s="82"/>
      <c r="AW387" s="82"/>
      <c r="AX387" s="82"/>
      <c r="AY387" s="82"/>
      <c r="AZ387" s="82"/>
      <c r="BA387" s="82"/>
      <c r="BB387" s="82"/>
      <c r="BC387" s="82"/>
      <c r="BD387" s="69"/>
      <c r="BE387" s="75"/>
      <c r="BF387" s="75"/>
      <c r="BG387" s="74"/>
      <c r="BH387" s="74"/>
      <c r="BI387" s="82"/>
      <c r="BJ387" s="82"/>
      <c r="BK387" s="82"/>
      <c r="BL387" s="82"/>
      <c r="BM387" s="82"/>
      <c r="BN387" s="82"/>
      <c r="BO387" s="82"/>
      <c r="BP387" s="82"/>
      <c r="BQ387" s="82"/>
      <c r="BR387" s="82"/>
      <c r="BS387" s="82"/>
      <c r="BT387" s="82"/>
      <c r="BU387" s="82"/>
      <c r="BV387" s="82"/>
      <c r="BW387" s="69"/>
      <c r="BX387" s="69"/>
      <c r="BY387" s="75"/>
      <c r="BZ387" s="74"/>
      <c r="CA387" s="74"/>
      <c r="CB387" s="82"/>
      <c r="CC387" s="82"/>
      <c r="CD387" s="82"/>
      <c r="CE387" s="82"/>
      <c r="CF387" s="82"/>
      <c r="CG387" s="82"/>
      <c r="CH387" s="82"/>
      <c r="CI387" s="82"/>
      <c r="CJ387" s="82"/>
      <c r="CK387" s="82"/>
      <c r="CL387" s="82"/>
      <c r="CM387" s="82"/>
      <c r="CN387" s="82"/>
      <c r="CO387" s="69"/>
    </row>
    <row r="388" spans="1:93" x14ac:dyDescent="0.3">
      <c r="A388" s="69"/>
      <c r="B388" s="74"/>
      <c r="C388" s="74"/>
      <c r="D388" s="74"/>
      <c r="E388" s="74"/>
      <c r="F388" s="69"/>
      <c r="G388" s="69"/>
      <c r="Q388" s="69"/>
      <c r="R388" s="69"/>
      <c r="S388" s="75"/>
      <c r="T388" s="75"/>
      <c r="U388" s="74"/>
      <c r="V388" s="74"/>
      <c r="W388" s="74"/>
      <c r="X388" s="74"/>
      <c r="Y388" s="69"/>
      <c r="Z388" s="69"/>
      <c r="AJ388" s="69"/>
      <c r="AK388" s="69"/>
      <c r="AL388" s="69"/>
      <c r="AM388" s="69"/>
      <c r="AN388" s="74"/>
      <c r="AO388" s="74"/>
      <c r="AP388" s="82"/>
      <c r="AQ388" s="82"/>
      <c r="AR388" s="82"/>
      <c r="AS388" s="82"/>
      <c r="AT388" s="82"/>
      <c r="AU388" s="82"/>
      <c r="AV388" s="82"/>
      <c r="AW388" s="82"/>
      <c r="AX388" s="82"/>
      <c r="AY388" s="82"/>
      <c r="AZ388" s="82"/>
      <c r="BA388" s="82"/>
      <c r="BB388" s="82"/>
      <c r="BC388" s="82"/>
      <c r="BD388" s="69"/>
      <c r="BE388" s="75"/>
      <c r="BF388" s="75"/>
      <c r="BG388" s="74"/>
      <c r="BH388" s="74"/>
      <c r="BI388" s="82"/>
      <c r="BJ388" s="82"/>
      <c r="BK388" s="82"/>
      <c r="BL388" s="82"/>
      <c r="BM388" s="82"/>
      <c r="BN388" s="82"/>
      <c r="BO388" s="82"/>
      <c r="BP388" s="82"/>
      <c r="BQ388" s="82"/>
      <c r="BR388" s="82"/>
      <c r="BS388" s="82"/>
      <c r="BT388" s="82"/>
      <c r="BU388" s="82"/>
      <c r="BV388" s="82"/>
      <c r="BW388" s="69"/>
      <c r="BX388" s="69"/>
      <c r="BY388" s="75"/>
      <c r="BZ388" s="74"/>
      <c r="CA388" s="74"/>
      <c r="CB388" s="82"/>
      <c r="CC388" s="82"/>
      <c r="CD388" s="82"/>
      <c r="CE388" s="82"/>
      <c r="CF388" s="82"/>
      <c r="CG388" s="82"/>
      <c r="CH388" s="82"/>
      <c r="CI388" s="82"/>
      <c r="CJ388" s="82"/>
      <c r="CK388" s="82"/>
      <c r="CL388" s="82"/>
      <c r="CM388" s="82"/>
      <c r="CN388" s="82"/>
      <c r="CO388" s="69"/>
    </row>
    <row r="389" spans="1:93" x14ac:dyDescent="0.3">
      <c r="A389" s="69"/>
      <c r="B389" s="74"/>
      <c r="C389" s="74"/>
      <c r="D389" s="74"/>
      <c r="E389" s="74"/>
      <c r="F389" s="69"/>
      <c r="G389" s="69"/>
      <c r="Q389" s="69"/>
      <c r="R389" s="69"/>
      <c r="S389" s="75"/>
      <c r="T389" s="75"/>
      <c r="U389" s="74"/>
      <c r="V389" s="74"/>
      <c r="W389" s="74"/>
      <c r="X389" s="74"/>
      <c r="Y389" s="69"/>
      <c r="Z389" s="69"/>
      <c r="AJ389" s="69"/>
      <c r="AK389" s="69"/>
      <c r="AL389" s="69"/>
      <c r="AM389" s="69"/>
      <c r="AN389" s="74"/>
      <c r="AO389" s="74"/>
      <c r="AP389" s="82"/>
      <c r="AQ389" s="82"/>
      <c r="AR389" s="82"/>
      <c r="AS389" s="82"/>
      <c r="AT389" s="82"/>
      <c r="AU389" s="82"/>
      <c r="AV389" s="82"/>
      <c r="AW389" s="82"/>
      <c r="AX389" s="82"/>
      <c r="AY389" s="82"/>
      <c r="AZ389" s="82"/>
      <c r="BA389" s="82"/>
      <c r="BB389" s="82"/>
      <c r="BC389" s="82"/>
      <c r="BD389" s="69"/>
      <c r="BE389" s="75"/>
      <c r="BF389" s="75"/>
      <c r="BG389" s="74"/>
      <c r="BH389" s="74"/>
      <c r="BI389" s="82"/>
      <c r="BJ389" s="82"/>
      <c r="BK389" s="82"/>
      <c r="BL389" s="82"/>
      <c r="BM389" s="82"/>
      <c r="BN389" s="82"/>
      <c r="BO389" s="82"/>
      <c r="BP389" s="82"/>
      <c r="BQ389" s="82"/>
      <c r="BR389" s="82"/>
      <c r="BS389" s="82"/>
      <c r="BT389" s="82"/>
      <c r="BU389" s="82"/>
      <c r="BV389" s="82"/>
      <c r="BW389" s="69"/>
      <c r="BX389" s="69"/>
      <c r="BY389" s="75"/>
      <c r="BZ389" s="74"/>
      <c r="CA389" s="74"/>
      <c r="CB389" s="82"/>
      <c r="CC389" s="82"/>
      <c r="CD389" s="82"/>
      <c r="CE389" s="82"/>
      <c r="CF389" s="82"/>
      <c r="CG389" s="82"/>
      <c r="CH389" s="82"/>
      <c r="CI389" s="82"/>
      <c r="CJ389" s="82"/>
      <c r="CK389" s="82"/>
      <c r="CL389" s="82"/>
      <c r="CM389" s="82"/>
      <c r="CN389" s="82"/>
      <c r="CO389" s="69"/>
    </row>
    <row r="390" spans="1:93" x14ac:dyDescent="0.3">
      <c r="A390" s="69"/>
      <c r="B390" s="74"/>
      <c r="C390" s="74"/>
      <c r="D390" s="74"/>
      <c r="E390" s="74"/>
      <c r="F390" s="69"/>
      <c r="G390" s="69"/>
      <c r="Q390" s="69"/>
      <c r="R390" s="69"/>
      <c r="S390" s="75"/>
      <c r="T390" s="75"/>
      <c r="U390" s="74"/>
      <c r="V390" s="74"/>
      <c r="W390" s="74"/>
      <c r="X390" s="74"/>
      <c r="Y390" s="69"/>
      <c r="Z390" s="69"/>
      <c r="AJ390" s="69"/>
      <c r="AK390" s="69"/>
      <c r="AL390" s="69"/>
      <c r="AM390" s="69"/>
      <c r="AN390" s="74"/>
      <c r="AO390" s="74"/>
      <c r="AP390" s="82"/>
      <c r="AQ390" s="82"/>
      <c r="AR390" s="82"/>
      <c r="AS390" s="82"/>
      <c r="AT390" s="82"/>
      <c r="AU390" s="82"/>
      <c r="AV390" s="82"/>
      <c r="AW390" s="82"/>
      <c r="AX390" s="82"/>
      <c r="AY390" s="82"/>
      <c r="AZ390" s="82"/>
      <c r="BA390" s="82"/>
      <c r="BB390" s="82"/>
      <c r="BC390" s="82"/>
      <c r="BD390" s="69"/>
      <c r="BE390" s="75"/>
      <c r="BF390" s="75"/>
      <c r="BG390" s="74"/>
      <c r="BH390" s="74"/>
      <c r="BI390" s="82"/>
      <c r="BJ390" s="82"/>
      <c r="BK390" s="82"/>
      <c r="BL390" s="82"/>
      <c r="BM390" s="82"/>
      <c r="BN390" s="82"/>
      <c r="BO390" s="82"/>
      <c r="BP390" s="82"/>
      <c r="BQ390" s="82"/>
      <c r="BR390" s="82"/>
      <c r="BS390" s="82"/>
      <c r="BT390" s="82"/>
      <c r="BU390" s="82"/>
      <c r="BV390" s="82"/>
      <c r="BW390" s="69"/>
      <c r="BX390" s="69"/>
      <c r="BY390" s="75"/>
      <c r="BZ390" s="74"/>
      <c r="CA390" s="74"/>
      <c r="CB390" s="82"/>
      <c r="CC390" s="82"/>
      <c r="CD390" s="82"/>
      <c r="CE390" s="82"/>
      <c r="CF390" s="82"/>
      <c r="CG390" s="82"/>
      <c r="CH390" s="82"/>
      <c r="CI390" s="82"/>
      <c r="CJ390" s="82"/>
      <c r="CK390" s="82"/>
      <c r="CL390" s="82"/>
      <c r="CM390" s="82"/>
      <c r="CN390" s="82"/>
      <c r="CO390" s="69"/>
    </row>
    <row r="391" spans="1:93" x14ac:dyDescent="0.3">
      <c r="A391" s="69"/>
      <c r="B391" s="74"/>
      <c r="C391" s="74"/>
      <c r="D391" s="74"/>
      <c r="E391" s="74"/>
      <c r="F391" s="69"/>
      <c r="G391" s="69"/>
      <c r="Q391" s="69"/>
      <c r="R391" s="69"/>
      <c r="S391" s="75"/>
      <c r="T391" s="75"/>
      <c r="U391" s="74"/>
      <c r="V391" s="74"/>
      <c r="W391" s="74"/>
      <c r="X391" s="74"/>
      <c r="Y391" s="69"/>
      <c r="Z391" s="69"/>
      <c r="AJ391" s="69"/>
      <c r="AK391" s="69"/>
      <c r="AL391" s="69"/>
      <c r="AM391" s="69"/>
      <c r="AN391" s="74"/>
      <c r="AO391" s="74"/>
      <c r="AP391" s="82"/>
      <c r="AQ391" s="82"/>
      <c r="AR391" s="82"/>
      <c r="AS391" s="82"/>
      <c r="AT391" s="82"/>
      <c r="AU391" s="82"/>
      <c r="AV391" s="82"/>
      <c r="AW391" s="82"/>
      <c r="AX391" s="82"/>
      <c r="AY391" s="82"/>
      <c r="AZ391" s="82"/>
      <c r="BA391" s="82"/>
      <c r="BB391" s="82"/>
      <c r="BC391" s="82"/>
      <c r="BD391" s="69"/>
      <c r="BE391" s="75"/>
      <c r="BF391" s="75"/>
      <c r="BG391" s="74"/>
      <c r="BH391" s="74"/>
      <c r="BI391" s="82"/>
      <c r="BJ391" s="82"/>
      <c r="BK391" s="82"/>
      <c r="BL391" s="82"/>
      <c r="BM391" s="82"/>
      <c r="BN391" s="82"/>
      <c r="BO391" s="82"/>
      <c r="BP391" s="82"/>
      <c r="BQ391" s="82"/>
      <c r="BR391" s="82"/>
      <c r="BS391" s="82"/>
      <c r="BT391" s="82"/>
      <c r="BU391" s="82"/>
      <c r="BV391" s="82"/>
      <c r="BW391" s="69"/>
      <c r="BX391" s="69"/>
      <c r="BY391" s="75"/>
      <c r="BZ391" s="74"/>
      <c r="CA391" s="74"/>
      <c r="CB391" s="82"/>
      <c r="CC391" s="82"/>
      <c r="CD391" s="82"/>
      <c r="CE391" s="82"/>
      <c r="CF391" s="82"/>
      <c r="CG391" s="82"/>
      <c r="CH391" s="82"/>
      <c r="CI391" s="82"/>
      <c r="CJ391" s="82"/>
      <c r="CK391" s="82"/>
      <c r="CL391" s="82"/>
      <c r="CM391" s="82"/>
      <c r="CN391" s="82"/>
      <c r="CO391" s="69"/>
    </row>
    <row r="392" spans="1:93" x14ac:dyDescent="0.3">
      <c r="A392" s="69"/>
      <c r="B392" s="74"/>
      <c r="C392" s="74"/>
      <c r="D392" s="74"/>
      <c r="E392" s="74"/>
      <c r="F392" s="69"/>
      <c r="G392" s="69"/>
      <c r="Q392" s="69"/>
      <c r="R392" s="69"/>
      <c r="S392" s="75"/>
      <c r="T392" s="75"/>
      <c r="U392" s="74"/>
      <c r="V392" s="74"/>
      <c r="W392" s="74"/>
      <c r="X392" s="74"/>
      <c r="Y392" s="69"/>
      <c r="Z392" s="69"/>
      <c r="AJ392" s="69"/>
      <c r="AK392" s="69"/>
      <c r="AL392" s="69"/>
      <c r="AM392" s="69"/>
      <c r="AN392" s="74"/>
      <c r="AO392" s="74"/>
      <c r="AP392" s="82"/>
      <c r="AQ392" s="82"/>
      <c r="AR392" s="82"/>
      <c r="AS392" s="82"/>
      <c r="AT392" s="82"/>
      <c r="AU392" s="82"/>
      <c r="AV392" s="82"/>
      <c r="AW392" s="82"/>
      <c r="AX392" s="82"/>
      <c r="AY392" s="82"/>
      <c r="AZ392" s="82"/>
      <c r="BA392" s="82"/>
      <c r="BB392" s="82"/>
      <c r="BC392" s="82"/>
      <c r="BD392" s="69"/>
      <c r="BE392" s="75"/>
      <c r="BF392" s="75"/>
      <c r="BG392" s="74"/>
      <c r="BH392" s="74"/>
      <c r="BI392" s="82"/>
      <c r="BJ392" s="82"/>
      <c r="BK392" s="82"/>
      <c r="BL392" s="82"/>
      <c r="BM392" s="82"/>
      <c r="BN392" s="82"/>
      <c r="BO392" s="82"/>
      <c r="BP392" s="82"/>
      <c r="BQ392" s="82"/>
      <c r="BR392" s="82"/>
      <c r="BS392" s="82"/>
      <c r="BT392" s="82"/>
      <c r="BU392" s="82"/>
      <c r="BV392" s="82"/>
      <c r="BW392" s="69"/>
      <c r="BX392" s="69"/>
      <c r="BY392" s="75"/>
      <c r="BZ392" s="74"/>
      <c r="CA392" s="74"/>
      <c r="CB392" s="82"/>
      <c r="CC392" s="82"/>
      <c r="CD392" s="82"/>
      <c r="CE392" s="82"/>
      <c r="CF392" s="82"/>
      <c r="CG392" s="82"/>
      <c r="CH392" s="82"/>
      <c r="CI392" s="82"/>
      <c r="CJ392" s="82"/>
      <c r="CK392" s="82"/>
      <c r="CL392" s="82"/>
      <c r="CM392" s="82"/>
      <c r="CN392" s="82"/>
      <c r="CO392" s="69"/>
    </row>
    <row r="393" spans="1:93" x14ac:dyDescent="0.3">
      <c r="A393" s="69"/>
      <c r="B393" s="74"/>
      <c r="C393" s="74"/>
      <c r="D393" s="74"/>
      <c r="E393" s="74"/>
      <c r="F393" s="69"/>
      <c r="G393" s="69"/>
      <c r="Q393" s="69"/>
      <c r="R393" s="69"/>
      <c r="S393" s="75"/>
      <c r="T393" s="75"/>
      <c r="U393" s="74"/>
      <c r="V393" s="74"/>
      <c r="W393" s="74"/>
      <c r="X393" s="74"/>
      <c r="Y393" s="69"/>
      <c r="Z393" s="69"/>
      <c r="AJ393" s="69"/>
      <c r="AK393" s="69"/>
      <c r="AL393" s="69"/>
      <c r="AM393" s="69"/>
      <c r="AN393" s="74"/>
      <c r="AO393" s="74"/>
      <c r="AP393" s="82"/>
      <c r="AQ393" s="82"/>
      <c r="AR393" s="82"/>
      <c r="AS393" s="82"/>
      <c r="AT393" s="82"/>
      <c r="AU393" s="82"/>
      <c r="AV393" s="82"/>
      <c r="AW393" s="82"/>
      <c r="AX393" s="82"/>
      <c r="AY393" s="82"/>
      <c r="AZ393" s="82"/>
      <c r="BA393" s="82"/>
      <c r="BB393" s="82"/>
      <c r="BC393" s="82"/>
      <c r="BD393" s="69"/>
      <c r="BE393" s="75"/>
      <c r="BF393" s="75"/>
      <c r="BG393" s="74"/>
      <c r="BH393" s="74"/>
      <c r="BI393" s="82"/>
      <c r="BJ393" s="82"/>
      <c r="BK393" s="82"/>
      <c r="BL393" s="82"/>
      <c r="BM393" s="82"/>
      <c r="BN393" s="82"/>
      <c r="BO393" s="82"/>
      <c r="BP393" s="82"/>
      <c r="BQ393" s="82"/>
      <c r="BR393" s="82"/>
      <c r="BS393" s="82"/>
      <c r="BT393" s="82"/>
      <c r="BU393" s="82"/>
      <c r="BV393" s="82"/>
      <c r="BW393" s="69"/>
      <c r="BX393" s="69"/>
      <c r="BY393" s="75"/>
      <c r="BZ393" s="74"/>
      <c r="CA393" s="74"/>
      <c r="CB393" s="82"/>
      <c r="CC393" s="82"/>
      <c r="CD393" s="82"/>
      <c r="CE393" s="82"/>
      <c r="CF393" s="82"/>
      <c r="CG393" s="82"/>
      <c r="CH393" s="82"/>
      <c r="CI393" s="82"/>
      <c r="CJ393" s="82"/>
      <c r="CK393" s="82"/>
      <c r="CL393" s="82"/>
      <c r="CM393" s="82"/>
      <c r="CN393" s="82"/>
      <c r="CO393" s="69"/>
    </row>
    <row r="394" spans="1:93" x14ac:dyDescent="0.3">
      <c r="A394" s="69"/>
      <c r="B394" s="74"/>
      <c r="C394" s="74"/>
      <c r="D394" s="74"/>
      <c r="E394" s="74"/>
      <c r="F394" s="69"/>
      <c r="G394" s="69"/>
      <c r="Q394" s="69"/>
      <c r="R394" s="69"/>
      <c r="S394" s="75"/>
      <c r="T394" s="75"/>
      <c r="U394" s="74"/>
      <c r="V394" s="74"/>
      <c r="W394" s="74"/>
      <c r="X394" s="74"/>
      <c r="Y394" s="69"/>
      <c r="Z394" s="69"/>
      <c r="AJ394" s="69"/>
      <c r="AK394" s="69"/>
      <c r="AL394" s="69"/>
      <c r="AM394" s="69"/>
      <c r="AN394" s="74"/>
      <c r="AO394" s="74"/>
      <c r="AP394" s="82"/>
      <c r="AQ394" s="82"/>
      <c r="AR394" s="82"/>
      <c r="AS394" s="82"/>
      <c r="AT394" s="82"/>
      <c r="AU394" s="82"/>
      <c r="AV394" s="82"/>
      <c r="AW394" s="82"/>
      <c r="AX394" s="82"/>
      <c r="AY394" s="82"/>
      <c r="AZ394" s="82"/>
      <c r="BA394" s="82"/>
      <c r="BB394" s="82"/>
      <c r="BC394" s="82"/>
      <c r="BD394" s="69"/>
      <c r="BE394" s="75"/>
      <c r="BF394" s="75"/>
      <c r="BG394" s="74"/>
      <c r="BH394" s="74"/>
      <c r="BI394" s="82"/>
      <c r="BJ394" s="82"/>
      <c r="BK394" s="82"/>
      <c r="BL394" s="82"/>
      <c r="BM394" s="82"/>
      <c r="BN394" s="82"/>
      <c r="BO394" s="82"/>
      <c r="BP394" s="82"/>
      <c r="BQ394" s="82"/>
      <c r="BR394" s="82"/>
      <c r="BS394" s="82"/>
      <c r="BT394" s="82"/>
      <c r="BU394" s="82"/>
      <c r="BV394" s="82"/>
      <c r="BW394" s="69"/>
      <c r="BX394" s="69"/>
      <c r="BY394" s="75"/>
      <c r="BZ394" s="74"/>
      <c r="CA394" s="74"/>
      <c r="CB394" s="82"/>
      <c r="CC394" s="82"/>
      <c r="CD394" s="82"/>
      <c r="CE394" s="82"/>
      <c r="CF394" s="82"/>
      <c r="CG394" s="82"/>
      <c r="CH394" s="82"/>
      <c r="CI394" s="82"/>
      <c r="CJ394" s="82"/>
      <c r="CK394" s="82"/>
      <c r="CL394" s="82"/>
      <c r="CM394" s="82"/>
      <c r="CN394" s="82"/>
      <c r="CO394" s="69"/>
    </row>
    <row r="395" spans="1:93" x14ac:dyDescent="0.3">
      <c r="A395" s="69"/>
      <c r="B395" s="74"/>
      <c r="C395" s="74"/>
      <c r="D395" s="74"/>
      <c r="E395" s="74"/>
      <c r="F395" s="69"/>
      <c r="G395" s="69"/>
      <c r="Q395" s="69"/>
      <c r="R395" s="69"/>
      <c r="S395" s="75"/>
      <c r="T395" s="75"/>
      <c r="U395" s="74"/>
      <c r="V395" s="74"/>
      <c r="W395" s="74"/>
      <c r="X395" s="74"/>
      <c r="Y395" s="69"/>
      <c r="Z395" s="69"/>
      <c r="AJ395" s="69"/>
      <c r="AK395" s="69"/>
      <c r="AL395" s="69"/>
      <c r="AM395" s="69"/>
      <c r="AN395" s="74"/>
      <c r="AO395" s="74"/>
      <c r="AP395" s="82"/>
      <c r="AQ395" s="82"/>
      <c r="AR395" s="82"/>
      <c r="AS395" s="82"/>
      <c r="AT395" s="82"/>
      <c r="AU395" s="82"/>
      <c r="AV395" s="82"/>
      <c r="AW395" s="82"/>
      <c r="AX395" s="82"/>
      <c r="AY395" s="82"/>
      <c r="AZ395" s="82"/>
      <c r="BA395" s="82"/>
      <c r="BB395" s="82"/>
      <c r="BC395" s="82"/>
      <c r="BD395" s="69"/>
      <c r="BE395" s="75"/>
      <c r="BF395" s="75"/>
      <c r="BG395" s="74"/>
      <c r="BH395" s="74"/>
      <c r="BI395" s="82"/>
      <c r="BJ395" s="82"/>
      <c r="BK395" s="82"/>
      <c r="BL395" s="82"/>
      <c r="BM395" s="82"/>
      <c r="BN395" s="82"/>
      <c r="BO395" s="82"/>
      <c r="BP395" s="82"/>
      <c r="BQ395" s="82"/>
      <c r="BR395" s="82"/>
      <c r="BS395" s="82"/>
      <c r="BT395" s="82"/>
      <c r="BU395" s="82"/>
      <c r="BV395" s="82"/>
      <c r="BW395" s="69"/>
      <c r="BX395" s="69"/>
      <c r="BY395" s="75"/>
      <c r="BZ395" s="74"/>
      <c r="CA395" s="74"/>
      <c r="CB395" s="82"/>
      <c r="CC395" s="82"/>
      <c r="CD395" s="82"/>
      <c r="CE395" s="82"/>
      <c r="CF395" s="82"/>
      <c r="CG395" s="82"/>
      <c r="CH395" s="82"/>
      <c r="CI395" s="82"/>
      <c r="CJ395" s="82"/>
      <c r="CK395" s="82"/>
      <c r="CL395" s="82"/>
      <c r="CM395" s="82"/>
      <c r="CN395" s="82"/>
      <c r="CO395" s="69"/>
    </row>
    <row r="396" spans="1:93" x14ac:dyDescent="0.3">
      <c r="A396" s="69"/>
      <c r="B396" s="74"/>
      <c r="C396" s="74"/>
      <c r="D396" s="74"/>
      <c r="E396" s="74"/>
      <c r="F396" s="69"/>
      <c r="G396" s="69"/>
      <c r="Q396" s="69"/>
      <c r="R396" s="69"/>
      <c r="S396" s="75"/>
      <c r="T396" s="75"/>
      <c r="U396" s="74"/>
      <c r="V396" s="74"/>
      <c r="W396" s="74"/>
      <c r="X396" s="74"/>
      <c r="Y396" s="69"/>
      <c r="Z396" s="69"/>
      <c r="AJ396" s="69"/>
      <c r="AK396" s="69"/>
      <c r="AL396" s="69"/>
      <c r="AM396" s="69"/>
      <c r="AN396" s="74"/>
      <c r="AO396" s="74"/>
      <c r="AP396" s="82"/>
      <c r="AQ396" s="82"/>
      <c r="AR396" s="82"/>
      <c r="AS396" s="82"/>
      <c r="AT396" s="82"/>
      <c r="AU396" s="82"/>
      <c r="AV396" s="82"/>
      <c r="AW396" s="82"/>
      <c r="AX396" s="82"/>
      <c r="AY396" s="82"/>
      <c r="AZ396" s="82"/>
      <c r="BA396" s="82"/>
      <c r="BB396" s="82"/>
      <c r="BC396" s="82"/>
      <c r="BD396" s="69"/>
      <c r="BE396" s="75"/>
      <c r="BF396" s="75"/>
      <c r="BG396" s="74"/>
      <c r="BH396" s="74"/>
      <c r="BI396" s="82"/>
      <c r="BJ396" s="82"/>
      <c r="BK396" s="82"/>
      <c r="BL396" s="82"/>
      <c r="BM396" s="82"/>
      <c r="BN396" s="82"/>
      <c r="BO396" s="82"/>
      <c r="BP396" s="82"/>
      <c r="BQ396" s="82"/>
      <c r="BR396" s="82"/>
      <c r="BS396" s="82"/>
      <c r="BT396" s="82"/>
      <c r="BU396" s="82"/>
      <c r="BV396" s="82"/>
      <c r="BW396" s="69"/>
      <c r="BX396" s="69"/>
      <c r="BY396" s="75"/>
      <c r="BZ396" s="74"/>
      <c r="CA396" s="74"/>
      <c r="CB396" s="82"/>
      <c r="CC396" s="82"/>
      <c r="CD396" s="82"/>
      <c r="CE396" s="82"/>
      <c r="CF396" s="82"/>
      <c r="CG396" s="82"/>
      <c r="CH396" s="82"/>
      <c r="CI396" s="82"/>
      <c r="CJ396" s="82"/>
      <c r="CK396" s="82"/>
      <c r="CL396" s="82"/>
      <c r="CM396" s="82"/>
      <c r="CN396" s="82"/>
      <c r="CO396" s="69"/>
    </row>
    <row r="397" spans="1:93" x14ac:dyDescent="0.3">
      <c r="A397" s="69"/>
      <c r="B397" s="74"/>
      <c r="C397" s="74"/>
      <c r="D397" s="74"/>
      <c r="E397" s="74"/>
      <c r="F397" s="69"/>
      <c r="G397" s="69"/>
      <c r="Q397" s="69"/>
      <c r="R397" s="69"/>
      <c r="S397" s="75"/>
      <c r="T397" s="75"/>
      <c r="U397" s="74"/>
      <c r="V397" s="74"/>
      <c r="W397" s="74"/>
      <c r="X397" s="74"/>
      <c r="Y397" s="69"/>
      <c r="Z397" s="69"/>
      <c r="AJ397" s="69"/>
      <c r="AK397" s="69"/>
      <c r="AL397" s="69"/>
      <c r="AM397" s="69"/>
      <c r="AN397" s="74"/>
      <c r="AO397" s="74"/>
      <c r="AP397" s="82"/>
      <c r="AQ397" s="82"/>
      <c r="AR397" s="82"/>
      <c r="AS397" s="82"/>
      <c r="AT397" s="82"/>
      <c r="AU397" s="82"/>
      <c r="AV397" s="82"/>
      <c r="AW397" s="82"/>
      <c r="AX397" s="82"/>
      <c r="AY397" s="82"/>
      <c r="AZ397" s="82"/>
      <c r="BA397" s="82"/>
      <c r="BB397" s="82"/>
      <c r="BC397" s="82"/>
      <c r="BD397" s="69"/>
      <c r="BE397" s="75"/>
      <c r="BF397" s="75"/>
      <c r="BG397" s="74"/>
      <c r="BH397" s="74"/>
      <c r="BI397" s="82"/>
      <c r="BJ397" s="82"/>
      <c r="BK397" s="82"/>
      <c r="BL397" s="82"/>
      <c r="BM397" s="82"/>
      <c r="BN397" s="82"/>
      <c r="BO397" s="82"/>
      <c r="BP397" s="82"/>
      <c r="BQ397" s="82"/>
      <c r="BR397" s="82"/>
      <c r="BS397" s="82"/>
      <c r="BT397" s="82"/>
      <c r="BU397" s="82"/>
      <c r="BV397" s="82"/>
      <c r="BW397" s="69"/>
      <c r="BX397" s="69"/>
      <c r="BY397" s="75"/>
      <c r="BZ397" s="74"/>
      <c r="CA397" s="74"/>
      <c r="CB397" s="82"/>
      <c r="CC397" s="82"/>
      <c r="CD397" s="82"/>
      <c r="CE397" s="82"/>
      <c r="CF397" s="82"/>
      <c r="CG397" s="82"/>
      <c r="CH397" s="82"/>
      <c r="CI397" s="82"/>
      <c r="CJ397" s="82"/>
      <c r="CK397" s="82"/>
      <c r="CL397" s="82"/>
      <c r="CM397" s="82"/>
      <c r="CN397" s="82"/>
      <c r="CO397" s="69"/>
    </row>
    <row r="398" spans="1:93" x14ac:dyDescent="0.3">
      <c r="A398" s="69"/>
      <c r="B398" s="74"/>
      <c r="C398" s="74"/>
      <c r="D398" s="74"/>
      <c r="E398" s="74"/>
      <c r="F398" s="69"/>
      <c r="G398" s="69"/>
      <c r="Q398" s="69"/>
      <c r="R398" s="69"/>
      <c r="S398" s="75"/>
      <c r="T398" s="75"/>
      <c r="U398" s="74"/>
      <c r="V398" s="74"/>
      <c r="W398" s="74"/>
      <c r="X398" s="74"/>
      <c r="Y398" s="69"/>
      <c r="Z398" s="69"/>
      <c r="AJ398" s="69"/>
      <c r="AK398" s="69"/>
      <c r="AL398" s="69"/>
      <c r="AM398" s="69"/>
      <c r="AN398" s="74"/>
      <c r="AO398" s="74"/>
      <c r="AP398" s="82"/>
      <c r="AQ398" s="82"/>
      <c r="AR398" s="82"/>
      <c r="AS398" s="82"/>
      <c r="AT398" s="82"/>
      <c r="AU398" s="82"/>
      <c r="AV398" s="82"/>
      <c r="AW398" s="82"/>
      <c r="AX398" s="82"/>
      <c r="AY398" s="82"/>
      <c r="AZ398" s="82"/>
      <c r="BA398" s="82"/>
      <c r="BB398" s="82"/>
      <c r="BC398" s="82"/>
      <c r="BD398" s="69"/>
      <c r="BE398" s="75"/>
      <c r="BF398" s="75"/>
      <c r="BG398" s="74"/>
      <c r="BH398" s="74"/>
      <c r="BI398" s="82"/>
      <c r="BJ398" s="82"/>
      <c r="BK398" s="82"/>
      <c r="BL398" s="82"/>
      <c r="BM398" s="82"/>
      <c r="BN398" s="82"/>
      <c r="BO398" s="82"/>
      <c r="BP398" s="82"/>
      <c r="BQ398" s="82"/>
      <c r="BR398" s="82"/>
      <c r="BS398" s="82"/>
      <c r="BT398" s="82"/>
      <c r="BU398" s="82"/>
      <c r="BV398" s="82"/>
      <c r="BW398" s="69"/>
      <c r="BX398" s="69"/>
      <c r="BY398" s="75"/>
      <c r="BZ398" s="74"/>
      <c r="CA398" s="74"/>
      <c r="CB398" s="82"/>
      <c r="CC398" s="82"/>
      <c r="CD398" s="82"/>
      <c r="CE398" s="82"/>
      <c r="CF398" s="82"/>
      <c r="CG398" s="82"/>
      <c r="CH398" s="82"/>
      <c r="CI398" s="82"/>
      <c r="CJ398" s="82"/>
      <c r="CK398" s="82"/>
      <c r="CL398" s="82"/>
      <c r="CM398" s="82"/>
      <c r="CN398" s="82"/>
      <c r="CO398" s="69"/>
    </row>
    <row r="399" spans="1:93" x14ac:dyDescent="0.3">
      <c r="A399" s="69"/>
      <c r="B399" s="74"/>
      <c r="C399" s="74"/>
      <c r="D399" s="74"/>
      <c r="E399" s="74"/>
      <c r="F399" s="69"/>
      <c r="G399" s="69"/>
      <c r="Q399" s="69"/>
      <c r="R399" s="69"/>
      <c r="S399" s="75"/>
      <c r="T399" s="75"/>
      <c r="U399" s="74"/>
      <c r="V399" s="74"/>
      <c r="W399" s="74"/>
      <c r="X399" s="74"/>
      <c r="Y399" s="69"/>
      <c r="Z399" s="69"/>
      <c r="AJ399" s="69"/>
      <c r="AK399" s="69"/>
      <c r="AL399" s="69"/>
      <c r="AM399" s="69"/>
      <c r="AN399" s="74"/>
      <c r="AO399" s="74"/>
      <c r="AP399" s="82"/>
      <c r="AQ399" s="82"/>
      <c r="AR399" s="82"/>
      <c r="AS399" s="82"/>
      <c r="AT399" s="82"/>
      <c r="AU399" s="82"/>
      <c r="AV399" s="82"/>
      <c r="AW399" s="82"/>
      <c r="AX399" s="82"/>
      <c r="AY399" s="82"/>
      <c r="AZ399" s="82"/>
      <c r="BA399" s="82"/>
      <c r="BB399" s="82"/>
      <c r="BC399" s="82"/>
      <c r="BD399" s="69"/>
      <c r="BE399" s="75"/>
      <c r="BF399" s="75"/>
      <c r="BG399" s="74"/>
      <c r="BH399" s="74"/>
      <c r="BI399" s="82"/>
      <c r="BJ399" s="82"/>
      <c r="BK399" s="82"/>
      <c r="BL399" s="82"/>
      <c r="BM399" s="82"/>
      <c r="BN399" s="82"/>
      <c r="BO399" s="82"/>
      <c r="BP399" s="82"/>
      <c r="BQ399" s="82"/>
      <c r="BR399" s="82"/>
      <c r="BS399" s="82"/>
      <c r="BT399" s="82"/>
      <c r="BU399" s="82"/>
      <c r="BV399" s="82"/>
      <c r="BW399" s="69"/>
      <c r="BX399" s="69"/>
      <c r="BY399" s="75"/>
      <c r="BZ399" s="74"/>
      <c r="CA399" s="74"/>
      <c r="CB399" s="82"/>
      <c r="CC399" s="82"/>
      <c r="CD399" s="82"/>
      <c r="CE399" s="82"/>
      <c r="CF399" s="82"/>
      <c r="CG399" s="82"/>
      <c r="CH399" s="82"/>
      <c r="CI399" s="82"/>
      <c r="CJ399" s="82"/>
      <c r="CK399" s="82"/>
      <c r="CL399" s="82"/>
      <c r="CM399" s="82"/>
      <c r="CN399" s="82"/>
      <c r="CO399" s="69"/>
    </row>
    <row r="400" spans="1:93" x14ac:dyDescent="0.3">
      <c r="A400" s="69"/>
      <c r="B400" s="74"/>
      <c r="C400" s="74"/>
      <c r="D400" s="74"/>
      <c r="E400" s="74"/>
      <c r="F400" s="69"/>
      <c r="G400" s="69"/>
      <c r="Q400" s="69"/>
      <c r="R400" s="69"/>
      <c r="S400" s="75"/>
      <c r="T400" s="75"/>
      <c r="U400" s="74"/>
      <c r="V400" s="74"/>
      <c r="W400" s="74"/>
      <c r="X400" s="74"/>
      <c r="Y400" s="69"/>
      <c r="Z400" s="69"/>
      <c r="AJ400" s="69"/>
      <c r="AK400" s="69"/>
      <c r="AL400" s="69"/>
      <c r="AM400" s="69"/>
      <c r="AN400" s="74"/>
      <c r="AO400" s="74"/>
      <c r="AP400" s="82"/>
      <c r="AQ400" s="82"/>
      <c r="AR400" s="82"/>
      <c r="AS400" s="82"/>
      <c r="AT400" s="82"/>
      <c r="AU400" s="82"/>
      <c r="AV400" s="82"/>
      <c r="AW400" s="82"/>
      <c r="AX400" s="82"/>
      <c r="AY400" s="82"/>
      <c r="AZ400" s="82"/>
      <c r="BA400" s="82"/>
      <c r="BB400" s="82"/>
      <c r="BC400" s="82"/>
      <c r="BD400" s="69"/>
      <c r="BE400" s="75"/>
      <c r="BF400" s="75"/>
      <c r="BG400" s="74"/>
      <c r="BH400" s="74"/>
      <c r="BI400" s="82"/>
      <c r="BJ400" s="82"/>
      <c r="BK400" s="82"/>
      <c r="BL400" s="82"/>
      <c r="BM400" s="82"/>
      <c r="BN400" s="82"/>
      <c r="BO400" s="82"/>
      <c r="BP400" s="82"/>
      <c r="BQ400" s="82"/>
      <c r="BR400" s="82"/>
      <c r="BS400" s="82"/>
      <c r="BT400" s="82"/>
      <c r="BU400" s="82"/>
      <c r="BV400" s="82"/>
      <c r="BW400" s="69"/>
      <c r="BX400" s="69"/>
      <c r="BY400" s="75"/>
      <c r="BZ400" s="74"/>
      <c r="CA400" s="74"/>
      <c r="CB400" s="82"/>
      <c r="CC400" s="82"/>
      <c r="CD400" s="82"/>
      <c r="CE400" s="82"/>
      <c r="CF400" s="82"/>
      <c r="CG400" s="82"/>
      <c r="CH400" s="82"/>
      <c r="CI400" s="82"/>
      <c r="CJ400" s="82"/>
      <c r="CK400" s="82"/>
      <c r="CL400" s="82"/>
      <c r="CM400" s="82"/>
      <c r="CN400" s="82"/>
      <c r="CO400" s="69"/>
    </row>
    <row r="401" spans="1:93" x14ac:dyDescent="0.3">
      <c r="A401" s="69"/>
      <c r="B401" s="74"/>
      <c r="C401" s="74"/>
      <c r="D401" s="74"/>
      <c r="E401" s="74"/>
      <c r="F401" s="69"/>
      <c r="G401" s="69"/>
      <c r="Q401" s="69"/>
      <c r="R401" s="69"/>
      <c r="S401" s="75"/>
      <c r="T401" s="75"/>
      <c r="U401" s="74"/>
      <c r="V401" s="74"/>
      <c r="W401" s="74"/>
      <c r="X401" s="74"/>
      <c r="Y401" s="69"/>
      <c r="Z401" s="69"/>
      <c r="AJ401" s="69"/>
      <c r="AK401" s="69"/>
      <c r="AL401" s="69"/>
      <c r="AM401" s="69"/>
      <c r="AN401" s="74"/>
      <c r="AO401" s="74"/>
      <c r="AP401" s="82"/>
      <c r="AQ401" s="82"/>
      <c r="AR401" s="82"/>
      <c r="AS401" s="82"/>
      <c r="AT401" s="82"/>
      <c r="AU401" s="82"/>
      <c r="AV401" s="82"/>
      <c r="AW401" s="82"/>
      <c r="AX401" s="82"/>
      <c r="AY401" s="82"/>
      <c r="AZ401" s="82"/>
      <c r="BA401" s="82"/>
      <c r="BB401" s="82"/>
      <c r="BC401" s="82"/>
      <c r="BD401" s="69"/>
      <c r="BE401" s="75"/>
      <c r="BF401" s="75"/>
      <c r="BG401" s="74"/>
      <c r="BH401" s="74"/>
      <c r="BI401" s="82"/>
      <c r="BJ401" s="82"/>
      <c r="BK401" s="82"/>
      <c r="BL401" s="82"/>
      <c r="BM401" s="82"/>
      <c r="BN401" s="82"/>
      <c r="BO401" s="82"/>
      <c r="BP401" s="82"/>
      <c r="BQ401" s="82"/>
      <c r="BR401" s="82"/>
      <c r="BS401" s="82"/>
      <c r="BT401" s="82"/>
      <c r="BU401" s="82"/>
      <c r="BV401" s="82"/>
      <c r="BW401" s="69"/>
      <c r="BX401" s="69"/>
      <c r="BY401" s="75"/>
      <c r="BZ401" s="74"/>
      <c r="CA401" s="74"/>
      <c r="CB401" s="82"/>
      <c r="CC401" s="82"/>
      <c r="CD401" s="82"/>
      <c r="CE401" s="82"/>
      <c r="CF401" s="82"/>
      <c r="CG401" s="82"/>
      <c r="CH401" s="82"/>
      <c r="CI401" s="82"/>
      <c r="CJ401" s="82"/>
      <c r="CK401" s="82"/>
      <c r="CL401" s="82"/>
      <c r="CM401" s="82"/>
      <c r="CN401" s="82"/>
      <c r="CO401" s="69"/>
    </row>
    <row r="402" spans="1:93" x14ac:dyDescent="0.3">
      <c r="A402" s="69"/>
      <c r="B402" s="74"/>
      <c r="C402" s="74"/>
      <c r="D402" s="74"/>
      <c r="E402" s="74"/>
      <c r="F402" s="69"/>
      <c r="G402" s="69"/>
      <c r="Q402" s="69"/>
      <c r="R402" s="69"/>
      <c r="S402" s="75"/>
      <c r="T402" s="75"/>
      <c r="U402" s="74"/>
      <c r="V402" s="74"/>
      <c r="W402" s="74"/>
      <c r="X402" s="74"/>
      <c r="Y402" s="69"/>
      <c r="Z402" s="69"/>
      <c r="AJ402" s="69"/>
      <c r="AK402" s="69"/>
      <c r="AL402" s="69"/>
      <c r="AM402" s="69"/>
      <c r="AN402" s="74"/>
      <c r="AO402" s="74"/>
      <c r="AP402" s="82"/>
      <c r="AQ402" s="82"/>
      <c r="AR402" s="82"/>
      <c r="AS402" s="82"/>
      <c r="AT402" s="82"/>
      <c r="AU402" s="82"/>
      <c r="AV402" s="82"/>
      <c r="AW402" s="82"/>
      <c r="AX402" s="82"/>
      <c r="AY402" s="82"/>
      <c r="AZ402" s="82"/>
      <c r="BA402" s="82"/>
      <c r="BB402" s="82"/>
      <c r="BC402" s="82"/>
      <c r="BD402" s="69"/>
      <c r="BE402" s="75"/>
      <c r="BF402" s="75"/>
      <c r="BG402" s="74"/>
      <c r="BH402" s="74"/>
      <c r="BI402" s="82"/>
      <c r="BJ402" s="82"/>
      <c r="BK402" s="82"/>
      <c r="BL402" s="82"/>
      <c r="BM402" s="82"/>
      <c r="BN402" s="82"/>
      <c r="BO402" s="82"/>
      <c r="BP402" s="82"/>
      <c r="BQ402" s="82"/>
      <c r="BR402" s="82"/>
      <c r="BS402" s="82"/>
      <c r="BT402" s="82"/>
      <c r="BU402" s="82"/>
      <c r="BV402" s="82"/>
      <c r="BW402" s="69"/>
      <c r="BX402" s="69"/>
      <c r="BY402" s="75"/>
      <c r="BZ402" s="74"/>
      <c r="CA402" s="74"/>
      <c r="CB402" s="82"/>
      <c r="CC402" s="82"/>
      <c r="CD402" s="82"/>
      <c r="CE402" s="82"/>
      <c r="CF402" s="82"/>
      <c r="CG402" s="82"/>
      <c r="CH402" s="82"/>
      <c r="CI402" s="82"/>
      <c r="CJ402" s="82"/>
      <c r="CK402" s="82"/>
      <c r="CL402" s="82"/>
      <c r="CM402" s="82"/>
      <c r="CN402" s="82"/>
      <c r="CO402" s="69"/>
    </row>
    <row r="403" spans="1:93" x14ac:dyDescent="0.3">
      <c r="A403" s="69"/>
      <c r="B403" s="74"/>
      <c r="C403" s="74"/>
      <c r="D403" s="74"/>
      <c r="E403" s="74"/>
      <c r="F403" s="69"/>
      <c r="G403" s="69"/>
      <c r="Q403" s="69"/>
      <c r="R403" s="69"/>
      <c r="S403" s="75"/>
      <c r="T403" s="75"/>
      <c r="U403" s="74"/>
      <c r="V403" s="74"/>
      <c r="W403" s="74"/>
      <c r="X403" s="74"/>
      <c r="Y403" s="69"/>
      <c r="Z403" s="69"/>
      <c r="AJ403" s="69"/>
      <c r="AK403" s="69"/>
      <c r="AL403" s="69"/>
      <c r="AM403" s="69"/>
      <c r="AN403" s="74"/>
      <c r="AO403" s="74"/>
      <c r="AP403" s="82"/>
      <c r="AQ403" s="82"/>
      <c r="AR403" s="82"/>
      <c r="AS403" s="82"/>
      <c r="AT403" s="82"/>
      <c r="AU403" s="82"/>
      <c r="AV403" s="82"/>
      <c r="AW403" s="82"/>
      <c r="AX403" s="82"/>
      <c r="AY403" s="82"/>
      <c r="AZ403" s="82"/>
      <c r="BA403" s="82"/>
      <c r="BB403" s="82"/>
      <c r="BC403" s="82"/>
      <c r="BD403" s="69"/>
      <c r="BE403" s="75"/>
      <c r="BF403" s="75"/>
      <c r="BG403" s="74"/>
      <c r="BH403" s="74"/>
      <c r="BI403" s="82"/>
      <c r="BJ403" s="82"/>
      <c r="BK403" s="82"/>
      <c r="BL403" s="82"/>
      <c r="BM403" s="82"/>
      <c r="BN403" s="82"/>
      <c r="BO403" s="82"/>
      <c r="BP403" s="82"/>
      <c r="BQ403" s="82"/>
      <c r="BR403" s="82"/>
      <c r="BS403" s="82"/>
      <c r="BT403" s="82"/>
      <c r="BU403" s="82"/>
      <c r="BV403" s="82"/>
      <c r="BW403" s="69"/>
      <c r="BX403" s="69"/>
      <c r="BY403" s="75"/>
      <c r="BZ403" s="74"/>
      <c r="CA403" s="74"/>
      <c r="CB403" s="82"/>
      <c r="CC403" s="82"/>
      <c r="CD403" s="82"/>
      <c r="CE403" s="82"/>
      <c r="CF403" s="82"/>
      <c r="CG403" s="82"/>
      <c r="CH403" s="82"/>
      <c r="CI403" s="82"/>
      <c r="CJ403" s="82"/>
      <c r="CK403" s="82"/>
      <c r="CL403" s="82"/>
      <c r="CM403" s="82"/>
      <c r="CN403" s="82"/>
      <c r="CO403" s="69"/>
    </row>
    <row r="404" spans="1:93" x14ac:dyDescent="0.3">
      <c r="A404" s="69"/>
      <c r="B404" s="74"/>
      <c r="C404" s="74"/>
      <c r="D404" s="74"/>
      <c r="E404" s="74"/>
      <c r="F404" s="69"/>
      <c r="G404" s="69"/>
      <c r="Q404" s="69"/>
      <c r="R404" s="69"/>
      <c r="S404" s="75"/>
      <c r="T404" s="75"/>
      <c r="U404" s="74"/>
      <c r="V404" s="74"/>
      <c r="W404" s="74"/>
      <c r="X404" s="74"/>
      <c r="Y404" s="69"/>
      <c r="Z404" s="69"/>
      <c r="AJ404" s="69"/>
      <c r="AK404" s="69"/>
      <c r="AL404" s="69"/>
      <c r="AM404" s="69"/>
      <c r="AN404" s="74"/>
      <c r="AO404" s="74"/>
      <c r="AP404" s="82"/>
      <c r="AQ404" s="82"/>
      <c r="AR404" s="82"/>
      <c r="AS404" s="82"/>
      <c r="AT404" s="82"/>
      <c r="AU404" s="82"/>
      <c r="AV404" s="82"/>
      <c r="AW404" s="82"/>
      <c r="AX404" s="82"/>
      <c r="AY404" s="82"/>
      <c r="AZ404" s="82"/>
      <c r="BA404" s="82"/>
      <c r="BB404" s="82"/>
      <c r="BC404" s="82"/>
      <c r="BD404" s="69"/>
      <c r="BE404" s="75"/>
      <c r="BF404" s="75"/>
      <c r="BG404" s="74"/>
      <c r="BH404" s="74"/>
      <c r="BI404" s="82"/>
      <c r="BJ404" s="82"/>
      <c r="BK404" s="82"/>
      <c r="BL404" s="82"/>
      <c r="BM404" s="82"/>
      <c r="BN404" s="82"/>
      <c r="BO404" s="82"/>
      <c r="BP404" s="82"/>
      <c r="BQ404" s="82"/>
      <c r="BR404" s="82"/>
      <c r="BS404" s="82"/>
      <c r="BT404" s="82"/>
      <c r="BU404" s="82"/>
      <c r="BV404" s="82"/>
      <c r="BW404" s="69"/>
      <c r="BX404" s="69"/>
      <c r="BY404" s="75"/>
      <c r="BZ404" s="74"/>
      <c r="CA404" s="74"/>
      <c r="CB404" s="82"/>
      <c r="CC404" s="82"/>
      <c r="CD404" s="82"/>
      <c r="CE404" s="82"/>
      <c r="CF404" s="82"/>
      <c r="CG404" s="82"/>
      <c r="CH404" s="82"/>
      <c r="CI404" s="82"/>
      <c r="CJ404" s="82"/>
      <c r="CK404" s="82"/>
      <c r="CL404" s="82"/>
      <c r="CM404" s="82"/>
      <c r="CN404" s="82"/>
      <c r="CO404" s="69"/>
    </row>
    <row r="405" spans="1:93" x14ac:dyDescent="0.3">
      <c r="A405" s="69"/>
      <c r="B405" s="74"/>
      <c r="C405" s="74"/>
      <c r="D405" s="74"/>
      <c r="E405" s="74"/>
      <c r="F405" s="69"/>
      <c r="G405" s="69"/>
      <c r="Q405" s="69"/>
      <c r="R405" s="69"/>
      <c r="S405" s="75"/>
      <c r="T405" s="75"/>
      <c r="U405" s="74"/>
      <c r="V405" s="74"/>
      <c r="W405" s="74"/>
      <c r="X405" s="74"/>
      <c r="Y405" s="69"/>
      <c r="Z405" s="69"/>
      <c r="AJ405" s="69"/>
      <c r="AK405" s="69"/>
      <c r="AL405" s="69"/>
      <c r="AM405" s="69"/>
      <c r="AN405" s="74"/>
      <c r="AO405" s="74"/>
      <c r="AP405" s="82"/>
      <c r="AQ405" s="82"/>
      <c r="AR405" s="82"/>
      <c r="AS405" s="82"/>
      <c r="AT405" s="82"/>
      <c r="AU405" s="82"/>
      <c r="AV405" s="82"/>
      <c r="AW405" s="82"/>
      <c r="AX405" s="82"/>
      <c r="AY405" s="82"/>
      <c r="AZ405" s="82"/>
      <c r="BA405" s="82"/>
      <c r="BB405" s="82"/>
      <c r="BC405" s="82"/>
      <c r="BD405" s="69"/>
      <c r="BE405" s="75"/>
      <c r="BF405" s="75"/>
      <c r="BG405" s="74"/>
      <c r="BH405" s="74"/>
      <c r="BI405" s="82"/>
      <c r="BJ405" s="82"/>
      <c r="BK405" s="82"/>
      <c r="BL405" s="82"/>
      <c r="BM405" s="82"/>
      <c r="BN405" s="82"/>
      <c r="BO405" s="82"/>
      <c r="BP405" s="82"/>
      <c r="BQ405" s="82"/>
      <c r="BR405" s="82"/>
      <c r="BS405" s="82"/>
      <c r="BT405" s="82"/>
      <c r="BU405" s="82"/>
      <c r="BV405" s="82"/>
      <c r="BW405" s="69"/>
      <c r="BX405" s="69"/>
      <c r="BY405" s="75"/>
      <c r="BZ405" s="74"/>
      <c r="CA405" s="74"/>
      <c r="CB405" s="82"/>
      <c r="CC405" s="82"/>
      <c r="CD405" s="82"/>
      <c r="CE405" s="82"/>
      <c r="CF405" s="82"/>
      <c r="CG405" s="82"/>
      <c r="CH405" s="82"/>
      <c r="CI405" s="82"/>
      <c r="CJ405" s="82"/>
      <c r="CK405" s="82"/>
      <c r="CL405" s="82"/>
      <c r="CM405" s="82"/>
      <c r="CN405" s="82"/>
      <c r="CO405" s="69"/>
    </row>
    <row r="406" spans="1:93" x14ac:dyDescent="0.3">
      <c r="A406" s="69"/>
      <c r="B406" s="74"/>
      <c r="C406" s="74"/>
      <c r="D406" s="74"/>
      <c r="E406" s="74"/>
      <c r="F406" s="69"/>
      <c r="G406" s="69"/>
      <c r="Q406" s="69"/>
      <c r="R406" s="69"/>
      <c r="S406" s="75"/>
      <c r="T406" s="75"/>
      <c r="U406" s="74"/>
      <c r="V406" s="74"/>
      <c r="W406" s="74"/>
      <c r="X406" s="74"/>
      <c r="Y406" s="69"/>
      <c r="Z406" s="69"/>
      <c r="AJ406" s="69"/>
      <c r="AK406" s="69"/>
      <c r="AL406" s="69"/>
      <c r="AM406" s="69"/>
      <c r="AN406" s="74"/>
      <c r="AO406" s="74"/>
      <c r="AP406" s="82"/>
      <c r="AQ406" s="82"/>
      <c r="AR406" s="82"/>
      <c r="AS406" s="82"/>
      <c r="AT406" s="82"/>
      <c r="AU406" s="82"/>
      <c r="AV406" s="82"/>
      <c r="AW406" s="82"/>
      <c r="AX406" s="82"/>
      <c r="AY406" s="82"/>
      <c r="AZ406" s="82"/>
      <c r="BA406" s="82"/>
      <c r="BB406" s="82"/>
      <c r="BC406" s="82"/>
      <c r="BD406" s="69"/>
      <c r="BE406" s="75"/>
      <c r="BF406" s="75"/>
      <c r="BG406" s="74"/>
      <c r="BH406" s="74"/>
      <c r="BI406" s="82"/>
      <c r="BJ406" s="82"/>
      <c r="BK406" s="82"/>
      <c r="BL406" s="82"/>
      <c r="BM406" s="82"/>
      <c r="BN406" s="82"/>
      <c r="BO406" s="82"/>
      <c r="BP406" s="82"/>
      <c r="BQ406" s="82"/>
      <c r="BR406" s="82"/>
      <c r="BS406" s="82"/>
      <c r="BT406" s="82"/>
      <c r="BU406" s="82"/>
      <c r="BV406" s="82"/>
      <c r="BW406" s="69"/>
      <c r="BX406" s="69"/>
      <c r="BY406" s="75"/>
      <c r="BZ406" s="74"/>
      <c r="CA406" s="74"/>
      <c r="CB406" s="82"/>
      <c r="CC406" s="82"/>
      <c r="CD406" s="82"/>
      <c r="CE406" s="82"/>
      <c r="CF406" s="82"/>
      <c r="CG406" s="82"/>
      <c r="CH406" s="82"/>
      <c r="CI406" s="82"/>
      <c r="CJ406" s="82"/>
      <c r="CK406" s="82"/>
      <c r="CL406" s="82"/>
      <c r="CM406" s="82"/>
      <c r="CN406" s="82"/>
      <c r="CO406" s="69"/>
    </row>
    <row r="407" spans="1:93" x14ac:dyDescent="0.3">
      <c r="A407" s="69"/>
      <c r="B407" s="74"/>
      <c r="C407" s="74"/>
      <c r="D407" s="74"/>
      <c r="E407" s="74"/>
      <c r="F407" s="69"/>
      <c r="G407" s="69"/>
      <c r="Q407" s="69"/>
      <c r="R407" s="69"/>
      <c r="S407" s="75"/>
      <c r="T407" s="75"/>
      <c r="U407" s="74"/>
      <c r="V407" s="74"/>
      <c r="W407" s="74"/>
      <c r="X407" s="74"/>
      <c r="Y407" s="69"/>
      <c r="Z407" s="69"/>
      <c r="AJ407" s="69"/>
      <c r="AK407" s="69"/>
      <c r="AL407" s="69"/>
      <c r="AM407" s="69"/>
      <c r="AN407" s="74"/>
      <c r="AO407" s="74"/>
      <c r="AP407" s="82"/>
      <c r="AQ407" s="82"/>
      <c r="AR407" s="82"/>
      <c r="AS407" s="82"/>
      <c r="AT407" s="82"/>
      <c r="AU407" s="82"/>
      <c r="AV407" s="82"/>
      <c r="AW407" s="82"/>
      <c r="AX407" s="82"/>
      <c r="AY407" s="82"/>
      <c r="AZ407" s="82"/>
      <c r="BA407" s="82"/>
      <c r="BB407" s="82"/>
      <c r="BC407" s="82"/>
      <c r="BD407" s="69"/>
      <c r="BE407" s="75"/>
      <c r="BF407" s="75"/>
      <c r="BG407" s="74"/>
      <c r="BH407" s="74"/>
      <c r="BI407" s="82"/>
      <c r="BJ407" s="82"/>
      <c r="BK407" s="82"/>
      <c r="BL407" s="82"/>
      <c r="BM407" s="82"/>
      <c r="BN407" s="82"/>
      <c r="BO407" s="82"/>
      <c r="BP407" s="82"/>
      <c r="BQ407" s="82"/>
      <c r="BR407" s="82"/>
      <c r="BS407" s="82"/>
      <c r="BT407" s="82"/>
      <c r="BU407" s="82"/>
      <c r="BV407" s="82"/>
      <c r="BW407" s="69"/>
      <c r="BX407" s="69"/>
      <c r="BY407" s="75"/>
      <c r="BZ407" s="74"/>
      <c r="CA407" s="74"/>
      <c r="CB407" s="82"/>
      <c r="CC407" s="82"/>
      <c r="CD407" s="82"/>
      <c r="CE407" s="82"/>
      <c r="CF407" s="82"/>
      <c r="CG407" s="82"/>
      <c r="CH407" s="82"/>
      <c r="CI407" s="82"/>
      <c r="CJ407" s="82"/>
      <c r="CK407" s="82"/>
      <c r="CL407" s="82"/>
      <c r="CM407" s="82"/>
      <c r="CN407" s="82"/>
      <c r="CO407" s="69"/>
    </row>
    <row r="408" spans="1:93" x14ac:dyDescent="0.3">
      <c r="A408" s="69"/>
      <c r="B408" s="74"/>
      <c r="C408" s="74"/>
      <c r="D408" s="74"/>
      <c r="E408" s="74"/>
      <c r="F408" s="69"/>
      <c r="G408" s="69"/>
      <c r="Q408" s="69"/>
      <c r="R408" s="69"/>
      <c r="S408" s="75"/>
      <c r="T408" s="75"/>
      <c r="U408" s="74"/>
      <c r="V408" s="74"/>
      <c r="W408" s="74"/>
      <c r="X408" s="74"/>
      <c r="Y408" s="69"/>
      <c r="Z408" s="69"/>
      <c r="AJ408" s="69"/>
      <c r="AK408" s="69"/>
      <c r="AL408" s="69"/>
      <c r="AM408" s="69"/>
      <c r="AN408" s="74"/>
      <c r="AO408" s="74"/>
      <c r="AP408" s="82"/>
      <c r="AQ408" s="82"/>
      <c r="AR408" s="82"/>
      <c r="AS408" s="82"/>
      <c r="AT408" s="82"/>
      <c r="AU408" s="82"/>
      <c r="AV408" s="82"/>
      <c r="AW408" s="82"/>
      <c r="AX408" s="82"/>
      <c r="AY408" s="82"/>
      <c r="AZ408" s="82"/>
      <c r="BA408" s="82"/>
      <c r="BB408" s="82"/>
      <c r="BC408" s="82"/>
      <c r="BD408" s="69"/>
      <c r="BE408" s="75"/>
      <c r="BF408" s="75"/>
      <c r="BG408" s="74"/>
      <c r="BH408" s="74"/>
      <c r="BI408" s="82"/>
      <c r="BJ408" s="82"/>
      <c r="BK408" s="82"/>
      <c r="BL408" s="82"/>
      <c r="BM408" s="82"/>
      <c r="BN408" s="82"/>
      <c r="BO408" s="82"/>
      <c r="BP408" s="82"/>
      <c r="BQ408" s="82"/>
      <c r="BR408" s="82"/>
      <c r="BS408" s="82"/>
      <c r="BT408" s="82"/>
      <c r="BU408" s="82"/>
      <c r="BV408" s="82"/>
      <c r="BW408" s="69"/>
      <c r="BX408" s="69"/>
      <c r="BY408" s="75"/>
      <c r="BZ408" s="74"/>
      <c r="CA408" s="74"/>
      <c r="CB408" s="82"/>
      <c r="CC408" s="82"/>
      <c r="CD408" s="82"/>
      <c r="CE408" s="82"/>
      <c r="CF408" s="82"/>
      <c r="CG408" s="82"/>
      <c r="CH408" s="82"/>
      <c r="CI408" s="82"/>
      <c r="CJ408" s="82"/>
      <c r="CK408" s="82"/>
      <c r="CL408" s="82"/>
      <c r="CM408" s="82"/>
      <c r="CN408" s="82"/>
      <c r="CO408" s="69"/>
    </row>
    <row r="409" spans="1:93" x14ac:dyDescent="0.3">
      <c r="A409" s="69"/>
      <c r="B409" s="74"/>
      <c r="C409" s="74"/>
      <c r="D409" s="74"/>
      <c r="E409" s="74"/>
      <c r="F409" s="69"/>
      <c r="G409" s="69"/>
      <c r="Q409" s="69"/>
      <c r="R409" s="69"/>
      <c r="S409" s="75"/>
      <c r="T409" s="75"/>
      <c r="U409" s="74"/>
      <c r="V409" s="74"/>
      <c r="W409" s="74"/>
      <c r="X409" s="74"/>
      <c r="Y409" s="69"/>
      <c r="Z409" s="69"/>
      <c r="AJ409" s="69"/>
      <c r="AK409" s="69"/>
      <c r="AL409" s="69"/>
      <c r="AM409" s="69"/>
      <c r="AN409" s="74"/>
      <c r="AO409" s="74"/>
      <c r="AP409" s="82"/>
      <c r="AQ409" s="82"/>
      <c r="AR409" s="82"/>
      <c r="AS409" s="82"/>
      <c r="AT409" s="82"/>
      <c r="AU409" s="82"/>
      <c r="AV409" s="82"/>
      <c r="AW409" s="82"/>
      <c r="AX409" s="82"/>
      <c r="AY409" s="82"/>
      <c r="AZ409" s="82"/>
      <c r="BA409" s="82"/>
      <c r="BB409" s="82"/>
      <c r="BC409" s="82"/>
      <c r="BD409" s="69"/>
      <c r="BE409" s="75"/>
      <c r="BF409" s="75"/>
      <c r="BG409" s="74"/>
      <c r="BH409" s="74"/>
      <c r="BI409" s="82"/>
      <c r="BJ409" s="82"/>
      <c r="BK409" s="82"/>
      <c r="BL409" s="82"/>
      <c r="BM409" s="82"/>
      <c r="BN409" s="82"/>
      <c r="BO409" s="82"/>
      <c r="BP409" s="82"/>
      <c r="BQ409" s="82"/>
      <c r="BR409" s="82"/>
      <c r="BS409" s="82"/>
      <c r="BT409" s="82"/>
      <c r="BU409" s="82"/>
      <c r="BV409" s="82"/>
      <c r="BW409" s="69"/>
      <c r="BX409" s="69"/>
      <c r="BY409" s="75"/>
      <c r="BZ409" s="74"/>
      <c r="CA409" s="74"/>
      <c r="CB409" s="82"/>
      <c r="CC409" s="82"/>
      <c r="CD409" s="82"/>
      <c r="CE409" s="82"/>
      <c r="CF409" s="82"/>
      <c r="CG409" s="82"/>
      <c r="CH409" s="82"/>
      <c r="CI409" s="82"/>
      <c r="CJ409" s="82"/>
      <c r="CK409" s="82"/>
      <c r="CL409" s="82"/>
      <c r="CM409" s="82"/>
      <c r="CN409" s="82"/>
      <c r="CO409" s="69"/>
    </row>
    <row r="410" spans="1:93" x14ac:dyDescent="0.3">
      <c r="A410" s="69"/>
      <c r="B410" s="74"/>
      <c r="C410" s="74"/>
      <c r="D410" s="74"/>
      <c r="E410" s="74"/>
      <c r="F410" s="69"/>
      <c r="G410" s="69"/>
      <c r="Q410" s="69"/>
      <c r="R410" s="69"/>
      <c r="S410" s="75"/>
      <c r="T410" s="75"/>
      <c r="U410" s="74"/>
      <c r="V410" s="74"/>
      <c r="W410" s="74"/>
      <c r="X410" s="74"/>
      <c r="Y410" s="69"/>
      <c r="Z410" s="69"/>
      <c r="AJ410" s="69"/>
      <c r="AK410" s="69"/>
      <c r="AL410" s="69"/>
      <c r="AM410" s="69"/>
      <c r="AN410" s="74"/>
      <c r="AO410" s="74"/>
      <c r="AP410" s="82"/>
      <c r="AQ410" s="82"/>
      <c r="AR410" s="82"/>
      <c r="AS410" s="82"/>
      <c r="AT410" s="82"/>
      <c r="AU410" s="82"/>
      <c r="AV410" s="82"/>
      <c r="AW410" s="82"/>
      <c r="AX410" s="82"/>
      <c r="AY410" s="82"/>
      <c r="AZ410" s="82"/>
      <c r="BA410" s="82"/>
      <c r="BB410" s="82"/>
      <c r="BC410" s="82"/>
      <c r="BD410" s="69"/>
      <c r="BE410" s="75"/>
      <c r="BF410" s="75"/>
      <c r="BG410" s="74"/>
      <c r="BH410" s="74"/>
      <c r="BI410" s="82"/>
      <c r="BJ410" s="82"/>
      <c r="BK410" s="82"/>
      <c r="BL410" s="82"/>
      <c r="BM410" s="82"/>
      <c r="BN410" s="82"/>
      <c r="BO410" s="82"/>
      <c r="BP410" s="82"/>
      <c r="BQ410" s="82"/>
      <c r="BR410" s="82"/>
      <c r="BS410" s="82"/>
      <c r="BT410" s="82"/>
      <c r="BU410" s="82"/>
      <c r="BV410" s="82"/>
      <c r="BW410" s="69"/>
      <c r="BX410" s="69"/>
      <c r="BY410" s="75"/>
      <c r="BZ410" s="74"/>
      <c r="CA410" s="74"/>
      <c r="CB410" s="82"/>
      <c r="CC410" s="82"/>
      <c r="CD410" s="82"/>
      <c r="CE410" s="82"/>
      <c r="CF410" s="82"/>
      <c r="CG410" s="82"/>
      <c r="CH410" s="82"/>
      <c r="CI410" s="82"/>
      <c r="CJ410" s="82"/>
      <c r="CK410" s="82"/>
      <c r="CL410" s="82"/>
      <c r="CM410" s="82"/>
      <c r="CN410" s="82"/>
      <c r="CO410" s="69"/>
    </row>
    <row r="411" spans="1:93" x14ac:dyDescent="0.3">
      <c r="A411" s="69"/>
      <c r="B411" s="74"/>
      <c r="C411" s="74"/>
      <c r="D411" s="74"/>
      <c r="E411" s="74"/>
      <c r="F411" s="69"/>
      <c r="G411" s="69"/>
      <c r="Q411" s="69"/>
      <c r="R411" s="69"/>
      <c r="S411" s="75"/>
      <c r="T411" s="75"/>
      <c r="U411" s="74"/>
      <c r="V411" s="74"/>
      <c r="W411" s="74"/>
      <c r="X411" s="74"/>
      <c r="Y411" s="69"/>
      <c r="Z411" s="69"/>
      <c r="AJ411" s="69"/>
      <c r="AK411" s="69"/>
      <c r="AL411" s="69"/>
      <c r="AM411" s="69"/>
      <c r="AN411" s="74"/>
      <c r="AO411" s="74"/>
      <c r="AP411" s="82"/>
      <c r="AQ411" s="82"/>
      <c r="AR411" s="82"/>
      <c r="AS411" s="82"/>
      <c r="AT411" s="82"/>
      <c r="AU411" s="82"/>
      <c r="AV411" s="82"/>
      <c r="AW411" s="82"/>
      <c r="AX411" s="82"/>
      <c r="AY411" s="82"/>
      <c r="AZ411" s="82"/>
      <c r="BA411" s="82"/>
      <c r="BB411" s="82"/>
      <c r="BC411" s="82"/>
      <c r="BD411" s="69"/>
      <c r="BE411" s="75"/>
      <c r="BF411" s="75"/>
      <c r="BG411" s="74"/>
      <c r="BH411" s="74"/>
      <c r="BI411" s="82"/>
      <c r="BJ411" s="82"/>
      <c r="BK411" s="82"/>
      <c r="BL411" s="82"/>
      <c r="BM411" s="82"/>
      <c r="BN411" s="82"/>
      <c r="BO411" s="82"/>
      <c r="BP411" s="82"/>
      <c r="BQ411" s="82"/>
      <c r="BR411" s="82"/>
      <c r="BS411" s="82"/>
      <c r="BT411" s="82"/>
      <c r="BU411" s="82"/>
      <c r="BV411" s="82"/>
      <c r="BW411" s="69"/>
      <c r="BX411" s="69"/>
      <c r="BY411" s="75"/>
      <c r="BZ411" s="74"/>
      <c r="CA411" s="74"/>
      <c r="CB411" s="82"/>
      <c r="CC411" s="82"/>
      <c r="CD411" s="82"/>
      <c r="CE411" s="82"/>
      <c r="CF411" s="82"/>
      <c r="CG411" s="82"/>
      <c r="CH411" s="82"/>
      <c r="CI411" s="82"/>
      <c r="CJ411" s="82"/>
      <c r="CK411" s="82"/>
      <c r="CL411" s="82"/>
      <c r="CM411" s="82"/>
      <c r="CN411" s="82"/>
      <c r="CO411" s="69"/>
    </row>
    <row r="412" spans="1:93" x14ac:dyDescent="0.3">
      <c r="A412" s="69"/>
      <c r="B412" s="74"/>
      <c r="C412" s="74"/>
      <c r="D412" s="74"/>
      <c r="E412" s="74"/>
      <c r="F412" s="69"/>
      <c r="G412" s="69"/>
      <c r="Q412" s="69"/>
      <c r="R412" s="69"/>
      <c r="S412" s="75"/>
      <c r="T412" s="75"/>
      <c r="U412" s="74"/>
      <c r="V412" s="74"/>
      <c r="W412" s="74"/>
      <c r="X412" s="74"/>
      <c r="Y412" s="69"/>
      <c r="Z412" s="69"/>
      <c r="AJ412" s="69"/>
      <c r="AK412" s="69"/>
      <c r="AL412" s="69"/>
      <c r="AM412" s="69"/>
      <c r="AN412" s="74"/>
      <c r="AO412" s="74"/>
      <c r="AP412" s="82"/>
      <c r="AQ412" s="82"/>
      <c r="AR412" s="82"/>
      <c r="AS412" s="82"/>
      <c r="AT412" s="82"/>
      <c r="AU412" s="82"/>
      <c r="AV412" s="82"/>
      <c r="AW412" s="82"/>
      <c r="AX412" s="82"/>
      <c r="AY412" s="82"/>
      <c r="AZ412" s="82"/>
      <c r="BA412" s="82"/>
      <c r="BB412" s="82"/>
      <c r="BC412" s="82"/>
      <c r="BD412" s="69"/>
      <c r="BE412" s="75"/>
      <c r="BF412" s="75"/>
      <c r="BG412" s="74"/>
      <c r="BH412" s="74"/>
      <c r="BI412" s="82"/>
      <c r="BJ412" s="82"/>
      <c r="BK412" s="82"/>
      <c r="BL412" s="82"/>
      <c r="BM412" s="82"/>
      <c r="BN412" s="82"/>
      <c r="BO412" s="82"/>
      <c r="BP412" s="82"/>
      <c r="BQ412" s="82"/>
      <c r="BR412" s="82"/>
      <c r="BS412" s="82"/>
      <c r="BT412" s="82"/>
      <c r="BU412" s="82"/>
      <c r="BV412" s="82"/>
      <c r="BW412" s="69"/>
      <c r="BX412" s="69"/>
      <c r="BY412" s="75"/>
      <c r="BZ412" s="74"/>
      <c r="CA412" s="74"/>
      <c r="CB412" s="82"/>
      <c r="CC412" s="82"/>
      <c r="CD412" s="82"/>
      <c r="CE412" s="82"/>
      <c r="CF412" s="82"/>
      <c r="CG412" s="82"/>
      <c r="CH412" s="82"/>
      <c r="CI412" s="82"/>
      <c r="CJ412" s="82"/>
      <c r="CK412" s="82"/>
      <c r="CL412" s="82"/>
      <c r="CM412" s="82"/>
      <c r="CN412" s="82"/>
      <c r="CO412" s="69"/>
    </row>
    <row r="413" spans="1:93" x14ac:dyDescent="0.3">
      <c r="A413" s="69"/>
      <c r="B413" s="74"/>
      <c r="C413" s="74"/>
      <c r="D413" s="74"/>
      <c r="E413" s="74"/>
      <c r="F413" s="69"/>
      <c r="G413" s="69"/>
      <c r="Q413" s="69"/>
      <c r="R413" s="69"/>
      <c r="S413" s="75"/>
      <c r="T413" s="75"/>
      <c r="U413" s="74"/>
      <c r="V413" s="74"/>
      <c r="W413" s="74"/>
      <c r="X413" s="74"/>
      <c r="Y413" s="69"/>
      <c r="Z413" s="69"/>
      <c r="AJ413" s="69"/>
      <c r="AK413" s="69"/>
      <c r="AL413" s="69"/>
      <c r="AM413" s="69"/>
      <c r="AN413" s="74"/>
      <c r="AO413" s="74"/>
      <c r="AP413" s="82"/>
      <c r="AQ413" s="82"/>
      <c r="AR413" s="82"/>
      <c r="AS413" s="82"/>
      <c r="AT413" s="82"/>
      <c r="AU413" s="82"/>
      <c r="AV413" s="82"/>
      <c r="AW413" s="82"/>
      <c r="AX413" s="82"/>
      <c r="AY413" s="82"/>
      <c r="AZ413" s="82"/>
      <c r="BA413" s="82"/>
      <c r="BB413" s="82"/>
      <c r="BC413" s="82"/>
      <c r="BD413" s="69"/>
      <c r="BE413" s="75"/>
      <c r="BF413" s="75"/>
      <c r="BG413" s="74"/>
      <c r="BH413" s="74"/>
      <c r="BI413" s="82"/>
      <c r="BJ413" s="82"/>
      <c r="BK413" s="82"/>
      <c r="BL413" s="82"/>
      <c r="BM413" s="82"/>
      <c r="BN413" s="82"/>
      <c r="BO413" s="82"/>
      <c r="BP413" s="82"/>
      <c r="BQ413" s="82"/>
      <c r="BR413" s="82"/>
      <c r="BS413" s="82"/>
      <c r="BT413" s="82"/>
      <c r="BU413" s="82"/>
      <c r="BV413" s="82"/>
      <c r="BW413" s="69"/>
      <c r="BX413" s="69"/>
      <c r="BY413" s="75"/>
      <c r="BZ413" s="74"/>
      <c r="CA413" s="74"/>
      <c r="CB413" s="82"/>
      <c r="CC413" s="82"/>
      <c r="CD413" s="82"/>
      <c r="CE413" s="82"/>
      <c r="CF413" s="82"/>
      <c r="CG413" s="82"/>
      <c r="CH413" s="82"/>
      <c r="CI413" s="82"/>
      <c r="CJ413" s="82"/>
      <c r="CK413" s="82"/>
      <c r="CL413" s="82"/>
      <c r="CM413" s="82"/>
      <c r="CN413" s="82"/>
      <c r="CO413" s="69"/>
    </row>
    <row r="414" spans="1:93" x14ac:dyDescent="0.3">
      <c r="A414" s="69"/>
      <c r="B414" s="74"/>
      <c r="C414" s="74"/>
      <c r="D414" s="74"/>
      <c r="E414" s="74"/>
      <c r="F414" s="69"/>
      <c r="G414" s="69"/>
      <c r="Q414" s="69"/>
      <c r="R414" s="69"/>
      <c r="S414" s="75"/>
      <c r="T414" s="75"/>
      <c r="U414" s="74"/>
      <c r="V414" s="74"/>
      <c r="W414" s="74"/>
      <c r="X414" s="74"/>
      <c r="Y414" s="69"/>
      <c r="Z414" s="69"/>
      <c r="AJ414" s="69"/>
      <c r="AK414" s="69"/>
      <c r="AL414" s="69"/>
      <c r="AM414" s="69"/>
      <c r="AN414" s="74"/>
      <c r="AO414" s="74"/>
      <c r="AP414" s="82"/>
      <c r="AQ414" s="82"/>
      <c r="AR414" s="82"/>
      <c r="AS414" s="82"/>
      <c r="AT414" s="82"/>
      <c r="AU414" s="82"/>
      <c r="AV414" s="82"/>
      <c r="AW414" s="82"/>
      <c r="AX414" s="82"/>
      <c r="AY414" s="82"/>
      <c r="AZ414" s="82"/>
      <c r="BA414" s="82"/>
      <c r="BB414" s="82"/>
      <c r="BC414" s="82"/>
      <c r="BD414" s="69"/>
      <c r="BE414" s="75"/>
      <c r="BF414" s="75"/>
      <c r="BG414" s="74"/>
      <c r="BH414" s="74"/>
      <c r="BI414" s="82"/>
      <c r="BJ414" s="82"/>
      <c r="BK414" s="82"/>
      <c r="BL414" s="82"/>
      <c r="BM414" s="82"/>
      <c r="BN414" s="82"/>
      <c r="BO414" s="82"/>
      <c r="BP414" s="82"/>
      <c r="BQ414" s="82"/>
      <c r="BR414" s="82"/>
      <c r="BS414" s="82"/>
      <c r="BT414" s="82"/>
      <c r="BU414" s="82"/>
      <c r="BV414" s="82"/>
      <c r="BW414" s="69"/>
      <c r="BX414" s="69"/>
      <c r="BY414" s="75"/>
      <c r="BZ414" s="74"/>
      <c r="CA414" s="74"/>
      <c r="CB414" s="82"/>
      <c r="CC414" s="82"/>
      <c r="CD414" s="82"/>
      <c r="CE414" s="82"/>
      <c r="CF414" s="82"/>
      <c r="CG414" s="82"/>
      <c r="CH414" s="82"/>
      <c r="CI414" s="82"/>
      <c r="CJ414" s="82"/>
      <c r="CK414" s="82"/>
      <c r="CL414" s="82"/>
      <c r="CM414" s="82"/>
      <c r="CN414" s="82"/>
      <c r="CO414" s="69"/>
    </row>
    <row r="415" spans="1:93" x14ac:dyDescent="0.3">
      <c r="A415" s="69"/>
      <c r="B415" s="74"/>
      <c r="C415" s="74"/>
      <c r="D415" s="74"/>
      <c r="E415" s="74"/>
      <c r="F415" s="69"/>
      <c r="G415" s="69"/>
      <c r="Q415" s="69"/>
      <c r="R415" s="69"/>
      <c r="S415" s="75"/>
      <c r="T415" s="75"/>
      <c r="U415" s="74"/>
      <c r="V415" s="74"/>
      <c r="W415" s="74"/>
      <c r="X415" s="74"/>
      <c r="Y415" s="69"/>
      <c r="Z415" s="69"/>
      <c r="AJ415" s="69"/>
      <c r="AK415" s="69"/>
      <c r="AL415" s="69"/>
      <c r="AM415" s="69"/>
      <c r="AN415" s="74"/>
      <c r="AO415" s="74"/>
      <c r="AP415" s="82"/>
      <c r="AQ415" s="82"/>
      <c r="AR415" s="82"/>
      <c r="AS415" s="82"/>
      <c r="AT415" s="82"/>
      <c r="AU415" s="82"/>
      <c r="AV415" s="82"/>
      <c r="AW415" s="82"/>
      <c r="AX415" s="82"/>
      <c r="AY415" s="82"/>
      <c r="AZ415" s="82"/>
      <c r="BA415" s="82"/>
      <c r="BB415" s="82"/>
      <c r="BC415" s="82"/>
      <c r="BD415" s="69"/>
      <c r="BE415" s="75"/>
      <c r="BF415" s="75"/>
      <c r="BG415" s="74"/>
      <c r="BH415" s="74"/>
      <c r="BI415" s="82"/>
      <c r="BJ415" s="82"/>
      <c r="BK415" s="82"/>
      <c r="BL415" s="82"/>
      <c r="BM415" s="82"/>
      <c r="BN415" s="82"/>
      <c r="BO415" s="82"/>
      <c r="BP415" s="82"/>
      <c r="BQ415" s="82"/>
      <c r="BR415" s="82"/>
      <c r="BS415" s="82"/>
      <c r="BT415" s="82"/>
      <c r="BU415" s="82"/>
      <c r="BV415" s="82"/>
      <c r="BW415" s="69"/>
      <c r="BX415" s="69"/>
      <c r="BY415" s="75"/>
      <c r="BZ415" s="74"/>
      <c r="CA415" s="74"/>
      <c r="CB415" s="82"/>
      <c r="CC415" s="82"/>
      <c r="CD415" s="82"/>
      <c r="CE415" s="82"/>
      <c r="CF415" s="82"/>
      <c r="CG415" s="82"/>
      <c r="CH415" s="82"/>
      <c r="CI415" s="82"/>
      <c r="CJ415" s="82"/>
      <c r="CK415" s="82"/>
      <c r="CL415" s="82"/>
      <c r="CM415" s="82"/>
      <c r="CN415" s="82"/>
      <c r="CO415" s="69"/>
    </row>
    <row r="416" spans="1:93" x14ac:dyDescent="0.3">
      <c r="A416" s="69"/>
      <c r="B416" s="74"/>
      <c r="C416" s="74"/>
      <c r="D416" s="74"/>
      <c r="E416" s="74"/>
      <c r="F416" s="69"/>
      <c r="G416" s="69"/>
      <c r="Q416" s="69"/>
      <c r="R416" s="69"/>
      <c r="S416" s="75"/>
      <c r="T416" s="75"/>
      <c r="U416" s="74"/>
      <c r="V416" s="74"/>
      <c r="W416" s="74"/>
      <c r="X416" s="74"/>
      <c r="Y416" s="69"/>
      <c r="Z416" s="69"/>
      <c r="AJ416" s="69"/>
      <c r="AK416" s="69"/>
      <c r="AL416" s="69"/>
      <c r="AM416" s="69"/>
      <c r="AN416" s="74"/>
      <c r="AO416" s="74"/>
      <c r="AP416" s="82"/>
      <c r="AQ416" s="82"/>
      <c r="AR416" s="82"/>
      <c r="AS416" s="82"/>
      <c r="AT416" s="82"/>
      <c r="AU416" s="82"/>
      <c r="AV416" s="82"/>
      <c r="AW416" s="82"/>
      <c r="AX416" s="82"/>
      <c r="AY416" s="82"/>
      <c r="AZ416" s="82"/>
      <c r="BA416" s="82"/>
      <c r="BB416" s="82"/>
      <c r="BC416" s="82"/>
      <c r="BD416" s="69"/>
      <c r="BE416" s="75"/>
      <c r="BF416" s="75"/>
      <c r="BG416" s="74"/>
      <c r="BH416" s="74"/>
      <c r="BI416" s="82"/>
      <c r="BJ416" s="82"/>
      <c r="BK416" s="82"/>
      <c r="BL416" s="82"/>
      <c r="BM416" s="82"/>
      <c r="BN416" s="82"/>
      <c r="BO416" s="82"/>
      <c r="BP416" s="82"/>
      <c r="BQ416" s="82"/>
      <c r="BR416" s="82"/>
      <c r="BS416" s="82"/>
      <c r="BT416" s="82"/>
      <c r="BU416" s="82"/>
      <c r="BV416" s="82"/>
      <c r="BW416" s="69"/>
      <c r="BX416" s="69"/>
      <c r="BY416" s="75"/>
      <c r="BZ416" s="74"/>
      <c r="CA416" s="74"/>
      <c r="CB416" s="82"/>
      <c r="CC416" s="82"/>
      <c r="CD416" s="82"/>
      <c r="CE416" s="82"/>
      <c r="CF416" s="82"/>
      <c r="CG416" s="82"/>
      <c r="CH416" s="82"/>
      <c r="CI416" s="82"/>
      <c r="CJ416" s="82"/>
      <c r="CK416" s="82"/>
      <c r="CL416" s="82"/>
      <c r="CM416" s="82"/>
      <c r="CN416" s="82"/>
      <c r="CO416" s="69"/>
    </row>
    <row r="417" spans="1:93" x14ac:dyDescent="0.3">
      <c r="A417" s="69"/>
      <c r="B417" s="74"/>
      <c r="C417" s="74"/>
      <c r="D417" s="74"/>
      <c r="E417" s="74"/>
      <c r="F417" s="69"/>
      <c r="G417" s="69"/>
      <c r="Q417" s="69"/>
      <c r="R417" s="69"/>
      <c r="S417" s="75"/>
      <c r="T417" s="75"/>
      <c r="U417" s="74"/>
      <c r="V417" s="74"/>
      <c r="W417" s="74"/>
      <c r="X417" s="74"/>
      <c r="Y417" s="69"/>
      <c r="Z417" s="69"/>
      <c r="AJ417" s="69"/>
      <c r="AK417" s="69"/>
      <c r="AL417" s="69"/>
      <c r="AM417" s="69"/>
      <c r="AN417" s="74"/>
      <c r="AO417" s="74"/>
      <c r="AP417" s="82"/>
      <c r="AQ417" s="82"/>
      <c r="AR417" s="82"/>
      <c r="AS417" s="82"/>
      <c r="AT417" s="82"/>
      <c r="AU417" s="82"/>
      <c r="AV417" s="82"/>
      <c r="AW417" s="82"/>
      <c r="AX417" s="82"/>
      <c r="AY417" s="82"/>
      <c r="AZ417" s="82"/>
      <c r="BA417" s="82"/>
      <c r="BB417" s="82"/>
      <c r="BC417" s="82"/>
      <c r="BD417" s="69"/>
      <c r="BE417" s="75"/>
      <c r="BF417" s="75"/>
      <c r="BG417" s="74"/>
      <c r="BH417" s="74"/>
      <c r="BI417" s="82"/>
      <c r="BJ417" s="82"/>
      <c r="BK417" s="82"/>
      <c r="BL417" s="82"/>
      <c r="BM417" s="82"/>
      <c r="BN417" s="82"/>
      <c r="BO417" s="82"/>
      <c r="BP417" s="82"/>
      <c r="BQ417" s="82"/>
      <c r="BR417" s="82"/>
      <c r="BS417" s="82"/>
      <c r="BT417" s="82"/>
      <c r="BU417" s="82"/>
      <c r="BV417" s="82"/>
      <c r="BW417" s="69"/>
      <c r="BX417" s="69"/>
      <c r="BY417" s="75"/>
      <c r="BZ417" s="74"/>
      <c r="CA417" s="74"/>
      <c r="CB417" s="82"/>
      <c r="CC417" s="82"/>
      <c r="CD417" s="82"/>
      <c r="CE417" s="82"/>
      <c r="CF417" s="82"/>
      <c r="CG417" s="82"/>
      <c r="CH417" s="82"/>
      <c r="CI417" s="82"/>
      <c r="CJ417" s="82"/>
      <c r="CK417" s="82"/>
      <c r="CL417" s="82"/>
      <c r="CM417" s="82"/>
      <c r="CN417" s="82"/>
      <c r="CO417" s="69"/>
    </row>
    <row r="418" spans="1:93" x14ac:dyDescent="0.3">
      <c r="A418" s="69"/>
      <c r="B418" s="74"/>
      <c r="C418" s="74"/>
      <c r="D418" s="74"/>
      <c r="E418" s="74"/>
      <c r="F418" s="69"/>
      <c r="G418" s="69"/>
      <c r="Q418" s="69"/>
      <c r="R418" s="69"/>
      <c r="S418" s="75"/>
      <c r="T418" s="75"/>
      <c r="U418" s="74"/>
      <c r="V418" s="74"/>
      <c r="W418" s="74"/>
      <c r="X418" s="74"/>
      <c r="Y418" s="69"/>
      <c r="Z418" s="69"/>
      <c r="AJ418" s="69"/>
      <c r="AK418" s="69"/>
      <c r="AL418" s="69"/>
      <c r="AM418" s="69"/>
      <c r="AN418" s="74"/>
      <c r="AO418" s="74"/>
      <c r="AP418" s="82"/>
      <c r="AQ418" s="82"/>
      <c r="AR418" s="82"/>
      <c r="AS418" s="82"/>
      <c r="AT418" s="82"/>
      <c r="AU418" s="82"/>
      <c r="AV418" s="82"/>
      <c r="AW418" s="82"/>
      <c r="AX418" s="82"/>
      <c r="AY418" s="82"/>
      <c r="AZ418" s="82"/>
      <c r="BA418" s="82"/>
      <c r="BB418" s="82"/>
      <c r="BC418" s="82"/>
      <c r="BD418" s="69"/>
      <c r="BE418" s="75"/>
      <c r="BF418" s="75"/>
      <c r="BG418" s="74"/>
      <c r="BH418" s="74"/>
      <c r="BI418" s="82"/>
      <c r="BJ418" s="82"/>
      <c r="BK418" s="82"/>
      <c r="BL418" s="82"/>
      <c r="BM418" s="82"/>
      <c r="BN418" s="82"/>
      <c r="BO418" s="82"/>
      <c r="BP418" s="82"/>
      <c r="BQ418" s="82"/>
      <c r="BR418" s="82"/>
      <c r="BS418" s="82"/>
      <c r="BT418" s="82"/>
      <c r="BU418" s="82"/>
      <c r="BV418" s="82"/>
      <c r="BW418" s="69"/>
      <c r="BX418" s="69"/>
      <c r="BY418" s="75"/>
      <c r="BZ418" s="74"/>
      <c r="CA418" s="74"/>
      <c r="CB418" s="82"/>
      <c r="CC418" s="82"/>
      <c r="CD418" s="82"/>
      <c r="CE418" s="82"/>
      <c r="CF418" s="82"/>
      <c r="CG418" s="82"/>
      <c r="CH418" s="82"/>
      <c r="CI418" s="82"/>
      <c r="CJ418" s="82"/>
      <c r="CK418" s="82"/>
      <c r="CL418" s="82"/>
      <c r="CM418" s="82"/>
      <c r="CN418" s="82"/>
      <c r="CO418" s="69"/>
    </row>
    <row r="419" spans="1:93" x14ac:dyDescent="0.3">
      <c r="A419" s="69"/>
      <c r="B419" s="74"/>
      <c r="C419" s="74"/>
      <c r="D419" s="74"/>
      <c r="E419" s="74"/>
      <c r="F419" s="69"/>
      <c r="G419" s="69"/>
      <c r="Q419" s="69"/>
      <c r="R419" s="69"/>
      <c r="S419" s="75"/>
      <c r="T419" s="75"/>
      <c r="U419" s="74"/>
      <c r="V419" s="74"/>
      <c r="W419" s="74"/>
      <c r="X419" s="74"/>
      <c r="Y419" s="69"/>
      <c r="Z419" s="69"/>
      <c r="AJ419" s="69"/>
      <c r="AK419" s="69"/>
      <c r="AL419" s="69"/>
      <c r="AM419" s="69"/>
      <c r="AN419" s="74"/>
      <c r="AO419" s="74"/>
      <c r="AP419" s="82"/>
      <c r="AQ419" s="82"/>
      <c r="AR419" s="82"/>
      <c r="AS419" s="82"/>
      <c r="AT419" s="82"/>
      <c r="AU419" s="82"/>
      <c r="AV419" s="82"/>
      <c r="AW419" s="82"/>
      <c r="AX419" s="82"/>
      <c r="AY419" s="82"/>
      <c r="AZ419" s="82"/>
      <c r="BA419" s="82"/>
      <c r="BB419" s="82"/>
      <c r="BC419" s="82"/>
      <c r="BD419" s="69"/>
      <c r="BE419" s="75"/>
      <c r="BF419" s="75"/>
      <c r="BG419" s="74"/>
      <c r="BH419" s="74"/>
      <c r="BI419" s="82"/>
      <c r="BJ419" s="82"/>
      <c r="BK419" s="82"/>
      <c r="BL419" s="82"/>
      <c r="BM419" s="82"/>
      <c r="BN419" s="82"/>
      <c r="BO419" s="82"/>
      <c r="BP419" s="82"/>
      <c r="BQ419" s="82"/>
      <c r="BR419" s="82"/>
      <c r="BS419" s="82"/>
      <c r="BT419" s="82"/>
      <c r="BU419" s="82"/>
      <c r="BV419" s="82"/>
      <c r="BW419" s="69"/>
      <c r="BX419" s="69"/>
      <c r="BY419" s="75"/>
      <c r="BZ419" s="74"/>
      <c r="CA419" s="74"/>
      <c r="CB419" s="82"/>
      <c r="CC419" s="82"/>
      <c r="CD419" s="82"/>
      <c r="CE419" s="82"/>
      <c r="CF419" s="82"/>
      <c r="CG419" s="82"/>
      <c r="CH419" s="82"/>
      <c r="CI419" s="82"/>
      <c r="CJ419" s="82"/>
      <c r="CK419" s="82"/>
      <c r="CL419" s="82"/>
      <c r="CM419" s="82"/>
      <c r="CN419" s="82"/>
      <c r="CO419" s="69"/>
    </row>
    <row r="420" spans="1:93" x14ac:dyDescent="0.3">
      <c r="A420" s="69"/>
      <c r="B420" s="74"/>
      <c r="C420" s="74"/>
      <c r="D420" s="74"/>
      <c r="E420" s="74"/>
      <c r="F420" s="69"/>
      <c r="G420" s="69"/>
      <c r="Q420" s="69"/>
      <c r="R420" s="69"/>
      <c r="S420" s="75"/>
      <c r="T420" s="75"/>
      <c r="U420" s="74"/>
      <c r="V420" s="74"/>
      <c r="W420" s="74"/>
      <c r="X420" s="74"/>
      <c r="Y420" s="69"/>
      <c r="Z420" s="69"/>
      <c r="AJ420" s="69"/>
      <c r="AK420" s="69"/>
      <c r="AL420" s="69"/>
      <c r="AM420" s="69"/>
      <c r="AN420" s="74"/>
      <c r="AO420" s="74"/>
      <c r="AP420" s="82"/>
      <c r="AQ420" s="82"/>
      <c r="AR420" s="82"/>
      <c r="AS420" s="82"/>
      <c r="AT420" s="82"/>
      <c r="AU420" s="82"/>
      <c r="AV420" s="82"/>
      <c r="AW420" s="82"/>
      <c r="AX420" s="82"/>
      <c r="AY420" s="82"/>
      <c r="AZ420" s="82"/>
      <c r="BA420" s="82"/>
      <c r="BB420" s="82"/>
      <c r="BC420" s="82"/>
      <c r="BD420" s="69"/>
      <c r="BE420" s="75"/>
      <c r="BF420" s="75"/>
      <c r="BG420" s="74"/>
      <c r="BH420" s="74"/>
      <c r="BI420" s="82"/>
      <c r="BJ420" s="82"/>
      <c r="BK420" s="82"/>
      <c r="BL420" s="82"/>
      <c r="BM420" s="82"/>
      <c r="BN420" s="82"/>
      <c r="BO420" s="82"/>
      <c r="BP420" s="82"/>
      <c r="BQ420" s="82"/>
      <c r="BR420" s="82"/>
      <c r="BS420" s="82"/>
      <c r="BT420" s="82"/>
      <c r="BU420" s="82"/>
      <c r="BV420" s="82"/>
      <c r="BW420" s="69"/>
      <c r="BX420" s="69"/>
      <c r="BY420" s="75"/>
      <c r="BZ420" s="74"/>
      <c r="CA420" s="74"/>
      <c r="CB420" s="82"/>
      <c r="CC420" s="82"/>
      <c r="CD420" s="82"/>
      <c r="CE420" s="82"/>
      <c r="CF420" s="82"/>
      <c r="CG420" s="82"/>
      <c r="CH420" s="82"/>
      <c r="CI420" s="82"/>
      <c r="CJ420" s="82"/>
      <c r="CK420" s="82"/>
      <c r="CL420" s="82"/>
      <c r="CM420" s="82"/>
      <c r="CN420" s="82"/>
      <c r="CO420" s="69"/>
    </row>
    <row r="421" spans="1:93" x14ac:dyDescent="0.3">
      <c r="A421" s="69"/>
      <c r="B421" s="74"/>
      <c r="C421" s="74"/>
      <c r="D421" s="74"/>
      <c r="E421" s="74"/>
      <c r="F421" s="69"/>
      <c r="G421" s="69"/>
      <c r="Q421" s="69"/>
      <c r="R421" s="69"/>
      <c r="S421" s="75"/>
      <c r="T421" s="75"/>
      <c r="U421" s="74"/>
      <c r="V421" s="74"/>
      <c r="W421" s="74"/>
      <c r="X421" s="74"/>
      <c r="Y421" s="69"/>
      <c r="Z421" s="69"/>
      <c r="AJ421" s="69"/>
      <c r="AK421" s="69"/>
      <c r="AL421" s="69"/>
      <c r="AM421" s="69"/>
      <c r="AN421" s="74"/>
      <c r="AO421" s="74"/>
      <c r="AP421" s="82"/>
      <c r="AQ421" s="82"/>
      <c r="AR421" s="82"/>
      <c r="AS421" s="82"/>
      <c r="AT421" s="82"/>
      <c r="AU421" s="82"/>
      <c r="AV421" s="82"/>
      <c r="AW421" s="82"/>
      <c r="AX421" s="82"/>
      <c r="AY421" s="82"/>
      <c r="AZ421" s="82"/>
      <c r="BA421" s="82"/>
      <c r="BB421" s="82"/>
      <c r="BC421" s="82"/>
      <c r="BD421" s="69"/>
      <c r="BE421" s="75"/>
      <c r="BF421" s="75"/>
      <c r="BG421" s="74"/>
      <c r="BH421" s="74"/>
      <c r="BI421" s="82"/>
      <c r="BJ421" s="82"/>
      <c r="BK421" s="82"/>
      <c r="BL421" s="82"/>
      <c r="BM421" s="82"/>
      <c r="BN421" s="82"/>
      <c r="BO421" s="82"/>
      <c r="BP421" s="82"/>
      <c r="BQ421" s="82"/>
      <c r="BR421" s="82"/>
      <c r="BS421" s="82"/>
      <c r="BT421" s="82"/>
      <c r="BU421" s="82"/>
      <c r="BV421" s="82"/>
      <c r="BW421" s="69"/>
      <c r="BX421" s="69"/>
      <c r="BY421" s="75"/>
      <c r="BZ421" s="74"/>
      <c r="CA421" s="74"/>
      <c r="CB421" s="82"/>
      <c r="CC421" s="82"/>
      <c r="CD421" s="82"/>
      <c r="CE421" s="82"/>
      <c r="CF421" s="82"/>
      <c r="CG421" s="82"/>
      <c r="CH421" s="82"/>
      <c r="CI421" s="82"/>
      <c r="CJ421" s="82"/>
      <c r="CK421" s="82"/>
      <c r="CL421" s="82"/>
      <c r="CM421" s="82"/>
      <c r="CN421" s="82"/>
      <c r="CO421" s="69"/>
    </row>
    <row r="422" spans="1:93" x14ac:dyDescent="0.3">
      <c r="A422" s="69"/>
      <c r="B422" s="74"/>
      <c r="C422" s="74"/>
      <c r="D422" s="74"/>
      <c r="E422" s="74"/>
      <c r="F422" s="69"/>
      <c r="G422" s="69"/>
      <c r="Q422" s="69"/>
      <c r="R422" s="69"/>
      <c r="S422" s="75"/>
      <c r="T422" s="75"/>
      <c r="U422" s="74"/>
      <c r="V422" s="74"/>
      <c r="W422" s="74"/>
      <c r="X422" s="74"/>
      <c r="Y422" s="69"/>
      <c r="Z422" s="69"/>
      <c r="AJ422" s="69"/>
      <c r="AK422" s="69"/>
      <c r="AL422" s="69"/>
      <c r="AM422" s="69"/>
      <c r="AN422" s="74"/>
      <c r="AO422" s="74"/>
      <c r="AP422" s="82"/>
      <c r="AQ422" s="82"/>
      <c r="AR422" s="82"/>
      <c r="AS422" s="82"/>
      <c r="AT422" s="82"/>
      <c r="AU422" s="82"/>
      <c r="AV422" s="82"/>
      <c r="AW422" s="82"/>
      <c r="AX422" s="82"/>
      <c r="AY422" s="82"/>
      <c r="AZ422" s="82"/>
      <c r="BA422" s="82"/>
      <c r="BB422" s="82"/>
      <c r="BC422" s="82"/>
      <c r="BD422" s="69"/>
      <c r="BE422" s="75"/>
      <c r="BF422" s="75"/>
      <c r="BG422" s="74"/>
      <c r="BH422" s="74"/>
      <c r="BI422" s="82"/>
      <c r="BJ422" s="82"/>
      <c r="BK422" s="82"/>
      <c r="BL422" s="82"/>
      <c r="BM422" s="82"/>
      <c r="BN422" s="82"/>
      <c r="BO422" s="82"/>
      <c r="BP422" s="82"/>
      <c r="BQ422" s="82"/>
      <c r="BR422" s="82"/>
      <c r="BS422" s="82"/>
      <c r="BT422" s="82"/>
      <c r="BU422" s="82"/>
      <c r="BV422" s="82"/>
      <c r="BW422" s="69"/>
      <c r="BX422" s="69"/>
      <c r="BY422" s="75"/>
      <c r="BZ422" s="74"/>
      <c r="CA422" s="74"/>
      <c r="CB422" s="82"/>
      <c r="CC422" s="82"/>
      <c r="CD422" s="82"/>
      <c r="CE422" s="82"/>
      <c r="CF422" s="82"/>
      <c r="CG422" s="82"/>
      <c r="CH422" s="82"/>
      <c r="CI422" s="82"/>
      <c r="CJ422" s="82"/>
      <c r="CK422" s="82"/>
      <c r="CL422" s="82"/>
      <c r="CM422" s="82"/>
      <c r="CN422" s="82"/>
      <c r="CO422" s="69"/>
    </row>
    <row r="423" spans="1:93" x14ac:dyDescent="0.3">
      <c r="A423" s="69"/>
      <c r="B423" s="74"/>
      <c r="C423" s="74"/>
      <c r="D423" s="74"/>
      <c r="E423" s="74"/>
      <c r="F423" s="69"/>
      <c r="G423" s="69"/>
      <c r="Q423" s="69"/>
      <c r="R423" s="69"/>
      <c r="S423" s="75"/>
      <c r="T423" s="75"/>
      <c r="U423" s="74"/>
      <c r="V423" s="74"/>
      <c r="W423" s="74"/>
      <c r="X423" s="74"/>
      <c r="Y423" s="69"/>
      <c r="Z423" s="69"/>
      <c r="AJ423" s="69"/>
      <c r="AK423" s="69"/>
      <c r="AL423" s="69"/>
      <c r="AM423" s="69"/>
      <c r="AN423" s="74"/>
      <c r="AO423" s="74"/>
      <c r="AP423" s="82"/>
      <c r="AQ423" s="82"/>
      <c r="AR423" s="82"/>
      <c r="AS423" s="82"/>
      <c r="AT423" s="82"/>
      <c r="AU423" s="82"/>
      <c r="AV423" s="82"/>
      <c r="AW423" s="82"/>
      <c r="AX423" s="82"/>
      <c r="AY423" s="82"/>
      <c r="AZ423" s="82"/>
      <c r="BA423" s="82"/>
      <c r="BB423" s="82"/>
      <c r="BC423" s="82"/>
      <c r="BD423" s="69"/>
      <c r="BE423" s="75"/>
      <c r="BF423" s="75"/>
      <c r="BG423" s="74"/>
      <c r="BH423" s="74"/>
      <c r="BI423" s="82"/>
      <c r="BJ423" s="82"/>
      <c r="BK423" s="82"/>
      <c r="BL423" s="82"/>
      <c r="BM423" s="82"/>
      <c r="BN423" s="82"/>
      <c r="BO423" s="82"/>
      <c r="BP423" s="82"/>
      <c r="BQ423" s="82"/>
      <c r="BR423" s="82"/>
      <c r="BS423" s="82"/>
      <c r="BT423" s="82"/>
      <c r="BU423" s="82"/>
      <c r="BV423" s="82"/>
      <c r="BW423" s="69"/>
      <c r="BX423" s="69"/>
      <c r="BY423" s="75"/>
      <c r="BZ423" s="74"/>
      <c r="CA423" s="74"/>
      <c r="CB423" s="82"/>
      <c r="CC423" s="82"/>
      <c r="CD423" s="82"/>
      <c r="CE423" s="82"/>
      <c r="CF423" s="82"/>
      <c r="CG423" s="82"/>
      <c r="CH423" s="82"/>
      <c r="CI423" s="82"/>
      <c r="CJ423" s="82"/>
      <c r="CK423" s="82"/>
      <c r="CL423" s="82"/>
      <c r="CM423" s="82"/>
      <c r="CN423" s="82"/>
      <c r="CO423" s="69"/>
    </row>
    <row r="424" spans="1:93" x14ac:dyDescent="0.3">
      <c r="A424" s="69"/>
      <c r="B424" s="74"/>
      <c r="C424" s="74"/>
      <c r="D424" s="74"/>
      <c r="E424" s="74"/>
      <c r="F424" s="69"/>
      <c r="G424" s="69"/>
      <c r="Q424" s="69"/>
      <c r="R424" s="69"/>
      <c r="S424" s="75"/>
      <c r="T424" s="75"/>
      <c r="U424" s="74"/>
      <c r="V424" s="74"/>
      <c r="W424" s="74"/>
      <c r="X424" s="74"/>
      <c r="Y424" s="69"/>
      <c r="Z424" s="69"/>
      <c r="AJ424" s="69"/>
      <c r="AK424" s="69"/>
      <c r="AL424" s="69"/>
      <c r="AM424" s="69"/>
      <c r="AN424" s="74"/>
      <c r="AO424" s="74"/>
      <c r="AP424" s="82"/>
      <c r="AQ424" s="82"/>
      <c r="AR424" s="82"/>
      <c r="AS424" s="82"/>
      <c r="AT424" s="82"/>
      <c r="AU424" s="82"/>
      <c r="AV424" s="82"/>
      <c r="AW424" s="82"/>
      <c r="AX424" s="82"/>
      <c r="AY424" s="82"/>
      <c r="AZ424" s="82"/>
      <c r="BA424" s="82"/>
      <c r="BB424" s="82"/>
      <c r="BC424" s="82"/>
      <c r="BD424" s="69"/>
      <c r="BE424" s="75"/>
      <c r="BF424" s="75"/>
      <c r="BG424" s="74"/>
      <c r="BH424" s="74"/>
      <c r="BI424" s="82"/>
      <c r="BJ424" s="82"/>
      <c r="BK424" s="82"/>
      <c r="BL424" s="82"/>
      <c r="BM424" s="82"/>
      <c r="BN424" s="82"/>
      <c r="BO424" s="82"/>
      <c r="BP424" s="82"/>
      <c r="BQ424" s="82"/>
      <c r="BR424" s="82"/>
      <c r="BS424" s="82"/>
      <c r="BT424" s="82"/>
      <c r="BU424" s="82"/>
      <c r="BV424" s="82"/>
      <c r="BW424" s="69"/>
      <c r="BX424" s="69"/>
      <c r="BY424" s="75"/>
      <c r="BZ424" s="74"/>
      <c r="CA424" s="74"/>
      <c r="CB424" s="82"/>
      <c r="CC424" s="82"/>
      <c r="CD424" s="82"/>
      <c r="CE424" s="82"/>
      <c r="CF424" s="82"/>
      <c r="CG424" s="82"/>
      <c r="CH424" s="82"/>
      <c r="CI424" s="82"/>
      <c r="CJ424" s="82"/>
      <c r="CK424" s="82"/>
      <c r="CL424" s="82"/>
      <c r="CM424" s="82"/>
      <c r="CN424" s="82"/>
      <c r="CO424" s="69"/>
    </row>
    <row r="425" spans="1:93" x14ac:dyDescent="0.3">
      <c r="A425" s="69"/>
      <c r="B425" s="74"/>
      <c r="C425" s="74"/>
      <c r="D425" s="74"/>
      <c r="E425" s="74"/>
      <c r="F425" s="69"/>
      <c r="G425" s="69"/>
      <c r="Q425" s="69"/>
      <c r="R425" s="69"/>
      <c r="S425" s="75"/>
      <c r="T425" s="75"/>
      <c r="U425" s="74"/>
      <c r="V425" s="74"/>
      <c r="W425" s="74"/>
      <c r="X425" s="74"/>
      <c r="Y425" s="69"/>
      <c r="Z425" s="69"/>
      <c r="AJ425" s="69"/>
      <c r="AK425" s="69"/>
      <c r="AL425" s="69"/>
      <c r="AM425" s="69"/>
      <c r="AN425" s="74"/>
      <c r="AO425" s="74"/>
      <c r="AP425" s="82"/>
      <c r="AQ425" s="82"/>
      <c r="AR425" s="82"/>
      <c r="AS425" s="82"/>
      <c r="AT425" s="82"/>
      <c r="AU425" s="82"/>
      <c r="AV425" s="82"/>
      <c r="AW425" s="82"/>
      <c r="AX425" s="82"/>
      <c r="AY425" s="82"/>
      <c r="AZ425" s="82"/>
      <c r="BA425" s="82"/>
      <c r="BB425" s="82"/>
      <c r="BC425" s="82"/>
      <c r="BD425" s="69"/>
      <c r="BE425" s="75"/>
      <c r="BF425" s="75"/>
      <c r="BG425" s="74"/>
      <c r="BH425" s="74"/>
      <c r="BI425" s="82"/>
      <c r="BJ425" s="82"/>
      <c r="BK425" s="82"/>
      <c r="BL425" s="82"/>
      <c r="BM425" s="82"/>
      <c r="BN425" s="82"/>
      <c r="BO425" s="82"/>
      <c r="BP425" s="82"/>
      <c r="BQ425" s="82"/>
      <c r="BR425" s="82"/>
      <c r="BS425" s="82"/>
      <c r="BT425" s="82"/>
      <c r="BU425" s="82"/>
      <c r="BV425" s="82"/>
      <c r="BW425" s="69"/>
      <c r="BX425" s="69"/>
      <c r="BY425" s="75"/>
      <c r="BZ425" s="74"/>
      <c r="CA425" s="74"/>
      <c r="CB425" s="82"/>
      <c r="CC425" s="82"/>
      <c r="CD425" s="82"/>
      <c r="CE425" s="82"/>
      <c r="CF425" s="82"/>
      <c r="CG425" s="82"/>
      <c r="CH425" s="82"/>
      <c r="CI425" s="82"/>
      <c r="CJ425" s="82"/>
      <c r="CK425" s="82"/>
      <c r="CL425" s="82"/>
      <c r="CM425" s="82"/>
      <c r="CN425" s="82"/>
      <c r="CO425" s="69"/>
    </row>
    <row r="426" spans="1:93" x14ac:dyDescent="0.3">
      <c r="A426" s="69"/>
      <c r="B426" s="74"/>
      <c r="C426" s="74"/>
      <c r="D426" s="74"/>
      <c r="E426" s="74"/>
      <c r="F426" s="69"/>
      <c r="G426" s="69"/>
      <c r="Q426" s="69"/>
      <c r="R426" s="69"/>
      <c r="S426" s="75"/>
      <c r="T426" s="75"/>
      <c r="U426" s="74"/>
      <c r="V426" s="74"/>
      <c r="W426" s="74"/>
      <c r="X426" s="74"/>
      <c r="Y426" s="69"/>
      <c r="Z426" s="69"/>
      <c r="AJ426" s="69"/>
      <c r="AK426" s="69"/>
      <c r="AL426" s="69"/>
      <c r="AM426" s="69"/>
      <c r="AN426" s="74"/>
      <c r="AO426" s="74"/>
      <c r="AP426" s="82"/>
      <c r="AQ426" s="82"/>
      <c r="AR426" s="82"/>
      <c r="AS426" s="82"/>
      <c r="AT426" s="82"/>
      <c r="AU426" s="82"/>
      <c r="AV426" s="82"/>
      <c r="AW426" s="82"/>
      <c r="AX426" s="82"/>
      <c r="AY426" s="82"/>
      <c r="AZ426" s="82"/>
      <c r="BA426" s="82"/>
      <c r="BB426" s="82"/>
      <c r="BC426" s="82"/>
      <c r="BD426" s="69"/>
      <c r="BE426" s="75"/>
      <c r="BF426" s="75"/>
      <c r="BG426" s="74"/>
      <c r="BH426" s="74"/>
      <c r="BI426" s="82"/>
      <c r="BJ426" s="82"/>
      <c r="BK426" s="82"/>
      <c r="BL426" s="82"/>
      <c r="BM426" s="82"/>
      <c r="BN426" s="82"/>
      <c r="BO426" s="82"/>
      <c r="BP426" s="82"/>
      <c r="BQ426" s="82"/>
      <c r="BR426" s="82"/>
      <c r="BS426" s="82"/>
      <c r="BT426" s="82"/>
      <c r="BU426" s="82"/>
      <c r="BV426" s="82"/>
      <c r="BW426" s="69"/>
      <c r="BX426" s="69"/>
      <c r="BY426" s="75"/>
      <c r="BZ426" s="74"/>
      <c r="CA426" s="74"/>
      <c r="CB426" s="82"/>
      <c r="CC426" s="82"/>
      <c r="CD426" s="82"/>
      <c r="CE426" s="82"/>
      <c r="CF426" s="82"/>
      <c r="CG426" s="82"/>
      <c r="CH426" s="82"/>
      <c r="CI426" s="82"/>
      <c r="CJ426" s="82"/>
      <c r="CK426" s="82"/>
      <c r="CL426" s="82"/>
      <c r="CM426" s="82"/>
      <c r="CN426" s="82"/>
      <c r="CO426" s="69"/>
    </row>
    <row r="427" spans="1:93" x14ac:dyDescent="0.3">
      <c r="A427" s="69"/>
      <c r="B427" s="74"/>
      <c r="C427" s="74"/>
      <c r="D427" s="74"/>
      <c r="E427" s="74"/>
      <c r="F427" s="69"/>
      <c r="G427" s="69"/>
      <c r="Q427" s="69"/>
      <c r="R427" s="69"/>
      <c r="S427" s="75"/>
      <c r="T427" s="75"/>
      <c r="U427" s="74"/>
      <c r="V427" s="74"/>
      <c r="W427" s="74"/>
      <c r="X427" s="74"/>
      <c r="Y427" s="69"/>
      <c r="Z427" s="69"/>
      <c r="AJ427" s="69"/>
      <c r="AK427" s="69"/>
      <c r="AL427" s="69"/>
      <c r="AM427" s="69"/>
      <c r="AN427" s="74"/>
      <c r="AO427" s="74"/>
      <c r="AP427" s="82"/>
      <c r="AQ427" s="82"/>
      <c r="AR427" s="82"/>
      <c r="AS427" s="82"/>
      <c r="AT427" s="82"/>
      <c r="AU427" s="82"/>
      <c r="AV427" s="82"/>
      <c r="AW427" s="82"/>
      <c r="AX427" s="82"/>
      <c r="AY427" s="82"/>
      <c r="AZ427" s="82"/>
      <c r="BA427" s="82"/>
      <c r="BB427" s="82"/>
      <c r="BC427" s="82"/>
      <c r="BD427" s="69"/>
      <c r="BE427" s="75"/>
      <c r="BF427" s="75"/>
      <c r="BG427" s="74"/>
      <c r="BH427" s="74"/>
      <c r="BI427" s="82"/>
      <c r="BJ427" s="82"/>
      <c r="BK427" s="82"/>
      <c r="BL427" s="82"/>
      <c r="BM427" s="82"/>
      <c r="BN427" s="82"/>
      <c r="BO427" s="82"/>
      <c r="BP427" s="82"/>
      <c r="BQ427" s="82"/>
      <c r="BR427" s="82"/>
      <c r="BS427" s="82"/>
      <c r="BT427" s="82"/>
      <c r="BU427" s="82"/>
      <c r="BV427" s="82"/>
      <c r="BW427" s="69"/>
      <c r="BX427" s="69"/>
      <c r="BY427" s="75"/>
      <c r="BZ427" s="74"/>
      <c r="CA427" s="74"/>
      <c r="CB427" s="82"/>
      <c r="CC427" s="82"/>
      <c r="CD427" s="82"/>
      <c r="CE427" s="82"/>
      <c r="CF427" s="82"/>
      <c r="CG427" s="82"/>
      <c r="CH427" s="82"/>
      <c r="CI427" s="82"/>
      <c r="CJ427" s="82"/>
      <c r="CK427" s="82"/>
      <c r="CL427" s="82"/>
      <c r="CM427" s="82"/>
      <c r="CN427" s="82"/>
      <c r="CO427" s="69"/>
    </row>
    <row r="428" spans="1:93" x14ac:dyDescent="0.3">
      <c r="A428" s="69"/>
      <c r="B428" s="74"/>
      <c r="C428" s="74"/>
      <c r="D428" s="74"/>
      <c r="E428" s="74"/>
      <c r="F428" s="69"/>
      <c r="G428" s="69"/>
      <c r="Q428" s="69"/>
      <c r="R428" s="69"/>
      <c r="S428" s="75"/>
      <c r="T428" s="75"/>
      <c r="U428" s="74"/>
      <c r="V428" s="74"/>
      <c r="W428" s="74"/>
      <c r="X428" s="74"/>
      <c r="Y428" s="69"/>
      <c r="Z428" s="69"/>
      <c r="AJ428" s="69"/>
      <c r="AK428" s="69"/>
      <c r="AL428" s="69"/>
      <c r="AM428" s="69"/>
      <c r="AN428" s="74"/>
      <c r="AO428" s="74"/>
      <c r="AP428" s="82"/>
      <c r="AQ428" s="82"/>
      <c r="AR428" s="82"/>
      <c r="AS428" s="82"/>
      <c r="AT428" s="82"/>
      <c r="AU428" s="82"/>
      <c r="AV428" s="82"/>
      <c r="AW428" s="82"/>
      <c r="AX428" s="82"/>
      <c r="AY428" s="82"/>
      <c r="AZ428" s="82"/>
      <c r="BA428" s="82"/>
      <c r="BB428" s="82"/>
      <c r="BC428" s="82"/>
      <c r="BD428" s="69"/>
      <c r="BE428" s="75"/>
      <c r="BF428" s="75"/>
      <c r="BG428" s="74"/>
      <c r="BH428" s="74"/>
      <c r="BI428" s="82"/>
      <c r="BJ428" s="82"/>
      <c r="BK428" s="82"/>
      <c r="BL428" s="82"/>
      <c r="BM428" s="82"/>
      <c r="BN428" s="82"/>
      <c r="BO428" s="82"/>
      <c r="BP428" s="82"/>
      <c r="BQ428" s="82"/>
      <c r="BR428" s="82"/>
      <c r="BS428" s="82"/>
      <c r="BT428" s="82"/>
      <c r="BU428" s="82"/>
      <c r="BV428" s="82"/>
      <c r="BW428" s="69"/>
      <c r="BX428" s="69"/>
      <c r="BY428" s="75"/>
      <c r="BZ428" s="74"/>
      <c r="CA428" s="74"/>
      <c r="CB428" s="82"/>
      <c r="CC428" s="82"/>
      <c r="CD428" s="82"/>
      <c r="CE428" s="82"/>
      <c r="CF428" s="82"/>
      <c r="CG428" s="82"/>
      <c r="CH428" s="82"/>
      <c r="CI428" s="82"/>
      <c r="CJ428" s="82"/>
      <c r="CK428" s="82"/>
      <c r="CL428" s="82"/>
      <c r="CM428" s="82"/>
      <c r="CN428" s="82"/>
      <c r="CO428" s="69"/>
    </row>
    <row r="429" spans="1:93" x14ac:dyDescent="0.3">
      <c r="A429" s="69"/>
      <c r="B429" s="74"/>
      <c r="C429" s="74"/>
      <c r="D429" s="74"/>
      <c r="E429" s="74"/>
      <c r="F429" s="69"/>
      <c r="G429" s="69"/>
      <c r="Q429" s="69"/>
      <c r="R429" s="69"/>
      <c r="S429" s="75"/>
      <c r="T429" s="75"/>
      <c r="U429" s="74"/>
      <c r="V429" s="74"/>
      <c r="W429" s="74"/>
      <c r="X429" s="74"/>
      <c r="Y429" s="69"/>
      <c r="Z429" s="69"/>
      <c r="AJ429" s="69"/>
      <c r="AK429" s="69"/>
      <c r="AL429" s="69"/>
      <c r="AM429" s="69"/>
      <c r="AN429" s="74"/>
      <c r="AO429" s="74"/>
      <c r="AP429" s="82"/>
      <c r="AQ429" s="82"/>
      <c r="AR429" s="82"/>
      <c r="AS429" s="82"/>
      <c r="AT429" s="82"/>
      <c r="AU429" s="82"/>
      <c r="AV429" s="82"/>
      <c r="AW429" s="82"/>
      <c r="AX429" s="82"/>
      <c r="AY429" s="82"/>
      <c r="AZ429" s="82"/>
      <c r="BA429" s="82"/>
      <c r="BB429" s="82"/>
      <c r="BC429" s="82"/>
      <c r="BD429" s="69"/>
      <c r="BE429" s="75"/>
      <c r="BF429" s="75"/>
      <c r="BG429" s="74"/>
      <c r="BH429" s="74"/>
      <c r="BI429" s="82"/>
      <c r="BJ429" s="82"/>
      <c r="BK429" s="82"/>
      <c r="BL429" s="82"/>
      <c r="BM429" s="82"/>
      <c r="BN429" s="82"/>
      <c r="BO429" s="82"/>
      <c r="BP429" s="82"/>
      <c r="BQ429" s="82"/>
      <c r="BR429" s="82"/>
      <c r="BS429" s="82"/>
      <c r="BT429" s="82"/>
      <c r="BU429" s="82"/>
      <c r="BV429" s="82"/>
      <c r="BW429" s="69"/>
      <c r="BX429" s="69"/>
      <c r="BY429" s="75"/>
      <c r="BZ429" s="74"/>
      <c r="CA429" s="74"/>
      <c r="CB429" s="82"/>
      <c r="CC429" s="82"/>
      <c r="CD429" s="82"/>
      <c r="CE429" s="82"/>
      <c r="CF429" s="82"/>
      <c r="CG429" s="82"/>
      <c r="CH429" s="82"/>
      <c r="CI429" s="82"/>
      <c r="CJ429" s="82"/>
      <c r="CK429" s="82"/>
      <c r="CL429" s="82"/>
      <c r="CM429" s="82"/>
      <c r="CN429" s="82"/>
      <c r="CO429" s="69"/>
    </row>
    <row r="430" spans="1:93" x14ac:dyDescent="0.3">
      <c r="A430" s="69"/>
      <c r="B430" s="74"/>
      <c r="C430" s="74"/>
      <c r="D430" s="74"/>
      <c r="E430" s="74"/>
      <c r="F430" s="69"/>
      <c r="G430" s="69"/>
      <c r="Q430" s="69"/>
      <c r="R430" s="69"/>
      <c r="S430" s="75"/>
      <c r="T430" s="75"/>
      <c r="U430" s="74"/>
      <c r="V430" s="74"/>
      <c r="W430" s="74"/>
      <c r="X430" s="74"/>
      <c r="Y430" s="69"/>
      <c r="Z430" s="69"/>
      <c r="AJ430" s="69"/>
      <c r="AK430" s="69"/>
      <c r="AL430" s="69"/>
      <c r="AM430" s="69"/>
      <c r="AN430" s="74"/>
      <c r="AO430" s="74"/>
      <c r="AP430" s="82"/>
      <c r="AQ430" s="82"/>
      <c r="AR430" s="82"/>
      <c r="AS430" s="82"/>
      <c r="AT430" s="82"/>
      <c r="AU430" s="82"/>
      <c r="AV430" s="82"/>
      <c r="AW430" s="82"/>
      <c r="AX430" s="82"/>
      <c r="AY430" s="82"/>
      <c r="AZ430" s="82"/>
      <c r="BA430" s="82"/>
      <c r="BB430" s="82"/>
      <c r="BC430" s="82"/>
      <c r="BD430" s="69"/>
      <c r="BE430" s="75"/>
      <c r="BF430" s="75"/>
      <c r="BG430" s="74"/>
      <c r="BH430" s="74"/>
      <c r="BI430" s="82"/>
      <c r="BJ430" s="82"/>
      <c r="BK430" s="82"/>
      <c r="BL430" s="82"/>
      <c r="BM430" s="82"/>
      <c r="BN430" s="82"/>
      <c r="BO430" s="82"/>
      <c r="BP430" s="82"/>
      <c r="BQ430" s="82"/>
      <c r="BR430" s="82"/>
      <c r="BS430" s="82"/>
      <c r="BT430" s="82"/>
      <c r="BU430" s="82"/>
      <c r="BV430" s="82"/>
      <c r="BW430" s="69"/>
      <c r="BX430" s="69"/>
      <c r="BY430" s="75"/>
      <c r="BZ430" s="74"/>
      <c r="CA430" s="74"/>
      <c r="CB430" s="82"/>
      <c r="CC430" s="82"/>
      <c r="CD430" s="82"/>
      <c r="CE430" s="82"/>
      <c r="CF430" s="82"/>
      <c r="CG430" s="82"/>
      <c r="CH430" s="82"/>
      <c r="CI430" s="82"/>
      <c r="CJ430" s="82"/>
      <c r="CK430" s="82"/>
      <c r="CL430" s="82"/>
      <c r="CM430" s="82"/>
      <c r="CN430" s="82"/>
      <c r="CO430" s="69"/>
    </row>
    <row r="431" spans="1:93" x14ac:dyDescent="0.3">
      <c r="A431" s="69"/>
      <c r="B431" s="74"/>
      <c r="C431" s="74"/>
      <c r="D431" s="74"/>
      <c r="E431" s="74"/>
      <c r="F431" s="69"/>
      <c r="G431" s="69"/>
      <c r="Q431" s="69"/>
      <c r="R431" s="69"/>
      <c r="S431" s="75"/>
      <c r="T431" s="75"/>
      <c r="U431" s="74"/>
      <c r="V431" s="74"/>
      <c r="W431" s="74"/>
      <c r="X431" s="74"/>
      <c r="Y431" s="69"/>
      <c r="Z431" s="69"/>
      <c r="AJ431" s="69"/>
      <c r="AK431" s="69"/>
      <c r="AL431" s="69"/>
      <c r="AM431" s="69"/>
      <c r="AN431" s="74"/>
      <c r="AO431" s="74"/>
      <c r="AP431" s="82"/>
      <c r="AQ431" s="82"/>
      <c r="AR431" s="82"/>
      <c r="AS431" s="82"/>
      <c r="AT431" s="82"/>
      <c r="AU431" s="82"/>
      <c r="AV431" s="82"/>
      <c r="AW431" s="82"/>
      <c r="AX431" s="82"/>
      <c r="AY431" s="82"/>
      <c r="AZ431" s="82"/>
      <c r="BA431" s="82"/>
      <c r="BB431" s="82"/>
      <c r="BC431" s="82"/>
      <c r="BD431" s="69"/>
      <c r="BE431" s="75"/>
      <c r="BF431" s="75"/>
      <c r="BG431" s="74"/>
      <c r="BH431" s="74"/>
      <c r="BI431" s="82"/>
      <c r="BJ431" s="82"/>
      <c r="BK431" s="82"/>
      <c r="BL431" s="82"/>
      <c r="BM431" s="82"/>
      <c r="BN431" s="82"/>
      <c r="BO431" s="82"/>
      <c r="BP431" s="82"/>
      <c r="BQ431" s="82"/>
      <c r="BR431" s="82"/>
      <c r="BS431" s="82"/>
      <c r="BT431" s="82"/>
      <c r="BU431" s="82"/>
      <c r="BV431" s="82"/>
      <c r="BW431" s="69"/>
      <c r="BX431" s="69"/>
      <c r="BY431" s="75"/>
      <c r="BZ431" s="74"/>
      <c r="CA431" s="74"/>
      <c r="CB431" s="82"/>
      <c r="CC431" s="82"/>
      <c r="CD431" s="82"/>
      <c r="CE431" s="82"/>
      <c r="CF431" s="82"/>
      <c r="CG431" s="82"/>
      <c r="CH431" s="82"/>
      <c r="CI431" s="82"/>
      <c r="CJ431" s="82"/>
      <c r="CK431" s="82"/>
      <c r="CL431" s="82"/>
      <c r="CM431" s="82"/>
      <c r="CN431" s="82"/>
      <c r="CO431" s="69"/>
    </row>
    <row r="432" spans="1:93" x14ac:dyDescent="0.3">
      <c r="A432" s="69"/>
      <c r="B432" s="74"/>
      <c r="C432" s="74"/>
      <c r="D432" s="74"/>
      <c r="E432" s="74"/>
      <c r="F432" s="69"/>
      <c r="G432" s="69"/>
      <c r="Q432" s="69"/>
      <c r="R432" s="69"/>
      <c r="S432" s="75"/>
      <c r="T432" s="75"/>
      <c r="U432" s="74"/>
      <c r="V432" s="74"/>
      <c r="W432" s="74"/>
      <c r="X432" s="74"/>
      <c r="Y432" s="69"/>
      <c r="Z432" s="69"/>
      <c r="AJ432" s="69"/>
      <c r="AK432" s="69"/>
      <c r="AL432" s="69"/>
      <c r="AM432" s="69"/>
      <c r="AN432" s="74"/>
      <c r="AO432" s="74"/>
      <c r="AP432" s="82"/>
      <c r="AQ432" s="82"/>
      <c r="AR432" s="82"/>
      <c r="AS432" s="82"/>
      <c r="AT432" s="82"/>
      <c r="AU432" s="82"/>
      <c r="AV432" s="82"/>
      <c r="AW432" s="82"/>
      <c r="AX432" s="82"/>
      <c r="AY432" s="82"/>
      <c r="AZ432" s="82"/>
      <c r="BA432" s="82"/>
      <c r="BB432" s="82"/>
      <c r="BC432" s="82"/>
      <c r="BD432" s="69"/>
      <c r="BE432" s="75"/>
      <c r="BF432" s="75"/>
      <c r="BG432" s="74"/>
      <c r="BH432" s="74"/>
      <c r="BI432" s="82"/>
      <c r="BJ432" s="82"/>
      <c r="BK432" s="82"/>
      <c r="BL432" s="82"/>
      <c r="BM432" s="82"/>
      <c r="BN432" s="82"/>
      <c r="BO432" s="82"/>
      <c r="BP432" s="82"/>
      <c r="BQ432" s="82"/>
      <c r="BR432" s="82"/>
      <c r="BS432" s="82"/>
      <c r="BT432" s="82"/>
      <c r="BU432" s="82"/>
      <c r="BV432" s="82"/>
      <c r="BW432" s="69"/>
      <c r="BX432" s="69"/>
      <c r="BY432" s="75"/>
      <c r="BZ432" s="74"/>
      <c r="CA432" s="74"/>
      <c r="CB432" s="82"/>
      <c r="CC432" s="82"/>
      <c r="CD432" s="82"/>
      <c r="CE432" s="82"/>
      <c r="CF432" s="82"/>
      <c r="CG432" s="82"/>
      <c r="CH432" s="82"/>
      <c r="CI432" s="82"/>
      <c r="CJ432" s="82"/>
      <c r="CK432" s="82"/>
      <c r="CL432" s="82"/>
      <c r="CM432" s="82"/>
      <c r="CN432" s="82"/>
      <c r="CO432" s="69"/>
    </row>
    <row r="433" spans="1:93" x14ac:dyDescent="0.3">
      <c r="A433" s="69"/>
      <c r="B433" s="74"/>
      <c r="C433" s="74"/>
      <c r="D433" s="74"/>
      <c r="E433" s="74"/>
      <c r="F433" s="69"/>
      <c r="G433" s="69"/>
      <c r="Q433" s="69"/>
      <c r="R433" s="69"/>
      <c r="S433" s="75"/>
      <c r="T433" s="75"/>
      <c r="U433" s="74"/>
      <c r="V433" s="74"/>
      <c r="W433" s="74"/>
      <c r="X433" s="74"/>
      <c r="Y433" s="69"/>
      <c r="Z433" s="69"/>
      <c r="AJ433" s="69"/>
      <c r="AK433" s="69"/>
      <c r="AL433" s="69"/>
      <c r="AM433" s="69"/>
      <c r="AN433" s="74"/>
      <c r="AO433" s="74"/>
      <c r="AP433" s="82"/>
      <c r="AQ433" s="82"/>
      <c r="AR433" s="82"/>
      <c r="AS433" s="82"/>
      <c r="AT433" s="82"/>
      <c r="AU433" s="82"/>
      <c r="AV433" s="82"/>
      <c r="AW433" s="82"/>
      <c r="AX433" s="82"/>
      <c r="AY433" s="82"/>
      <c r="AZ433" s="82"/>
      <c r="BA433" s="82"/>
      <c r="BB433" s="82"/>
      <c r="BC433" s="82"/>
      <c r="BD433" s="69"/>
      <c r="BE433" s="75"/>
      <c r="BF433" s="75"/>
      <c r="BG433" s="74"/>
      <c r="BH433" s="74"/>
      <c r="BI433" s="82"/>
      <c r="BJ433" s="82"/>
      <c r="BK433" s="82"/>
      <c r="BL433" s="82"/>
      <c r="BM433" s="82"/>
      <c r="BN433" s="82"/>
      <c r="BO433" s="82"/>
      <c r="BP433" s="82"/>
      <c r="BQ433" s="82"/>
      <c r="BR433" s="82"/>
      <c r="BS433" s="82"/>
      <c r="BT433" s="82"/>
      <c r="BU433" s="82"/>
      <c r="BV433" s="82"/>
      <c r="BW433" s="69"/>
      <c r="BX433" s="69"/>
      <c r="BY433" s="75"/>
      <c r="BZ433" s="74"/>
      <c r="CA433" s="74"/>
      <c r="CB433" s="82"/>
      <c r="CC433" s="82"/>
      <c r="CD433" s="82"/>
      <c r="CE433" s="82"/>
      <c r="CF433" s="82"/>
      <c r="CG433" s="82"/>
      <c r="CH433" s="82"/>
      <c r="CI433" s="82"/>
      <c r="CJ433" s="82"/>
      <c r="CK433" s="82"/>
      <c r="CL433" s="82"/>
      <c r="CM433" s="82"/>
      <c r="CN433" s="82"/>
      <c r="CO433" s="69"/>
    </row>
    <row r="434" spans="1:93" x14ac:dyDescent="0.3">
      <c r="A434" s="69"/>
      <c r="B434" s="74"/>
      <c r="C434" s="74"/>
      <c r="D434" s="74"/>
      <c r="E434" s="74"/>
      <c r="F434" s="69"/>
      <c r="G434" s="69"/>
      <c r="Q434" s="69"/>
      <c r="R434" s="69"/>
      <c r="S434" s="75"/>
      <c r="T434" s="75"/>
      <c r="U434" s="74"/>
      <c r="V434" s="74"/>
      <c r="W434" s="74"/>
      <c r="X434" s="74"/>
      <c r="Y434" s="69"/>
      <c r="Z434" s="69"/>
      <c r="AJ434" s="69"/>
      <c r="AK434" s="69"/>
      <c r="AL434" s="69"/>
      <c r="AM434" s="69"/>
      <c r="AN434" s="74"/>
      <c r="AO434" s="74"/>
      <c r="AP434" s="82"/>
      <c r="AQ434" s="82"/>
      <c r="AR434" s="82"/>
      <c r="AS434" s="82"/>
      <c r="AT434" s="82"/>
      <c r="AU434" s="82"/>
      <c r="AV434" s="82"/>
      <c r="AW434" s="82"/>
      <c r="AX434" s="82"/>
      <c r="AY434" s="82"/>
      <c r="AZ434" s="82"/>
      <c r="BA434" s="82"/>
      <c r="BB434" s="82"/>
      <c r="BC434" s="82"/>
      <c r="BD434" s="69"/>
      <c r="BE434" s="75"/>
      <c r="BF434" s="75"/>
      <c r="BG434" s="74"/>
      <c r="BH434" s="74"/>
      <c r="BI434" s="82"/>
      <c r="BJ434" s="82"/>
      <c r="BK434" s="82"/>
      <c r="BL434" s="82"/>
      <c r="BM434" s="82"/>
      <c r="BN434" s="82"/>
      <c r="BO434" s="82"/>
      <c r="BP434" s="82"/>
      <c r="BQ434" s="82"/>
      <c r="BR434" s="82"/>
      <c r="BS434" s="82"/>
      <c r="BT434" s="82"/>
      <c r="BU434" s="82"/>
      <c r="BV434" s="82"/>
      <c r="BW434" s="69"/>
      <c r="BX434" s="69"/>
      <c r="BY434" s="75"/>
      <c r="BZ434" s="74"/>
      <c r="CA434" s="74"/>
      <c r="CB434" s="82"/>
      <c r="CC434" s="82"/>
      <c r="CD434" s="82"/>
      <c r="CE434" s="82"/>
      <c r="CF434" s="82"/>
      <c r="CG434" s="82"/>
      <c r="CH434" s="82"/>
      <c r="CI434" s="82"/>
      <c r="CJ434" s="82"/>
      <c r="CK434" s="82"/>
      <c r="CL434" s="82"/>
      <c r="CM434" s="82"/>
      <c r="CN434" s="82"/>
      <c r="CO434" s="69"/>
    </row>
    <row r="435" spans="1:93" x14ac:dyDescent="0.3">
      <c r="A435" s="69"/>
      <c r="B435" s="74"/>
      <c r="C435" s="74"/>
      <c r="D435" s="74"/>
      <c r="E435" s="74"/>
      <c r="F435" s="69"/>
      <c r="G435" s="69"/>
      <c r="Q435" s="69"/>
      <c r="R435" s="69"/>
      <c r="S435" s="75"/>
      <c r="T435" s="75"/>
      <c r="U435" s="74"/>
      <c r="V435" s="74"/>
      <c r="W435" s="74"/>
      <c r="X435" s="74"/>
      <c r="Y435" s="69"/>
      <c r="Z435" s="69"/>
      <c r="AJ435" s="69"/>
      <c r="AK435" s="69"/>
      <c r="AL435" s="69"/>
      <c r="AM435" s="69"/>
      <c r="AN435" s="74"/>
      <c r="AO435" s="74"/>
      <c r="AP435" s="82"/>
      <c r="AQ435" s="82"/>
      <c r="AR435" s="82"/>
      <c r="AS435" s="82"/>
      <c r="AT435" s="82"/>
      <c r="AU435" s="82"/>
      <c r="AV435" s="82"/>
      <c r="AW435" s="82"/>
      <c r="AX435" s="82"/>
      <c r="AY435" s="82"/>
      <c r="AZ435" s="82"/>
      <c r="BA435" s="82"/>
      <c r="BB435" s="82"/>
      <c r="BC435" s="82"/>
      <c r="BD435" s="69"/>
      <c r="BE435" s="75"/>
      <c r="BF435" s="75"/>
      <c r="BG435" s="74"/>
      <c r="BH435" s="74"/>
      <c r="BI435" s="82"/>
      <c r="BJ435" s="82"/>
      <c r="BK435" s="82"/>
      <c r="BL435" s="82"/>
      <c r="BM435" s="82"/>
      <c r="BN435" s="82"/>
      <c r="BO435" s="82"/>
      <c r="BP435" s="82"/>
      <c r="BQ435" s="82"/>
      <c r="BR435" s="82"/>
      <c r="BS435" s="82"/>
      <c r="BT435" s="82"/>
      <c r="BU435" s="82"/>
      <c r="BV435" s="82"/>
      <c r="BW435" s="69"/>
      <c r="BX435" s="69"/>
      <c r="BY435" s="75"/>
      <c r="BZ435" s="74"/>
      <c r="CA435" s="74"/>
      <c r="CB435" s="82"/>
      <c r="CC435" s="82"/>
      <c r="CD435" s="82"/>
      <c r="CE435" s="82"/>
      <c r="CF435" s="82"/>
      <c r="CG435" s="82"/>
      <c r="CH435" s="82"/>
      <c r="CI435" s="82"/>
      <c r="CJ435" s="82"/>
      <c r="CK435" s="82"/>
      <c r="CL435" s="82"/>
      <c r="CM435" s="82"/>
      <c r="CN435" s="82"/>
      <c r="CO435" s="69"/>
    </row>
    <row r="436" spans="1:93" x14ac:dyDescent="0.3">
      <c r="A436" s="69"/>
      <c r="B436" s="74"/>
      <c r="C436" s="74"/>
      <c r="D436" s="74"/>
      <c r="E436" s="74"/>
      <c r="F436" s="69"/>
      <c r="G436" s="69"/>
      <c r="Q436" s="69"/>
      <c r="R436" s="69"/>
      <c r="S436" s="75"/>
      <c r="T436" s="75"/>
      <c r="U436" s="74"/>
      <c r="V436" s="74"/>
      <c r="W436" s="74"/>
      <c r="X436" s="74"/>
      <c r="Y436" s="69"/>
      <c r="Z436" s="69"/>
      <c r="AJ436" s="69"/>
      <c r="AK436" s="69"/>
      <c r="AL436" s="69"/>
      <c r="AM436" s="69"/>
      <c r="AN436" s="74"/>
      <c r="AO436" s="74"/>
      <c r="AP436" s="82"/>
      <c r="AQ436" s="82"/>
      <c r="AR436" s="82"/>
      <c r="AS436" s="82"/>
      <c r="AT436" s="82"/>
      <c r="AU436" s="82"/>
      <c r="AV436" s="82"/>
      <c r="AW436" s="82"/>
      <c r="AX436" s="82"/>
      <c r="AY436" s="82"/>
      <c r="AZ436" s="82"/>
      <c r="BA436" s="82"/>
      <c r="BB436" s="82"/>
      <c r="BC436" s="82"/>
      <c r="BD436" s="69"/>
      <c r="BE436" s="75"/>
      <c r="BF436" s="75"/>
      <c r="BG436" s="74"/>
      <c r="BH436" s="74"/>
      <c r="BI436" s="82"/>
      <c r="BJ436" s="82"/>
      <c r="BK436" s="82"/>
      <c r="BL436" s="82"/>
      <c r="BM436" s="82"/>
      <c r="BN436" s="82"/>
      <c r="BO436" s="82"/>
      <c r="BP436" s="82"/>
      <c r="BQ436" s="82"/>
      <c r="BR436" s="82"/>
      <c r="BS436" s="82"/>
      <c r="BT436" s="82"/>
      <c r="BU436" s="82"/>
      <c r="BV436" s="82"/>
      <c r="BW436" s="69"/>
      <c r="BX436" s="69"/>
      <c r="BY436" s="75"/>
      <c r="BZ436" s="74"/>
      <c r="CA436" s="74"/>
      <c r="CB436" s="82"/>
      <c r="CC436" s="82"/>
      <c r="CD436" s="82"/>
      <c r="CE436" s="82"/>
      <c r="CF436" s="82"/>
      <c r="CG436" s="82"/>
      <c r="CH436" s="82"/>
      <c r="CI436" s="82"/>
      <c r="CJ436" s="82"/>
      <c r="CK436" s="82"/>
      <c r="CL436" s="82"/>
      <c r="CM436" s="82"/>
      <c r="CN436" s="82"/>
      <c r="CO436" s="69"/>
    </row>
    <row r="437" spans="1:93" x14ac:dyDescent="0.3">
      <c r="A437" s="69"/>
      <c r="B437" s="74"/>
      <c r="C437" s="74"/>
      <c r="D437" s="74"/>
      <c r="E437" s="74"/>
      <c r="F437" s="69"/>
      <c r="G437" s="69"/>
      <c r="Q437" s="69"/>
      <c r="R437" s="69"/>
      <c r="S437" s="75"/>
      <c r="T437" s="75"/>
      <c r="U437" s="74"/>
      <c r="V437" s="74"/>
      <c r="W437" s="74"/>
      <c r="X437" s="74"/>
      <c r="Y437" s="69"/>
      <c r="Z437" s="69"/>
      <c r="AJ437" s="69"/>
      <c r="AK437" s="69"/>
      <c r="AL437" s="69"/>
      <c r="AM437" s="69"/>
      <c r="AN437" s="74"/>
      <c r="AO437" s="74"/>
      <c r="AP437" s="82"/>
      <c r="AQ437" s="82"/>
      <c r="AR437" s="82"/>
      <c r="AS437" s="82"/>
      <c r="AT437" s="82"/>
      <c r="AU437" s="82"/>
      <c r="AV437" s="82"/>
      <c r="AW437" s="82"/>
      <c r="AX437" s="82"/>
      <c r="AY437" s="82"/>
      <c r="AZ437" s="82"/>
      <c r="BA437" s="82"/>
      <c r="BB437" s="82"/>
      <c r="BC437" s="82"/>
      <c r="BD437" s="69"/>
      <c r="BE437" s="75"/>
      <c r="BF437" s="75"/>
      <c r="BG437" s="74"/>
      <c r="BH437" s="74"/>
      <c r="BI437" s="82"/>
      <c r="BJ437" s="82"/>
      <c r="BK437" s="82"/>
      <c r="BL437" s="82"/>
      <c r="BM437" s="82"/>
      <c r="BN437" s="82"/>
      <c r="BO437" s="82"/>
      <c r="BP437" s="82"/>
      <c r="BQ437" s="82"/>
      <c r="BR437" s="82"/>
      <c r="BS437" s="82"/>
      <c r="BT437" s="82"/>
      <c r="BU437" s="82"/>
      <c r="BV437" s="82"/>
      <c r="BW437" s="69"/>
      <c r="BX437" s="69"/>
      <c r="BY437" s="75"/>
      <c r="BZ437" s="74"/>
      <c r="CA437" s="74"/>
      <c r="CB437" s="82"/>
      <c r="CC437" s="82"/>
      <c r="CD437" s="82"/>
      <c r="CE437" s="82"/>
      <c r="CF437" s="82"/>
      <c r="CG437" s="82"/>
      <c r="CH437" s="82"/>
      <c r="CI437" s="82"/>
      <c r="CJ437" s="82"/>
      <c r="CK437" s="82"/>
      <c r="CL437" s="82"/>
      <c r="CM437" s="82"/>
      <c r="CN437" s="82"/>
      <c r="CO437" s="69"/>
    </row>
    <row r="438" spans="1:93" x14ac:dyDescent="0.3">
      <c r="A438" s="69"/>
      <c r="B438" s="74"/>
      <c r="C438" s="74"/>
      <c r="D438" s="74"/>
      <c r="E438" s="74"/>
      <c r="F438" s="69"/>
      <c r="G438" s="69"/>
      <c r="Q438" s="69"/>
      <c r="R438" s="69"/>
      <c r="S438" s="75"/>
      <c r="T438" s="75"/>
      <c r="U438" s="74"/>
      <c r="V438" s="74"/>
      <c r="W438" s="74"/>
      <c r="X438" s="74"/>
      <c r="Y438" s="69"/>
      <c r="Z438" s="69"/>
      <c r="AJ438" s="69"/>
      <c r="AK438" s="69"/>
      <c r="AL438" s="69"/>
      <c r="AM438" s="69"/>
      <c r="AN438" s="74"/>
      <c r="AO438" s="74"/>
      <c r="AP438" s="82"/>
      <c r="AQ438" s="82"/>
      <c r="AR438" s="82"/>
      <c r="AS438" s="82"/>
      <c r="AT438" s="82"/>
      <c r="AU438" s="82"/>
      <c r="AV438" s="82"/>
      <c r="AW438" s="82"/>
      <c r="AX438" s="82"/>
      <c r="AY438" s="82"/>
      <c r="AZ438" s="82"/>
      <c r="BA438" s="82"/>
      <c r="BB438" s="82"/>
      <c r="BC438" s="82"/>
      <c r="BD438" s="69"/>
      <c r="BE438" s="75"/>
      <c r="BF438" s="75"/>
      <c r="BG438" s="74"/>
      <c r="BH438" s="74"/>
      <c r="BI438" s="82"/>
      <c r="BJ438" s="82"/>
      <c r="BK438" s="82"/>
      <c r="BL438" s="82"/>
      <c r="BM438" s="82"/>
      <c r="BN438" s="82"/>
      <c r="BO438" s="82"/>
      <c r="BP438" s="82"/>
      <c r="BQ438" s="82"/>
      <c r="BR438" s="82"/>
      <c r="BS438" s="82"/>
      <c r="BT438" s="82"/>
      <c r="BU438" s="82"/>
      <c r="BV438" s="82"/>
      <c r="BW438" s="69"/>
      <c r="BX438" s="69"/>
      <c r="BY438" s="75"/>
      <c r="BZ438" s="74"/>
      <c r="CA438" s="74"/>
      <c r="CB438" s="82"/>
      <c r="CC438" s="82"/>
      <c r="CD438" s="82"/>
      <c r="CE438" s="82"/>
      <c r="CF438" s="82"/>
      <c r="CG438" s="82"/>
      <c r="CH438" s="82"/>
      <c r="CI438" s="82"/>
      <c r="CJ438" s="82"/>
      <c r="CK438" s="82"/>
      <c r="CL438" s="82"/>
      <c r="CM438" s="82"/>
      <c r="CN438" s="82"/>
      <c r="CO438" s="69"/>
    </row>
    <row r="439" spans="1:93" x14ac:dyDescent="0.3">
      <c r="A439" s="69"/>
      <c r="B439" s="74"/>
      <c r="C439" s="74"/>
      <c r="D439" s="74"/>
      <c r="E439" s="74"/>
      <c r="F439" s="69"/>
      <c r="G439" s="69"/>
      <c r="Q439" s="69"/>
      <c r="R439" s="69"/>
      <c r="S439" s="75"/>
      <c r="T439" s="75"/>
      <c r="U439" s="74"/>
      <c r="V439" s="74"/>
      <c r="W439" s="74"/>
      <c r="X439" s="74"/>
      <c r="Y439" s="69"/>
      <c r="Z439" s="69"/>
      <c r="AJ439" s="69"/>
      <c r="AK439" s="69"/>
      <c r="AL439" s="69"/>
      <c r="AM439" s="69"/>
      <c r="AN439" s="74"/>
      <c r="AO439" s="74"/>
      <c r="AP439" s="82"/>
      <c r="AQ439" s="82"/>
      <c r="AR439" s="82"/>
      <c r="AS439" s="82"/>
      <c r="AT439" s="82"/>
      <c r="AU439" s="82"/>
      <c r="AV439" s="82"/>
      <c r="AW439" s="82"/>
      <c r="AX439" s="82"/>
      <c r="AY439" s="82"/>
      <c r="AZ439" s="82"/>
      <c r="BA439" s="82"/>
      <c r="BB439" s="82"/>
      <c r="BC439" s="82"/>
      <c r="BD439" s="69"/>
      <c r="BE439" s="75"/>
      <c r="BF439" s="75"/>
      <c r="BG439" s="74"/>
      <c r="BH439" s="74"/>
      <c r="BI439" s="82"/>
      <c r="BJ439" s="82"/>
      <c r="BK439" s="82"/>
      <c r="BL439" s="82"/>
      <c r="BM439" s="82"/>
      <c r="BN439" s="82"/>
      <c r="BO439" s="82"/>
      <c r="BP439" s="82"/>
      <c r="BQ439" s="82"/>
      <c r="BR439" s="82"/>
      <c r="BS439" s="82"/>
      <c r="BT439" s="82"/>
      <c r="BU439" s="82"/>
      <c r="BV439" s="82"/>
      <c r="BW439" s="69"/>
      <c r="BX439" s="69"/>
      <c r="BY439" s="75"/>
      <c r="BZ439" s="74"/>
      <c r="CA439" s="74"/>
      <c r="CB439" s="82"/>
      <c r="CC439" s="82"/>
      <c r="CD439" s="82"/>
      <c r="CE439" s="82"/>
      <c r="CF439" s="82"/>
      <c r="CG439" s="82"/>
      <c r="CH439" s="82"/>
      <c r="CI439" s="82"/>
      <c r="CJ439" s="82"/>
      <c r="CK439" s="82"/>
      <c r="CL439" s="82"/>
      <c r="CM439" s="82"/>
      <c r="CN439" s="82"/>
      <c r="CO439" s="69"/>
    </row>
    <row r="440" spans="1:93" x14ac:dyDescent="0.3">
      <c r="A440" s="69"/>
      <c r="B440" s="74"/>
      <c r="C440" s="74"/>
      <c r="D440" s="74"/>
      <c r="E440" s="74"/>
      <c r="F440" s="69"/>
      <c r="G440" s="69"/>
      <c r="Q440" s="69"/>
      <c r="R440" s="69"/>
      <c r="S440" s="75"/>
      <c r="T440" s="75"/>
      <c r="U440" s="74"/>
      <c r="V440" s="74"/>
      <c r="W440" s="74"/>
      <c r="X440" s="74"/>
      <c r="Y440" s="69"/>
      <c r="Z440" s="69"/>
      <c r="AJ440" s="69"/>
      <c r="AK440" s="69"/>
      <c r="AL440" s="69"/>
      <c r="AM440" s="69"/>
      <c r="AN440" s="74"/>
      <c r="AO440" s="74"/>
      <c r="AP440" s="82"/>
      <c r="AQ440" s="82"/>
      <c r="AR440" s="82"/>
      <c r="AS440" s="82"/>
      <c r="AT440" s="82"/>
      <c r="AU440" s="82"/>
      <c r="AV440" s="82"/>
      <c r="AW440" s="82"/>
      <c r="AX440" s="82"/>
      <c r="AY440" s="82"/>
      <c r="AZ440" s="82"/>
      <c r="BA440" s="82"/>
      <c r="BB440" s="82"/>
      <c r="BC440" s="82"/>
      <c r="BD440" s="69"/>
      <c r="BE440" s="75"/>
      <c r="BF440" s="75"/>
      <c r="BG440" s="74"/>
      <c r="BH440" s="74"/>
      <c r="BI440" s="82"/>
      <c r="BJ440" s="82"/>
      <c r="BK440" s="82"/>
      <c r="BL440" s="82"/>
      <c r="BM440" s="82"/>
      <c r="BN440" s="82"/>
      <c r="BO440" s="82"/>
      <c r="BP440" s="82"/>
      <c r="BQ440" s="82"/>
      <c r="BR440" s="82"/>
      <c r="BS440" s="82"/>
      <c r="BT440" s="82"/>
      <c r="BU440" s="82"/>
      <c r="BV440" s="82"/>
      <c r="BW440" s="69"/>
      <c r="BX440" s="69"/>
      <c r="BY440" s="75"/>
      <c r="BZ440" s="74"/>
      <c r="CA440" s="74"/>
      <c r="CB440" s="82"/>
      <c r="CC440" s="82"/>
      <c r="CD440" s="82"/>
      <c r="CE440" s="82"/>
      <c r="CF440" s="82"/>
      <c r="CG440" s="82"/>
      <c r="CH440" s="82"/>
      <c r="CI440" s="82"/>
      <c r="CJ440" s="82"/>
      <c r="CK440" s="82"/>
      <c r="CL440" s="82"/>
      <c r="CM440" s="82"/>
      <c r="CN440" s="82"/>
      <c r="CO440" s="69"/>
    </row>
    <row r="441" spans="1:93" x14ac:dyDescent="0.3">
      <c r="A441" s="69"/>
      <c r="B441" s="74"/>
      <c r="C441" s="74"/>
      <c r="D441" s="74"/>
      <c r="E441" s="74"/>
      <c r="F441" s="69"/>
      <c r="G441" s="69"/>
      <c r="Q441" s="69"/>
      <c r="R441" s="69"/>
      <c r="S441" s="75"/>
      <c r="T441" s="75"/>
      <c r="U441" s="74"/>
      <c r="V441" s="74"/>
      <c r="W441" s="74"/>
      <c r="X441" s="74"/>
      <c r="Y441" s="69"/>
      <c r="Z441" s="69"/>
      <c r="AJ441" s="69"/>
      <c r="AK441" s="69"/>
      <c r="AL441" s="69"/>
      <c r="AM441" s="69"/>
      <c r="AN441" s="74"/>
      <c r="AO441" s="74"/>
      <c r="AP441" s="82"/>
      <c r="AQ441" s="82"/>
      <c r="AR441" s="82"/>
      <c r="AS441" s="82"/>
      <c r="AT441" s="82"/>
      <c r="AU441" s="82"/>
      <c r="AV441" s="82"/>
      <c r="AW441" s="82"/>
      <c r="AX441" s="82"/>
      <c r="AY441" s="82"/>
      <c r="AZ441" s="82"/>
      <c r="BA441" s="82"/>
      <c r="BB441" s="82"/>
      <c r="BC441" s="82"/>
      <c r="BD441" s="69"/>
      <c r="BE441" s="75"/>
      <c r="BF441" s="75"/>
      <c r="BG441" s="74"/>
      <c r="BH441" s="74"/>
      <c r="BI441" s="82"/>
      <c r="BJ441" s="82"/>
      <c r="BK441" s="82"/>
      <c r="BL441" s="82"/>
      <c r="BM441" s="82"/>
      <c r="BN441" s="82"/>
      <c r="BO441" s="82"/>
      <c r="BP441" s="82"/>
      <c r="BQ441" s="82"/>
      <c r="BR441" s="82"/>
      <c r="BS441" s="82"/>
      <c r="BT441" s="82"/>
      <c r="BU441" s="82"/>
      <c r="BV441" s="82"/>
      <c r="BW441" s="69"/>
      <c r="BX441" s="69"/>
      <c r="BY441" s="75"/>
      <c r="BZ441" s="74"/>
      <c r="CA441" s="74"/>
      <c r="CB441" s="82"/>
      <c r="CC441" s="82"/>
      <c r="CD441" s="82"/>
      <c r="CE441" s="82"/>
      <c r="CF441" s="82"/>
      <c r="CG441" s="82"/>
      <c r="CH441" s="82"/>
      <c r="CI441" s="82"/>
      <c r="CJ441" s="82"/>
      <c r="CK441" s="82"/>
      <c r="CL441" s="82"/>
      <c r="CM441" s="82"/>
      <c r="CN441" s="82"/>
      <c r="CO441" s="69"/>
    </row>
    <row r="442" spans="1:93" x14ac:dyDescent="0.3">
      <c r="A442" s="69"/>
      <c r="B442" s="74"/>
      <c r="C442" s="74"/>
      <c r="D442" s="74"/>
      <c r="E442" s="74"/>
      <c r="F442" s="69"/>
      <c r="G442" s="69"/>
      <c r="Q442" s="69"/>
      <c r="R442" s="69"/>
      <c r="S442" s="75"/>
      <c r="T442" s="75"/>
      <c r="U442" s="74"/>
      <c r="V442" s="74"/>
      <c r="W442" s="74"/>
      <c r="X442" s="74"/>
      <c r="Y442" s="69"/>
      <c r="Z442" s="69"/>
      <c r="AJ442" s="69"/>
      <c r="AK442" s="69"/>
      <c r="AL442" s="69"/>
      <c r="AM442" s="69"/>
      <c r="AN442" s="74"/>
      <c r="AO442" s="74"/>
      <c r="AP442" s="82"/>
      <c r="AQ442" s="82"/>
      <c r="AR442" s="82"/>
      <c r="AS442" s="82"/>
      <c r="AT442" s="82"/>
      <c r="AU442" s="82"/>
      <c r="AV442" s="82"/>
      <c r="AW442" s="82"/>
      <c r="AX442" s="82"/>
      <c r="AY442" s="82"/>
      <c r="AZ442" s="82"/>
      <c r="BA442" s="82"/>
      <c r="BB442" s="82"/>
      <c r="BC442" s="82"/>
      <c r="BD442" s="69"/>
      <c r="BE442" s="75"/>
      <c r="BF442" s="75"/>
      <c r="BG442" s="74"/>
      <c r="BH442" s="74"/>
      <c r="BI442" s="82"/>
      <c r="BJ442" s="82"/>
      <c r="BK442" s="82"/>
      <c r="BL442" s="82"/>
      <c r="BM442" s="82"/>
      <c r="BN442" s="82"/>
      <c r="BO442" s="82"/>
      <c r="BP442" s="82"/>
      <c r="BQ442" s="82"/>
      <c r="BR442" s="82"/>
      <c r="BS442" s="82"/>
      <c r="BT442" s="82"/>
      <c r="BU442" s="82"/>
      <c r="BV442" s="82"/>
      <c r="BW442" s="69"/>
      <c r="BX442" s="69"/>
      <c r="BY442" s="75"/>
      <c r="BZ442" s="74"/>
      <c r="CA442" s="74"/>
      <c r="CB442" s="82"/>
      <c r="CC442" s="82"/>
      <c r="CD442" s="82"/>
      <c r="CE442" s="82"/>
      <c r="CF442" s="82"/>
      <c r="CG442" s="82"/>
      <c r="CH442" s="82"/>
      <c r="CI442" s="82"/>
      <c r="CJ442" s="82"/>
      <c r="CK442" s="82"/>
      <c r="CL442" s="82"/>
      <c r="CM442" s="82"/>
      <c r="CN442" s="82"/>
      <c r="CO442" s="69"/>
    </row>
    <row r="443" spans="1:93" x14ac:dyDescent="0.3">
      <c r="A443" s="69"/>
      <c r="B443" s="74"/>
      <c r="C443" s="74"/>
      <c r="D443" s="74"/>
      <c r="E443" s="74"/>
      <c r="F443" s="69"/>
      <c r="G443" s="69"/>
      <c r="Q443" s="69"/>
      <c r="R443" s="69"/>
      <c r="S443" s="75"/>
      <c r="T443" s="75"/>
      <c r="U443" s="74"/>
      <c r="V443" s="74"/>
      <c r="W443" s="74"/>
      <c r="X443" s="74"/>
      <c r="Y443" s="69"/>
      <c r="Z443" s="69"/>
      <c r="AJ443" s="69"/>
      <c r="AK443" s="69"/>
      <c r="AL443" s="69"/>
      <c r="AM443" s="69"/>
      <c r="AN443" s="74"/>
      <c r="AO443" s="74"/>
      <c r="AP443" s="82"/>
      <c r="AQ443" s="82"/>
      <c r="AR443" s="82"/>
      <c r="AS443" s="82"/>
      <c r="AT443" s="82"/>
      <c r="AU443" s="82"/>
      <c r="AV443" s="82"/>
      <c r="AW443" s="82"/>
      <c r="AX443" s="82"/>
      <c r="AY443" s="82"/>
      <c r="AZ443" s="82"/>
      <c r="BA443" s="82"/>
      <c r="BB443" s="82"/>
      <c r="BC443" s="82"/>
      <c r="BD443" s="69"/>
      <c r="BE443" s="75"/>
      <c r="BF443" s="75"/>
      <c r="BG443" s="74"/>
      <c r="BH443" s="74"/>
      <c r="BI443" s="82"/>
      <c r="BJ443" s="82"/>
      <c r="BK443" s="82"/>
      <c r="BL443" s="82"/>
      <c r="BM443" s="82"/>
      <c r="BN443" s="82"/>
      <c r="BO443" s="82"/>
      <c r="BP443" s="82"/>
      <c r="BQ443" s="82"/>
      <c r="BR443" s="82"/>
      <c r="BS443" s="82"/>
      <c r="BT443" s="82"/>
      <c r="BU443" s="82"/>
      <c r="BV443" s="82"/>
      <c r="BW443" s="69"/>
      <c r="BX443" s="69"/>
      <c r="BY443" s="75"/>
      <c r="BZ443" s="74"/>
      <c r="CA443" s="74"/>
      <c r="CB443" s="82"/>
      <c r="CC443" s="82"/>
      <c r="CD443" s="82"/>
      <c r="CE443" s="82"/>
      <c r="CF443" s="82"/>
      <c r="CG443" s="82"/>
      <c r="CH443" s="82"/>
      <c r="CI443" s="82"/>
      <c r="CJ443" s="82"/>
      <c r="CK443" s="82"/>
      <c r="CL443" s="82"/>
      <c r="CM443" s="82"/>
      <c r="CN443" s="82"/>
      <c r="CO443" s="69"/>
    </row>
    <row r="444" spans="1:93" x14ac:dyDescent="0.3">
      <c r="A444" s="69"/>
      <c r="B444" s="74"/>
      <c r="C444" s="74"/>
      <c r="D444" s="74"/>
      <c r="E444" s="74"/>
      <c r="F444" s="69"/>
      <c r="G444" s="69"/>
      <c r="Q444" s="69"/>
      <c r="R444" s="69"/>
      <c r="S444" s="75"/>
      <c r="T444" s="75"/>
      <c r="U444" s="74"/>
      <c r="V444" s="74"/>
      <c r="W444" s="74"/>
      <c r="X444" s="74"/>
      <c r="Y444" s="69"/>
      <c r="Z444" s="69"/>
      <c r="AJ444" s="69"/>
      <c r="AK444" s="69"/>
      <c r="AL444" s="69"/>
      <c r="AM444" s="69"/>
      <c r="AN444" s="74"/>
      <c r="AO444" s="74"/>
      <c r="AP444" s="82"/>
      <c r="AQ444" s="82"/>
      <c r="AR444" s="82"/>
      <c r="AS444" s="82"/>
      <c r="AT444" s="82"/>
      <c r="AU444" s="82"/>
      <c r="AV444" s="82"/>
      <c r="AW444" s="82"/>
      <c r="AX444" s="82"/>
      <c r="AY444" s="82"/>
      <c r="AZ444" s="82"/>
      <c r="BA444" s="82"/>
      <c r="BB444" s="82"/>
      <c r="BC444" s="82"/>
      <c r="BD444" s="69"/>
      <c r="BE444" s="75"/>
      <c r="BF444" s="75"/>
      <c r="BG444" s="74"/>
      <c r="BH444" s="74"/>
      <c r="BI444" s="82"/>
      <c r="BJ444" s="82"/>
      <c r="BK444" s="82"/>
      <c r="BL444" s="82"/>
      <c r="BM444" s="82"/>
      <c r="BN444" s="82"/>
      <c r="BO444" s="82"/>
      <c r="BP444" s="82"/>
      <c r="BQ444" s="82"/>
      <c r="BR444" s="82"/>
      <c r="BS444" s="82"/>
      <c r="BT444" s="82"/>
      <c r="BU444" s="82"/>
      <c r="BV444" s="82"/>
      <c r="BW444" s="69"/>
      <c r="BX444" s="69"/>
      <c r="BY444" s="75"/>
      <c r="BZ444" s="74"/>
      <c r="CA444" s="74"/>
      <c r="CB444" s="82"/>
      <c r="CC444" s="82"/>
      <c r="CD444" s="82"/>
      <c r="CE444" s="82"/>
      <c r="CF444" s="82"/>
      <c r="CG444" s="82"/>
      <c r="CH444" s="82"/>
      <c r="CI444" s="82"/>
      <c r="CJ444" s="82"/>
      <c r="CK444" s="82"/>
      <c r="CL444" s="82"/>
      <c r="CM444" s="82"/>
      <c r="CN444" s="82"/>
      <c r="CO444" s="69"/>
    </row>
    <row r="445" spans="1:93" x14ac:dyDescent="0.3">
      <c r="A445" s="69"/>
      <c r="B445" s="74"/>
      <c r="C445" s="74"/>
      <c r="D445" s="74"/>
      <c r="E445" s="74"/>
      <c r="F445" s="69"/>
      <c r="G445" s="69"/>
      <c r="Q445" s="69"/>
      <c r="R445" s="69"/>
      <c r="S445" s="75"/>
      <c r="T445" s="75"/>
      <c r="U445" s="74"/>
      <c r="V445" s="74"/>
      <c r="W445" s="74"/>
      <c r="X445" s="74"/>
      <c r="Y445" s="69"/>
      <c r="Z445" s="69"/>
      <c r="AJ445" s="69"/>
      <c r="AK445" s="69"/>
      <c r="AL445" s="69"/>
      <c r="AM445" s="69"/>
      <c r="AN445" s="74"/>
      <c r="AO445" s="74"/>
      <c r="AP445" s="82"/>
      <c r="AQ445" s="82"/>
      <c r="AR445" s="82"/>
      <c r="AS445" s="82"/>
      <c r="AT445" s="82"/>
      <c r="AU445" s="82"/>
      <c r="AV445" s="82"/>
      <c r="AW445" s="82"/>
      <c r="AX445" s="82"/>
      <c r="AY445" s="82"/>
      <c r="AZ445" s="82"/>
      <c r="BA445" s="82"/>
      <c r="BB445" s="82"/>
      <c r="BC445" s="82"/>
      <c r="BD445" s="69"/>
      <c r="BE445" s="75"/>
      <c r="BF445" s="75"/>
      <c r="BG445" s="74"/>
      <c r="BH445" s="74"/>
      <c r="BI445" s="82"/>
      <c r="BJ445" s="82"/>
      <c r="BK445" s="82"/>
      <c r="BL445" s="82"/>
      <c r="BM445" s="82"/>
      <c r="BN445" s="82"/>
      <c r="BO445" s="82"/>
      <c r="BP445" s="82"/>
      <c r="BQ445" s="82"/>
      <c r="BR445" s="82"/>
      <c r="BS445" s="82"/>
      <c r="BT445" s="82"/>
      <c r="BU445" s="82"/>
      <c r="BV445" s="82"/>
      <c r="BW445" s="69"/>
      <c r="BX445" s="69"/>
      <c r="BY445" s="75"/>
      <c r="BZ445" s="74"/>
      <c r="CA445" s="74"/>
      <c r="CB445" s="82"/>
      <c r="CC445" s="82"/>
      <c r="CD445" s="82"/>
      <c r="CE445" s="82"/>
      <c r="CF445" s="82"/>
      <c r="CG445" s="82"/>
      <c r="CH445" s="82"/>
      <c r="CI445" s="82"/>
      <c r="CJ445" s="82"/>
      <c r="CK445" s="82"/>
      <c r="CL445" s="82"/>
      <c r="CM445" s="82"/>
      <c r="CN445" s="82"/>
      <c r="CO445" s="69"/>
    </row>
    <row r="446" spans="1:93" x14ac:dyDescent="0.3">
      <c r="A446" s="69"/>
      <c r="B446" s="74"/>
      <c r="C446" s="74"/>
      <c r="D446" s="74"/>
      <c r="E446" s="74"/>
      <c r="F446" s="69"/>
      <c r="G446" s="69"/>
      <c r="Q446" s="69"/>
      <c r="R446" s="69"/>
      <c r="S446" s="75"/>
      <c r="T446" s="75"/>
      <c r="U446" s="74"/>
      <c r="V446" s="74"/>
      <c r="W446" s="74"/>
      <c r="X446" s="74"/>
      <c r="Y446" s="69"/>
      <c r="Z446" s="69"/>
      <c r="AJ446" s="69"/>
      <c r="AK446" s="69"/>
      <c r="AL446" s="69"/>
      <c r="AM446" s="69"/>
      <c r="AN446" s="74"/>
      <c r="AO446" s="74"/>
      <c r="AP446" s="82"/>
      <c r="AQ446" s="82"/>
      <c r="AR446" s="82"/>
      <c r="AS446" s="82"/>
      <c r="AT446" s="82"/>
      <c r="AU446" s="82"/>
      <c r="AV446" s="82"/>
      <c r="AW446" s="82"/>
      <c r="AX446" s="82"/>
      <c r="AY446" s="82"/>
      <c r="AZ446" s="82"/>
      <c r="BA446" s="82"/>
      <c r="BB446" s="82"/>
      <c r="BC446" s="82"/>
      <c r="BD446" s="69"/>
      <c r="BE446" s="75"/>
      <c r="BF446" s="75"/>
      <c r="BG446" s="74"/>
      <c r="BH446" s="74"/>
      <c r="BI446" s="82"/>
      <c r="BJ446" s="82"/>
      <c r="BK446" s="82"/>
      <c r="BL446" s="82"/>
      <c r="BM446" s="82"/>
      <c r="BN446" s="82"/>
      <c r="BO446" s="82"/>
      <c r="BP446" s="82"/>
      <c r="BQ446" s="82"/>
      <c r="BR446" s="82"/>
      <c r="BS446" s="82"/>
      <c r="BT446" s="82"/>
      <c r="BU446" s="82"/>
      <c r="BV446" s="82"/>
      <c r="BW446" s="69"/>
      <c r="BX446" s="69"/>
      <c r="BY446" s="75"/>
      <c r="BZ446" s="74"/>
      <c r="CA446" s="74"/>
      <c r="CB446" s="82"/>
      <c r="CC446" s="82"/>
      <c r="CD446" s="82"/>
      <c r="CE446" s="82"/>
      <c r="CF446" s="82"/>
      <c r="CG446" s="82"/>
      <c r="CH446" s="82"/>
      <c r="CI446" s="82"/>
      <c r="CJ446" s="82"/>
      <c r="CK446" s="82"/>
      <c r="CL446" s="82"/>
      <c r="CM446" s="82"/>
      <c r="CN446" s="82"/>
      <c r="CO446" s="69"/>
    </row>
    <row r="447" spans="1:93" x14ac:dyDescent="0.3">
      <c r="A447" s="69"/>
      <c r="B447" s="74"/>
      <c r="C447" s="74"/>
      <c r="D447" s="74"/>
      <c r="E447" s="74"/>
      <c r="F447" s="69"/>
      <c r="G447" s="69"/>
      <c r="Q447" s="69"/>
      <c r="R447" s="69"/>
      <c r="S447" s="75"/>
      <c r="T447" s="75"/>
      <c r="U447" s="74"/>
      <c r="V447" s="74"/>
      <c r="W447" s="74"/>
      <c r="X447" s="74"/>
      <c r="Y447" s="69"/>
      <c r="Z447" s="69"/>
      <c r="AJ447" s="69"/>
      <c r="AK447" s="69"/>
      <c r="AL447" s="69"/>
      <c r="AM447" s="69"/>
      <c r="AN447" s="74"/>
      <c r="AO447" s="74"/>
      <c r="AP447" s="82"/>
      <c r="AQ447" s="82"/>
      <c r="AR447" s="82"/>
      <c r="AS447" s="82"/>
      <c r="AT447" s="82"/>
      <c r="AU447" s="82"/>
      <c r="AV447" s="82"/>
      <c r="AW447" s="82"/>
      <c r="AX447" s="82"/>
      <c r="AY447" s="82"/>
      <c r="AZ447" s="82"/>
      <c r="BA447" s="82"/>
      <c r="BB447" s="82"/>
      <c r="BC447" s="82"/>
      <c r="BD447" s="69"/>
      <c r="BE447" s="75"/>
      <c r="BF447" s="75"/>
      <c r="BG447" s="74"/>
      <c r="BH447" s="74"/>
      <c r="BI447" s="82"/>
      <c r="BJ447" s="82"/>
      <c r="BK447" s="82"/>
      <c r="BL447" s="82"/>
      <c r="BM447" s="82"/>
      <c r="BN447" s="82"/>
      <c r="BO447" s="82"/>
      <c r="BP447" s="82"/>
      <c r="BQ447" s="82"/>
      <c r="BR447" s="82"/>
      <c r="BS447" s="82"/>
      <c r="BT447" s="82"/>
      <c r="BU447" s="82"/>
      <c r="BV447" s="82"/>
      <c r="BW447" s="69"/>
      <c r="BX447" s="69"/>
      <c r="BY447" s="75"/>
      <c r="BZ447" s="74"/>
      <c r="CA447" s="74"/>
      <c r="CB447" s="82"/>
      <c r="CC447" s="82"/>
      <c r="CD447" s="82"/>
      <c r="CE447" s="82"/>
      <c r="CF447" s="82"/>
      <c r="CG447" s="82"/>
      <c r="CH447" s="82"/>
      <c r="CI447" s="82"/>
      <c r="CJ447" s="82"/>
      <c r="CK447" s="82"/>
      <c r="CL447" s="82"/>
      <c r="CM447" s="82"/>
      <c r="CN447" s="82"/>
      <c r="CO447" s="69"/>
    </row>
    <row r="448" spans="1:93" x14ac:dyDescent="0.3">
      <c r="A448" s="69"/>
      <c r="B448" s="74"/>
      <c r="C448" s="74"/>
      <c r="D448" s="74"/>
      <c r="E448" s="74"/>
      <c r="F448" s="69"/>
      <c r="G448" s="69"/>
      <c r="Q448" s="69"/>
      <c r="R448" s="69"/>
      <c r="S448" s="75"/>
      <c r="T448" s="75"/>
      <c r="U448" s="74"/>
      <c r="V448" s="74"/>
      <c r="W448" s="74"/>
      <c r="X448" s="74"/>
      <c r="Y448" s="69"/>
      <c r="Z448" s="69"/>
      <c r="AJ448" s="69"/>
      <c r="AK448" s="69"/>
      <c r="AL448" s="69"/>
      <c r="AM448" s="69"/>
      <c r="AN448" s="74"/>
      <c r="AO448" s="74"/>
      <c r="AP448" s="82"/>
      <c r="AQ448" s="82"/>
      <c r="AR448" s="82"/>
      <c r="AS448" s="82"/>
      <c r="AT448" s="82"/>
      <c r="AU448" s="82"/>
      <c r="AV448" s="82"/>
      <c r="AW448" s="82"/>
      <c r="AX448" s="82"/>
      <c r="AY448" s="82"/>
      <c r="AZ448" s="82"/>
      <c r="BA448" s="82"/>
      <c r="BB448" s="82"/>
      <c r="BC448" s="82"/>
      <c r="BD448" s="69"/>
      <c r="BE448" s="75"/>
      <c r="BF448" s="75"/>
      <c r="BG448" s="74"/>
      <c r="BH448" s="74"/>
      <c r="BI448" s="82"/>
      <c r="BJ448" s="82"/>
      <c r="BK448" s="82"/>
      <c r="BL448" s="82"/>
      <c r="BM448" s="82"/>
      <c r="BN448" s="82"/>
      <c r="BO448" s="82"/>
      <c r="BP448" s="82"/>
      <c r="BQ448" s="82"/>
      <c r="BR448" s="82"/>
      <c r="BS448" s="82"/>
      <c r="BT448" s="82"/>
      <c r="BU448" s="82"/>
      <c r="BV448" s="82"/>
      <c r="BW448" s="69"/>
      <c r="BX448" s="69"/>
      <c r="BY448" s="75"/>
      <c r="BZ448" s="74"/>
      <c r="CA448" s="74"/>
      <c r="CB448" s="82"/>
      <c r="CC448" s="82"/>
      <c r="CD448" s="82"/>
      <c r="CE448" s="82"/>
      <c r="CF448" s="82"/>
      <c r="CG448" s="82"/>
      <c r="CH448" s="82"/>
      <c r="CI448" s="82"/>
      <c r="CJ448" s="82"/>
      <c r="CK448" s="82"/>
      <c r="CL448" s="82"/>
      <c r="CM448" s="82"/>
      <c r="CN448" s="82"/>
      <c r="CO448" s="69"/>
    </row>
    <row r="449" spans="1:93" x14ac:dyDescent="0.3">
      <c r="A449" s="69"/>
      <c r="B449" s="74"/>
      <c r="C449" s="74"/>
      <c r="D449" s="74"/>
      <c r="E449" s="74"/>
      <c r="F449" s="69"/>
      <c r="G449" s="69"/>
      <c r="Q449" s="69"/>
      <c r="R449" s="69"/>
      <c r="S449" s="75"/>
      <c r="T449" s="75"/>
      <c r="U449" s="74"/>
      <c r="V449" s="74"/>
      <c r="W449" s="74"/>
      <c r="X449" s="74"/>
      <c r="Y449" s="69"/>
      <c r="Z449" s="69"/>
      <c r="AJ449" s="69"/>
      <c r="AK449" s="69"/>
      <c r="AL449" s="69"/>
      <c r="AM449" s="69"/>
      <c r="AN449" s="74"/>
      <c r="AO449" s="74"/>
      <c r="AP449" s="82"/>
      <c r="AQ449" s="82"/>
      <c r="AR449" s="82"/>
      <c r="AS449" s="82"/>
      <c r="AT449" s="82"/>
      <c r="AU449" s="82"/>
      <c r="AV449" s="82"/>
      <c r="AW449" s="82"/>
      <c r="AX449" s="82"/>
      <c r="AY449" s="82"/>
      <c r="AZ449" s="82"/>
      <c r="BA449" s="82"/>
      <c r="BB449" s="82"/>
      <c r="BC449" s="82"/>
      <c r="BD449" s="69"/>
      <c r="BE449" s="75"/>
      <c r="BF449" s="75"/>
      <c r="BG449" s="74"/>
      <c r="BH449" s="74"/>
      <c r="BI449" s="82"/>
      <c r="BJ449" s="82"/>
      <c r="BK449" s="82"/>
      <c r="BL449" s="82"/>
      <c r="BM449" s="82"/>
      <c r="BN449" s="82"/>
      <c r="BO449" s="82"/>
      <c r="BP449" s="82"/>
      <c r="BQ449" s="82"/>
      <c r="BR449" s="82"/>
      <c r="BS449" s="82"/>
      <c r="BT449" s="82"/>
      <c r="BU449" s="82"/>
      <c r="BV449" s="82"/>
      <c r="BW449" s="69"/>
      <c r="BX449" s="69"/>
      <c r="BY449" s="75"/>
      <c r="BZ449" s="74"/>
      <c r="CA449" s="74"/>
      <c r="CB449" s="82"/>
      <c r="CC449" s="82"/>
      <c r="CD449" s="82"/>
      <c r="CE449" s="82"/>
      <c r="CF449" s="82"/>
      <c r="CG449" s="82"/>
      <c r="CH449" s="82"/>
      <c r="CI449" s="82"/>
      <c r="CJ449" s="82"/>
      <c r="CK449" s="82"/>
      <c r="CL449" s="82"/>
      <c r="CM449" s="82"/>
      <c r="CN449" s="82"/>
      <c r="CO449" s="69"/>
    </row>
    <row r="450" spans="1:93" x14ac:dyDescent="0.3">
      <c r="A450" s="69"/>
      <c r="B450" s="74"/>
      <c r="C450" s="74"/>
      <c r="D450" s="74"/>
      <c r="E450" s="74"/>
      <c r="F450" s="69"/>
      <c r="G450" s="69"/>
      <c r="Q450" s="69"/>
      <c r="R450" s="69"/>
      <c r="S450" s="75"/>
      <c r="T450" s="75"/>
      <c r="U450" s="74"/>
      <c r="V450" s="74"/>
      <c r="W450" s="74"/>
      <c r="X450" s="74"/>
      <c r="Y450" s="69"/>
      <c r="Z450" s="69"/>
      <c r="AJ450" s="69"/>
      <c r="AK450" s="69"/>
      <c r="AL450" s="69"/>
      <c r="AM450" s="69"/>
      <c r="AN450" s="74"/>
      <c r="AO450" s="74"/>
      <c r="AP450" s="82"/>
      <c r="AQ450" s="82"/>
      <c r="AR450" s="82"/>
      <c r="AS450" s="82"/>
      <c r="AT450" s="82"/>
      <c r="AU450" s="82"/>
      <c r="AV450" s="82"/>
      <c r="AW450" s="82"/>
      <c r="AX450" s="82"/>
      <c r="AY450" s="82"/>
      <c r="AZ450" s="82"/>
      <c r="BA450" s="82"/>
      <c r="BB450" s="82"/>
      <c r="BC450" s="82"/>
      <c r="BD450" s="69"/>
      <c r="BE450" s="75"/>
      <c r="BF450" s="75"/>
      <c r="BG450" s="74"/>
      <c r="BH450" s="74"/>
      <c r="BI450" s="82"/>
      <c r="BJ450" s="82"/>
      <c r="BK450" s="82"/>
      <c r="BL450" s="82"/>
      <c r="BM450" s="82"/>
      <c r="BN450" s="82"/>
      <c r="BO450" s="82"/>
      <c r="BP450" s="82"/>
      <c r="BQ450" s="82"/>
      <c r="BR450" s="82"/>
      <c r="BS450" s="82"/>
      <c r="BT450" s="82"/>
      <c r="BU450" s="82"/>
      <c r="BV450" s="82"/>
      <c r="BW450" s="69"/>
      <c r="BX450" s="69"/>
      <c r="BY450" s="75"/>
      <c r="BZ450" s="74"/>
      <c r="CA450" s="74"/>
      <c r="CB450" s="82"/>
      <c r="CC450" s="82"/>
      <c r="CD450" s="82"/>
      <c r="CE450" s="82"/>
      <c r="CF450" s="82"/>
      <c r="CG450" s="82"/>
      <c r="CH450" s="82"/>
      <c r="CI450" s="82"/>
      <c r="CJ450" s="82"/>
      <c r="CK450" s="82"/>
      <c r="CL450" s="82"/>
      <c r="CM450" s="82"/>
      <c r="CN450" s="82"/>
      <c r="CO450" s="69"/>
    </row>
    <row r="451" spans="1:93" x14ac:dyDescent="0.3">
      <c r="A451" s="69"/>
      <c r="B451" s="74"/>
      <c r="C451" s="74"/>
      <c r="D451" s="74"/>
      <c r="E451" s="74"/>
      <c r="F451" s="69"/>
      <c r="G451" s="69"/>
      <c r="Q451" s="69"/>
      <c r="R451" s="69"/>
      <c r="S451" s="75"/>
      <c r="T451" s="75"/>
      <c r="U451" s="74"/>
      <c r="V451" s="74"/>
      <c r="W451" s="74"/>
      <c r="X451" s="74"/>
      <c r="Y451" s="69"/>
      <c r="Z451" s="69"/>
      <c r="AJ451" s="69"/>
      <c r="AK451" s="69"/>
      <c r="AL451" s="69"/>
      <c r="AM451" s="69"/>
      <c r="AN451" s="74"/>
      <c r="AO451" s="74"/>
      <c r="AP451" s="82"/>
      <c r="AQ451" s="82"/>
      <c r="AR451" s="82"/>
      <c r="AS451" s="82"/>
      <c r="AT451" s="82"/>
      <c r="AU451" s="82"/>
      <c r="AV451" s="82"/>
      <c r="AW451" s="82"/>
      <c r="AX451" s="82"/>
      <c r="AY451" s="82"/>
      <c r="AZ451" s="82"/>
      <c r="BA451" s="82"/>
      <c r="BB451" s="82"/>
      <c r="BC451" s="82"/>
      <c r="BD451" s="69"/>
      <c r="BE451" s="75"/>
      <c r="BF451" s="75"/>
      <c r="BG451" s="74"/>
      <c r="BH451" s="74"/>
      <c r="BI451" s="82"/>
      <c r="BJ451" s="82"/>
      <c r="BK451" s="82"/>
      <c r="BL451" s="82"/>
      <c r="BM451" s="82"/>
      <c r="BN451" s="82"/>
      <c r="BO451" s="82"/>
      <c r="BP451" s="82"/>
      <c r="BQ451" s="82"/>
      <c r="BR451" s="82"/>
      <c r="BS451" s="82"/>
      <c r="BT451" s="82"/>
      <c r="BU451" s="82"/>
      <c r="BV451" s="82"/>
      <c r="BW451" s="69"/>
      <c r="BX451" s="69"/>
      <c r="BY451" s="75"/>
      <c r="BZ451" s="74"/>
      <c r="CA451" s="74"/>
      <c r="CB451" s="82"/>
      <c r="CC451" s="82"/>
      <c r="CD451" s="82"/>
      <c r="CE451" s="82"/>
      <c r="CF451" s="82"/>
      <c r="CG451" s="82"/>
      <c r="CH451" s="82"/>
      <c r="CI451" s="82"/>
      <c r="CJ451" s="82"/>
      <c r="CK451" s="82"/>
      <c r="CL451" s="82"/>
      <c r="CM451" s="82"/>
      <c r="CN451" s="82"/>
      <c r="CO451" s="69"/>
    </row>
    <row r="452" spans="1:93" x14ac:dyDescent="0.3">
      <c r="A452" s="69"/>
      <c r="B452" s="74"/>
      <c r="C452" s="74"/>
      <c r="D452" s="74"/>
      <c r="E452" s="74"/>
      <c r="F452" s="69"/>
      <c r="G452" s="69"/>
      <c r="Q452" s="69"/>
      <c r="R452" s="69"/>
      <c r="S452" s="75"/>
      <c r="T452" s="75"/>
      <c r="U452" s="74"/>
      <c r="V452" s="74"/>
      <c r="W452" s="74"/>
      <c r="X452" s="74"/>
      <c r="Y452" s="69"/>
      <c r="Z452" s="69"/>
      <c r="AJ452" s="69"/>
      <c r="AK452" s="69"/>
      <c r="AL452" s="69"/>
      <c r="AM452" s="69"/>
      <c r="AN452" s="74"/>
      <c r="AO452" s="74"/>
      <c r="AP452" s="82"/>
      <c r="AQ452" s="82"/>
      <c r="AR452" s="82"/>
      <c r="AS452" s="82"/>
      <c r="AT452" s="82"/>
      <c r="AU452" s="82"/>
      <c r="AV452" s="82"/>
      <c r="AW452" s="82"/>
      <c r="AX452" s="82"/>
      <c r="AY452" s="82"/>
      <c r="AZ452" s="82"/>
      <c r="BA452" s="82"/>
      <c r="BB452" s="82"/>
      <c r="BC452" s="82"/>
      <c r="BD452" s="69"/>
      <c r="BE452" s="75"/>
      <c r="BF452" s="75"/>
      <c r="BG452" s="74"/>
      <c r="BH452" s="74"/>
      <c r="BI452" s="82"/>
      <c r="BJ452" s="82"/>
      <c r="BK452" s="82"/>
      <c r="BL452" s="82"/>
      <c r="BM452" s="82"/>
      <c r="BN452" s="82"/>
      <c r="BO452" s="82"/>
      <c r="BP452" s="82"/>
      <c r="BQ452" s="82"/>
      <c r="BR452" s="82"/>
      <c r="BS452" s="82"/>
      <c r="BT452" s="82"/>
      <c r="BU452" s="82"/>
      <c r="BV452" s="82"/>
      <c r="BW452" s="69"/>
      <c r="BX452" s="69"/>
      <c r="BY452" s="75"/>
      <c r="BZ452" s="74"/>
      <c r="CA452" s="74"/>
      <c r="CB452" s="82"/>
      <c r="CC452" s="82"/>
      <c r="CD452" s="82"/>
      <c r="CE452" s="82"/>
      <c r="CF452" s="82"/>
      <c r="CG452" s="82"/>
      <c r="CH452" s="82"/>
      <c r="CI452" s="82"/>
      <c r="CJ452" s="82"/>
      <c r="CK452" s="82"/>
      <c r="CL452" s="82"/>
      <c r="CM452" s="82"/>
      <c r="CN452" s="82"/>
      <c r="CO452" s="69"/>
    </row>
    <row r="453" spans="1:93" x14ac:dyDescent="0.3">
      <c r="A453" s="69"/>
      <c r="B453" s="74"/>
      <c r="C453" s="74"/>
      <c r="D453" s="74"/>
      <c r="E453" s="74"/>
      <c r="F453" s="69"/>
      <c r="G453" s="69"/>
      <c r="Q453" s="69"/>
      <c r="R453" s="69"/>
      <c r="S453" s="75"/>
      <c r="T453" s="75"/>
      <c r="U453" s="74"/>
      <c r="V453" s="74"/>
      <c r="W453" s="74"/>
      <c r="X453" s="74"/>
      <c r="Y453" s="69"/>
      <c r="Z453" s="69"/>
      <c r="AJ453" s="69"/>
      <c r="AK453" s="69"/>
      <c r="AL453" s="69"/>
      <c r="AM453" s="69"/>
      <c r="AN453" s="74"/>
      <c r="AO453" s="74"/>
      <c r="AP453" s="82"/>
      <c r="AQ453" s="82"/>
      <c r="AR453" s="82"/>
      <c r="AS453" s="82"/>
      <c r="AT453" s="82"/>
      <c r="AU453" s="82"/>
      <c r="AV453" s="82"/>
      <c r="AW453" s="82"/>
      <c r="AX453" s="82"/>
      <c r="AY453" s="82"/>
      <c r="AZ453" s="82"/>
      <c r="BA453" s="82"/>
      <c r="BB453" s="82"/>
      <c r="BC453" s="82"/>
      <c r="BD453" s="69"/>
      <c r="BE453" s="75"/>
      <c r="BF453" s="75"/>
      <c r="BG453" s="74"/>
      <c r="BH453" s="74"/>
      <c r="BI453" s="82"/>
      <c r="BJ453" s="82"/>
      <c r="BK453" s="82"/>
      <c r="BL453" s="82"/>
      <c r="BM453" s="82"/>
      <c r="BN453" s="82"/>
      <c r="BO453" s="82"/>
      <c r="BP453" s="82"/>
      <c r="BQ453" s="82"/>
      <c r="BR453" s="82"/>
      <c r="BS453" s="82"/>
      <c r="BT453" s="82"/>
      <c r="BU453" s="82"/>
      <c r="BV453" s="82"/>
      <c r="BW453" s="69"/>
      <c r="BX453" s="69"/>
      <c r="BY453" s="75"/>
      <c r="BZ453" s="74"/>
      <c r="CA453" s="74"/>
      <c r="CB453" s="82"/>
      <c r="CC453" s="82"/>
      <c r="CD453" s="82"/>
      <c r="CE453" s="82"/>
      <c r="CF453" s="82"/>
      <c r="CG453" s="82"/>
      <c r="CH453" s="82"/>
      <c r="CI453" s="82"/>
      <c r="CJ453" s="82"/>
      <c r="CK453" s="82"/>
      <c r="CL453" s="82"/>
      <c r="CM453" s="82"/>
      <c r="CN453" s="82"/>
      <c r="CO453" s="69"/>
    </row>
    <row r="454" spans="1:93" x14ac:dyDescent="0.3">
      <c r="A454" s="69"/>
      <c r="B454" s="74"/>
      <c r="C454" s="74"/>
      <c r="D454" s="74"/>
      <c r="E454" s="74"/>
      <c r="F454" s="69"/>
      <c r="G454" s="69"/>
      <c r="Q454" s="69"/>
      <c r="R454" s="69"/>
      <c r="S454" s="75"/>
      <c r="T454" s="75"/>
      <c r="U454" s="74"/>
      <c r="V454" s="74"/>
      <c r="W454" s="74"/>
      <c r="X454" s="74"/>
      <c r="Y454" s="69"/>
      <c r="Z454" s="69"/>
      <c r="AJ454" s="69"/>
      <c r="AK454" s="69"/>
      <c r="AL454" s="69"/>
      <c r="AM454" s="69"/>
      <c r="AN454" s="74"/>
      <c r="AO454" s="74"/>
      <c r="AP454" s="82"/>
      <c r="AQ454" s="82"/>
      <c r="AR454" s="82"/>
      <c r="AS454" s="82"/>
      <c r="AT454" s="82"/>
      <c r="AU454" s="82"/>
      <c r="AV454" s="82"/>
      <c r="AW454" s="82"/>
      <c r="AX454" s="82"/>
      <c r="AY454" s="82"/>
      <c r="AZ454" s="82"/>
      <c r="BA454" s="82"/>
      <c r="BB454" s="82"/>
      <c r="BC454" s="82"/>
      <c r="BD454" s="69"/>
      <c r="BE454" s="75"/>
      <c r="BF454" s="75"/>
      <c r="BG454" s="74"/>
      <c r="BH454" s="74"/>
      <c r="BI454" s="82"/>
      <c r="BJ454" s="82"/>
      <c r="BK454" s="82"/>
      <c r="BL454" s="82"/>
      <c r="BM454" s="82"/>
      <c r="BN454" s="82"/>
      <c r="BO454" s="82"/>
      <c r="BP454" s="82"/>
      <c r="BQ454" s="82"/>
      <c r="BR454" s="82"/>
      <c r="BS454" s="82"/>
      <c r="BT454" s="82"/>
      <c r="BU454" s="82"/>
      <c r="BV454" s="82"/>
      <c r="BW454" s="69"/>
      <c r="BX454" s="69"/>
      <c r="BY454" s="75"/>
      <c r="BZ454" s="74"/>
      <c r="CA454" s="74"/>
      <c r="CB454" s="82"/>
      <c r="CC454" s="82"/>
      <c r="CD454" s="82"/>
      <c r="CE454" s="82"/>
      <c r="CF454" s="82"/>
      <c r="CG454" s="82"/>
      <c r="CH454" s="82"/>
      <c r="CI454" s="82"/>
      <c r="CJ454" s="82"/>
      <c r="CK454" s="82"/>
      <c r="CL454" s="82"/>
      <c r="CM454" s="82"/>
      <c r="CN454" s="82"/>
      <c r="CO454" s="69"/>
    </row>
    <row r="455" spans="1:93" x14ac:dyDescent="0.3">
      <c r="A455" s="69"/>
      <c r="B455" s="74"/>
      <c r="C455" s="74"/>
      <c r="D455" s="74"/>
      <c r="E455" s="74"/>
      <c r="F455" s="69"/>
      <c r="G455" s="69"/>
      <c r="Q455" s="69"/>
      <c r="R455" s="69"/>
      <c r="S455" s="75"/>
      <c r="T455" s="75"/>
      <c r="U455" s="74"/>
      <c r="V455" s="74"/>
      <c r="W455" s="74"/>
      <c r="X455" s="74"/>
      <c r="Y455" s="69"/>
      <c r="Z455" s="69"/>
      <c r="AJ455" s="69"/>
      <c r="AK455" s="69"/>
      <c r="AL455" s="69"/>
      <c r="AM455" s="69"/>
      <c r="AN455" s="74"/>
      <c r="AO455" s="74"/>
      <c r="AP455" s="82"/>
      <c r="AQ455" s="82"/>
      <c r="AR455" s="82"/>
      <c r="AS455" s="82"/>
      <c r="AT455" s="82"/>
      <c r="AU455" s="82"/>
      <c r="AV455" s="82"/>
      <c r="AW455" s="82"/>
      <c r="AX455" s="82"/>
      <c r="AY455" s="82"/>
      <c r="AZ455" s="82"/>
      <c r="BA455" s="82"/>
      <c r="BB455" s="82"/>
      <c r="BC455" s="82"/>
      <c r="BD455" s="69"/>
      <c r="BE455" s="75"/>
      <c r="BF455" s="75"/>
      <c r="BG455" s="74"/>
      <c r="BH455" s="74"/>
      <c r="BI455" s="82"/>
      <c r="BJ455" s="82"/>
      <c r="BK455" s="82"/>
      <c r="BL455" s="82"/>
      <c r="BM455" s="82"/>
      <c r="BN455" s="82"/>
      <c r="BO455" s="82"/>
      <c r="BP455" s="82"/>
      <c r="BQ455" s="82"/>
      <c r="BR455" s="82"/>
      <c r="BS455" s="82"/>
      <c r="BT455" s="82"/>
      <c r="BU455" s="82"/>
      <c r="BV455" s="82"/>
      <c r="BW455" s="69"/>
      <c r="BX455" s="69"/>
      <c r="BY455" s="75"/>
      <c r="BZ455" s="74"/>
      <c r="CA455" s="74"/>
      <c r="CB455" s="82"/>
      <c r="CC455" s="82"/>
      <c r="CD455" s="82"/>
      <c r="CE455" s="82"/>
      <c r="CF455" s="82"/>
      <c r="CG455" s="82"/>
      <c r="CH455" s="82"/>
      <c r="CI455" s="82"/>
      <c r="CJ455" s="82"/>
      <c r="CK455" s="82"/>
      <c r="CL455" s="82"/>
      <c r="CM455" s="82"/>
      <c r="CN455" s="82"/>
      <c r="CO455" s="69"/>
    </row>
    <row r="456" spans="1:93" x14ac:dyDescent="0.3">
      <c r="A456" s="69"/>
      <c r="B456" s="74"/>
      <c r="C456" s="74"/>
      <c r="D456" s="74"/>
      <c r="E456" s="74"/>
      <c r="F456" s="69"/>
      <c r="G456" s="69"/>
      <c r="Q456" s="69"/>
      <c r="R456" s="69"/>
      <c r="S456" s="75"/>
      <c r="T456" s="75"/>
      <c r="U456" s="74"/>
      <c r="V456" s="74"/>
      <c r="W456" s="74"/>
      <c r="X456" s="74"/>
      <c r="Y456" s="69"/>
      <c r="Z456" s="69"/>
      <c r="AJ456" s="69"/>
      <c r="AK456" s="69"/>
      <c r="AL456" s="69"/>
      <c r="AM456" s="69"/>
      <c r="AN456" s="74"/>
      <c r="AO456" s="74"/>
      <c r="AP456" s="82"/>
      <c r="AQ456" s="82"/>
      <c r="AR456" s="82"/>
      <c r="AS456" s="82"/>
      <c r="AT456" s="82"/>
      <c r="AU456" s="82"/>
      <c r="AV456" s="82"/>
      <c r="AW456" s="82"/>
      <c r="AX456" s="82"/>
      <c r="AY456" s="82"/>
      <c r="AZ456" s="82"/>
      <c r="BA456" s="82"/>
      <c r="BB456" s="82"/>
      <c r="BC456" s="82"/>
      <c r="BD456" s="69"/>
      <c r="BE456" s="75"/>
      <c r="BF456" s="75"/>
      <c r="BG456" s="74"/>
      <c r="BH456" s="74"/>
      <c r="BI456" s="82"/>
      <c r="BJ456" s="82"/>
      <c r="BK456" s="82"/>
      <c r="BL456" s="82"/>
      <c r="BM456" s="82"/>
      <c r="BN456" s="82"/>
      <c r="BO456" s="82"/>
      <c r="BP456" s="82"/>
      <c r="BQ456" s="82"/>
      <c r="BR456" s="82"/>
      <c r="BS456" s="82"/>
      <c r="BT456" s="82"/>
      <c r="BU456" s="82"/>
      <c r="BV456" s="82"/>
      <c r="BW456" s="69"/>
      <c r="BX456" s="69"/>
      <c r="BY456" s="75"/>
      <c r="BZ456" s="74"/>
      <c r="CA456" s="74"/>
      <c r="CB456" s="82"/>
      <c r="CC456" s="82"/>
      <c r="CD456" s="82"/>
      <c r="CE456" s="82"/>
      <c r="CF456" s="82"/>
      <c r="CG456" s="82"/>
      <c r="CH456" s="82"/>
      <c r="CI456" s="82"/>
      <c r="CJ456" s="82"/>
      <c r="CK456" s="82"/>
      <c r="CL456" s="82"/>
      <c r="CM456" s="82"/>
      <c r="CN456" s="82"/>
      <c r="CO456" s="69"/>
    </row>
    <row r="457" spans="1:93" x14ac:dyDescent="0.3">
      <c r="A457" s="69"/>
      <c r="B457" s="74"/>
      <c r="C457" s="74"/>
      <c r="D457" s="74"/>
      <c r="E457" s="74"/>
      <c r="F457" s="69"/>
      <c r="G457" s="69"/>
      <c r="Q457" s="69"/>
      <c r="R457" s="69"/>
      <c r="S457" s="75"/>
      <c r="T457" s="75"/>
      <c r="U457" s="74"/>
      <c r="V457" s="74"/>
      <c r="W457" s="74"/>
      <c r="X457" s="74"/>
      <c r="Y457" s="69"/>
      <c r="Z457" s="69"/>
      <c r="AJ457" s="69"/>
      <c r="AK457" s="69"/>
      <c r="AL457" s="69"/>
      <c r="AM457" s="69"/>
      <c r="AN457" s="74"/>
      <c r="AO457" s="74"/>
      <c r="AP457" s="82"/>
      <c r="AQ457" s="82"/>
      <c r="AR457" s="82"/>
      <c r="AS457" s="82"/>
      <c r="AT457" s="82"/>
      <c r="AU457" s="82"/>
      <c r="AV457" s="82"/>
      <c r="AW457" s="82"/>
      <c r="AX457" s="82"/>
      <c r="AY457" s="82"/>
      <c r="AZ457" s="82"/>
      <c r="BA457" s="82"/>
      <c r="BB457" s="82"/>
      <c r="BC457" s="82"/>
      <c r="BD457" s="69"/>
      <c r="BE457" s="75"/>
      <c r="BF457" s="75"/>
      <c r="BG457" s="74"/>
      <c r="BH457" s="74"/>
      <c r="BI457" s="82"/>
      <c r="BJ457" s="82"/>
      <c r="BK457" s="82"/>
      <c r="BL457" s="82"/>
      <c r="BM457" s="82"/>
      <c r="BN457" s="82"/>
      <c r="BO457" s="82"/>
      <c r="BP457" s="82"/>
      <c r="BQ457" s="82"/>
      <c r="BR457" s="82"/>
      <c r="BS457" s="82"/>
      <c r="BT457" s="82"/>
      <c r="BU457" s="82"/>
      <c r="BV457" s="82"/>
      <c r="BW457" s="69"/>
      <c r="BX457" s="69"/>
      <c r="BY457" s="75"/>
      <c r="BZ457" s="74"/>
      <c r="CA457" s="74"/>
      <c r="CB457" s="82"/>
      <c r="CC457" s="82"/>
      <c r="CD457" s="82"/>
      <c r="CE457" s="82"/>
      <c r="CF457" s="82"/>
      <c r="CG457" s="82"/>
      <c r="CH457" s="82"/>
      <c r="CI457" s="82"/>
      <c r="CJ457" s="82"/>
      <c r="CK457" s="82"/>
      <c r="CL457" s="82"/>
      <c r="CM457" s="82"/>
      <c r="CN457" s="82"/>
      <c r="CO457" s="69"/>
    </row>
    <row r="458" spans="1:93" x14ac:dyDescent="0.3">
      <c r="A458" s="69"/>
      <c r="B458" s="74"/>
      <c r="C458" s="74"/>
      <c r="D458" s="74"/>
      <c r="E458" s="74"/>
      <c r="F458" s="69"/>
      <c r="G458" s="69"/>
      <c r="Q458" s="69"/>
      <c r="R458" s="69"/>
      <c r="S458" s="75"/>
      <c r="T458" s="75"/>
      <c r="U458" s="74"/>
      <c r="V458" s="74"/>
      <c r="W458" s="74"/>
      <c r="X458" s="74"/>
      <c r="Y458" s="69"/>
      <c r="Z458" s="69"/>
      <c r="AJ458" s="69"/>
      <c r="AK458" s="69"/>
      <c r="AL458" s="69"/>
      <c r="AM458" s="69"/>
      <c r="AN458" s="74"/>
      <c r="AO458" s="74"/>
      <c r="AP458" s="82"/>
      <c r="AQ458" s="82"/>
      <c r="AR458" s="82"/>
      <c r="AS458" s="82"/>
      <c r="AT458" s="82"/>
      <c r="AU458" s="82"/>
      <c r="AV458" s="82"/>
      <c r="AW458" s="82"/>
      <c r="AX458" s="82"/>
      <c r="AY458" s="82"/>
      <c r="AZ458" s="82"/>
      <c r="BA458" s="82"/>
      <c r="BB458" s="82"/>
      <c r="BC458" s="82"/>
      <c r="BD458" s="69"/>
      <c r="BE458" s="75"/>
      <c r="BF458" s="75"/>
      <c r="BG458" s="74"/>
      <c r="BH458" s="74"/>
      <c r="BI458" s="82"/>
      <c r="BJ458" s="82"/>
      <c r="BK458" s="82"/>
      <c r="BL458" s="82"/>
      <c r="BM458" s="82"/>
      <c r="BN458" s="82"/>
      <c r="BO458" s="82"/>
      <c r="BP458" s="82"/>
      <c r="BQ458" s="82"/>
      <c r="BR458" s="82"/>
      <c r="BS458" s="82"/>
      <c r="BT458" s="82"/>
      <c r="BU458" s="82"/>
      <c r="BV458" s="82"/>
      <c r="BW458" s="69"/>
      <c r="BX458" s="69"/>
      <c r="BY458" s="75"/>
      <c r="BZ458" s="74"/>
      <c r="CA458" s="74"/>
      <c r="CB458" s="82"/>
      <c r="CC458" s="82"/>
      <c r="CD458" s="82"/>
      <c r="CE458" s="82"/>
      <c r="CF458" s="82"/>
      <c r="CG458" s="82"/>
      <c r="CH458" s="82"/>
      <c r="CI458" s="82"/>
      <c r="CJ458" s="82"/>
      <c r="CK458" s="82"/>
      <c r="CL458" s="82"/>
      <c r="CM458" s="82"/>
      <c r="CN458" s="82"/>
      <c r="CO458" s="69"/>
    </row>
    <row r="459" spans="1:93" x14ac:dyDescent="0.3">
      <c r="A459" s="69"/>
      <c r="B459" s="74"/>
      <c r="C459" s="74"/>
      <c r="D459" s="74"/>
      <c r="E459" s="74"/>
      <c r="F459" s="69"/>
      <c r="G459" s="69"/>
      <c r="Q459" s="69"/>
      <c r="R459" s="69"/>
      <c r="S459" s="75"/>
      <c r="T459" s="75"/>
      <c r="U459" s="74"/>
      <c r="V459" s="74"/>
      <c r="W459" s="74"/>
      <c r="X459" s="74"/>
      <c r="Y459" s="69"/>
      <c r="Z459" s="69"/>
      <c r="AJ459" s="69"/>
      <c r="AK459" s="69"/>
      <c r="AL459" s="69"/>
      <c r="AM459" s="69"/>
      <c r="AN459" s="74"/>
      <c r="AO459" s="74"/>
      <c r="AP459" s="82"/>
      <c r="AQ459" s="82"/>
      <c r="AR459" s="82"/>
      <c r="AS459" s="82"/>
      <c r="AT459" s="82"/>
      <c r="AU459" s="82"/>
      <c r="AV459" s="82"/>
      <c r="AW459" s="82"/>
      <c r="AX459" s="82"/>
      <c r="AY459" s="82"/>
      <c r="AZ459" s="82"/>
      <c r="BA459" s="82"/>
      <c r="BB459" s="82"/>
      <c r="BC459" s="82"/>
      <c r="BD459" s="69"/>
      <c r="BE459" s="75"/>
      <c r="BF459" s="75"/>
      <c r="BG459" s="74"/>
      <c r="BH459" s="74"/>
      <c r="BI459" s="82"/>
      <c r="BJ459" s="82"/>
      <c r="BK459" s="82"/>
      <c r="BL459" s="82"/>
      <c r="BM459" s="82"/>
      <c r="BN459" s="82"/>
      <c r="BO459" s="82"/>
      <c r="BP459" s="82"/>
      <c r="BQ459" s="82"/>
      <c r="BR459" s="82"/>
      <c r="BS459" s="82"/>
      <c r="BT459" s="82"/>
      <c r="BU459" s="82"/>
      <c r="BV459" s="82"/>
      <c r="BW459" s="69"/>
      <c r="BX459" s="69"/>
      <c r="BY459" s="75"/>
      <c r="BZ459" s="74"/>
      <c r="CA459" s="74"/>
      <c r="CB459" s="82"/>
      <c r="CC459" s="82"/>
      <c r="CD459" s="82"/>
      <c r="CE459" s="82"/>
      <c r="CF459" s="82"/>
      <c r="CG459" s="82"/>
      <c r="CH459" s="82"/>
      <c r="CI459" s="82"/>
      <c r="CJ459" s="82"/>
      <c r="CK459" s="82"/>
      <c r="CL459" s="82"/>
      <c r="CM459" s="82"/>
      <c r="CN459" s="82"/>
      <c r="CO459" s="69"/>
    </row>
    <row r="460" spans="1:93" x14ac:dyDescent="0.3">
      <c r="A460" s="69"/>
      <c r="B460" s="74"/>
      <c r="C460" s="74"/>
      <c r="D460" s="74"/>
      <c r="E460" s="74"/>
      <c r="F460" s="69"/>
      <c r="G460" s="69"/>
      <c r="Q460" s="69"/>
      <c r="R460" s="69"/>
      <c r="S460" s="75"/>
      <c r="T460" s="75"/>
      <c r="U460" s="74"/>
      <c r="V460" s="74"/>
      <c r="W460" s="74"/>
      <c r="X460" s="74"/>
      <c r="Y460" s="69"/>
      <c r="Z460" s="69"/>
      <c r="AJ460" s="69"/>
      <c r="AK460" s="69"/>
      <c r="AL460" s="69"/>
      <c r="AM460" s="69"/>
      <c r="AN460" s="74"/>
      <c r="AO460" s="74"/>
      <c r="AP460" s="82"/>
      <c r="AQ460" s="82"/>
      <c r="AR460" s="82"/>
      <c r="AS460" s="82"/>
      <c r="AT460" s="82"/>
      <c r="AU460" s="82"/>
      <c r="AV460" s="82"/>
      <c r="AW460" s="82"/>
      <c r="AX460" s="82"/>
      <c r="AY460" s="82"/>
      <c r="AZ460" s="82"/>
      <c r="BA460" s="82"/>
      <c r="BB460" s="82"/>
      <c r="BC460" s="82"/>
      <c r="BD460" s="69"/>
      <c r="BE460" s="75"/>
      <c r="BF460" s="75"/>
      <c r="BG460" s="74"/>
      <c r="BH460" s="74"/>
      <c r="BI460" s="82"/>
      <c r="BJ460" s="82"/>
      <c r="BK460" s="82"/>
      <c r="BL460" s="82"/>
      <c r="BM460" s="82"/>
      <c r="BN460" s="82"/>
      <c r="BO460" s="82"/>
      <c r="BP460" s="82"/>
      <c r="BQ460" s="82"/>
      <c r="BR460" s="82"/>
      <c r="BS460" s="82"/>
      <c r="BT460" s="82"/>
      <c r="BU460" s="82"/>
      <c r="BV460" s="82"/>
      <c r="BW460" s="69"/>
      <c r="BX460" s="69"/>
      <c r="BY460" s="75"/>
      <c r="BZ460" s="74"/>
      <c r="CA460" s="74"/>
      <c r="CB460" s="82"/>
      <c r="CC460" s="82"/>
      <c r="CD460" s="82"/>
      <c r="CE460" s="82"/>
      <c r="CF460" s="82"/>
      <c r="CG460" s="82"/>
      <c r="CH460" s="82"/>
      <c r="CI460" s="82"/>
      <c r="CJ460" s="82"/>
      <c r="CK460" s="82"/>
      <c r="CL460" s="82"/>
      <c r="CM460" s="82"/>
      <c r="CN460" s="82"/>
      <c r="CO460" s="69"/>
    </row>
    <row r="461" spans="1:93" x14ac:dyDescent="0.3">
      <c r="A461" s="69"/>
      <c r="B461" s="74"/>
      <c r="C461" s="74"/>
      <c r="D461" s="74"/>
      <c r="E461" s="74"/>
      <c r="F461" s="69"/>
      <c r="G461" s="69"/>
      <c r="Q461" s="69"/>
      <c r="R461" s="69"/>
      <c r="S461" s="75"/>
      <c r="T461" s="75"/>
      <c r="U461" s="74"/>
      <c r="V461" s="74"/>
      <c r="W461" s="74"/>
      <c r="X461" s="74"/>
      <c r="Y461" s="69"/>
      <c r="Z461" s="69"/>
      <c r="AJ461" s="69"/>
      <c r="AK461" s="69"/>
      <c r="AL461" s="69"/>
      <c r="AM461" s="69"/>
      <c r="AN461" s="74"/>
      <c r="AO461" s="74"/>
      <c r="AP461" s="82"/>
      <c r="AQ461" s="82"/>
      <c r="AR461" s="82"/>
      <c r="AS461" s="82"/>
      <c r="AT461" s="82"/>
      <c r="AU461" s="82"/>
      <c r="AV461" s="82"/>
      <c r="AW461" s="82"/>
      <c r="AX461" s="82"/>
      <c r="AY461" s="82"/>
      <c r="AZ461" s="82"/>
      <c r="BA461" s="82"/>
      <c r="BB461" s="82"/>
      <c r="BC461" s="82"/>
      <c r="BD461" s="69"/>
      <c r="BE461" s="75"/>
      <c r="BF461" s="75"/>
      <c r="BG461" s="74"/>
      <c r="BH461" s="74"/>
      <c r="BI461" s="82"/>
      <c r="BJ461" s="82"/>
      <c r="BK461" s="82"/>
      <c r="BL461" s="82"/>
      <c r="BM461" s="82"/>
      <c r="BN461" s="82"/>
      <c r="BO461" s="82"/>
      <c r="BP461" s="82"/>
      <c r="BQ461" s="82"/>
      <c r="BR461" s="82"/>
      <c r="BS461" s="82"/>
      <c r="BT461" s="82"/>
      <c r="BU461" s="82"/>
      <c r="BV461" s="82"/>
      <c r="BW461" s="69"/>
      <c r="BX461" s="69"/>
      <c r="BY461" s="75"/>
      <c r="BZ461" s="74"/>
      <c r="CA461" s="74"/>
      <c r="CB461" s="82"/>
      <c r="CC461" s="82"/>
      <c r="CD461" s="82"/>
      <c r="CE461" s="82"/>
      <c r="CF461" s="82"/>
      <c r="CG461" s="82"/>
      <c r="CH461" s="82"/>
      <c r="CI461" s="82"/>
      <c r="CJ461" s="82"/>
      <c r="CK461" s="82"/>
      <c r="CL461" s="82"/>
      <c r="CM461" s="82"/>
      <c r="CN461" s="82"/>
      <c r="CO461" s="69"/>
    </row>
    <row r="462" spans="1:93" x14ac:dyDescent="0.3">
      <c r="A462" s="69"/>
      <c r="B462" s="74"/>
      <c r="C462" s="74"/>
      <c r="D462" s="74"/>
      <c r="E462" s="74"/>
      <c r="F462" s="69"/>
      <c r="G462" s="69"/>
      <c r="Q462" s="69"/>
      <c r="R462" s="69"/>
      <c r="S462" s="75"/>
      <c r="T462" s="75"/>
      <c r="U462" s="74"/>
      <c r="V462" s="74"/>
      <c r="W462" s="74"/>
      <c r="X462" s="74"/>
      <c r="Y462" s="69"/>
      <c r="Z462" s="69"/>
      <c r="AJ462" s="69"/>
      <c r="AK462" s="69"/>
      <c r="AL462" s="69"/>
      <c r="AM462" s="69"/>
      <c r="AN462" s="74"/>
      <c r="AO462" s="74"/>
      <c r="AP462" s="82"/>
      <c r="AQ462" s="82"/>
      <c r="AR462" s="82"/>
      <c r="AS462" s="82"/>
      <c r="AT462" s="82"/>
      <c r="AU462" s="82"/>
      <c r="AV462" s="82"/>
      <c r="AW462" s="82"/>
      <c r="AX462" s="82"/>
      <c r="AY462" s="82"/>
      <c r="AZ462" s="82"/>
      <c r="BA462" s="82"/>
      <c r="BB462" s="82"/>
      <c r="BC462" s="82"/>
      <c r="BD462" s="69"/>
      <c r="BE462" s="75"/>
      <c r="BF462" s="75"/>
      <c r="BG462" s="74"/>
      <c r="BH462" s="74"/>
      <c r="BI462" s="82"/>
      <c r="BJ462" s="82"/>
      <c r="BK462" s="82"/>
      <c r="BL462" s="82"/>
      <c r="BM462" s="82"/>
      <c r="BN462" s="82"/>
      <c r="BO462" s="82"/>
      <c r="BP462" s="82"/>
      <c r="BQ462" s="82"/>
      <c r="BR462" s="82"/>
      <c r="BS462" s="82"/>
      <c r="BT462" s="82"/>
      <c r="BU462" s="82"/>
      <c r="BV462" s="82"/>
      <c r="BW462" s="69"/>
      <c r="BX462" s="69"/>
      <c r="BY462" s="75"/>
      <c r="BZ462" s="74"/>
      <c r="CA462" s="74"/>
      <c r="CB462" s="82"/>
      <c r="CC462" s="82"/>
      <c r="CD462" s="82"/>
      <c r="CE462" s="82"/>
      <c r="CF462" s="82"/>
      <c r="CG462" s="82"/>
      <c r="CH462" s="82"/>
      <c r="CI462" s="82"/>
      <c r="CJ462" s="82"/>
      <c r="CK462" s="82"/>
      <c r="CL462" s="82"/>
      <c r="CM462" s="82"/>
      <c r="CN462" s="82"/>
      <c r="CO462" s="69"/>
    </row>
    <row r="463" spans="1:93" x14ac:dyDescent="0.3">
      <c r="A463" s="69"/>
      <c r="B463" s="74"/>
      <c r="C463" s="74"/>
      <c r="D463" s="74"/>
      <c r="E463" s="74"/>
      <c r="F463" s="69"/>
      <c r="G463" s="69"/>
      <c r="Q463" s="69"/>
      <c r="R463" s="69"/>
      <c r="S463" s="75"/>
      <c r="T463" s="75"/>
      <c r="U463" s="74"/>
      <c r="V463" s="74"/>
      <c r="W463" s="74"/>
      <c r="X463" s="74"/>
      <c r="Y463" s="69"/>
      <c r="Z463" s="69"/>
      <c r="AJ463" s="69"/>
      <c r="AK463" s="69"/>
      <c r="AL463" s="69"/>
      <c r="AM463" s="69"/>
      <c r="AN463" s="74"/>
      <c r="AO463" s="74"/>
      <c r="AP463" s="82"/>
      <c r="AQ463" s="82"/>
      <c r="AR463" s="82"/>
      <c r="AS463" s="82"/>
      <c r="AT463" s="82"/>
      <c r="AU463" s="82"/>
      <c r="AV463" s="82"/>
      <c r="AW463" s="82"/>
      <c r="AX463" s="82"/>
      <c r="AY463" s="82"/>
      <c r="AZ463" s="82"/>
      <c r="BA463" s="82"/>
      <c r="BB463" s="82"/>
      <c r="BC463" s="82"/>
      <c r="BD463" s="69"/>
      <c r="BE463" s="75"/>
      <c r="BF463" s="75"/>
      <c r="BG463" s="74"/>
      <c r="BH463" s="74"/>
      <c r="BI463" s="82"/>
      <c r="BJ463" s="82"/>
      <c r="BK463" s="82"/>
      <c r="BL463" s="82"/>
      <c r="BM463" s="82"/>
      <c r="BN463" s="82"/>
      <c r="BO463" s="82"/>
      <c r="BP463" s="82"/>
      <c r="BQ463" s="82"/>
      <c r="BR463" s="82"/>
      <c r="BS463" s="82"/>
      <c r="BT463" s="82"/>
      <c r="BU463" s="82"/>
      <c r="BV463" s="82"/>
      <c r="BW463" s="69"/>
      <c r="BX463" s="69"/>
      <c r="BY463" s="75"/>
      <c r="BZ463" s="74"/>
      <c r="CA463" s="74"/>
      <c r="CB463" s="82"/>
      <c r="CC463" s="82"/>
      <c r="CD463" s="82"/>
      <c r="CE463" s="82"/>
      <c r="CF463" s="82"/>
      <c r="CG463" s="82"/>
      <c r="CH463" s="82"/>
      <c r="CI463" s="82"/>
      <c r="CJ463" s="82"/>
      <c r="CK463" s="82"/>
      <c r="CL463" s="82"/>
      <c r="CM463" s="82"/>
      <c r="CN463" s="82"/>
      <c r="CO463" s="69"/>
    </row>
    <row r="464" spans="1:93" x14ac:dyDescent="0.3">
      <c r="A464" s="69"/>
      <c r="B464" s="74"/>
      <c r="C464" s="74"/>
      <c r="D464" s="74"/>
      <c r="E464" s="74"/>
      <c r="F464" s="69"/>
      <c r="G464" s="69"/>
      <c r="Q464" s="69"/>
      <c r="R464" s="69"/>
      <c r="S464" s="75"/>
      <c r="T464" s="75"/>
      <c r="U464" s="74"/>
      <c r="V464" s="74"/>
      <c r="W464" s="74"/>
      <c r="X464" s="74"/>
      <c r="Y464" s="69"/>
      <c r="Z464" s="69"/>
      <c r="AJ464" s="69"/>
      <c r="AK464" s="69"/>
      <c r="AL464" s="69"/>
      <c r="AM464" s="69"/>
      <c r="AN464" s="74"/>
      <c r="AO464" s="74"/>
      <c r="AP464" s="82"/>
      <c r="AQ464" s="82"/>
      <c r="AR464" s="82"/>
      <c r="AS464" s="82"/>
      <c r="AT464" s="82"/>
      <c r="AU464" s="82"/>
      <c r="AV464" s="82"/>
      <c r="AW464" s="82"/>
      <c r="AX464" s="82"/>
      <c r="AY464" s="82"/>
      <c r="AZ464" s="82"/>
      <c r="BA464" s="82"/>
      <c r="BB464" s="82"/>
      <c r="BC464" s="82"/>
      <c r="BD464" s="69"/>
      <c r="BE464" s="75"/>
      <c r="BF464" s="75"/>
      <c r="BG464" s="74"/>
      <c r="BH464" s="74"/>
      <c r="BI464" s="82"/>
      <c r="BJ464" s="82"/>
      <c r="BK464" s="82"/>
      <c r="BL464" s="82"/>
      <c r="BM464" s="82"/>
      <c r="BN464" s="82"/>
      <c r="BO464" s="82"/>
      <c r="BP464" s="82"/>
      <c r="BQ464" s="82"/>
      <c r="BR464" s="82"/>
      <c r="BS464" s="82"/>
      <c r="BT464" s="82"/>
      <c r="BU464" s="82"/>
      <c r="BV464" s="82"/>
      <c r="BW464" s="69"/>
      <c r="BX464" s="69"/>
      <c r="BY464" s="75"/>
      <c r="BZ464" s="74"/>
      <c r="CA464" s="74"/>
      <c r="CB464" s="82"/>
      <c r="CC464" s="82"/>
      <c r="CD464" s="82"/>
      <c r="CE464" s="82"/>
      <c r="CF464" s="82"/>
      <c r="CG464" s="82"/>
      <c r="CH464" s="82"/>
      <c r="CI464" s="82"/>
      <c r="CJ464" s="82"/>
      <c r="CK464" s="82"/>
      <c r="CL464" s="82"/>
      <c r="CM464" s="82"/>
      <c r="CN464" s="82"/>
      <c r="CO464" s="69"/>
    </row>
    <row r="465" spans="1:93" x14ac:dyDescent="0.3">
      <c r="A465" s="69"/>
      <c r="B465" s="74"/>
      <c r="C465" s="74"/>
      <c r="D465" s="74"/>
      <c r="E465" s="74"/>
      <c r="F465" s="69"/>
      <c r="G465" s="69"/>
      <c r="Q465" s="69"/>
      <c r="R465" s="69"/>
      <c r="S465" s="75"/>
      <c r="T465" s="75"/>
      <c r="U465" s="74"/>
      <c r="V465" s="74"/>
      <c r="W465" s="74"/>
      <c r="X465" s="74"/>
      <c r="Y465" s="69"/>
      <c r="Z465" s="69"/>
      <c r="AJ465" s="69"/>
      <c r="AK465" s="69"/>
      <c r="AL465" s="69"/>
      <c r="AM465" s="69"/>
      <c r="AN465" s="74"/>
      <c r="AO465" s="74"/>
      <c r="AP465" s="82"/>
      <c r="AQ465" s="82"/>
      <c r="AR465" s="82"/>
      <c r="AS465" s="82"/>
      <c r="AT465" s="82"/>
      <c r="AU465" s="82"/>
      <c r="AV465" s="82"/>
      <c r="AW465" s="82"/>
      <c r="AX465" s="82"/>
      <c r="AY465" s="82"/>
      <c r="AZ465" s="82"/>
      <c r="BA465" s="82"/>
      <c r="BB465" s="82"/>
      <c r="BC465" s="82"/>
      <c r="BD465" s="69"/>
      <c r="BE465" s="75"/>
      <c r="BF465" s="75"/>
      <c r="BG465" s="74"/>
      <c r="BH465" s="74"/>
      <c r="BI465" s="82"/>
      <c r="BJ465" s="82"/>
      <c r="BK465" s="82"/>
      <c r="BL465" s="82"/>
      <c r="BM465" s="82"/>
      <c r="BN465" s="82"/>
      <c r="BO465" s="82"/>
      <c r="BP465" s="82"/>
      <c r="BQ465" s="82"/>
      <c r="BR465" s="82"/>
      <c r="BS465" s="82"/>
      <c r="BT465" s="82"/>
      <c r="BU465" s="82"/>
      <c r="BV465" s="82"/>
      <c r="BW465" s="69"/>
      <c r="BX465" s="69"/>
      <c r="BY465" s="75"/>
      <c r="BZ465" s="74"/>
      <c r="CA465" s="74"/>
      <c r="CB465" s="82"/>
      <c r="CC465" s="82"/>
      <c r="CD465" s="82"/>
      <c r="CE465" s="82"/>
      <c r="CF465" s="82"/>
      <c r="CG465" s="82"/>
      <c r="CH465" s="82"/>
      <c r="CI465" s="82"/>
      <c r="CJ465" s="82"/>
      <c r="CK465" s="82"/>
      <c r="CL465" s="82"/>
      <c r="CM465" s="82"/>
      <c r="CN465" s="82"/>
      <c r="CO465" s="69"/>
    </row>
    <row r="466" spans="1:93" x14ac:dyDescent="0.3">
      <c r="A466" s="69"/>
      <c r="B466" s="74"/>
      <c r="C466" s="74"/>
      <c r="D466" s="74"/>
      <c r="E466" s="74"/>
      <c r="F466" s="69"/>
      <c r="G466" s="69"/>
      <c r="Q466" s="69"/>
      <c r="R466" s="69"/>
      <c r="S466" s="75"/>
      <c r="T466" s="75"/>
      <c r="U466" s="74"/>
      <c r="V466" s="74"/>
      <c r="W466" s="74"/>
      <c r="X466" s="74"/>
      <c r="Y466" s="69"/>
      <c r="Z466" s="69"/>
      <c r="AJ466" s="69"/>
      <c r="AK466" s="69"/>
      <c r="AL466" s="69"/>
      <c r="AM466" s="69"/>
      <c r="AN466" s="74"/>
      <c r="AO466" s="74"/>
      <c r="AP466" s="82"/>
      <c r="AQ466" s="82"/>
      <c r="AR466" s="82"/>
      <c r="AS466" s="82"/>
      <c r="AT466" s="82"/>
      <c r="AU466" s="82"/>
      <c r="AV466" s="82"/>
      <c r="AW466" s="82"/>
      <c r="AX466" s="82"/>
      <c r="AY466" s="82"/>
      <c r="AZ466" s="82"/>
      <c r="BA466" s="82"/>
      <c r="BB466" s="82"/>
      <c r="BC466" s="82"/>
      <c r="BD466" s="69"/>
      <c r="BE466" s="75"/>
      <c r="BF466" s="75"/>
      <c r="BG466" s="74"/>
      <c r="BH466" s="74"/>
      <c r="BI466" s="82"/>
      <c r="BJ466" s="82"/>
      <c r="BK466" s="82"/>
      <c r="BL466" s="82"/>
      <c r="BM466" s="82"/>
      <c r="BN466" s="82"/>
      <c r="BO466" s="82"/>
      <c r="BP466" s="82"/>
      <c r="BQ466" s="82"/>
      <c r="BR466" s="82"/>
      <c r="BS466" s="82"/>
      <c r="BT466" s="82"/>
      <c r="BU466" s="82"/>
      <c r="BV466" s="82"/>
      <c r="BW466" s="69"/>
      <c r="BX466" s="69"/>
      <c r="BY466" s="75"/>
      <c r="BZ466" s="74"/>
      <c r="CA466" s="74"/>
      <c r="CB466" s="82"/>
      <c r="CC466" s="82"/>
      <c r="CD466" s="82"/>
      <c r="CE466" s="82"/>
      <c r="CF466" s="82"/>
      <c r="CG466" s="82"/>
      <c r="CH466" s="82"/>
      <c r="CI466" s="82"/>
      <c r="CJ466" s="82"/>
      <c r="CK466" s="82"/>
      <c r="CL466" s="82"/>
      <c r="CM466" s="82"/>
      <c r="CN466" s="82"/>
      <c r="CO466" s="69"/>
    </row>
    <row r="467" spans="1:93" x14ac:dyDescent="0.3">
      <c r="A467" s="69"/>
      <c r="B467" s="74"/>
      <c r="C467" s="74"/>
      <c r="D467" s="74"/>
      <c r="E467" s="74"/>
      <c r="F467" s="69"/>
      <c r="G467" s="69"/>
      <c r="Q467" s="69"/>
      <c r="R467" s="69"/>
      <c r="S467" s="75"/>
      <c r="T467" s="75"/>
      <c r="U467" s="74"/>
      <c r="V467" s="74"/>
      <c r="W467" s="74"/>
      <c r="X467" s="74"/>
      <c r="Y467" s="69"/>
      <c r="Z467" s="69"/>
      <c r="AJ467" s="69"/>
      <c r="AK467" s="69"/>
      <c r="AL467" s="69"/>
      <c r="AM467" s="69"/>
      <c r="AN467" s="74"/>
      <c r="AO467" s="74"/>
      <c r="AP467" s="82"/>
      <c r="AQ467" s="82"/>
      <c r="AR467" s="82"/>
      <c r="AS467" s="82"/>
      <c r="AT467" s="82"/>
      <c r="AU467" s="82"/>
      <c r="AV467" s="82"/>
      <c r="AW467" s="82"/>
      <c r="AX467" s="82"/>
      <c r="AY467" s="82"/>
      <c r="AZ467" s="82"/>
      <c r="BA467" s="82"/>
      <c r="BB467" s="82"/>
      <c r="BC467" s="82"/>
      <c r="BD467" s="69"/>
      <c r="BE467" s="75"/>
      <c r="BF467" s="75"/>
      <c r="BG467" s="74"/>
      <c r="BH467" s="74"/>
      <c r="BI467" s="82"/>
      <c r="BJ467" s="82"/>
      <c r="BK467" s="82"/>
      <c r="BL467" s="82"/>
      <c r="BM467" s="82"/>
      <c r="BN467" s="82"/>
      <c r="BO467" s="82"/>
      <c r="BP467" s="82"/>
      <c r="BQ467" s="82"/>
      <c r="BR467" s="82"/>
      <c r="BS467" s="82"/>
      <c r="BT467" s="82"/>
      <c r="BU467" s="82"/>
      <c r="BV467" s="82"/>
      <c r="BW467" s="69"/>
      <c r="BX467" s="69"/>
      <c r="BY467" s="75"/>
      <c r="BZ467" s="74"/>
      <c r="CA467" s="74"/>
      <c r="CB467" s="82"/>
      <c r="CC467" s="82"/>
      <c r="CD467" s="82"/>
      <c r="CE467" s="82"/>
      <c r="CF467" s="82"/>
      <c r="CG467" s="82"/>
      <c r="CH467" s="82"/>
      <c r="CI467" s="82"/>
      <c r="CJ467" s="82"/>
      <c r="CK467" s="82"/>
      <c r="CL467" s="82"/>
      <c r="CM467" s="82"/>
      <c r="CN467" s="82"/>
      <c r="CO467" s="69"/>
    </row>
    <row r="468" spans="1:93" x14ac:dyDescent="0.3">
      <c r="A468" s="69"/>
      <c r="B468" s="74"/>
      <c r="C468" s="74"/>
      <c r="D468" s="74"/>
      <c r="E468" s="74"/>
      <c r="F468" s="69"/>
      <c r="G468" s="69"/>
      <c r="Q468" s="69"/>
      <c r="R468" s="69"/>
      <c r="S468" s="75"/>
      <c r="T468" s="75"/>
      <c r="U468" s="74"/>
      <c r="V468" s="74"/>
      <c r="W468" s="74"/>
      <c r="X468" s="74"/>
      <c r="Y468" s="69"/>
      <c r="Z468" s="69"/>
      <c r="AJ468" s="69"/>
      <c r="AK468" s="69"/>
      <c r="AL468" s="69"/>
      <c r="AM468" s="69"/>
      <c r="AN468" s="74"/>
      <c r="AO468" s="74"/>
      <c r="AP468" s="82"/>
      <c r="AQ468" s="82"/>
      <c r="AR468" s="82"/>
      <c r="AS468" s="82"/>
      <c r="AT468" s="82"/>
      <c r="AU468" s="82"/>
      <c r="AV468" s="82"/>
      <c r="AW468" s="82"/>
      <c r="AX468" s="82"/>
      <c r="AY468" s="82"/>
      <c r="AZ468" s="82"/>
      <c r="BA468" s="82"/>
      <c r="BB468" s="82"/>
      <c r="BC468" s="82"/>
      <c r="BD468" s="69"/>
      <c r="BE468" s="75"/>
      <c r="BF468" s="75"/>
      <c r="BG468" s="74"/>
      <c r="BH468" s="74"/>
      <c r="BI468" s="82"/>
      <c r="BJ468" s="82"/>
      <c r="BK468" s="82"/>
      <c r="BL468" s="82"/>
      <c r="BM468" s="82"/>
      <c r="BN468" s="82"/>
      <c r="BO468" s="82"/>
      <c r="BP468" s="82"/>
      <c r="BQ468" s="82"/>
      <c r="BR468" s="82"/>
      <c r="BS468" s="82"/>
      <c r="BT468" s="82"/>
      <c r="BU468" s="82"/>
      <c r="BV468" s="82"/>
      <c r="BW468" s="69"/>
      <c r="BX468" s="69"/>
      <c r="BY468" s="75"/>
      <c r="BZ468" s="74"/>
      <c r="CA468" s="74"/>
      <c r="CB468" s="82"/>
      <c r="CC468" s="82"/>
      <c r="CD468" s="82"/>
      <c r="CE468" s="82"/>
      <c r="CF468" s="82"/>
      <c r="CG468" s="82"/>
      <c r="CH468" s="82"/>
      <c r="CI468" s="82"/>
      <c r="CJ468" s="82"/>
      <c r="CK468" s="82"/>
      <c r="CL468" s="82"/>
      <c r="CM468" s="82"/>
      <c r="CN468" s="82"/>
      <c r="CO468" s="69"/>
    </row>
    <row r="469" spans="1:93" x14ac:dyDescent="0.3">
      <c r="A469" s="69"/>
      <c r="B469" s="74"/>
      <c r="C469" s="74"/>
      <c r="D469" s="74"/>
      <c r="E469" s="74"/>
      <c r="F469" s="69"/>
      <c r="G469" s="69"/>
      <c r="Q469" s="69"/>
      <c r="R469" s="69"/>
      <c r="S469" s="75"/>
      <c r="T469" s="75"/>
      <c r="U469" s="74"/>
      <c r="V469" s="74"/>
      <c r="W469" s="74"/>
      <c r="X469" s="74"/>
      <c r="Y469" s="69"/>
      <c r="Z469" s="69"/>
      <c r="AJ469" s="69"/>
      <c r="AK469" s="69"/>
      <c r="AL469" s="69"/>
      <c r="AM469" s="69"/>
      <c r="AN469" s="74"/>
      <c r="AO469" s="74"/>
      <c r="AP469" s="82"/>
      <c r="AQ469" s="82"/>
      <c r="AR469" s="82"/>
      <c r="AS469" s="82"/>
      <c r="AT469" s="82"/>
      <c r="AU469" s="82"/>
      <c r="AV469" s="82"/>
      <c r="AW469" s="82"/>
      <c r="AX469" s="82"/>
      <c r="AY469" s="82"/>
      <c r="AZ469" s="82"/>
      <c r="BA469" s="82"/>
      <c r="BB469" s="82"/>
      <c r="BC469" s="82"/>
      <c r="BD469" s="69"/>
      <c r="BE469" s="75"/>
      <c r="BF469" s="75"/>
      <c r="BG469" s="74"/>
      <c r="BH469" s="74"/>
      <c r="BI469" s="82"/>
      <c r="BJ469" s="82"/>
      <c r="BK469" s="82"/>
      <c r="BL469" s="82"/>
      <c r="BM469" s="82"/>
      <c r="BN469" s="82"/>
      <c r="BO469" s="82"/>
      <c r="BP469" s="82"/>
      <c r="BQ469" s="82"/>
      <c r="BR469" s="82"/>
      <c r="BS469" s="82"/>
      <c r="BT469" s="82"/>
      <c r="BU469" s="82"/>
      <c r="BV469" s="82"/>
      <c r="BW469" s="69"/>
      <c r="BX469" s="69"/>
      <c r="BY469" s="75"/>
      <c r="BZ469" s="74"/>
      <c r="CA469" s="74"/>
      <c r="CB469" s="82"/>
      <c r="CC469" s="82"/>
      <c r="CD469" s="82"/>
      <c r="CE469" s="82"/>
      <c r="CF469" s="82"/>
      <c r="CG469" s="82"/>
      <c r="CH469" s="82"/>
      <c r="CI469" s="82"/>
      <c r="CJ469" s="82"/>
      <c r="CK469" s="82"/>
      <c r="CL469" s="82"/>
      <c r="CM469" s="82"/>
      <c r="CN469" s="82"/>
      <c r="CO469" s="69"/>
    </row>
    <row r="470" spans="1:93" x14ac:dyDescent="0.3">
      <c r="A470" s="69"/>
      <c r="B470" s="74"/>
      <c r="C470" s="74"/>
      <c r="D470" s="74"/>
      <c r="E470" s="74"/>
      <c r="F470" s="69"/>
      <c r="G470" s="69"/>
      <c r="Q470" s="69"/>
      <c r="R470" s="69"/>
      <c r="S470" s="75"/>
      <c r="T470" s="75"/>
      <c r="U470" s="74"/>
      <c r="V470" s="74"/>
      <c r="W470" s="74"/>
      <c r="X470" s="74"/>
      <c r="Y470" s="69"/>
      <c r="Z470" s="69"/>
      <c r="AJ470" s="69"/>
      <c r="AK470" s="69"/>
      <c r="AL470" s="69"/>
      <c r="AM470" s="69"/>
      <c r="AN470" s="74"/>
      <c r="AO470" s="74"/>
      <c r="AP470" s="82"/>
      <c r="AQ470" s="82"/>
      <c r="AR470" s="82"/>
      <c r="AS470" s="82"/>
      <c r="AT470" s="82"/>
      <c r="AU470" s="82"/>
      <c r="AV470" s="82"/>
      <c r="AW470" s="82"/>
      <c r="AX470" s="82"/>
      <c r="AY470" s="82"/>
      <c r="AZ470" s="82"/>
      <c r="BA470" s="82"/>
      <c r="BB470" s="82"/>
      <c r="BC470" s="82"/>
      <c r="BD470" s="69"/>
      <c r="BE470" s="75"/>
      <c r="BF470" s="75"/>
      <c r="BG470" s="74"/>
      <c r="BH470" s="74"/>
      <c r="BI470" s="82"/>
      <c r="BJ470" s="82"/>
      <c r="BK470" s="82"/>
      <c r="BL470" s="82"/>
      <c r="BM470" s="82"/>
      <c r="BN470" s="82"/>
      <c r="BO470" s="82"/>
      <c r="BP470" s="82"/>
      <c r="BQ470" s="82"/>
      <c r="BR470" s="82"/>
      <c r="BS470" s="82"/>
      <c r="BT470" s="82"/>
      <c r="BU470" s="82"/>
      <c r="BV470" s="82"/>
      <c r="BW470" s="69"/>
      <c r="BX470" s="69"/>
      <c r="BY470" s="75"/>
      <c r="BZ470" s="74"/>
      <c r="CA470" s="74"/>
      <c r="CB470" s="82"/>
      <c r="CC470" s="82"/>
      <c r="CD470" s="82"/>
      <c r="CE470" s="82"/>
      <c r="CF470" s="82"/>
      <c r="CG470" s="82"/>
      <c r="CH470" s="82"/>
      <c r="CI470" s="82"/>
      <c r="CJ470" s="82"/>
      <c r="CK470" s="82"/>
      <c r="CL470" s="82"/>
      <c r="CM470" s="82"/>
      <c r="CN470" s="82"/>
      <c r="CO470" s="69"/>
    </row>
    <row r="471" spans="1:93" x14ac:dyDescent="0.3">
      <c r="A471" s="69"/>
      <c r="B471" s="74"/>
      <c r="C471" s="74"/>
      <c r="D471" s="74"/>
      <c r="E471" s="74"/>
      <c r="F471" s="69"/>
      <c r="G471" s="69"/>
      <c r="Q471" s="69"/>
      <c r="R471" s="69"/>
      <c r="S471" s="75"/>
      <c r="T471" s="75"/>
      <c r="U471" s="74"/>
      <c r="V471" s="74"/>
      <c r="W471" s="74"/>
      <c r="X471" s="74"/>
      <c r="Y471" s="69"/>
      <c r="Z471" s="69"/>
      <c r="AJ471" s="69"/>
      <c r="AK471" s="69"/>
      <c r="AL471" s="69"/>
      <c r="AM471" s="69"/>
      <c r="AN471" s="74"/>
      <c r="AO471" s="74"/>
      <c r="AP471" s="82"/>
      <c r="AQ471" s="82"/>
      <c r="AR471" s="82"/>
      <c r="AS471" s="82"/>
      <c r="AT471" s="82"/>
      <c r="AU471" s="82"/>
      <c r="AV471" s="82"/>
      <c r="AW471" s="82"/>
      <c r="AX471" s="82"/>
      <c r="AY471" s="82"/>
      <c r="AZ471" s="82"/>
      <c r="BA471" s="82"/>
      <c r="BB471" s="82"/>
      <c r="BC471" s="82"/>
      <c r="BD471" s="69"/>
      <c r="BE471" s="75"/>
      <c r="BF471" s="75"/>
      <c r="BG471" s="74"/>
      <c r="BH471" s="74"/>
      <c r="BI471" s="82"/>
      <c r="BJ471" s="82"/>
      <c r="BK471" s="82"/>
      <c r="BL471" s="82"/>
      <c r="BM471" s="82"/>
      <c r="BN471" s="82"/>
      <c r="BO471" s="82"/>
      <c r="BP471" s="82"/>
      <c r="BQ471" s="82"/>
      <c r="BR471" s="82"/>
      <c r="BS471" s="82"/>
      <c r="BT471" s="82"/>
      <c r="BU471" s="82"/>
      <c r="BV471" s="82"/>
      <c r="BW471" s="69"/>
      <c r="BX471" s="69"/>
      <c r="BY471" s="75"/>
      <c r="BZ471" s="74"/>
      <c r="CA471" s="74"/>
      <c r="CB471" s="82"/>
      <c r="CC471" s="82"/>
      <c r="CD471" s="82"/>
      <c r="CE471" s="82"/>
      <c r="CF471" s="82"/>
      <c r="CG471" s="82"/>
      <c r="CH471" s="82"/>
      <c r="CI471" s="82"/>
      <c r="CJ471" s="82"/>
      <c r="CK471" s="82"/>
      <c r="CL471" s="82"/>
      <c r="CM471" s="82"/>
      <c r="CN471" s="82"/>
      <c r="CO471" s="69"/>
    </row>
    <row r="472" spans="1:93" x14ac:dyDescent="0.3">
      <c r="A472" s="69"/>
      <c r="B472" s="74"/>
      <c r="C472" s="74"/>
      <c r="D472" s="74"/>
      <c r="E472" s="74"/>
      <c r="F472" s="69"/>
      <c r="G472" s="69"/>
      <c r="Q472" s="69"/>
      <c r="R472" s="69"/>
      <c r="S472" s="75"/>
      <c r="T472" s="75"/>
      <c r="U472" s="74"/>
      <c r="V472" s="74"/>
      <c r="W472" s="74"/>
      <c r="X472" s="74"/>
      <c r="Y472" s="69"/>
      <c r="Z472" s="69"/>
      <c r="AJ472" s="69"/>
      <c r="AK472" s="69"/>
      <c r="AL472" s="69"/>
      <c r="AM472" s="69"/>
      <c r="AN472" s="74"/>
      <c r="AO472" s="74"/>
      <c r="AP472" s="82"/>
      <c r="AQ472" s="82"/>
      <c r="AR472" s="82"/>
      <c r="AS472" s="82"/>
      <c r="AT472" s="82"/>
      <c r="AU472" s="82"/>
      <c r="AV472" s="82"/>
      <c r="AW472" s="82"/>
      <c r="AX472" s="82"/>
      <c r="AY472" s="82"/>
      <c r="AZ472" s="82"/>
      <c r="BA472" s="82"/>
      <c r="BB472" s="82"/>
      <c r="BC472" s="82"/>
      <c r="BD472" s="69"/>
      <c r="BE472" s="75"/>
      <c r="BF472" s="75"/>
      <c r="BG472" s="74"/>
      <c r="BH472" s="74"/>
      <c r="BI472" s="82"/>
      <c r="BJ472" s="82"/>
      <c r="BK472" s="82"/>
      <c r="BL472" s="82"/>
      <c r="BM472" s="82"/>
      <c r="BN472" s="82"/>
      <c r="BO472" s="82"/>
      <c r="BP472" s="82"/>
      <c r="BQ472" s="82"/>
      <c r="BR472" s="82"/>
      <c r="BS472" s="82"/>
      <c r="BT472" s="82"/>
      <c r="BU472" s="82"/>
      <c r="BV472" s="82"/>
      <c r="BW472" s="69"/>
      <c r="BX472" s="69"/>
      <c r="BY472" s="75"/>
      <c r="BZ472" s="74"/>
      <c r="CA472" s="74"/>
      <c r="CB472" s="82"/>
      <c r="CC472" s="82"/>
      <c r="CD472" s="82"/>
      <c r="CE472" s="82"/>
      <c r="CF472" s="82"/>
      <c r="CG472" s="82"/>
      <c r="CH472" s="82"/>
      <c r="CI472" s="82"/>
      <c r="CJ472" s="82"/>
      <c r="CK472" s="82"/>
      <c r="CL472" s="82"/>
      <c r="CM472" s="82"/>
      <c r="CN472" s="82"/>
      <c r="CO472" s="69"/>
    </row>
    <row r="473" spans="1:93" x14ac:dyDescent="0.3">
      <c r="A473" s="69"/>
      <c r="B473" s="74"/>
      <c r="C473" s="74"/>
      <c r="D473" s="74"/>
      <c r="E473" s="74"/>
      <c r="F473" s="69"/>
      <c r="G473" s="69"/>
      <c r="Q473" s="69"/>
      <c r="R473" s="69"/>
      <c r="S473" s="75"/>
      <c r="T473" s="75"/>
      <c r="U473" s="74"/>
      <c r="V473" s="74"/>
      <c r="W473" s="74"/>
      <c r="X473" s="74"/>
      <c r="Y473" s="69"/>
      <c r="Z473" s="69"/>
      <c r="AJ473" s="69"/>
      <c r="AK473" s="69"/>
      <c r="AL473" s="69"/>
      <c r="AM473" s="69"/>
      <c r="AN473" s="74"/>
      <c r="AO473" s="74"/>
      <c r="AP473" s="82"/>
      <c r="AQ473" s="82"/>
      <c r="AR473" s="82"/>
      <c r="AS473" s="82"/>
      <c r="AT473" s="82"/>
      <c r="AU473" s="82"/>
      <c r="AV473" s="82"/>
      <c r="AW473" s="82"/>
      <c r="AX473" s="82"/>
      <c r="AY473" s="82"/>
      <c r="AZ473" s="82"/>
      <c r="BA473" s="82"/>
      <c r="BB473" s="82"/>
      <c r="BC473" s="82"/>
      <c r="BD473" s="69"/>
      <c r="BE473" s="75"/>
      <c r="BF473" s="75"/>
      <c r="BG473" s="74"/>
      <c r="BH473" s="74"/>
      <c r="BI473" s="82"/>
      <c r="BJ473" s="82"/>
      <c r="BK473" s="82"/>
      <c r="BL473" s="82"/>
      <c r="BM473" s="82"/>
      <c r="BN473" s="82"/>
      <c r="BO473" s="82"/>
      <c r="BP473" s="82"/>
      <c r="BQ473" s="82"/>
      <c r="BR473" s="82"/>
      <c r="BS473" s="82"/>
      <c r="BT473" s="82"/>
      <c r="BU473" s="82"/>
      <c r="BV473" s="82"/>
      <c r="BW473" s="69"/>
      <c r="BX473" s="69"/>
      <c r="BY473" s="75"/>
      <c r="BZ473" s="74"/>
      <c r="CA473" s="74"/>
      <c r="CB473" s="82"/>
      <c r="CC473" s="82"/>
      <c r="CD473" s="82"/>
      <c r="CE473" s="82"/>
      <c r="CF473" s="82"/>
      <c r="CG473" s="82"/>
      <c r="CH473" s="82"/>
      <c r="CI473" s="82"/>
      <c r="CJ473" s="82"/>
      <c r="CK473" s="82"/>
      <c r="CL473" s="82"/>
      <c r="CM473" s="82"/>
      <c r="CN473" s="82"/>
      <c r="CO473" s="69"/>
    </row>
    <row r="474" spans="1:93" x14ac:dyDescent="0.3">
      <c r="A474" s="69"/>
      <c r="B474" s="74"/>
      <c r="C474" s="74"/>
      <c r="D474" s="74"/>
      <c r="E474" s="74"/>
      <c r="F474" s="69"/>
      <c r="G474" s="69"/>
      <c r="Q474" s="69"/>
      <c r="R474" s="69"/>
      <c r="S474" s="75"/>
      <c r="T474" s="75"/>
      <c r="U474" s="74"/>
      <c r="V474" s="74"/>
      <c r="W474" s="74"/>
      <c r="X474" s="74"/>
      <c r="Y474" s="69"/>
      <c r="Z474" s="69"/>
      <c r="AJ474" s="69"/>
      <c r="AK474" s="69"/>
      <c r="AL474" s="69"/>
      <c r="AM474" s="69"/>
      <c r="AN474" s="74"/>
      <c r="AO474" s="74"/>
      <c r="AP474" s="82"/>
      <c r="AQ474" s="82"/>
      <c r="AR474" s="82"/>
      <c r="AS474" s="82"/>
      <c r="AT474" s="82"/>
      <c r="AU474" s="82"/>
      <c r="AV474" s="82"/>
      <c r="AW474" s="82"/>
      <c r="AX474" s="82"/>
      <c r="AY474" s="82"/>
      <c r="AZ474" s="82"/>
      <c r="BA474" s="82"/>
      <c r="BB474" s="82"/>
      <c r="BC474" s="82"/>
      <c r="BD474" s="69"/>
      <c r="BE474" s="75"/>
      <c r="BF474" s="75"/>
      <c r="BG474" s="74"/>
      <c r="BH474" s="74"/>
      <c r="BI474" s="82"/>
      <c r="BJ474" s="82"/>
      <c r="BK474" s="82"/>
      <c r="BL474" s="82"/>
      <c r="BM474" s="82"/>
      <c r="BN474" s="82"/>
      <c r="BO474" s="82"/>
      <c r="BP474" s="82"/>
      <c r="BQ474" s="82"/>
      <c r="BR474" s="82"/>
      <c r="BS474" s="82"/>
      <c r="BT474" s="82"/>
      <c r="BU474" s="82"/>
      <c r="BV474" s="82"/>
      <c r="BW474" s="69"/>
      <c r="BX474" s="69"/>
      <c r="BY474" s="75"/>
      <c r="BZ474" s="74"/>
      <c r="CA474" s="74"/>
      <c r="CB474" s="82"/>
      <c r="CC474" s="82"/>
      <c r="CD474" s="82"/>
      <c r="CE474" s="82"/>
      <c r="CF474" s="82"/>
      <c r="CG474" s="82"/>
      <c r="CH474" s="82"/>
      <c r="CI474" s="82"/>
      <c r="CJ474" s="82"/>
      <c r="CK474" s="82"/>
      <c r="CL474" s="82"/>
      <c r="CM474" s="82"/>
      <c r="CN474" s="82"/>
      <c r="CO474" s="69"/>
    </row>
    <row r="475" spans="1:93" x14ac:dyDescent="0.3">
      <c r="A475" s="69"/>
      <c r="B475" s="74"/>
      <c r="C475" s="74"/>
      <c r="D475" s="74"/>
      <c r="E475" s="74"/>
      <c r="F475" s="69"/>
      <c r="G475" s="69"/>
      <c r="Q475" s="69"/>
      <c r="R475" s="69"/>
      <c r="S475" s="75"/>
      <c r="T475" s="75"/>
      <c r="U475" s="74"/>
      <c r="V475" s="74"/>
      <c r="W475" s="74"/>
      <c r="X475" s="74"/>
      <c r="Y475" s="69"/>
      <c r="Z475" s="69"/>
      <c r="AJ475" s="69"/>
      <c r="AK475" s="69"/>
      <c r="AL475" s="69"/>
      <c r="AM475" s="69"/>
      <c r="AN475" s="74"/>
      <c r="AO475" s="74"/>
      <c r="AP475" s="82"/>
      <c r="AQ475" s="82"/>
      <c r="AR475" s="82"/>
      <c r="AS475" s="82"/>
      <c r="AT475" s="82"/>
      <c r="AU475" s="82"/>
      <c r="AV475" s="82"/>
      <c r="AW475" s="82"/>
      <c r="AX475" s="82"/>
      <c r="AY475" s="82"/>
      <c r="AZ475" s="82"/>
      <c r="BA475" s="82"/>
      <c r="BB475" s="82"/>
      <c r="BC475" s="82"/>
      <c r="BD475" s="69"/>
      <c r="BE475" s="75"/>
      <c r="BF475" s="75"/>
      <c r="BG475" s="74"/>
      <c r="BH475" s="74"/>
      <c r="BI475" s="82"/>
      <c r="BJ475" s="82"/>
      <c r="BK475" s="82"/>
      <c r="BL475" s="82"/>
      <c r="BM475" s="82"/>
      <c r="BN475" s="82"/>
      <c r="BO475" s="82"/>
      <c r="BP475" s="82"/>
      <c r="BQ475" s="82"/>
      <c r="BR475" s="82"/>
      <c r="BS475" s="82"/>
      <c r="BT475" s="82"/>
      <c r="BU475" s="82"/>
      <c r="BV475" s="82"/>
      <c r="BW475" s="69"/>
      <c r="BX475" s="69"/>
      <c r="BY475" s="75"/>
      <c r="BZ475" s="74"/>
      <c r="CA475" s="74"/>
      <c r="CB475" s="82"/>
      <c r="CC475" s="82"/>
      <c r="CD475" s="82"/>
      <c r="CE475" s="82"/>
      <c r="CF475" s="82"/>
      <c r="CG475" s="82"/>
      <c r="CH475" s="82"/>
      <c r="CI475" s="82"/>
      <c r="CJ475" s="82"/>
      <c r="CK475" s="82"/>
      <c r="CL475" s="82"/>
      <c r="CM475" s="82"/>
      <c r="CN475" s="82"/>
      <c r="CO475" s="69"/>
    </row>
    <row r="476" spans="1:93" x14ac:dyDescent="0.3">
      <c r="A476" s="69"/>
      <c r="B476" s="74"/>
      <c r="C476" s="74"/>
      <c r="D476" s="74"/>
      <c r="E476" s="74"/>
      <c r="F476" s="69"/>
      <c r="G476" s="69"/>
      <c r="Q476" s="69"/>
      <c r="R476" s="69"/>
      <c r="S476" s="75"/>
      <c r="T476" s="75"/>
      <c r="U476" s="74"/>
      <c r="V476" s="74"/>
      <c r="W476" s="74"/>
      <c r="X476" s="74"/>
      <c r="Y476" s="69"/>
      <c r="Z476" s="69"/>
      <c r="AJ476" s="69"/>
      <c r="AK476" s="69"/>
      <c r="AL476" s="69"/>
      <c r="AM476" s="69"/>
      <c r="AN476" s="74"/>
      <c r="AO476" s="74"/>
      <c r="AP476" s="82"/>
      <c r="AQ476" s="82"/>
      <c r="AR476" s="82"/>
      <c r="AS476" s="82"/>
      <c r="AT476" s="82"/>
      <c r="AU476" s="82"/>
      <c r="AV476" s="82"/>
      <c r="AW476" s="82"/>
      <c r="AX476" s="82"/>
      <c r="AY476" s="82"/>
      <c r="AZ476" s="82"/>
      <c r="BA476" s="82"/>
      <c r="BB476" s="82"/>
      <c r="BC476" s="82"/>
      <c r="BD476" s="69"/>
      <c r="BE476" s="75"/>
      <c r="BF476" s="75"/>
      <c r="BG476" s="74"/>
      <c r="BH476" s="74"/>
      <c r="BI476" s="82"/>
      <c r="BJ476" s="82"/>
      <c r="BK476" s="82"/>
      <c r="BL476" s="82"/>
      <c r="BM476" s="82"/>
      <c r="BN476" s="82"/>
      <c r="BO476" s="82"/>
      <c r="BP476" s="82"/>
      <c r="BQ476" s="82"/>
      <c r="BR476" s="82"/>
      <c r="BS476" s="82"/>
      <c r="BT476" s="82"/>
      <c r="BU476" s="82"/>
      <c r="BV476" s="82"/>
      <c r="BW476" s="69"/>
      <c r="BX476" s="69"/>
      <c r="BY476" s="75"/>
      <c r="BZ476" s="74"/>
      <c r="CA476" s="74"/>
      <c r="CB476" s="82"/>
      <c r="CC476" s="82"/>
      <c r="CD476" s="82"/>
      <c r="CE476" s="82"/>
      <c r="CF476" s="82"/>
      <c r="CG476" s="82"/>
      <c r="CH476" s="82"/>
      <c r="CI476" s="82"/>
      <c r="CJ476" s="82"/>
      <c r="CK476" s="82"/>
      <c r="CL476" s="82"/>
      <c r="CM476" s="82"/>
      <c r="CN476" s="82"/>
      <c r="CO476" s="69"/>
    </row>
    <row r="477" spans="1:93" x14ac:dyDescent="0.3">
      <c r="A477" s="69"/>
      <c r="B477" s="74"/>
      <c r="C477" s="74"/>
      <c r="D477" s="74"/>
      <c r="E477" s="74"/>
      <c r="F477" s="69"/>
      <c r="G477" s="69"/>
      <c r="Q477" s="69"/>
      <c r="R477" s="69"/>
      <c r="S477" s="75"/>
      <c r="T477" s="75"/>
      <c r="U477" s="74"/>
      <c r="V477" s="74"/>
      <c r="W477" s="74"/>
      <c r="X477" s="74"/>
      <c r="Y477" s="69"/>
      <c r="Z477" s="69"/>
      <c r="AJ477" s="69"/>
      <c r="AK477" s="69"/>
      <c r="AL477" s="69"/>
      <c r="AM477" s="69"/>
      <c r="AN477" s="74"/>
      <c r="AO477" s="74"/>
      <c r="AP477" s="82"/>
      <c r="AQ477" s="82"/>
      <c r="AR477" s="82"/>
      <c r="AS477" s="82"/>
      <c r="AT477" s="82"/>
      <c r="AU477" s="82"/>
      <c r="AV477" s="82"/>
      <c r="AW477" s="82"/>
      <c r="AX477" s="82"/>
      <c r="AY477" s="82"/>
      <c r="AZ477" s="82"/>
      <c r="BA477" s="82"/>
      <c r="BB477" s="82"/>
      <c r="BC477" s="82"/>
      <c r="BD477" s="69"/>
      <c r="BE477" s="75"/>
      <c r="BF477" s="75"/>
      <c r="BG477" s="74"/>
      <c r="BH477" s="74"/>
      <c r="BI477" s="82"/>
      <c r="BJ477" s="82"/>
      <c r="BK477" s="82"/>
      <c r="BL477" s="82"/>
      <c r="BM477" s="82"/>
      <c r="BN477" s="82"/>
      <c r="BO477" s="82"/>
      <c r="BP477" s="82"/>
      <c r="BQ477" s="82"/>
      <c r="BR477" s="82"/>
      <c r="BS477" s="82"/>
      <c r="BT477" s="82"/>
      <c r="BU477" s="82"/>
      <c r="BV477" s="82"/>
      <c r="BW477" s="69"/>
      <c r="BX477" s="69"/>
      <c r="BY477" s="75"/>
      <c r="BZ477" s="74"/>
      <c r="CA477" s="74"/>
      <c r="CB477" s="82"/>
      <c r="CC477" s="82"/>
      <c r="CD477" s="82"/>
      <c r="CE477" s="82"/>
      <c r="CF477" s="82"/>
      <c r="CG477" s="82"/>
      <c r="CH477" s="82"/>
      <c r="CI477" s="82"/>
      <c r="CJ477" s="82"/>
      <c r="CK477" s="82"/>
      <c r="CL477" s="82"/>
      <c r="CM477" s="82"/>
      <c r="CN477" s="82"/>
      <c r="CO477" s="69"/>
    </row>
    <row r="478" spans="1:93" x14ac:dyDescent="0.3">
      <c r="A478" s="69"/>
      <c r="B478" s="74"/>
      <c r="C478" s="74"/>
      <c r="D478" s="74"/>
      <c r="E478" s="74"/>
      <c r="F478" s="69"/>
      <c r="G478" s="69"/>
      <c r="Q478" s="69"/>
      <c r="R478" s="69"/>
      <c r="S478" s="75"/>
      <c r="T478" s="75"/>
      <c r="U478" s="74"/>
      <c r="V478" s="74"/>
      <c r="W478" s="74"/>
      <c r="X478" s="74"/>
      <c r="Y478" s="69"/>
      <c r="Z478" s="69"/>
      <c r="AJ478" s="69"/>
      <c r="AK478" s="69"/>
      <c r="AL478" s="69"/>
      <c r="AM478" s="69"/>
      <c r="AN478" s="74"/>
      <c r="AO478" s="74"/>
      <c r="AP478" s="82"/>
      <c r="AQ478" s="82"/>
      <c r="AR478" s="82"/>
      <c r="AS478" s="82"/>
      <c r="AT478" s="82"/>
      <c r="AU478" s="82"/>
      <c r="AV478" s="82"/>
      <c r="AW478" s="82"/>
      <c r="AX478" s="82"/>
      <c r="AY478" s="82"/>
      <c r="AZ478" s="82"/>
      <c r="BA478" s="82"/>
      <c r="BB478" s="82"/>
      <c r="BC478" s="82"/>
      <c r="BD478" s="69"/>
      <c r="BE478" s="75"/>
      <c r="BF478" s="75"/>
      <c r="BG478" s="74"/>
      <c r="BH478" s="74"/>
      <c r="BI478" s="82"/>
      <c r="BJ478" s="82"/>
      <c r="BK478" s="82"/>
      <c r="BL478" s="82"/>
      <c r="BM478" s="82"/>
      <c r="BN478" s="82"/>
      <c r="BO478" s="82"/>
      <c r="BP478" s="82"/>
      <c r="BQ478" s="82"/>
      <c r="BR478" s="82"/>
      <c r="BS478" s="82"/>
      <c r="BT478" s="82"/>
      <c r="BU478" s="82"/>
      <c r="BV478" s="82"/>
      <c r="BW478" s="69"/>
      <c r="BX478" s="69"/>
      <c r="BY478" s="75"/>
      <c r="BZ478" s="74"/>
      <c r="CA478" s="74"/>
      <c r="CB478" s="82"/>
      <c r="CC478" s="82"/>
      <c r="CD478" s="82"/>
      <c r="CE478" s="82"/>
      <c r="CF478" s="82"/>
      <c r="CG478" s="82"/>
      <c r="CH478" s="82"/>
      <c r="CI478" s="82"/>
      <c r="CJ478" s="82"/>
      <c r="CK478" s="82"/>
      <c r="CL478" s="82"/>
      <c r="CM478" s="82"/>
      <c r="CN478" s="82"/>
      <c r="CO478" s="69"/>
    </row>
    <row r="479" spans="1:93" x14ac:dyDescent="0.3">
      <c r="A479" s="69"/>
      <c r="B479" s="74"/>
      <c r="C479" s="74"/>
      <c r="D479" s="74"/>
      <c r="E479" s="74"/>
      <c r="F479" s="69"/>
      <c r="G479" s="69"/>
      <c r="Q479" s="69"/>
      <c r="R479" s="69"/>
      <c r="S479" s="75"/>
      <c r="T479" s="75"/>
      <c r="U479" s="74"/>
      <c r="V479" s="74"/>
      <c r="W479" s="74"/>
      <c r="X479" s="74"/>
      <c r="Y479" s="69"/>
      <c r="Z479" s="69"/>
      <c r="AJ479" s="69"/>
      <c r="AK479" s="69"/>
      <c r="AL479" s="69"/>
      <c r="AM479" s="69"/>
      <c r="AN479" s="74"/>
      <c r="AO479" s="74"/>
      <c r="AP479" s="82"/>
      <c r="AQ479" s="82"/>
      <c r="AR479" s="82"/>
      <c r="AS479" s="82"/>
      <c r="AT479" s="82"/>
      <c r="AU479" s="82"/>
      <c r="AV479" s="82"/>
      <c r="AW479" s="82"/>
      <c r="AX479" s="82"/>
      <c r="AY479" s="82"/>
      <c r="AZ479" s="82"/>
      <c r="BA479" s="82"/>
      <c r="BB479" s="82"/>
      <c r="BC479" s="82"/>
      <c r="BD479" s="69"/>
      <c r="BE479" s="75"/>
      <c r="BF479" s="75"/>
      <c r="BG479" s="74"/>
      <c r="BH479" s="74"/>
      <c r="BI479" s="82"/>
      <c r="BJ479" s="82"/>
      <c r="BK479" s="82"/>
      <c r="BL479" s="82"/>
      <c r="BM479" s="82"/>
      <c r="BN479" s="82"/>
      <c r="BO479" s="82"/>
      <c r="BP479" s="82"/>
      <c r="BQ479" s="82"/>
      <c r="BR479" s="82"/>
      <c r="BS479" s="82"/>
      <c r="BT479" s="82"/>
      <c r="BU479" s="82"/>
      <c r="BV479" s="82"/>
      <c r="BW479" s="69"/>
      <c r="BX479" s="69"/>
      <c r="BY479" s="75"/>
      <c r="BZ479" s="74"/>
      <c r="CA479" s="74"/>
      <c r="CB479" s="82"/>
      <c r="CC479" s="82"/>
      <c r="CD479" s="82"/>
      <c r="CE479" s="82"/>
      <c r="CF479" s="82"/>
      <c r="CG479" s="82"/>
      <c r="CH479" s="82"/>
      <c r="CI479" s="82"/>
      <c r="CJ479" s="82"/>
      <c r="CK479" s="82"/>
      <c r="CL479" s="82"/>
      <c r="CM479" s="82"/>
      <c r="CN479" s="82"/>
      <c r="CO479" s="69"/>
    </row>
    <row r="480" spans="1:93" x14ac:dyDescent="0.3">
      <c r="A480" s="69"/>
      <c r="B480" s="74"/>
      <c r="C480" s="74"/>
      <c r="D480" s="74"/>
      <c r="E480" s="74"/>
      <c r="F480" s="69"/>
      <c r="G480" s="69"/>
      <c r="Q480" s="69"/>
      <c r="R480" s="69"/>
      <c r="S480" s="75"/>
      <c r="T480" s="75"/>
      <c r="U480" s="74"/>
      <c r="V480" s="74"/>
      <c r="W480" s="74"/>
      <c r="X480" s="74"/>
      <c r="Y480" s="69"/>
      <c r="Z480" s="69"/>
      <c r="AJ480" s="69"/>
      <c r="AK480" s="69"/>
      <c r="AL480" s="69"/>
      <c r="AM480" s="69"/>
      <c r="AN480" s="74"/>
      <c r="AO480" s="74"/>
      <c r="AP480" s="82"/>
      <c r="AQ480" s="82"/>
      <c r="AR480" s="82"/>
      <c r="AS480" s="82"/>
      <c r="AT480" s="82"/>
      <c r="AU480" s="82"/>
      <c r="AV480" s="82"/>
      <c r="AW480" s="82"/>
      <c r="AX480" s="82"/>
      <c r="AY480" s="82"/>
      <c r="AZ480" s="82"/>
      <c r="BA480" s="82"/>
      <c r="BB480" s="82"/>
      <c r="BC480" s="82"/>
      <c r="BD480" s="69"/>
      <c r="BE480" s="75"/>
      <c r="BF480" s="75"/>
      <c r="BG480" s="74"/>
      <c r="BH480" s="74"/>
      <c r="BI480" s="82"/>
      <c r="BJ480" s="82"/>
      <c r="BK480" s="82"/>
      <c r="BL480" s="82"/>
      <c r="BM480" s="82"/>
      <c r="BN480" s="82"/>
      <c r="BO480" s="82"/>
      <c r="BP480" s="82"/>
      <c r="BQ480" s="82"/>
      <c r="BR480" s="82"/>
      <c r="BS480" s="82"/>
      <c r="BT480" s="82"/>
      <c r="BU480" s="82"/>
      <c r="BV480" s="82"/>
      <c r="BW480" s="69"/>
      <c r="BX480" s="69"/>
      <c r="BY480" s="75"/>
      <c r="BZ480" s="74"/>
      <c r="CA480" s="74"/>
      <c r="CB480" s="82"/>
      <c r="CC480" s="82"/>
      <c r="CD480" s="82"/>
      <c r="CE480" s="82"/>
      <c r="CF480" s="82"/>
      <c r="CG480" s="82"/>
      <c r="CH480" s="82"/>
      <c r="CI480" s="82"/>
      <c r="CJ480" s="82"/>
      <c r="CK480" s="82"/>
      <c r="CL480" s="82"/>
      <c r="CM480" s="82"/>
      <c r="CN480" s="82"/>
      <c r="CO480" s="69"/>
    </row>
    <row r="481" spans="1:93" x14ac:dyDescent="0.3">
      <c r="A481" s="69"/>
      <c r="B481" s="74"/>
      <c r="C481" s="74"/>
      <c r="D481" s="74"/>
      <c r="E481" s="74"/>
      <c r="F481" s="69"/>
      <c r="G481" s="69"/>
      <c r="Q481" s="69"/>
      <c r="R481" s="69"/>
      <c r="S481" s="75"/>
      <c r="T481" s="75"/>
      <c r="U481" s="74"/>
      <c r="V481" s="74"/>
      <c r="W481" s="74"/>
      <c r="X481" s="74"/>
      <c r="Y481" s="69"/>
      <c r="Z481" s="69"/>
      <c r="AJ481" s="69"/>
      <c r="AK481" s="69"/>
      <c r="AL481" s="69"/>
      <c r="AM481" s="69"/>
      <c r="AN481" s="74"/>
      <c r="AO481" s="74"/>
      <c r="AP481" s="82"/>
      <c r="AQ481" s="82"/>
      <c r="AR481" s="82"/>
      <c r="AS481" s="82"/>
      <c r="AT481" s="82"/>
      <c r="AU481" s="82"/>
      <c r="AV481" s="82"/>
      <c r="AW481" s="82"/>
      <c r="AX481" s="82"/>
      <c r="AY481" s="82"/>
      <c r="AZ481" s="82"/>
      <c r="BA481" s="82"/>
      <c r="BB481" s="82"/>
      <c r="BC481" s="82"/>
      <c r="BD481" s="69"/>
      <c r="BE481" s="75"/>
      <c r="BF481" s="75"/>
      <c r="BG481" s="74"/>
      <c r="BH481" s="74"/>
      <c r="BI481" s="82"/>
      <c r="BJ481" s="82"/>
      <c r="BK481" s="82"/>
      <c r="BL481" s="82"/>
      <c r="BM481" s="82"/>
      <c r="BN481" s="82"/>
      <c r="BO481" s="82"/>
      <c r="BP481" s="82"/>
      <c r="BQ481" s="82"/>
      <c r="BR481" s="82"/>
      <c r="BS481" s="82"/>
      <c r="BT481" s="82"/>
      <c r="BU481" s="82"/>
      <c r="BV481" s="82"/>
      <c r="BW481" s="69"/>
      <c r="BX481" s="69"/>
      <c r="BY481" s="75"/>
      <c r="BZ481" s="74"/>
      <c r="CA481" s="74"/>
      <c r="CB481" s="82"/>
      <c r="CC481" s="82"/>
      <c r="CD481" s="82"/>
      <c r="CE481" s="82"/>
      <c r="CF481" s="82"/>
      <c r="CG481" s="82"/>
      <c r="CH481" s="82"/>
      <c r="CI481" s="82"/>
      <c r="CJ481" s="82"/>
      <c r="CK481" s="82"/>
      <c r="CL481" s="82"/>
      <c r="CM481" s="82"/>
      <c r="CN481" s="82"/>
      <c r="CO481" s="69"/>
    </row>
    <row r="482" spans="1:93" x14ac:dyDescent="0.3">
      <c r="A482" s="69"/>
      <c r="B482" s="74"/>
      <c r="C482" s="74"/>
      <c r="D482" s="74"/>
      <c r="E482" s="74"/>
      <c r="F482" s="69"/>
      <c r="G482" s="69"/>
      <c r="Q482" s="69"/>
      <c r="R482" s="69"/>
      <c r="S482" s="75"/>
      <c r="T482" s="75"/>
      <c r="U482" s="74"/>
      <c r="V482" s="74"/>
      <c r="W482" s="74"/>
      <c r="X482" s="74"/>
      <c r="Y482" s="69"/>
      <c r="Z482" s="69"/>
      <c r="AJ482" s="69"/>
      <c r="AK482" s="69"/>
      <c r="AL482" s="69"/>
      <c r="AM482" s="69"/>
      <c r="AN482" s="74"/>
      <c r="AO482" s="74"/>
      <c r="AP482" s="82"/>
      <c r="AQ482" s="82"/>
      <c r="AR482" s="82"/>
      <c r="AS482" s="82"/>
      <c r="AT482" s="82"/>
      <c r="AU482" s="82"/>
      <c r="AV482" s="82"/>
      <c r="AW482" s="82"/>
      <c r="AX482" s="82"/>
      <c r="AY482" s="82"/>
      <c r="AZ482" s="82"/>
      <c r="BA482" s="82"/>
      <c r="BB482" s="82"/>
      <c r="BC482" s="82"/>
      <c r="BD482" s="69"/>
      <c r="BE482" s="75"/>
      <c r="BF482" s="75"/>
      <c r="BG482" s="74"/>
      <c r="BH482" s="74"/>
      <c r="BI482" s="82"/>
      <c r="BJ482" s="82"/>
      <c r="BK482" s="82"/>
      <c r="BL482" s="82"/>
      <c r="BM482" s="82"/>
      <c r="BN482" s="82"/>
      <c r="BO482" s="82"/>
      <c r="BP482" s="82"/>
      <c r="BQ482" s="82"/>
      <c r="BR482" s="82"/>
      <c r="BS482" s="82"/>
      <c r="BT482" s="82"/>
      <c r="BU482" s="82"/>
      <c r="BV482" s="82"/>
      <c r="BW482" s="69"/>
      <c r="BX482" s="69"/>
      <c r="BY482" s="75"/>
      <c r="BZ482" s="74"/>
      <c r="CA482" s="74"/>
      <c r="CB482" s="82"/>
      <c r="CC482" s="82"/>
      <c r="CD482" s="82"/>
      <c r="CE482" s="82"/>
      <c r="CF482" s="82"/>
      <c r="CG482" s="82"/>
      <c r="CH482" s="82"/>
      <c r="CI482" s="82"/>
      <c r="CJ482" s="82"/>
      <c r="CK482" s="82"/>
      <c r="CL482" s="82"/>
      <c r="CM482" s="82"/>
      <c r="CN482" s="82"/>
      <c r="CO482" s="69"/>
    </row>
    <row r="483" spans="1:93" x14ac:dyDescent="0.3">
      <c r="A483" s="69"/>
      <c r="B483" s="74"/>
      <c r="C483" s="74"/>
      <c r="D483" s="74"/>
      <c r="E483" s="74"/>
      <c r="F483" s="69"/>
      <c r="G483" s="69"/>
      <c r="Q483" s="69"/>
      <c r="R483" s="69"/>
      <c r="S483" s="75"/>
      <c r="T483" s="75"/>
      <c r="U483" s="74"/>
      <c r="V483" s="74"/>
      <c r="W483" s="74"/>
      <c r="X483" s="74"/>
      <c r="Y483" s="69"/>
      <c r="Z483" s="69"/>
      <c r="AJ483" s="69"/>
      <c r="AK483" s="69"/>
      <c r="AL483" s="69"/>
      <c r="AM483" s="69"/>
      <c r="AN483" s="74"/>
      <c r="AO483" s="74"/>
      <c r="AP483" s="82"/>
      <c r="AQ483" s="82"/>
      <c r="AR483" s="82"/>
      <c r="AS483" s="82"/>
      <c r="AT483" s="82"/>
      <c r="AU483" s="82"/>
      <c r="AV483" s="82"/>
      <c r="AW483" s="82"/>
      <c r="AX483" s="82"/>
      <c r="AY483" s="82"/>
      <c r="AZ483" s="82"/>
      <c r="BA483" s="82"/>
      <c r="BB483" s="82"/>
      <c r="BC483" s="82"/>
      <c r="BD483" s="69"/>
      <c r="BE483" s="75"/>
      <c r="BF483" s="75"/>
      <c r="BG483" s="74"/>
      <c r="BH483" s="74"/>
      <c r="BI483" s="82"/>
      <c r="BJ483" s="82"/>
      <c r="BK483" s="82"/>
      <c r="BL483" s="82"/>
      <c r="BM483" s="82"/>
      <c r="BN483" s="82"/>
      <c r="BO483" s="82"/>
      <c r="BP483" s="82"/>
      <c r="BQ483" s="82"/>
      <c r="BR483" s="82"/>
      <c r="BS483" s="82"/>
      <c r="BT483" s="82"/>
      <c r="BU483" s="82"/>
      <c r="BV483" s="82"/>
      <c r="BW483" s="69"/>
      <c r="BX483" s="69"/>
      <c r="BY483" s="75"/>
      <c r="BZ483" s="74"/>
      <c r="CA483" s="74"/>
      <c r="CB483" s="82"/>
      <c r="CC483" s="82"/>
      <c r="CD483" s="82"/>
      <c r="CE483" s="82"/>
      <c r="CF483" s="82"/>
      <c r="CG483" s="82"/>
      <c r="CH483" s="82"/>
      <c r="CI483" s="82"/>
      <c r="CJ483" s="82"/>
      <c r="CK483" s="82"/>
      <c r="CL483" s="82"/>
      <c r="CM483" s="82"/>
      <c r="CN483" s="82"/>
      <c r="CO483" s="69"/>
    </row>
    <row r="484" spans="1:93" x14ac:dyDescent="0.3">
      <c r="A484" s="69"/>
      <c r="B484" s="74"/>
      <c r="C484" s="74"/>
      <c r="D484" s="74"/>
      <c r="E484" s="74"/>
      <c r="F484" s="69"/>
      <c r="G484" s="69"/>
      <c r="Q484" s="69"/>
      <c r="R484" s="69"/>
      <c r="S484" s="75"/>
      <c r="T484" s="75"/>
      <c r="U484" s="74"/>
      <c r="V484" s="74"/>
      <c r="W484" s="74"/>
      <c r="X484" s="74"/>
      <c r="Y484" s="69"/>
      <c r="Z484" s="69"/>
      <c r="AJ484" s="69"/>
      <c r="AK484" s="69"/>
      <c r="AL484" s="69"/>
      <c r="AM484" s="69"/>
      <c r="AN484" s="74"/>
      <c r="AO484" s="74"/>
      <c r="AP484" s="82"/>
      <c r="AQ484" s="82"/>
      <c r="AR484" s="82"/>
      <c r="AS484" s="82"/>
      <c r="AT484" s="82"/>
      <c r="AU484" s="82"/>
      <c r="AV484" s="82"/>
      <c r="AW484" s="82"/>
      <c r="AX484" s="82"/>
      <c r="AY484" s="82"/>
      <c r="AZ484" s="82"/>
      <c r="BA484" s="82"/>
      <c r="BB484" s="82"/>
      <c r="BC484" s="82"/>
      <c r="BD484" s="69"/>
      <c r="BE484" s="75"/>
      <c r="BF484" s="75"/>
      <c r="BG484" s="74"/>
      <c r="BH484" s="74"/>
      <c r="BI484" s="82"/>
      <c r="BJ484" s="82"/>
      <c r="BK484" s="82"/>
      <c r="BL484" s="82"/>
      <c r="BM484" s="82"/>
      <c r="BN484" s="82"/>
      <c r="BO484" s="82"/>
      <c r="BP484" s="82"/>
      <c r="BQ484" s="82"/>
      <c r="BR484" s="82"/>
      <c r="BS484" s="82"/>
      <c r="BT484" s="82"/>
      <c r="BU484" s="82"/>
      <c r="BV484" s="82"/>
      <c r="BW484" s="69"/>
      <c r="BX484" s="69"/>
      <c r="BY484" s="75"/>
      <c r="BZ484" s="74"/>
      <c r="CA484" s="74"/>
      <c r="CB484" s="82"/>
      <c r="CC484" s="82"/>
      <c r="CD484" s="82"/>
      <c r="CE484" s="82"/>
      <c r="CF484" s="82"/>
      <c r="CG484" s="82"/>
      <c r="CH484" s="82"/>
      <c r="CI484" s="82"/>
      <c r="CJ484" s="82"/>
      <c r="CK484" s="82"/>
      <c r="CL484" s="82"/>
      <c r="CM484" s="82"/>
      <c r="CN484" s="82"/>
      <c r="CO484" s="69"/>
    </row>
    <row r="485" spans="1:93" x14ac:dyDescent="0.3">
      <c r="A485" s="69"/>
      <c r="B485" s="74"/>
      <c r="C485" s="74"/>
      <c r="D485" s="74"/>
      <c r="E485" s="74"/>
      <c r="F485" s="69"/>
      <c r="G485" s="69"/>
      <c r="Q485" s="69"/>
      <c r="R485" s="69"/>
      <c r="S485" s="75"/>
      <c r="T485" s="75"/>
      <c r="U485" s="74"/>
      <c r="V485" s="74"/>
      <c r="W485" s="74"/>
      <c r="X485" s="74"/>
      <c r="Y485" s="69"/>
      <c r="Z485" s="69"/>
      <c r="AJ485" s="69"/>
      <c r="AK485" s="69"/>
      <c r="AL485" s="69"/>
      <c r="AM485" s="69"/>
      <c r="AN485" s="74"/>
      <c r="AO485" s="74"/>
      <c r="AP485" s="82"/>
      <c r="AQ485" s="82"/>
      <c r="AR485" s="82"/>
      <c r="AS485" s="82"/>
      <c r="AT485" s="82"/>
      <c r="AU485" s="82"/>
      <c r="AV485" s="82"/>
      <c r="AW485" s="82"/>
      <c r="AX485" s="82"/>
      <c r="AY485" s="82"/>
      <c r="AZ485" s="82"/>
      <c r="BA485" s="82"/>
      <c r="BB485" s="82"/>
      <c r="BC485" s="82"/>
      <c r="BD485" s="69"/>
      <c r="BE485" s="75"/>
      <c r="BF485" s="75"/>
      <c r="BG485" s="74"/>
      <c r="BH485" s="74"/>
      <c r="BI485" s="82"/>
      <c r="BJ485" s="82"/>
      <c r="BK485" s="82"/>
      <c r="BL485" s="82"/>
      <c r="BM485" s="82"/>
      <c r="BN485" s="82"/>
      <c r="BO485" s="82"/>
      <c r="BP485" s="82"/>
      <c r="BQ485" s="82"/>
      <c r="BR485" s="82"/>
      <c r="BS485" s="82"/>
      <c r="BT485" s="82"/>
      <c r="BU485" s="82"/>
      <c r="BV485" s="82"/>
      <c r="BW485" s="69"/>
      <c r="BX485" s="69"/>
      <c r="BY485" s="75"/>
      <c r="BZ485" s="74"/>
      <c r="CA485" s="74"/>
      <c r="CB485" s="82"/>
      <c r="CC485" s="82"/>
      <c r="CD485" s="82"/>
      <c r="CE485" s="82"/>
      <c r="CF485" s="82"/>
      <c r="CG485" s="82"/>
      <c r="CH485" s="82"/>
      <c r="CI485" s="82"/>
      <c r="CJ485" s="82"/>
      <c r="CK485" s="82"/>
      <c r="CL485" s="82"/>
      <c r="CM485" s="82"/>
      <c r="CN485" s="82"/>
      <c r="CO485" s="69"/>
    </row>
    <row r="486" spans="1:93" x14ac:dyDescent="0.3">
      <c r="A486" s="69"/>
      <c r="B486" s="74"/>
      <c r="C486" s="74"/>
      <c r="D486" s="74"/>
      <c r="E486" s="74"/>
      <c r="F486" s="69"/>
      <c r="G486" s="69"/>
      <c r="Q486" s="69"/>
      <c r="R486" s="69"/>
      <c r="S486" s="75"/>
      <c r="T486" s="75"/>
      <c r="U486" s="74"/>
      <c r="V486" s="74"/>
      <c r="W486" s="74"/>
      <c r="X486" s="74"/>
      <c r="Y486" s="69"/>
      <c r="Z486" s="69"/>
      <c r="AJ486" s="69"/>
      <c r="AK486" s="69"/>
      <c r="AL486" s="69"/>
      <c r="AM486" s="69"/>
      <c r="AN486" s="74"/>
      <c r="AO486" s="74"/>
      <c r="AP486" s="82"/>
      <c r="AQ486" s="82"/>
      <c r="AR486" s="82"/>
      <c r="AS486" s="82"/>
      <c r="AT486" s="82"/>
      <c r="AU486" s="82"/>
      <c r="AV486" s="82"/>
      <c r="AW486" s="82"/>
      <c r="AX486" s="82"/>
      <c r="AY486" s="82"/>
      <c r="AZ486" s="82"/>
      <c r="BA486" s="82"/>
      <c r="BB486" s="82"/>
      <c r="BC486" s="82"/>
      <c r="BD486" s="69"/>
      <c r="BE486" s="75"/>
      <c r="BF486" s="75"/>
      <c r="BG486" s="74"/>
      <c r="BH486" s="74"/>
      <c r="BI486" s="82"/>
      <c r="BJ486" s="82"/>
      <c r="BK486" s="82"/>
      <c r="BL486" s="82"/>
      <c r="BM486" s="82"/>
      <c r="BN486" s="82"/>
      <c r="BO486" s="82"/>
      <c r="BP486" s="82"/>
      <c r="BQ486" s="82"/>
      <c r="BR486" s="82"/>
      <c r="BS486" s="82"/>
      <c r="BT486" s="82"/>
      <c r="BU486" s="82"/>
      <c r="BV486" s="82"/>
      <c r="BW486" s="69"/>
      <c r="BX486" s="69"/>
      <c r="BY486" s="75"/>
      <c r="BZ486" s="74"/>
      <c r="CA486" s="74"/>
      <c r="CB486" s="82"/>
      <c r="CC486" s="82"/>
      <c r="CD486" s="82"/>
      <c r="CE486" s="82"/>
      <c r="CF486" s="82"/>
      <c r="CG486" s="82"/>
      <c r="CH486" s="82"/>
      <c r="CI486" s="82"/>
      <c r="CJ486" s="82"/>
      <c r="CK486" s="82"/>
      <c r="CL486" s="82"/>
      <c r="CM486" s="82"/>
      <c r="CN486" s="82"/>
      <c r="CO486" s="69"/>
    </row>
    <row r="487" spans="1:93" x14ac:dyDescent="0.3">
      <c r="A487" s="69"/>
      <c r="B487" s="74"/>
      <c r="C487" s="74"/>
      <c r="D487" s="74"/>
      <c r="E487" s="74"/>
      <c r="F487" s="69"/>
      <c r="G487" s="69"/>
      <c r="Q487" s="69"/>
      <c r="R487" s="69"/>
      <c r="S487" s="75"/>
      <c r="T487" s="75"/>
      <c r="U487" s="74"/>
      <c r="V487" s="74"/>
      <c r="W487" s="74"/>
      <c r="X487" s="74"/>
      <c r="Y487" s="69"/>
      <c r="Z487" s="69"/>
      <c r="AJ487" s="69"/>
      <c r="AK487" s="69"/>
      <c r="AL487" s="69"/>
      <c r="AM487" s="69"/>
      <c r="AN487" s="74"/>
      <c r="AO487" s="74"/>
      <c r="AP487" s="82"/>
      <c r="AQ487" s="82"/>
      <c r="AR487" s="82"/>
      <c r="AS487" s="82"/>
      <c r="AT487" s="82"/>
      <c r="AU487" s="82"/>
      <c r="AV487" s="82"/>
      <c r="AW487" s="82"/>
      <c r="AX487" s="82"/>
      <c r="AY487" s="82"/>
      <c r="AZ487" s="82"/>
      <c r="BA487" s="82"/>
      <c r="BB487" s="82"/>
      <c r="BC487" s="82"/>
      <c r="BD487" s="69"/>
      <c r="BE487" s="75"/>
      <c r="BF487" s="75"/>
      <c r="BG487" s="74"/>
      <c r="BH487" s="74"/>
      <c r="BI487" s="82"/>
      <c r="BJ487" s="82"/>
      <c r="BK487" s="82"/>
      <c r="BL487" s="82"/>
      <c r="BM487" s="82"/>
      <c r="BN487" s="82"/>
      <c r="BO487" s="82"/>
      <c r="BP487" s="82"/>
      <c r="BQ487" s="82"/>
      <c r="BR487" s="82"/>
      <c r="BS487" s="82"/>
      <c r="BT487" s="82"/>
      <c r="BU487" s="82"/>
      <c r="BV487" s="82"/>
      <c r="BW487" s="69"/>
      <c r="BX487" s="69"/>
      <c r="BY487" s="75"/>
      <c r="BZ487" s="74"/>
      <c r="CA487" s="74"/>
      <c r="CB487" s="82"/>
      <c r="CC487" s="82"/>
      <c r="CD487" s="82"/>
      <c r="CE487" s="82"/>
      <c r="CF487" s="82"/>
      <c r="CG487" s="82"/>
      <c r="CH487" s="82"/>
      <c r="CI487" s="82"/>
      <c r="CJ487" s="82"/>
      <c r="CK487" s="82"/>
      <c r="CL487" s="82"/>
      <c r="CM487" s="82"/>
      <c r="CN487" s="82"/>
      <c r="CO487" s="69"/>
    </row>
    <row r="488" spans="1:93" x14ac:dyDescent="0.3">
      <c r="A488" s="69"/>
      <c r="B488" s="74"/>
      <c r="C488" s="74"/>
      <c r="D488" s="74"/>
      <c r="E488" s="74"/>
      <c r="F488" s="69"/>
      <c r="G488" s="69"/>
      <c r="Q488" s="69"/>
      <c r="R488" s="69"/>
      <c r="S488" s="75"/>
      <c r="T488" s="75"/>
      <c r="U488" s="74"/>
      <c r="V488" s="74"/>
      <c r="W488" s="74"/>
      <c r="X488" s="74"/>
      <c r="Y488" s="69"/>
      <c r="Z488" s="69"/>
      <c r="AJ488" s="69"/>
      <c r="AK488" s="69"/>
      <c r="AL488" s="69"/>
      <c r="AM488" s="69"/>
      <c r="AN488" s="74"/>
      <c r="AO488" s="74"/>
      <c r="AP488" s="82"/>
      <c r="AQ488" s="82"/>
      <c r="AR488" s="82"/>
      <c r="AS488" s="82"/>
      <c r="AT488" s="82"/>
      <c r="AU488" s="82"/>
      <c r="AV488" s="82"/>
      <c r="AW488" s="82"/>
      <c r="AX488" s="82"/>
      <c r="AY488" s="82"/>
      <c r="AZ488" s="82"/>
      <c r="BA488" s="82"/>
      <c r="BB488" s="82"/>
      <c r="BC488" s="82"/>
      <c r="BD488" s="69"/>
      <c r="BE488" s="75"/>
      <c r="BF488" s="75"/>
      <c r="BG488" s="74"/>
      <c r="BH488" s="74"/>
      <c r="BI488" s="82"/>
      <c r="BJ488" s="82"/>
      <c r="BK488" s="82"/>
      <c r="BL488" s="82"/>
      <c r="BM488" s="82"/>
      <c r="BN488" s="82"/>
      <c r="BO488" s="82"/>
      <c r="BP488" s="82"/>
      <c r="BQ488" s="82"/>
      <c r="BR488" s="82"/>
      <c r="BS488" s="82"/>
      <c r="BT488" s="82"/>
      <c r="BU488" s="82"/>
      <c r="BV488" s="82"/>
      <c r="BW488" s="69"/>
      <c r="BX488" s="69"/>
      <c r="BY488" s="75"/>
      <c r="BZ488" s="74"/>
      <c r="CA488" s="74"/>
      <c r="CB488" s="82"/>
      <c r="CC488" s="82"/>
      <c r="CD488" s="82"/>
      <c r="CE488" s="82"/>
      <c r="CF488" s="82"/>
      <c r="CG488" s="82"/>
      <c r="CH488" s="82"/>
      <c r="CI488" s="82"/>
      <c r="CJ488" s="82"/>
      <c r="CK488" s="82"/>
      <c r="CL488" s="82"/>
      <c r="CM488" s="82"/>
      <c r="CN488" s="82"/>
      <c r="CO488" s="69"/>
    </row>
    <row r="489" spans="1:93" x14ac:dyDescent="0.3">
      <c r="A489" s="69"/>
      <c r="B489" s="74"/>
      <c r="C489" s="74"/>
      <c r="D489" s="74"/>
      <c r="E489" s="74"/>
      <c r="F489" s="69"/>
      <c r="G489" s="69"/>
      <c r="Q489" s="69"/>
      <c r="R489" s="69"/>
      <c r="S489" s="75"/>
      <c r="T489" s="75"/>
      <c r="U489" s="74"/>
      <c r="V489" s="74"/>
      <c r="W489" s="74"/>
      <c r="X489" s="74"/>
      <c r="Y489" s="69"/>
      <c r="Z489" s="69"/>
      <c r="AJ489" s="69"/>
      <c r="AK489" s="69"/>
      <c r="AL489" s="69"/>
      <c r="AM489" s="69"/>
      <c r="AN489" s="74"/>
      <c r="AO489" s="74"/>
      <c r="AP489" s="82"/>
      <c r="AQ489" s="82"/>
      <c r="AR489" s="82"/>
      <c r="AS489" s="82"/>
      <c r="AT489" s="82"/>
      <c r="AU489" s="82"/>
      <c r="AV489" s="82"/>
      <c r="AW489" s="82"/>
      <c r="AX489" s="82"/>
      <c r="AY489" s="82"/>
      <c r="AZ489" s="82"/>
      <c r="BA489" s="82"/>
      <c r="BB489" s="82"/>
      <c r="BC489" s="82"/>
      <c r="BD489" s="69"/>
      <c r="BE489" s="75"/>
      <c r="BF489" s="75"/>
      <c r="BG489" s="74"/>
      <c r="BH489" s="74"/>
      <c r="BI489" s="82"/>
      <c r="BJ489" s="82"/>
      <c r="BK489" s="82"/>
      <c r="BL489" s="82"/>
      <c r="BM489" s="82"/>
      <c r="BN489" s="82"/>
      <c r="BO489" s="82"/>
      <c r="BP489" s="82"/>
      <c r="BQ489" s="82"/>
      <c r="BR489" s="82"/>
      <c r="BS489" s="82"/>
      <c r="BT489" s="82"/>
      <c r="BU489" s="82"/>
      <c r="BV489" s="82"/>
      <c r="BW489" s="69"/>
      <c r="BX489" s="69"/>
      <c r="BY489" s="75"/>
      <c r="BZ489" s="74"/>
      <c r="CA489" s="74"/>
      <c r="CB489" s="82"/>
      <c r="CC489" s="82"/>
      <c r="CD489" s="82"/>
      <c r="CE489" s="82"/>
      <c r="CF489" s="82"/>
      <c r="CG489" s="82"/>
      <c r="CH489" s="82"/>
      <c r="CI489" s="82"/>
      <c r="CJ489" s="82"/>
      <c r="CK489" s="82"/>
      <c r="CL489" s="82"/>
      <c r="CM489" s="82"/>
      <c r="CN489" s="82"/>
      <c r="CO489" s="69"/>
    </row>
    <row r="490" spans="1:93" x14ac:dyDescent="0.3">
      <c r="A490" s="69"/>
      <c r="B490" s="74"/>
      <c r="C490" s="74"/>
      <c r="D490" s="74"/>
      <c r="E490" s="74"/>
      <c r="F490" s="69"/>
      <c r="G490" s="69"/>
      <c r="Q490" s="69"/>
      <c r="R490" s="69"/>
      <c r="S490" s="75"/>
      <c r="T490" s="75"/>
      <c r="U490" s="74"/>
      <c r="V490" s="74"/>
      <c r="W490" s="74"/>
      <c r="X490" s="74"/>
      <c r="Y490" s="69"/>
      <c r="Z490" s="69"/>
      <c r="AJ490" s="69"/>
      <c r="AK490" s="69"/>
      <c r="AL490" s="69"/>
      <c r="AM490" s="69"/>
      <c r="AN490" s="74"/>
      <c r="AO490" s="74"/>
      <c r="AP490" s="82"/>
      <c r="AQ490" s="82"/>
      <c r="AR490" s="82"/>
      <c r="AS490" s="82"/>
      <c r="AT490" s="82"/>
      <c r="AU490" s="82"/>
      <c r="AV490" s="82"/>
      <c r="AW490" s="82"/>
      <c r="AX490" s="82"/>
      <c r="AY490" s="82"/>
      <c r="AZ490" s="82"/>
      <c r="BA490" s="82"/>
      <c r="BB490" s="82"/>
      <c r="BC490" s="82"/>
      <c r="BD490" s="69"/>
      <c r="BE490" s="75"/>
      <c r="BF490" s="75"/>
      <c r="BG490" s="74"/>
      <c r="BH490" s="74"/>
      <c r="BI490" s="82"/>
      <c r="BJ490" s="82"/>
      <c r="BK490" s="82"/>
      <c r="BL490" s="82"/>
      <c r="BM490" s="82"/>
      <c r="BN490" s="82"/>
      <c r="BO490" s="82"/>
      <c r="BP490" s="82"/>
      <c r="BQ490" s="82"/>
      <c r="BR490" s="82"/>
      <c r="BS490" s="82"/>
      <c r="BT490" s="82"/>
      <c r="BU490" s="82"/>
      <c r="BV490" s="82"/>
      <c r="BW490" s="69"/>
      <c r="BX490" s="69"/>
      <c r="BY490" s="75"/>
      <c r="BZ490" s="74"/>
      <c r="CA490" s="74"/>
      <c r="CB490" s="82"/>
      <c r="CC490" s="82"/>
      <c r="CD490" s="82"/>
      <c r="CE490" s="82"/>
      <c r="CF490" s="82"/>
      <c r="CG490" s="82"/>
      <c r="CH490" s="82"/>
      <c r="CI490" s="82"/>
      <c r="CJ490" s="82"/>
      <c r="CK490" s="82"/>
      <c r="CL490" s="82"/>
      <c r="CM490" s="82"/>
      <c r="CN490" s="82"/>
      <c r="CO490" s="69"/>
    </row>
    <row r="491" spans="1:93" x14ac:dyDescent="0.3">
      <c r="A491" s="69"/>
      <c r="B491" s="74"/>
      <c r="C491" s="74"/>
      <c r="D491" s="74"/>
      <c r="E491" s="74"/>
      <c r="F491" s="69"/>
      <c r="G491" s="69"/>
      <c r="Q491" s="69"/>
      <c r="R491" s="69"/>
      <c r="S491" s="75"/>
      <c r="T491" s="75"/>
      <c r="U491" s="74"/>
      <c r="V491" s="74"/>
      <c r="W491" s="74"/>
      <c r="X491" s="74"/>
      <c r="Y491" s="69"/>
      <c r="Z491" s="69"/>
      <c r="AJ491" s="69"/>
      <c r="AK491" s="69"/>
      <c r="AL491" s="69"/>
      <c r="AM491" s="69"/>
      <c r="AN491" s="74"/>
      <c r="AO491" s="74"/>
      <c r="AP491" s="82"/>
      <c r="AQ491" s="82"/>
      <c r="AR491" s="82"/>
      <c r="AS491" s="82"/>
      <c r="AT491" s="82"/>
      <c r="AU491" s="82"/>
      <c r="AV491" s="82"/>
      <c r="AW491" s="82"/>
      <c r="AX491" s="82"/>
      <c r="AY491" s="82"/>
      <c r="AZ491" s="82"/>
      <c r="BA491" s="82"/>
      <c r="BB491" s="82"/>
      <c r="BC491" s="82"/>
      <c r="BD491" s="69"/>
      <c r="BE491" s="75"/>
      <c r="BF491" s="75"/>
      <c r="BG491" s="74"/>
      <c r="BH491" s="74"/>
      <c r="BI491" s="82"/>
      <c r="BJ491" s="82"/>
      <c r="BK491" s="82"/>
      <c r="BL491" s="82"/>
      <c r="BM491" s="82"/>
      <c r="BN491" s="82"/>
      <c r="BO491" s="82"/>
      <c r="BP491" s="82"/>
      <c r="BQ491" s="82"/>
      <c r="BR491" s="82"/>
      <c r="BS491" s="82"/>
      <c r="BT491" s="82"/>
      <c r="BU491" s="82"/>
      <c r="BV491" s="82"/>
      <c r="BW491" s="69"/>
      <c r="BX491" s="69"/>
      <c r="BY491" s="75"/>
      <c r="BZ491" s="74"/>
      <c r="CA491" s="74"/>
      <c r="CB491" s="82"/>
      <c r="CC491" s="82"/>
      <c r="CD491" s="82"/>
      <c r="CE491" s="82"/>
      <c r="CF491" s="82"/>
      <c r="CG491" s="82"/>
      <c r="CH491" s="82"/>
      <c r="CI491" s="82"/>
      <c r="CJ491" s="82"/>
      <c r="CK491" s="82"/>
      <c r="CL491" s="82"/>
      <c r="CM491" s="82"/>
      <c r="CN491" s="82"/>
      <c r="CO491" s="69"/>
    </row>
    <row r="492" spans="1:93" x14ac:dyDescent="0.3">
      <c r="A492" s="69"/>
      <c r="B492" s="74"/>
      <c r="C492" s="74"/>
      <c r="D492" s="74"/>
      <c r="E492" s="74"/>
      <c r="F492" s="69"/>
      <c r="G492" s="69"/>
      <c r="Q492" s="69"/>
      <c r="R492" s="69"/>
      <c r="S492" s="75"/>
      <c r="T492" s="75"/>
      <c r="U492" s="74"/>
      <c r="V492" s="74"/>
      <c r="W492" s="74"/>
      <c r="X492" s="74"/>
      <c r="Y492" s="69"/>
      <c r="Z492" s="69"/>
      <c r="AJ492" s="69"/>
      <c r="AK492" s="69"/>
      <c r="AL492" s="69"/>
      <c r="AM492" s="69"/>
      <c r="AN492" s="74"/>
      <c r="AO492" s="74"/>
      <c r="AP492" s="82"/>
      <c r="AQ492" s="82"/>
      <c r="AR492" s="82"/>
      <c r="AS492" s="82"/>
      <c r="AT492" s="82"/>
      <c r="AU492" s="82"/>
      <c r="AV492" s="82"/>
      <c r="AW492" s="82"/>
      <c r="AX492" s="82"/>
      <c r="AY492" s="82"/>
      <c r="AZ492" s="82"/>
      <c r="BA492" s="82"/>
      <c r="BB492" s="82"/>
      <c r="BC492" s="82"/>
      <c r="BD492" s="69"/>
      <c r="BE492" s="75"/>
      <c r="BF492" s="75"/>
      <c r="BG492" s="74"/>
      <c r="BH492" s="74"/>
      <c r="BI492" s="82"/>
      <c r="BJ492" s="82"/>
      <c r="BK492" s="82"/>
      <c r="BL492" s="82"/>
      <c r="BM492" s="82"/>
      <c r="BN492" s="82"/>
      <c r="BO492" s="82"/>
      <c r="BP492" s="82"/>
      <c r="BQ492" s="82"/>
      <c r="BR492" s="82"/>
      <c r="BS492" s="82"/>
      <c r="BT492" s="82"/>
      <c r="BU492" s="82"/>
      <c r="BV492" s="82"/>
      <c r="BW492" s="69"/>
      <c r="BX492" s="69"/>
      <c r="BY492" s="75"/>
      <c r="BZ492" s="74"/>
      <c r="CA492" s="74"/>
      <c r="CB492" s="82"/>
      <c r="CC492" s="82"/>
      <c r="CD492" s="82"/>
      <c r="CE492" s="82"/>
      <c r="CF492" s="82"/>
      <c r="CG492" s="82"/>
      <c r="CH492" s="82"/>
      <c r="CI492" s="82"/>
      <c r="CJ492" s="82"/>
      <c r="CK492" s="82"/>
      <c r="CL492" s="82"/>
      <c r="CM492" s="82"/>
      <c r="CN492" s="82"/>
      <c r="CO492" s="69"/>
    </row>
    <row r="493" spans="1:93" x14ac:dyDescent="0.3">
      <c r="A493" s="69"/>
      <c r="B493" s="74"/>
      <c r="C493" s="74"/>
      <c r="D493" s="74"/>
      <c r="E493" s="74"/>
      <c r="F493" s="69"/>
      <c r="G493" s="69"/>
      <c r="Q493" s="69"/>
      <c r="R493" s="69"/>
      <c r="S493" s="75"/>
      <c r="T493" s="75"/>
      <c r="U493" s="74"/>
      <c r="V493" s="74"/>
      <c r="W493" s="74"/>
      <c r="X493" s="74"/>
      <c r="Y493" s="69"/>
      <c r="Z493" s="69"/>
      <c r="AJ493" s="69"/>
      <c r="AK493" s="69"/>
      <c r="AL493" s="69"/>
      <c r="AM493" s="69"/>
      <c r="AN493" s="74"/>
      <c r="AO493" s="74"/>
      <c r="AP493" s="82"/>
      <c r="AQ493" s="82"/>
      <c r="AR493" s="82"/>
      <c r="AS493" s="82"/>
      <c r="AT493" s="82"/>
      <c r="AU493" s="82"/>
      <c r="AV493" s="82"/>
      <c r="AW493" s="82"/>
      <c r="AX493" s="82"/>
      <c r="AY493" s="82"/>
      <c r="AZ493" s="82"/>
      <c r="BA493" s="82"/>
      <c r="BB493" s="82"/>
      <c r="BC493" s="82"/>
      <c r="BD493" s="69"/>
      <c r="BE493" s="75"/>
      <c r="BF493" s="75"/>
      <c r="BG493" s="74"/>
      <c r="BH493" s="74"/>
      <c r="BI493" s="82"/>
      <c r="BJ493" s="82"/>
      <c r="BK493" s="82"/>
      <c r="BL493" s="82"/>
      <c r="BM493" s="82"/>
      <c r="BN493" s="82"/>
      <c r="BO493" s="82"/>
      <c r="BP493" s="82"/>
      <c r="BQ493" s="82"/>
      <c r="BR493" s="82"/>
      <c r="BS493" s="82"/>
      <c r="BT493" s="82"/>
      <c r="BU493" s="82"/>
      <c r="BV493" s="82"/>
      <c r="BW493" s="69"/>
      <c r="BX493" s="69"/>
      <c r="BY493" s="75"/>
      <c r="BZ493" s="74"/>
      <c r="CA493" s="74"/>
      <c r="CB493" s="82"/>
      <c r="CC493" s="82"/>
      <c r="CD493" s="82"/>
      <c r="CE493" s="82"/>
      <c r="CF493" s="82"/>
      <c r="CG493" s="82"/>
      <c r="CH493" s="82"/>
      <c r="CI493" s="82"/>
      <c r="CJ493" s="82"/>
      <c r="CK493" s="82"/>
      <c r="CL493" s="82"/>
      <c r="CM493" s="82"/>
      <c r="CN493" s="82"/>
      <c r="CO493" s="69"/>
    </row>
    <row r="494" spans="1:93" x14ac:dyDescent="0.3">
      <c r="A494" s="69"/>
      <c r="B494" s="74"/>
      <c r="C494" s="74"/>
      <c r="D494" s="74"/>
      <c r="E494" s="74"/>
      <c r="F494" s="69"/>
      <c r="G494" s="69"/>
      <c r="Q494" s="69"/>
      <c r="R494" s="69"/>
      <c r="S494" s="75"/>
      <c r="T494" s="75"/>
      <c r="U494" s="74"/>
      <c r="V494" s="74"/>
      <c r="W494" s="74"/>
      <c r="X494" s="74"/>
      <c r="Y494" s="69"/>
      <c r="Z494" s="69"/>
      <c r="AJ494" s="69"/>
      <c r="AK494" s="69"/>
      <c r="AL494" s="69"/>
      <c r="AM494" s="69"/>
      <c r="AN494" s="74"/>
      <c r="AO494" s="74"/>
      <c r="AP494" s="82"/>
      <c r="AQ494" s="82"/>
      <c r="AR494" s="82"/>
      <c r="AS494" s="82"/>
      <c r="AT494" s="82"/>
      <c r="AU494" s="82"/>
      <c r="AV494" s="82"/>
      <c r="AW494" s="82"/>
      <c r="AX494" s="82"/>
      <c r="AY494" s="82"/>
      <c r="AZ494" s="82"/>
      <c r="BA494" s="82"/>
      <c r="BB494" s="82"/>
      <c r="BC494" s="82"/>
      <c r="BD494" s="69"/>
      <c r="BE494" s="75"/>
      <c r="BF494" s="75"/>
      <c r="BG494" s="74"/>
      <c r="BH494" s="74"/>
      <c r="BI494" s="82"/>
      <c r="BJ494" s="82"/>
      <c r="BK494" s="82"/>
      <c r="BL494" s="82"/>
      <c r="BM494" s="82"/>
      <c r="BN494" s="82"/>
      <c r="BO494" s="82"/>
      <c r="BP494" s="82"/>
      <c r="BQ494" s="82"/>
      <c r="BR494" s="82"/>
      <c r="BS494" s="82"/>
      <c r="BT494" s="82"/>
      <c r="BU494" s="82"/>
      <c r="BV494" s="82"/>
      <c r="BW494" s="69"/>
      <c r="BX494" s="69"/>
      <c r="BY494" s="75"/>
      <c r="BZ494" s="74"/>
      <c r="CA494" s="74"/>
      <c r="CB494" s="82"/>
      <c r="CC494" s="82"/>
      <c r="CD494" s="82"/>
      <c r="CE494" s="82"/>
      <c r="CF494" s="82"/>
      <c r="CG494" s="82"/>
      <c r="CH494" s="82"/>
      <c r="CI494" s="82"/>
      <c r="CJ494" s="82"/>
      <c r="CK494" s="82"/>
      <c r="CL494" s="82"/>
      <c r="CM494" s="82"/>
      <c r="CN494" s="82"/>
      <c r="CO494" s="69"/>
    </row>
    <row r="495" spans="1:93" x14ac:dyDescent="0.3">
      <c r="A495" s="69"/>
      <c r="B495" s="74"/>
      <c r="C495" s="74"/>
      <c r="D495" s="74"/>
      <c r="E495" s="74"/>
      <c r="F495" s="69"/>
      <c r="G495" s="69"/>
      <c r="Q495" s="69"/>
      <c r="R495" s="69"/>
      <c r="S495" s="75"/>
      <c r="T495" s="75"/>
      <c r="U495" s="74"/>
      <c r="V495" s="74"/>
      <c r="W495" s="74"/>
      <c r="X495" s="74"/>
      <c r="Y495" s="69"/>
      <c r="Z495" s="69"/>
      <c r="AJ495" s="69"/>
      <c r="AK495" s="69"/>
      <c r="AL495" s="69"/>
      <c r="AM495" s="69"/>
      <c r="AN495" s="74"/>
      <c r="AO495" s="74"/>
      <c r="AP495" s="82"/>
      <c r="AQ495" s="82"/>
      <c r="AR495" s="82"/>
      <c r="AS495" s="82"/>
      <c r="AT495" s="82"/>
      <c r="AU495" s="82"/>
      <c r="AV495" s="82"/>
      <c r="AW495" s="82"/>
      <c r="AX495" s="82"/>
      <c r="AY495" s="82"/>
      <c r="AZ495" s="82"/>
      <c r="BA495" s="82"/>
      <c r="BB495" s="82"/>
      <c r="BC495" s="82"/>
      <c r="BD495" s="69"/>
      <c r="BE495" s="75"/>
      <c r="BF495" s="75"/>
      <c r="BG495" s="74"/>
      <c r="BH495" s="74"/>
      <c r="BI495" s="82"/>
      <c r="BJ495" s="82"/>
      <c r="BK495" s="82"/>
      <c r="BL495" s="82"/>
      <c r="BM495" s="82"/>
      <c r="BN495" s="82"/>
      <c r="BO495" s="82"/>
      <c r="BP495" s="82"/>
      <c r="BQ495" s="82"/>
      <c r="BR495" s="82"/>
      <c r="BS495" s="82"/>
      <c r="BT495" s="82"/>
      <c r="BU495" s="82"/>
      <c r="BV495" s="82"/>
      <c r="BW495" s="69"/>
      <c r="BX495" s="69"/>
      <c r="BY495" s="75"/>
      <c r="BZ495" s="74"/>
      <c r="CA495" s="74"/>
      <c r="CB495" s="82"/>
      <c r="CC495" s="82"/>
      <c r="CD495" s="82"/>
      <c r="CE495" s="82"/>
      <c r="CF495" s="82"/>
      <c r="CG495" s="82"/>
      <c r="CH495" s="82"/>
      <c r="CI495" s="82"/>
      <c r="CJ495" s="82"/>
      <c r="CK495" s="82"/>
      <c r="CL495" s="82"/>
      <c r="CM495" s="82"/>
      <c r="CN495" s="82"/>
      <c r="CO495" s="69"/>
    </row>
    <row r="496" spans="1:93" x14ac:dyDescent="0.3">
      <c r="A496" s="69"/>
      <c r="B496" s="74"/>
      <c r="C496" s="74"/>
      <c r="D496" s="74"/>
      <c r="E496" s="74"/>
      <c r="F496" s="69"/>
      <c r="G496" s="69"/>
      <c r="Q496" s="69"/>
      <c r="R496" s="69"/>
      <c r="S496" s="75"/>
      <c r="T496" s="75"/>
      <c r="U496" s="74"/>
      <c r="V496" s="74"/>
      <c r="W496" s="74"/>
      <c r="X496" s="74"/>
      <c r="Y496" s="69"/>
      <c r="Z496" s="69"/>
      <c r="AJ496" s="69"/>
      <c r="AK496" s="69"/>
      <c r="AL496" s="69"/>
      <c r="AM496" s="69"/>
      <c r="AN496" s="74"/>
      <c r="AO496" s="74"/>
      <c r="AP496" s="82"/>
      <c r="AQ496" s="82"/>
      <c r="AR496" s="82"/>
      <c r="AS496" s="82"/>
      <c r="AT496" s="82"/>
      <c r="AU496" s="82"/>
      <c r="AV496" s="82"/>
      <c r="AW496" s="82"/>
      <c r="AX496" s="82"/>
      <c r="AY496" s="82"/>
      <c r="AZ496" s="82"/>
      <c r="BA496" s="82"/>
      <c r="BB496" s="82"/>
      <c r="BC496" s="82"/>
      <c r="BD496" s="69"/>
      <c r="BE496" s="75"/>
      <c r="BF496" s="75"/>
      <c r="BG496" s="74"/>
      <c r="BH496" s="74"/>
      <c r="BI496" s="82"/>
      <c r="BJ496" s="82"/>
      <c r="BK496" s="82"/>
      <c r="BL496" s="82"/>
      <c r="BM496" s="82"/>
      <c r="BN496" s="82"/>
      <c r="BO496" s="82"/>
      <c r="BP496" s="82"/>
      <c r="BQ496" s="82"/>
      <c r="BR496" s="82"/>
      <c r="BS496" s="82"/>
      <c r="BT496" s="82"/>
      <c r="BU496" s="82"/>
      <c r="BV496" s="82"/>
      <c r="BW496" s="69"/>
      <c r="BX496" s="69"/>
      <c r="BY496" s="75"/>
      <c r="BZ496" s="74"/>
      <c r="CA496" s="74"/>
      <c r="CB496" s="82"/>
      <c r="CC496" s="82"/>
      <c r="CD496" s="82"/>
      <c r="CE496" s="82"/>
      <c r="CF496" s="82"/>
      <c r="CG496" s="82"/>
      <c r="CH496" s="82"/>
      <c r="CI496" s="82"/>
      <c r="CJ496" s="82"/>
      <c r="CK496" s="82"/>
      <c r="CL496" s="82"/>
      <c r="CM496" s="82"/>
      <c r="CN496" s="82"/>
      <c r="CO496" s="69"/>
    </row>
    <row r="497" spans="1:93" x14ac:dyDescent="0.3">
      <c r="A497" s="69"/>
      <c r="B497" s="74"/>
      <c r="C497" s="74"/>
      <c r="D497" s="74"/>
      <c r="E497" s="74"/>
      <c r="F497" s="69"/>
      <c r="G497" s="69"/>
      <c r="Q497" s="69"/>
      <c r="R497" s="69"/>
      <c r="S497" s="75"/>
      <c r="T497" s="75"/>
      <c r="U497" s="74"/>
      <c r="V497" s="74"/>
      <c r="W497" s="74"/>
      <c r="X497" s="74"/>
      <c r="Y497" s="69"/>
      <c r="Z497" s="69"/>
      <c r="AJ497" s="69"/>
      <c r="AK497" s="69"/>
      <c r="AL497" s="69"/>
      <c r="AM497" s="69"/>
      <c r="AN497" s="74"/>
      <c r="AO497" s="74"/>
      <c r="AP497" s="82"/>
      <c r="AQ497" s="82"/>
      <c r="AR497" s="82"/>
      <c r="AS497" s="82"/>
      <c r="AT497" s="82"/>
      <c r="AU497" s="82"/>
      <c r="AV497" s="82"/>
      <c r="AW497" s="82"/>
      <c r="AX497" s="82"/>
      <c r="AY497" s="82"/>
      <c r="AZ497" s="82"/>
      <c r="BA497" s="82"/>
      <c r="BB497" s="82"/>
      <c r="BC497" s="82"/>
      <c r="BD497" s="69"/>
      <c r="BE497" s="75"/>
      <c r="BF497" s="75"/>
      <c r="BG497" s="74"/>
      <c r="BH497" s="74"/>
      <c r="BI497" s="82"/>
      <c r="BJ497" s="82"/>
      <c r="BK497" s="82"/>
      <c r="BL497" s="82"/>
      <c r="BM497" s="82"/>
      <c r="BN497" s="82"/>
      <c r="BO497" s="82"/>
      <c r="BP497" s="82"/>
      <c r="BQ497" s="82"/>
      <c r="BR497" s="82"/>
      <c r="BS497" s="82"/>
      <c r="BT497" s="82"/>
      <c r="BU497" s="82"/>
      <c r="BV497" s="82"/>
      <c r="BW497" s="69"/>
      <c r="BX497" s="69"/>
      <c r="BY497" s="75"/>
      <c r="BZ497" s="74"/>
      <c r="CA497" s="74"/>
      <c r="CB497" s="82"/>
      <c r="CC497" s="82"/>
      <c r="CD497" s="82"/>
      <c r="CE497" s="82"/>
      <c r="CF497" s="82"/>
      <c r="CG497" s="82"/>
      <c r="CH497" s="82"/>
      <c r="CI497" s="82"/>
      <c r="CJ497" s="82"/>
      <c r="CK497" s="82"/>
      <c r="CL497" s="82"/>
      <c r="CM497" s="82"/>
      <c r="CN497" s="82"/>
      <c r="CO497" s="69"/>
    </row>
    <row r="498" spans="1:93" x14ac:dyDescent="0.3">
      <c r="A498" s="69"/>
      <c r="B498" s="74"/>
      <c r="C498" s="74"/>
      <c r="D498" s="74"/>
      <c r="E498" s="74"/>
      <c r="F498" s="69"/>
      <c r="G498" s="69"/>
      <c r="Q498" s="69"/>
      <c r="R498" s="69"/>
      <c r="S498" s="75"/>
      <c r="T498" s="75"/>
      <c r="U498" s="74"/>
      <c r="V498" s="74"/>
      <c r="W498" s="74"/>
      <c r="X498" s="74"/>
      <c r="Y498" s="69"/>
      <c r="Z498" s="69"/>
      <c r="AJ498" s="69"/>
      <c r="AK498" s="69"/>
      <c r="AL498" s="69"/>
      <c r="AM498" s="69"/>
      <c r="AN498" s="74"/>
      <c r="AO498" s="74"/>
      <c r="AP498" s="82"/>
      <c r="AQ498" s="82"/>
      <c r="AR498" s="82"/>
      <c r="AS498" s="82"/>
      <c r="AT498" s="82"/>
      <c r="AU498" s="82"/>
      <c r="AV498" s="82"/>
      <c r="AW498" s="82"/>
      <c r="AX498" s="82"/>
      <c r="AY498" s="82"/>
      <c r="AZ498" s="82"/>
      <c r="BA498" s="82"/>
      <c r="BB498" s="82"/>
      <c r="BC498" s="82"/>
      <c r="BD498" s="69"/>
      <c r="BE498" s="75"/>
      <c r="BF498" s="75"/>
      <c r="BG498" s="74"/>
      <c r="BH498" s="74"/>
      <c r="BI498" s="82"/>
      <c r="BJ498" s="82"/>
      <c r="BK498" s="82"/>
      <c r="BL498" s="82"/>
      <c r="BM498" s="82"/>
      <c r="BN498" s="82"/>
      <c r="BO498" s="82"/>
      <c r="BP498" s="82"/>
      <c r="BQ498" s="82"/>
      <c r="BR498" s="82"/>
      <c r="BS498" s="82"/>
      <c r="BT498" s="82"/>
      <c r="BU498" s="82"/>
      <c r="BV498" s="82"/>
      <c r="BW498" s="69"/>
      <c r="BX498" s="69"/>
      <c r="BY498" s="75"/>
      <c r="BZ498" s="74"/>
      <c r="CA498" s="74"/>
      <c r="CB498" s="82"/>
      <c r="CC498" s="82"/>
      <c r="CD498" s="82"/>
      <c r="CE498" s="82"/>
      <c r="CF498" s="82"/>
      <c r="CG498" s="82"/>
      <c r="CH498" s="82"/>
      <c r="CI498" s="82"/>
      <c r="CJ498" s="82"/>
      <c r="CK498" s="82"/>
      <c r="CL498" s="82"/>
      <c r="CM498" s="82"/>
      <c r="CN498" s="82"/>
      <c r="CO498" s="69"/>
    </row>
    <row r="499" spans="1:93" x14ac:dyDescent="0.3">
      <c r="A499" s="69"/>
      <c r="B499" s="74"/>
      <c r="C499" s="74"/>
      <c r="D499" s="74"/>
      <c r="E499" s="74"/>
      <c r="F499" s="69"/>
      <c r="G499" s="69"/>
      <c r="Q499" s="69"/>
      <c r="R499" s="69"/>
      <c r="S499" s="75"/>
      <c r="T499" s="75"/>
      <c r="U499" s="74"/>
      <c r="V499" s="74"/>
      <c r="W499" s="74"/>
      <c r="X499" s="74"/>
      <c r="Y499" s="69"/>
      <c r="Z499" s="69"/>
      <c r="AJ499" s="69"/>
      <c r="AK499" s="69"/>
      <c r="AL499" s="69"/>
      <c r="AM499" s="69"/>
      <c r="AN499" s="74"/>
      <c r="AO499" s="74"/>
      <c r="AP499" s="82"/>
      <c r="AQ499" s="82"/>
      <c r="AR499" s="82"/>
      <c r="AS499" s="82"/>
      <c r="AT499" s="82"/>
      <c r="AU499" s="82"/>
      <c r="AV499" s="82"/>
      <c r="AW499" s="82"/>
      <c r="AX499" s="82"/>
      <c r="AY499" s="82"/>
      <c r="AZ499" s="82"/>
      <c r="BA499" s="82"/>
      <c r="BB499" s="82"/>
      <c r="BC499" s="82"/>
      <c r="BD499" s="69"/>
      <c r="BE499" s="75"/>
      <c r="BF499" s="75"/>
      <c r="BG499" s="74"/>
      <c r="BH499" s="74"/>
      <c r="BI499" s="82"/>
      <c r="BJ499" s="82"/>
      <c r="BK499" s="82"/>
      <c r="BL499" s="82"/>
      <c r="BM499" s="82"/>
      <c r="BN499" s="82"/>
      <c r="BO499" s="82"/>
      <c r="BP499" s="82"/>
      <c r="BQ499" s="82"/>
      <c r="BR499" s="82"/>
      <c r="BS499" s="82"/>
      <c r="BT499" s="82"/>
      <c r="BU499" s="82"/>
      <c r="BV499" s="82"/>
      <c r="BW499" s="69"/>
      <c r="BX499" s="69"/>
      <c r="BY499" s="75"/>
      <c r="BZ499" s="74"/>
      <c r="CA499" s="74"/>
      <c r="CB499" s="82"/>
      <c r="CC499" s="82"/>
      <c r="CD499" s="82"/>
      <c r="CE499" s="82"/>
      <c r="CF499" s="82"/>
      <c r="CG499" s="82"/>
      <c r="CH499" s="82"/>
      <c r="CI499" s="82"/>
      <c r="CJ499" s="82"/>
      <c r="CK499" s="82"/>
      <c r="CL499" s="82"/>
      <c r="CM499" s="82"/>
      <c r="CN499" s="82"/>
      <c r="CO499" s="69"/>
    </row>
    <row r="500" spans="1:93" x14ac:dyDescent="0.3">
      <c r="A500" s="69"/>
      <c r="B500" s="74"/>
      <c r="C500" s="74"/>
      <c r="D500" s="74"/>
      <c r="E500" s="74"/>
      <c r="F500" s="69"/>
      <c r="G500" s="69"/>
      <c r="Q500" s="69"/>
      <c r="R500" s="69"/>
      <c r="S500" s="75"/>
      <c r="T500" s="75"/>
      <c r="U500" s="74"/>
      <c r="V500" s="74"/>
      <c r="W500" s="74"/>
      <c r="X500" s="74"/>
      <c r="Y500" s="69"/>
      <c r="Z500" s="69"/>
      <c r="AJ500" s="69"/>
      <c r="AK500" s="69"/>
      <c r="AL500" s="69"/>
      <c r="AM500" s="69"/>
      <c r="AN500" s="74"/>
      <c r="AO500" s="74"/>
      <c r="AP500" s="82"/>
      <c r="AQ500" s="82"/>
      <c r="AR500" s="82"/>
      <c r="AS500" s="82"/>
      <c r="AT500" s="82"/>
      <c r="AU500" s="82"/>
      <c r="AV500" s="82"/>
      <c r="AW500" s="82"/>
      <c r="AX500" s="82"/>
      <c r="AY500" s="82"/>
      <c r="AZ500" s="82"/>
      <c r="BA500" s="82"/>
      <c r="BB500" s="82"/>
      <c r="BC500" s="82"/>
      <c r="BD500" s="69"/>
      <c r="BE500" s="75"/>
      <c r="BF500" s="75"/>
      <c r="BG500" s="74"/>
      <c r="BH500" s="74"/>
      <c r="BI500" s="82"/>
      <c r="BJ500" s="82"/>
      <c r="BK500" s="82"/>
      <c r="BL500" s="82"/>
      <c r="BM500" s="82"/>
      <c r="BN500" s="82"/>
      <c r="BO500" s="82"/>
      <c r="BP500" s="82"/>
      <c r="BQ500" s="82"/>
      <c r="BR500" s="82"/>
      <c r="BS500" s="82"/>
      <c r="BT500" s="82"/>
      <c r="BU500" s="82"/>
      <c r="BV500" s="82"/>
      <c r="BW500" s="69"/>
      <c r="BX500" s="69"/>
      <c r="BY500" s="75"/>
      <c r="BZ500" s="74"/>
      <c r="CA500" s="74"/>
      <c r="CB500" s="82"/>
      <c r="CC500" s="82"/>
      <c r="CD500" s="82"/>
      <c r="CE500" s="82"/>
      <c r="CF500" s="82"/>
      <c r="CG500" s="82"/>
      <c r="CH500" s="82"/>
      <c r="CI500" s="82"/>
      <c r="CJ500" s="82"/>
      <c r="CK500" s="82"/>
      <c r="CL500" s="82"/>
      <c r="CM500" s="82"/>
      <c r="CN500" s="82"/>
      <c r="CO500" s="69"/>
    </row>
    <row r="501" spans="1:93" x14ac:dyDescent="0.3">
      <c r="A501" s="69"/>
      <c r="B501" s="74"/>
      <c r="C501" s="74"/>
      <c r="D501" s="74"/>
      <c r="E501" s="74"/>
      <c r="F501" s="69"/>
      <c r="G501" s="69"/>
      <c r="Q501" s="69"/>
      <c r="R501" s="69"/>
      <c r="S501" s="75"/>
      <c r="T501" s="75"/>
      <c r="U501" s="74"/>
      <c r="V501" s="74"/>
      <c r="W501" s="74"/>
      <c r="X501" s="74"/>
      <c r="Y501" s="69"/>
      <c r="Z501" s="69"/>
      <c r="AJ501" s="69"/>
      <c r="AK501" s="69"/>
      <c r="AL501" s="69"/>
      <c r="AM501" s="69"/>
      <c r="AN501" s="74"/>
      <c r="AO501" s="74"/>
      <c r="AP501" s="82"/>
      <c r="AQ501" s="82"/>
      <c r="AR501" s="82"/>
      <c r="AS501" s="82"/>
      <c r="AT501" s="82"/>
      <c r="AU501" s="82"/>
      <c r="AV501" s="82"/>
      <c r="AW501" s="82"/>
      <c r="AX501" s="82"/>
      <c r="AY501" s="82"/>
      <c r="AZ501" s="82"/>
      <c r="BA501" s="82"/>
      <c r="BB501" s="82"/>
      <c r="BC501" s="82"/>
      <c r="BD501" s="69"/>
      <c r="BE501" s="75"/>
      <c r="BF501" s="75"/>
      <c r="BG501" s="74"/>
      <c r="BH501" s="74"/>
      <c r="BI501" s="82"/>
      <c r="BJ501" s="82"/>
      <c r="BK501" s="82"/>
      <c r="BL501" s="82"/>
      <c r="BM501" s="82"/>
      <c r="BN501" s="82"/>
      <c r="BO501" s="82"/>
      <c r="BP501" s="82"/>
      <c r="BQ501" s="82"/>
      <c r="BR501" s="82"/>
      <c r="BS501" s="82"/>
      <c r="BT501" s="82"/>
      <c r="BU501" s="82"/>
      <c r="BV501" s="82"/>
      <c r="BW501" s="69"/>
      <c r="BX501" s="69"/>
      <c r="BY501" s="75"/>
      <c r="BZ501" s="74"/>
      <c r="CA501" s="74"/>
      <c r="CB501" s="82"/>
      <c r="CC501" s="82"/>
      <c r="CD501" s="82"/>
      <c r="CE501" s="82"/>
      <c r="CF501" s="82"/>
      <c r="CG501" s="82"/>
      <c r="CH501" s="82"/>
      <c r="CI501" s="82"/>
      <c r="CJ501" s="82"/>
      <c r="CK501" s="82"/>
      <c r="CL501" s="82"/>
      <c r="CM501" s="82"/>
      <c r="CN501" s="82"/>
      <c r="CO501" s="69"/>
    </row>
    <row r="502" spans="1:93" x14ac:dyDescent="0.3">
      <c r="A502" s="69"/>
      <c r="B502" s="74"/>
      <c r="C502" s="74"/>
      <c r="D502" s="74"/>
      <c r="E502" s="74"/>
      <c r="F502" s="69"/>
      <c r="G502" s="69"/>
      <c r="Q502" s="69"/>
      <c r="R502" s="69"/>
      <c r="S502" s="75"/>
      <c r="T502" s="75"/>
      <c r="U502" s="74"/>
      <c r="V502" s="74"/>
      <c r="W502" s="74"/>
      <c r="X502" s="74"/>
      <c r="Y502" s="69"/>
      <c r="Z502" s="69"/>
      <c r="AJ502" s="69"/>
      <c r="AK502" s="69"/>
      <c r="AL502" s="69"/>
      <c r="AM502" s="69"/>
      <c r="AN502" s="74"/>
      <c r="AO502" s="74"/>
      <c r="AP502" s="82"/>
      <c r="AQ502" s="82"/>
      <c r="AR502" s="82"/>
      <c r="AS502" s="82"/>
      <c r="AT502" s="82"/>
      <c r="AU502" s="82"/>
      <c r="AV502" s="82"/>
      <c r="AW502" s="82"/>
      <c r="AX502" s="82"/>
      <c r="AY502" s="82"/>
      <c r="AZ502" s="82"/>
      <c r="BA502" s="82"/>
      <c r="BB502" s="82"/>
      <c r="BC502" s="82"/>
      <c r="BD502" s="69"/>
      <c r="BE502" s="75"/>
      <c r="BF502" s="75"/>
      <c r="BG502" s="74"/>
      <c r="BH502" s="74"/>
      <c r="BI502" s="82"/>
      <c r="BJ502" s="82"/>
      <c r="BK502" s="82"/>
      <c r="BL502" s="82"/>
      <c r="BM502" s="82"/>
      <c r="BN502" s="82"/>
      <c r="BO502" s="82"/>
      <c r="BP502" s="82"/>
      <c r="BQ502" s="82"/>
      <c r="BR502" s="82"/>
      <c r="BS502" s="82"/>
      <c r="BT502" s="82"/>
      <c r="BU502" s="82"/>
      <c r="BV502" s="82"/>
      <c r="BW502" s="69"/>
      <c r="BX502" s="69"/>
      <c r="BY502" s="75"/>
      <c r="BZ502" s="74"/>
      <c r="CA502" s="74"/>
      <c r="CB502" s="82"/>
      <c r="CC502" s="82"/>
      <c r="CD502" s="82"/>
      <c r="CE502" s="82"/>
      <c r="CF502" s="82"/>
      <c r="CG502" s="82"/>
      <c r="CH502" s="82"/>
      <c r="CI502" s="82"/>
      <c r="CJ502" s="82"/>
      <c r="CK502" s="82"/>
      <c r="CL502" s="82"/>
      <c r="CM502" s="82"/>
      <c r="CN502" s="82"/>
      <c r="CO502" s="69"/>
    </row>
    <row r="503" spans="1:93" x14ac:dyDescent="0.3">
      <c r="A503" s="69"/>
      <c r="B503" s="74"/>
      <c r="C503" s="74"/>
      <c r="D503" s="74"/>
      <c r="E503" s="74"/>
      <c r="F503" s="69"/>
      <c r="G503" s="69"/>
      <c r="Q503" s="69"/>
      <c r="R503" s="69"/>
      <c r="S503" s="75"/>
      <c r="T503" s="75"/>
      <c r="U503" s="74"/>
      <c r="V503" s="74"/>
      <c r="W503" s="74"/>
      <c r="X503" s="74"/>
      <c r="Y503" s="69"/>
      <c r="Z503" s="69"/>
      <c r="AJ503" s="69"/>
      <c r="AK503" s="69"/>
      <c r="AL503" s="69"/>
      <c r="AM503" s="69"/>
      <c r="AN503" s="74"/>
      <c r="AO503" s="74"/>
      <c r="AP503" s="82"/>
      <c r="AQ503" s="82"/>
      <c r="AR503" s="82"/>
      <c r="AS503" s="82"/>
      <c r="AT503" s="82"/>
      <c r="AU503" s="82"/>
      <c r="AV503" s="82"/>
      <c r="AW503" s="82"/>
      <c r="AX503" s="82"/>
      <c r="AY503" s="82"/>
      <c r="AZ503" s="82"/>
      <c r="BA503" s="82"/>
      <c r="BB503" s="82"/>
      <c r="BC503" s="82"/>
      <c r="BD503" s="69"/>
      <c r="BE503" s="75"/>
      <c r="BF503" s="75"/>
      <c r="BG503" s="74"/>
      <c r="BH503" s="74"/>
      <c r="BI503" s="82"/>
      <c r="BJ503" s="82"/>
      <c r="BK503" s="82"/>
      <c r="BL503" s="82"/>
      <c r="BM503" s="82"/>
      <c r="BN503" s="82"/>
      <c r="BO503" s="82"/>
      <c r="BP503" s="82"/>
      <c r="BQ503" s="82"/>
      <c r="BR503" s="82"/>
      <c r="BS503" s="82"/>
      <c r="BT503" s="82"/>
      <c r="BU503" s="82"/>
      <c r="BV503" s="82"/>
      <c r="BW503" s="69"/>
      <c r="BX503" s="69"/>
      <c r="BY503" s="75"/>
      <c r="BZ503" s="74"/>
      <c r="CA503" s="74"/>
      <c r="CB503" s="82"/>
      <c r="CC503" s="82"/>
      <c r="CD503" s="82"/>
      <c r="CE503" s="82"/>
      <c r="CF503" s="82"/>
      <c r="CG503" s="82"/>
      <c r="CH503" s="82"/>
      <c r="CI503" s="82"/>
      <c r="CJ503" s="82"/>
      <c r="CK503" s="82"/>
      <c r="CL503" s="82"/>
      <c r="CM503" s="82"/>
      <c r="CN503" s="82"/>
      <c r="CO503" s="69"/>
    </row>
    <row r="504" spans="1:93" x14ac:dyDescent="0.3">
      <c r="A504" s="69"/>
      <c r="B504" s="74"/>
      <c r="C504" s="74"/>
      <c r="D504" s="74"/>
      <c r="E504" s="74"/>
      <c r="F504" s="69"/>
      <c r="G504" s="69"/>
      <c r="Q504" s="69"/>
      <c r="R504" s="69"/>
      <c r="S504" s="75"/>
      <c r="T504" s="75"/>
      <c r="U504" s="74"/>
      <c r="V504" s="74"/>
      <c r="W504" s="74"/>
      <c r="X504" s="74"/>
      <c r="Y504" s="69"/>
      <c r="Z504" s="69"/>
      <c r="AJ504" s="69"/>
      <c r="AK504" s="69"/>
      <c r="AL504" s="69"/>
      <c r="AM504" s="69"/>
      <c r="AN504" s="74"/>
      <c r="AO504" s="74"/>
      <c r="AP504" s="82"/>
      <c r="AQ504" s="82"/>
      <c r="AR504" s="82"/>
      <c r="AS504" s="82"/>
      <c r="AT504" s="82"/>
      <c r="AU504" s="82"/>
      <c r="AV504" s="82"/>
      <c r="AW504" s="82"/>
      <c r="AX504" s="82"/>
      <c r="AY504" s="82"/>
      <c r="AZ504" s="82"/>
      <c r="BA504" s="82"/>
      <c r="BB504" s="82"/>
      <c r="BC504" s="82"/>
      <c r="BD504" s="69"/>
      <c r="BE504" s="75"/>
      <c r="BF504" s="75"/>
      <c r="BG504" s="74"/>
      <c r="BH504" s="74"/>
      <c r="BI504" s="82"/>
      <c r="BJ504" s="82"/>
      <c r="BK504" s="82"/>
      <c r="BL504" s="82"/>
      <c r="BM504" s="82"/>
      <c r="BN504" s="82"/>
      <c r="BO504" s="82"/>
      <c r="BP504" s="82"/>
      <c r="BQ504" s="82"/>
      <c r="BR504" s="82"/>
      <c r="BS504" s="82"/>
      <c r="BT504" s="82"/>
      <c r="BU504" s="82"/>
      <c r="BV504" s="82"/>
      <c r="BW504" s="69"/>
      <c r="BX504" s="69"/>
      <c r="BY504" s="75"/>
      <c r="BZ504" s="74"/>
      <c r="CA504" s="74"/>
      <c r="CB504" s="82"/>
      <c r="CC504" s="82"/>
      <c r="CD504" s="82"/>
      <c r="CE504" s="82"/>
      <c r="CF504" s="82"/>
      <c r="CG504" s="82"/>
      <c r="CH504" s="82"/>
      <c r="CI504" s="82"/>
      <c r="CJ504" s="82"/>
      <c r="CK504" s="82"/>
      <c r="CL504" s="82"/>
      <c r="CM504" s="82"/>
      <c r="CN504" s="82"/>
      <c r="CO504" s="69"/>
    </row>
    <row r="505" spans="1:93" x14ac:dyDescent="0.3">
      <c r="A505" s="69"/>
      <c r="B505" s="74"/>
      <c r="C505" s="74"/>
      <c r="D505" s="74"/>
      <c r="E505" s="74"/>
      <c r="F505" s="69"/>
      <c r="G505" s="69"/>
      <c r="Q505" s="69"/>
      <c r="R505" s="69"/>
      <c r="S505" s="75"/>
      <c r="T505" s="75"/>
      <c r="U505" s="74"/>
      <c r="V505" s="74"/>
      <c r="W505" s="74"/>
      <c r="X505" s="74"/>
      <c r="Y505" s="69"/>
      <c r="Z505" s="69"/>
      <c r="AJ505" s="69"/>
      <c r="AK505" s="69"/>
      <c r="AL505" s="69"/>
      <c r="AM505" s="69"/>
      <c r="AN505" s="74"/>
      <c r="AO505" s="74"/>
      <c r="AP505" s="82"/>
      <c r="AQ505" s="82"/>
      <c r="AR505" s="82"/>
      <c r="AS505" s="82"/>
      <c r="AT505" s="82"/>
      <c r="AU505" s="82"/>
      <c r="AV505" s="82"/>
      <c r="AW505" s="82"/>
      <c r="AX505" s="82"/>
      <c r="AY505" s="82"/>
      <c r="AZ505" s="82"/>
      <c r="BA505" s="82"/>
      <c r="BB505" s="82"/>
      <c r="BC505" s="82"/>
      <c r="BD505" s="69"/>
      <c r="BE505" s="75"/>
      <c r="BF505" s="75"/>
      <c r="BG505" s="74"/>
      <c r="BH505" s="74"/>
      <c r="BI505" s="82"/>
      <c r="BJ505" s="82"/>
      <c r="BK505" s="82"/>
      <c r="BL505" s="82"/>
      <c r="BM505" s="82"/>
      <c r="BN505" s="82"/>
      <c r="BO505" s="82"/>
      <c r="BP505" s="82"/>
      <c r="BQ505" s="82"/>
      <c r="BR505" s="82"/>
      <c r="BS505" s="82"/>
      <c r="BT505" s="82"/>
      <c r="BU505" s="82"/>
      <c r="BV505" s="82"/>
      <c r="BW505" s="69"/>
      <c r="BX505" s="69"/>
      <c r="BY505" s="75"/>
      <c r="BZ505" s="74"/>
      <c r="CA505" s="74"/>
      <c r="CB505" s="82"/>
      <c r="CC505" s="82"/>
      <c r="CD505" s="82"/>
      <c r="CE505" s="82"/>
      <c r="CF505" s="82"/>
      <c r="CG505" s="82"/>
      <c r="CH505" s="82"/>
      <c r="CI505" s="82"/>
      <c r="CJ505" s="82"/>
      <c r="CK505" s="82"/>
      <c r="CL505" s="82"/>
      <c r="CM505" s="82"/>
      <c r="CN505" s="82"/>
      <c r="CO505" s="69"/>
    </row>
    <row r="506" spans="1:93" x14ac:dyDescent="0.3">
      <c r="A506" s="69"/>
      <c r="B506" s="74"/>
      <c r="C506" s="74"/>
      <c r="D506" s="74"/>
      <c r="E506" s="74"/>
      <c r="F506" s="69"/>
      <c r="G506" s="69"/>
      <c r="Q506" s="69"/>
      <c r="R506" s="69"/>
      <c r="S506" s="75"/>
      <c r="T506" s="75"/>
      <c r="U506" s="74"/>
      <c r="V506" s="74"/>
      <c r="W506" s="74"/>
      <c r="X506" s="74"/>
      <c r="Y506" s="69"/>
      <c r="Z506" s="69"/>
      <c r="AJ506" s="69"/>
      <c r="AK506" s="69"/>
      <c r="AL506" s="69"/>
      <c r="AM506" s="69"/>
      <c r="AN506" s="74"/>
      <c r="AO506" s="74"/>
      <c r="AP506" s="82"/>
      <c r="AQ506" s="82"/>
      <c r="AR506" s="82"/>
      <c r="AS506" s="82"/>
      <c r="AT506" s="82"/>
      <c r="AU506" s="82"/>
      <c r="AV506" s="82"/>
      <c r="AW506" s="82"/>
      <c r="AX506" s="82"/>
      <c r="AY506" s="82"/>
      <c r="AZ506" s="82"/>
      <c r="BA506" s="82"/>
      <c r="BB506" s="82"/>
      <c r="BC506" s="82"/>
      <c r="BD506" s="69"/>
      <c r="BE506" s="75"/>
      <c r="BF506" s="75"/>
      <c r="BG506" s="74"/>
      <c r="BH506" s="74"/>
      <c r="BI506" s="82"/>
      <c r="BJ506" s="82"/>
      <c r="BK506" s="82"/>
      <c r="BL506" s="82"/>
      <c r="BM506" s="82"/>
      <c r="BN506" s="82"/>
      <c r="BO506" s="82"/>
      <c r="BP506" s="82"/>
      <c r="BQ506" s="82"/>
      <c r="BR506" s="82"/>
      <c r="BS506" s="82"/>
      <c r="BT506" s="82"/>
      <c r="BU506" s="82"/>
      <c r="BV506" s="82"/>
      <c r="BW506" s="69"/>
      <c r="BX506" s="69"/>
      <c r="BY506" s="75"/>
      <c r="BZ506" s="74"/>
      <c r="CA506" s="74"/>
      <c r="CB506" s="82"/>
      <c r="CC506" s="82"/>
      <c r="CD506" s="82"/>
      <c r="CE506" s="82"/>
      <c r="CF506" s="82"/>
      <c r="CG506" s="82"/>
      <c r="CH506" s="82"/>
      <c r="CI506" s="82"/>
      <c r="CJ506" s="82"/>
      <c r="CK506" s="82"/>
      <c r="CL506" s="82"/>
      <c r="CM506" s="82"/>
      <c r="CN506" s="82"/>
      <c r="CO506" s="69"/>
    </row>
    <row r="507" spans="1:93" x14ac:dyDescent="0.3">
      <c r="A507" s="69"/>
      <c r="B507" s="74"/>
      <c r="C507" s="74"/>
      <c r="D507" s="74"/>
      <c r="E507" s="74"/>
      <c r="F507" s="69"/>
      <c r="G507" s="69"/>
      <c r="Q507" s="69"/>
      <c r="R507" s="69"/>
      <c r="S507" s="75"/>
      <c r="T507" s="75"/>
      <c r="U507" s="74"/>
      <c r="V507" s="74"/>
      <c r="W507" s="74"/>
      <c r="X507" s="74"/>
      <c r="Y507" s="69"/>
      <c r="Z507" s="69"/>
      <c r="AJ507" s="69"/>
      <c r="AK507" s="69"/>
      <c r="AL507" s="69"/>
      <c r="AM507" s="69"/>
      <c r="AN507" s="74"/>
      <c r="AO507" s="74"/>
      <c r="AP507" s="82"/>
      <c r="AQ507" s="82"/>
      <c r="AR507" s="82"/>
      <c r="AS507" s="82"/>
      <c r="AT507" s="82"/>
      <c r="AU507" s="82"/>
      <c r="AV507" s="82"/>
      <c r="AW507" s="82"/>
      <c r="AX507" s="82"/>
      <c r="AY507" s="82"/>
      <c r="AZ507" s="82"/>
      <c r="BA507" s="82"/>
      <c r="BB507" s="82"/>
      <c r="BC507" s="82"/>
      <c r="BD507" s="69"/>
      <c r="BE507" s="75"/>
      <c r="BF507" s="75"/>
      <c r="BG507" s="74"/>
      <c r="BH507" s="74"/>
      <c r="BI507" s="82"/>
      <c r="BJ507" s="82"/>
      <c r="BK507" s="82"/>
      <c r="BL507" s="82"/>
      <c r="BM507" s="82"/>
      <c r="BN507" s="82"/>
      <c r="BO507" s="82"/>
      <c r="BP507" s="82"/>
      <c r="BQ507" s="82"/>
      <c r="BR507" s="82"/>
      <c r="BS507" s="82"/>
      <c r="BT507" s="82"/>
      <c r="BU507" s="82"/>
      <c r="BV507" s="82"/>
      <c r="BW507" s="69"/>
      <c r="BX507" s="69"/>
      <c r="BY507" s="75"/>
      <c r="BZ507" s="74"/>
      <c r="CA507" s="74"/>
      <c r="CB507" s="82"/>
      <c r="CC507" s="82"/>
      <c r="CD507" s="82"/>
      <c r="CE507" s="82"/>
      <c r="CF507" s="82"/>
      <c r="CG507" s="82"/>
      <c r="CH507" s="82"/>
      <c r="CI507" s="82"/>
      <c r="CJ507" s="82"/>
      <c r="CK507" s="82"/>
      <c r="CL507" s="82"/>
      <c r="CM507" s="82"/>
      <c r="CN507" s="82"/>
      <c r="CO507" s="69"/>
    </row>
    <row r="508" spans="1:93" x14ac:dyDescent="0.3">
      <c r="A508" s="69"/>
      <c r="B508" s="74"/>
      <c r="C508" s="74"/>
      <c r="D508" s="74"/>
      <c r="E508" s="74"/>
      <c r="F508" s="69"/>
      <c r="G508" s="69"/>
      <c r="Q508" s="69"/>
      <c r="R508" s="69"/>
      <c r="S508" s="75"/>
      <c r="T508" s="75"/>
      <c r="U508" s="74"/>
      <c r="V508" s="74"/>
      <c r="W508" s="74"/>
      <c r="X508" s="74"/>
      <c r="Y508" s="69"/>
      <c r="Z508" s="69"/>
      <c r="AJ508" s="69"/>
      <c r="AK508" s="69"/>
      <c r="AL508" s="69"/>
      <c r="AM508" s="69"/>
      <c r="AN508" s="74"/>
      <c r="AO508" s="74"/>
      <c r="AP508" s="82"/>
      <c r="AQ508" s="82"/>
      <c r="AR508" s="82"/>
      <c r="AS508" s="82"/>
      <c r="AT508" s="82"/>
      <c r="AU508" s="82"/>
      <c r="AV508" s="82"/>
      <c r="AW508" s="82"/>
      <c r="AX508" s="82"/>
      <c r="AY508" s="82"/>
      <c r="AZ508" s="82"/>
      <c r="BA508" s="82"/>
      <c r="BB508" s="82"/>
      <c r="BC508" s="82"/>
      <c r="BD508" s="69"/>
      <c r="BE508" s="75"/>
      <c r="BF508" s="75"/>
      <c r="BG508" s="74"/>
      <c r="BH508" s="74"/>
      <c r="BI508" s="82"/>
      <c r="BJ508" s="82"/>
      <c r="BK508" s="82"/>
      <c r="BL508" s="82"/>
      <c r="BM508" s="82"/>
      <c r="BN508" s="82"/>
      <c r="BO508" s="82"/>
      <c r="BP508" s="82"/>
      <c r="BQ508" s="82"/>
      <c r="BR508" s="82"/>
      <c r="BS508" s="82"/>
      <c r="BT508" s="82"/>
      <c r="BU508" s="82"/>
      <c r="BV508" s="82"/>
      <c r="BW508" s="69"/>
      <c r="BX508" s="69"/>
      <c r="BY508" s="75"/>
      <c r="BZ508" s="74"/>
      <c r="CA508" s="74"/>
      <c r="CB508" s="82"/>
      <c r="CC508" s="82"/>
      <c r="CD508" s="82"/>
      <c r="CE508" s="82"/>
      <c r="CF508" s="82"/>
      <c r="CG508" s="82"/>
      <c r="CH508" s="82"/>
      <c r="CI508" s="82"/>
      <c r="CJ508" s="82"/>
      <c r="CK508" s="82"/>
      <c r="CL508" s="82"/>
      <c r="CM508" s="82"/>
      <c r="CN508" s="82"/>
      <c r="CO508" s="69"/>
    </row>
    <row r="509" spans="1:93" x14ac:dyDescent="0.3">
      <c r="A509" s="69"/>
      <c r="B509" s="74"/>
      <c r="C509" s="74"/>
      <c r="D509" s="74"/>
      <c r="E509" s="74"/>
      <c r="F509" s="69"/>
      <c r="G509" s="69"/>
      <c r="Q509" s="69"/>
      <c r="R509" s="69"/>
      <c r="S509" s="75"/>
      <c r="T509" s="75"/>
      <c r="U509" s="74"/>
      <c r="V509" s="74"/>
      <c r="W509" s="74"/>
      <c r="X509" s="74"/>
      <c r="Y509" s="69"/>
      <c r="Z509" s="69"/>
      <c r="AJ509" s="69"/>
      <c r="AK509" s="69"/>
      <c r="AL509" s="69"/>
      <c r="AM509" s="69"/>
      <c r="AN509" s="74"/>
      <c r="AO509" s="74"/>
      <c r="AP509" s="82"/>
      <c r="AQ509" s="82"/>
      <c r="AR509" s="82"/>
      <c r="AS509" s="82"/>
      <c r="AT509" s="82"/>
      <c r="AU509" s="82"/>
      <c r="AV509" s="82"/>
      <c r="AW509" s="82"/>
      <c r="AX509" s="82"/>
      <c r="AY509" s="82"/>
      <c r="AZ509" s="82"/>
      <c r="BA509" s="82"/>
      <c r="BB509" s="82"/>
      <c r="BC509" s="82"/>
      <c r="BD509" s="69"/>
      <c r="BE509" s="75"/>
      <c r="BF509" s="75"/>
      <c r="BG509" s="74"/>
      <c r="BH509" s="74"/>
      <c r="BI509" s="82"/>
      <c r="BJ509" s="82"/>
      <c r="BK509" s="82"/>
      <c r="BL509" s="82"/>
      <c r="BM509" s="82"/>
      <c r="BN509" s="82"/>
      <c r="BO509" s="82"/>
      <c r="BP509" s="82"/>
      <c r="BQ509" s="82"/>
      <c r="BR509" s="82"/>
      <c r="BS509" s="82"/>
      <c r="BT509" s="82"/>
      <c r="BU509" s="82"/>
      <c r="BV509" s="82"/>
      <c r="BW509" s="69"/>
      <c r="BX509" s="69"/>
      <c r="BY509" s="75"/>
      <c r="BZ509" s="74"/>
      <c r="CA509" s="74"/>
      <c r="CB509" s="82"/>
      <c r="CC509" s="82"/>
      <c r="CD509" s="82"/>
      <c r="CE509" s="82"/>
      <c r="CF509" s="82"/>
      <c r="CG509" s="82"/>
      <c r="CH509" s="82"/>
      <c r="CI509" s="82"/>
      <c r="CJ509" s="82"/>
      <c r="CK509" s="82"/>
      <c r="CL509" s="82"/>
      <c r="CM509" s="82"/>
      <c r="CN509" s="82"/>
      <c r="CO509" s="69"/>
    </row>
    <row r="510" spans="1:93" x14ac:dyDescent="0.3">
      <c r="A510" s="69"/>
      <c r="B510" s="74"/>
      <c r="C510" s="74"/>
      <c r="D510" s="74"/>
      <c r="E510" s="74"/>
      <c r="F510" s="69"/>
      <c r="G510" s="69"/>
      <c r="Q510" s="69"/>
      <c r="R510" s="69"/>
      <c r="S510" s="75"/>
      <c r="T510" s="75"/>
      <c r="U510" s="74"/>
      <c r="V510" s="74"/>
      <c r="W510" s="74"/>
      <c r="X510" s="74"/>
      <c r="Y510" s="69"/>
      <c r="Z510" s="69"/>
      <c r="AJ510" s="69"/>
      <c r="AK510" s="69"/>
      <c r="AL510" s="69"/>
      <c r="AM510" s="69"/>
      <c r="AN510" s="74"/>
      <c r="AO510" s="74"/>
      <c r="AP510" s="82"/>
      <c r="AQ510" s="82"/>
      <c r="AR510" s="82"/>
      <c r="AS510" s="82"/>
      <c r="AT510" s="82"/>
      <c r="AU510" s="82"/>
      <c r="AV510" s="82"/>
      <c r="AW510" s="82"/>
      <c r="AX510" s="82"/>
      <c r="AY510" s="82"/>
      <c r="AZ510" s="82"/>
      <c r="BA510" s="82"/>
      <c r="BB510" s="82"/>
      <c r="BC510" s="82"/>
      <c r="BD510" s="69"/>
      <c r="BE510" s="75"/>
      <c r="BF510" s="75"/>
      <c r="BG510" s="74"/>
      <c r="BH510" s="74"/>
      <c r="BI510" s="82"/>
      <c r="BJ510" s="82"/>
      <c r="BK510" s="82"/>
      <c r="BL510" s="82"/>
      <c r="BM510" s="82"/>
      <c r="BN510" s="82"/>
      <c r="BO510" s="82"/>
      <c r="BP510" s="82"/>
      <c r="BQ510" s="82"/>
      <c r="BR510" s="82"/>
      <c r="BS510" s="82"/>
      <c r="BT510" s="82"/>
      <c r="BU510" s="82"/>
      <c r="BV510" s="82"/>
      <c r="BW510" s="69"/>
      <c r="BX510" s="69"/>
      <c r="BY510" s="75"/>
      <c r="BZ510" s="74"/>
      <c r="CA510" s="74"/>
      <c r="CB510" s="82"/>
      <c r="CC510" s="82"/>
      <c r="CD510" s="82"/>
      <c r="CE510" s="82"/>
      <c r="CF510" s="82"/>
      <c r="CG510" s="82"/>
      <c r="CH510" s="82"/>
      <c r="CI510" s="82"/>
      <c r="CJ510" s="82"/>
      <c r="CK510" s="82"/>
      <c r="CL510" s="82"/>
      <c r="CM510" s="82"/>
      <c r="CN510" s="82"/>
      <c r="CO510" s="69"/>
    </row>
    <row r="511" spans="1:93" x14ac:dyDescent="0.3">
      <c r="A511" s="69"/>
      <c r="B511" s="74"/>
      <c r="C511" s="74"/>
      <c r="D511" s="74"/>
      <c r="E511" s="74"/>
      <c r="F511" s="69"/>
      <c r="G511" s="69"/>
      <c r="Q511" s="69"/>
      <c r="R511" s="69"/>
      <c r="S511" s="75"/>
      <c r="T511" s="75"/>
      <c r="U511" s="74"/>
      <c r="V511" s="74"/>
      <c r="W511" s="74"/>
      <c r="X511" s="74"/>
      <c r="Y511" s="69"/>
      <c r="Z511" s="69"/>
      <c r="AJ511" s="69"/>
      <c r="AK511" s="69"/>
      <c r="AL511" s="69"/>
      <c r="AM511" s="69"/>
      <c r="AN511" s="74"/>
      <c r="AO511" s="74"/>
      <c r="AP511" s="82"/>
      <c r="AQ511" s="82"/>
      <c r="AR511" s="82"/>
      <c r="AS511" s="82"/>
      <c r="AT511" s="82"/>
      <c r="AU511" s="82"/>
      <c r="AV511" s="82"/>
      <c r="AW511" s="82"/>
      <c r="AX511" s="82"/>
      <c r="AY511" s="82"/>
      <c r="AZ511" s="82"/>
      <c r="BA511" s="82"/>
      <c r="BB511" s="82"/>
      <c r="BC511" s="82"/>
      <c r="BD511" s="69"/>
      <c r="BE511" s="75"/>
      <c r="BF511" s="75"/>
      <c r="BG511" s="74"/>
      <c r="BH511" s="74"/>
      <c r="BI511" s="82"/>
      <c r="BJ511" s="82"/>
      <c r="BK511" s="82"/>
      <c r="BL511" s="82"/>
      <c r="BM511" s="82"/>
      <c r="BN511" s="82"/>
      <c r="BO511" s="82"/>
      <c r="BP511" s="82"/>
      <c r="BQ511" s="82"/>
      <c r="BR511" s="82"/>
      <c r="BS511" s="82"/>
      <c r="BT511" s="82"/>
      <c r="BU511" s="82"/>
      <c r="BV511" s="82"/>
      <c r="BW511" s="69"/>
      <c r="BX511" s="69"/>
      <c r="BY511" s="75"/>
      <c r="BZ511" s="74"/>
      <c r="CA511" s="74"/>
      <c r="CB511" s="82"/>
      <c r="CC511" s="82"/>
      <c r="CD511" s="82"/>
      <c r="CE511" s="82"/>
      <c r="CF511" s="82"/>
      <c r="CG511" s="82"/>
      <c r="CH511" s="82"/>
      <c r="CI511" s="82"/>
      <c r="CJ511" s="82"/>
      <c r="CK511" s="82"/>
      <c r="CL511" s="82"/>
      <c r="CM511" s="82"/>
      <c r="CN511" s="82"/>
      <c r="CO511" s="69"/>
    </row>
    <row r="512" spans="1:93" x14ac:dyDescent="0.3">
      <c r="A512" s="69"/>
      <c r="B512" s="74"/>
      <c r="C512" s="74"/>
      <c r="D512" s="74"/>
      <c r="E512" s="74"/>
      <c r="F512" s="69"/>
      <c r="G512" s="69"/>
      <c r="Q512" s="69"/>
      <c r="R512" s="69"/>
      <c r="S512" s="75"/>
      <c r="T512" s="75"/>
      <c r="U512" s="74"/>
      <c r="V512" s="74"/>
      <c r="W512" s="74"/>
      <c r="X512" s="74"/>
      <c r="Y512" s="69"/>
      <c r="Z512" s="69"/>
      <c r="AJ512" s="69"/>
      <c r="AK512" s="69"/>
      <c r="AL512" s="69"/>
      <c r="AM512" s="69"/>
      <c r="AN512" s="74"/>
      <c r="AO512" s="74"/>
      <c r="AP512" s="82"/>
      <c r="AQ512" s="82"/>
      <c r="AR512" s="82"/>
      <c r="AS512" s="82"/>
      <c r="AT512" s="82"/>
      <c r="AU512" s="82"/>
      <c r="AV512" s="82"/>
      <c r="AW512" s="82"/>
      <c r="AX512" s="82"/>
      <c r="AY512" s="82"/>
      <c r="AZ512" s="82"/>
      <c r="BA512" s="82"/>
      <c r="BB512" s="82"/>
      <c r="BC512" s="82"/>
      <c r="BD512" s="69"/>
      <c r="BE512" s="75"/>
      <c r="BF512" s="75"/>
      <c r="BG512" s="74"/>
      <c r="BH512" s="74"/>
      <c r="BI512" s="82"/>
      <c r="BJ512" s="82"/>
      <c r="BK512" s="82"/>
      <c r="BL512" s="82"/>
      <c r="BM512" s="82"/>
      <c r="BN512" s="82"/>
      <c r="BO512" s="82"/>
      <c r="BP512" s="82"/>
      <c r="BQ512" s="82"/>
      <c r="BR512" s="82"/>
      <c r="BS512" s="82"/>
      <c r="BT512" s="82"/>
      <c r="BU512" s="82"/>
      <c r="BV512" s="82"/>
      <c r="BW512" s="69"/>
      <c r="BX512" s="69"/>
      <c r="BY512" s="75"/>
      <c r="BZ512" s="74"/>
      <c r="CA512" s="74"/>
      <c r="CB512" s="82"/>
      <c r="CC512" s="82"/>
      <c r="CD512" s="82"/>
      <c r="CE512" s="82"/>
      <c r="CF512" s="82"/>
      <c r="CG512" s="82"/>
      <c r="CH512" s="82"/>
      <c r="CI512" s="82"/>
      <c r="CJ512" s="82"/>
      <c r="CK512" s="82"/>
      <c r="CL512" s="82"/>
      <c r="CM512" s="82"/>
      <c r="CN512" s="82"/>
      <c r="CO512" s="69"/>
    </row>
    <row r="513" spans="1:93" x14ac:dyDescent="0.3">
      <c r="A513" s="69"/>
      <c r="B513" s="74"/>
      <c r="C513" s="74"/>
      <c r="D513" s="74"/>
      <c r="E513" s="74"/>
      <c r="F513" s="69"/>
      <c r="G513" s="69"/>
      <c r="Q513" s="69"/>
      <c r="R513" s="69"/>
      <c r="S513" s="75"/>
      <c r="T513" s="75"/>
      <c r="U513" s="74"/>
      <c r="V513" s="74"/>
      <c r="W513" s="74"/>
      <c r="X513" s="74"/>
      <c r="Y513" s="69"/>
      <c r="Z513" s="69"/>
      <c r="AJ513" s="69"/>
      <c r="AK513" s="69"/>
      <c r="AL513" s="69"/>
      <c r="AM513" s="69"/>
      <c r="AN513" s="74"/>
      <c r="AO513" s="74"/>
      <c r="AP513" s="82"/>
      <c r="AQ513" s="82"/>
      <c r="AR513" s="82"/>
      <c r="AS513" s="82"/>
      <c r="AT513" s="82"/>
      <c r="AU513" s="82"/>
      <c r="AV513" s="82"/>
      <c r="AW513" s="82"/>
      <c r="AX513" s="82"/>
      <c r="AY513" s="82"/>
      <c r="AZ513" s="82"/>
      <c r="BA513" s="82"/>
      <c r="BB513" s="82"/>
      <c r="BC513" s="82"/>
      <c r="BD513" s="69"/>
      <c r="BE513" s="75"/>
      <c r="BF513" s="75"/>
      <c r="BG513" s="74"/>
      <c r="BH513" s="74"/>
      <c r="BI513" s="82"/>
      <c r="BJ513" s="82"/>
      <c r="BK513" s="82"/>
      <c r="BL513" s="82"/>
      <c r="BM513" s="82"/>
      <c r="BN513" s="82"/>
      <c r="BO513" s="82"/>
      <c r="BP513" s="82"/>
      <c r="BQ513" s="82"/>
      <c r="BR513" s="82"/>
      <c r="BS513" s="82"/>
      <c r="BT513" s="82"/>
      <c r="BU513" s="82"/>
      <c r="BV513" s="82"/>
      <c r="BW513" s="69"/>
      <c r="BX513" s="69"/>
      <c r="BY513" s="75"/>
      <c r="BZ513" s="74"/>
      <c r="CA513" s="74"/>
      <c r="CB513" s="82"/>
      <c r="CC513" s="82"/>
      <c r="CD513" s="82"/>
      <c r="CE513" s="82"/>
      <c r="CF513" s="82"/>
      <c r="CG513" s="82"/>
      <c r="CH513" s="82"/>
      <c r="CI513" s="82"/>
      <c r="CJ513" s="82"/>
      <c r="CK513" s="82"/>
      <c r="CL513" s="82"/>
      <c r="CM513" s="82"/>
      <c r="CN513" s="82"/>
      <c r="CO513" s="69"/>
    </row>
    <row r="514" spans="1:93" x14ac:dyDescent="0.3">
      <c r="A514" s="69"/>
      <c r="B514" s="74"/>
      <c r="C514" s="74"/>
      <c r="D514" s="74"/>
      <c r="E514" s="74"/>
      <c r="F514" s="69"/>
      <c r="G514" s="69"/>
      <c r="Q514" s="69"/>
      <c r="R514" s="69"/>
      <c r="S514" s="75"/>
      <c r="T514" s="75"/>
      <c r="U514" s="74"/>
      <c r="V514" s="74"/>
      <c r="W514" s="74"/>
      <c r="X514" s="74"/>
      <c r="Y514" s="69"/>
      <c r="Z514" s="69"/>
      <c r="AJ514" s="69"/>
      <c r="AK514" s="69"/>
      <c r="AL514" s="69"/>
      <c r="AM514" s="69"/>
      <c r="AN514" s="74"/>
      <c r="AO514" s="74"/>
      <c r="AP514" s="82"/>
      <c r="AQ514" s="82"/>
      <c r="AR514" s="82"/>
      <c r="AS514" s="82"/>
      <c r="AT514" s="82"/>
      <c r="AU514" s="82"/>
      <c r="AV514" s="82"/>
      <c r="AW514" s="82"/>
      <c r="AX514" s="82"/>
      <c r="AY514" s="82"/>
      <c r="AZ514" s="82"/>
      <c r="BA514" s="82"/>
      <c r="BB514" s="82"/>
      <c r="BC514" s="82"/>
      <c r="BD514" s="69"/>
      <c r="BE514" s="75"/>
      <c r="BF514" s="75"/>
      <c r="BG514" s="74"/>
      <c r="BH514" s="74"/>
      <c r="BI514" s="82"/>
      <c r="BJ514" s="82"/>
      <c r="BK514" s="82"/>
      <c r="BL514" s="82"/>
      <c r="BM514" s="82"/>
      <c r="BN514" s="82"/>
      <c r="BO514" s="82"/>
      <c r="BP514" s="82"/>
      <c r="BQ514" s="82"/>
      <c r="BR514" s="82"/>
      <c r="BS514" s="82"/>
      <c r="BT514" s="82"/>
      <c r="BU514" s="82"/>
      <c r="BV514" s="82"/>
      <c r="BW514" s="69"/>
      <c r="BX514" s="69"/>
      <c r="BY514" s="75"/>
      <c r="BZ514" s="74"/>
      <c r="CA514" s="74"/>
      <c r="CB514" s="82"/>
      <c r="CC514" s="82"/>
      <c r="CD514" s="82"/>
      <c r="CE514" s="82"/>
      <c r="CF514" s="82"/>
      <c r="CG514" s="82"/>
      <c r="CH514" s="82"/>
      <c r="CI514" s="82"/>
      <c r="CJ514" s="82"/>
      <c r="CK514" s="82"/>
      <c r="CL514" s="82"/>
      <c r="CM514" s="82"/>
      <c r="CN514" s="82"/>
      <c r="CO514" s="69"/>
    </row>
    <row r="515" spans="1:93" x14ac:dyDescent="0.3">
      <c r="A515" s="69"/>
      <c r="B515" s="74"/>
      <c r="C515" s="74"/>
      <c r="D515" s="74"/>
      <c r="E515" s="74"/>
      <c r="F515" s="69"/>
      <c r="G515" s="69"/>
      <c r="Q515" s="69"/>
      <c r="R515" s="69"/>
      <c r="S515" s="75"/>
      <c r="T515" s="75"/>
      <c r="U515" s="74"/>
      <c r="V515" s="74"/>
      <c r="W515" s="74"/>
      <c r="X515" s="74"/>
      <c r="Y515" s="69"/>
      <c r="Z515" s="69"/>
      <c r="AJ515" s="69"/>
      <c r="AK515" s="69"/>
      <c r="AL515" s="69"/>
      <c r="AM515" s="69"/>
      <c r="AN515" s="74"/>
      <c r="AO515" s="74"/>
      <c r="AP515" s="82"/>
      <c r="AQ515" s="82"/>
      <c r="AR515" s="82"/>
      <c r="AS515" s="82"/>
      <c r="AT515" s="82"/>
      <c r="AU515" s="82"/>
      <c r="AV515" s="82"/>
      <c r="AW515" s="82"/>
      <c r="AX515" s="82"/>
      <c r="AY515" s="82"/>
      <c r="AZ515" s="82"/>
      <c r="BA515" s="82"/>
      <c r="BB515" s="82"/>
      <c r="BC515" s="82"/>
      <c r="BD515" s="69"/>
      <c r="BE515" s="75"/>
      <c r="BF515" s="75"/>
      <c r="BG515" s="74"/>
      <c r="BH515" s="74"/>
      <c r="BI515" s="82"/>
      <c r="BJ515" s="82"/>
      <c r="BK515" s="82"/>
      <c r="BL515" s="82"/>
      <c r="BM515" s="82"/>
      <c r="BN515" s="82"/>
      <c r="BO515" s="82"/>
      <c r="BP515" s="82"/>
      <c r="BQ515" s="82"/>
      <c r="BR515" s="82"/>
      <c r="BS515" s="82"/>
      <c r="BT515" s="82"/>
      <c r="BU515" s="82"/>
      <c r="BV515" s="82"/>
      <c r="BW515" s="69"/>
      <c r="BX515" s="69"/>
      <c r="BY515" s="75"/>
      <c r="BZ515" s="74"/>
      <c r="CA515" s="74"/>
      <c r="CB515" s="82"/>
      <c r="CC515" s="82"/>
      <c r="CD515" s="82"/>
      <c r="CE515" s="82"/>
      <c r="CF515" s="82"/>
      <c r="CG515" s="82"/>
      <c r="CH515" s="82"/>
      <c r="CI515" s="82"/>
      <c r="CJ515" s="82"/>
      <c r="CK515" s="82"/>
      <c r="CL515" s="82"/>
      <c r="CM515" s="82"/>
      <c r="CN515" s="82"/>
      <c r="CO515" s="69"/>
    </row>
    <row r="516" spans="1:93" x14ac:dyDescent="0.3">
      <c r="A516" s="69"/>
      <c r="B516" s="74"/>
      <c r="C516" s="74"/>
      <c r="D516" s="74"/>
      <c r="E516" s="74"/>
      <c r="F516" s="69"/>
      <c r="G516" s="69"/>
      <c r="Q516" s="69"/>
      <c r="R516" s="69"/>
      <c r="S516" s="75"/>
      <c r="T516" s="75"/>
      <c r="U516" s="74"/>
      <c r="V516" s="74"/>
      <c r="W516" s="74"/>
      <c r="X516" s="74"/>
      <c r="Y516" s="69"/>
      <c r="Z516" s="69"/>
      <c r="AJ516" s="69"/>
      <c r="AK516" s="69"/>
      <c r="AL516" s="69"/>
      <c r="AM516" s="69"/>
      <c r="AN516" s="74"/>
      <c r="AO516" s="74"/>
      <c r="AP516" s="82"/>
      <c r="AQ516" s="82"/>
      <c r="AR516" s="82"/>
      <c r="AS516" s="82"/>
      <c r="AT516" s="82"/>
      <c r="AU516" s="82"/>
      <c r="AV516" s="82"/>
      <c r="AW516" s="82"/>
      <c r="AX516" s="82"/>
      <c r="AY516" s="82"/>
      <c r="AZ516" s="82"/>
      <c r="BA516" s="82"/>
      <c r="BB516" s="82"/>
      <c r="BC516" s="82"/>
      <c r="BD516" s="69"/>
      <c r="BE516" s="75"/>
      <c r="BF516" s="75"/>
      <c r="BG516" s="74"/>
      <c r="BH516" s="74"/>
      <c r="BI516" s="82"/>
      <c r="BJ516" s="82"/>
      <c r="BK516" s="82"/>
      <c r="BL516" s="82"/>
      <c r="BM516" s="82"/>
      <c r="BN516" s="82"/>
      <c r="BO516" s="82"/>
      <c r="BP516" s="82"/>
      <c r="BQ516" s="82"/>
      <c r="BR516" s="82"/>
      <c r="BS516" s="82"/>
      <c r="BT516" s="82"/>
      <c r="BU516" s="82"/>
      <c r="BV516" s="82"/>
      <c r="BW516" s="69"/>
      <c r="BX516" s="69"/>
      <c r="BY516" s="75"/>
      <c r="BZ516" s="74"/>
      <c r="CA516" s="74"/>
      <c r="CB516" s="82"/>
      <c r="CC516" s="82"/>
      <c r="CD516" s="82"/>
      <c r="CE516" s="82"/>
      <c r="CF516" s="82"/>
      <c r="CG516" s="82"/>
      <c r="CH516" s="82"/>
      <c r="CI516" s="82"/>
      <c r="CJ516" s="82"/>
      <c r="CK516" s="82"/>
      <c r="CL516" s="82"/>
      <c r="CM516" s="82"/>
      <c r="CN516" s="82"/>
      <c r="CO516" s="69"/>
    </row>
    <row r="517" spans="1:93" x14ac:dyDescent="0.3">
      <c r="A517" s="69"/>
      <c r="B517" s="74"/>
      <c r="C517" s="74"/>
      <c r="D517" s="74"/>
      <c r="E517" s="74"/>
      <c r="F517" s="69"/>
      <c r="G517" s="69"/>
      <c r="Q517" s="69"/>
      <c r="R517" s="69"/>
      <c r="S517" s="75"/>
      <c r="T517" s="75"/>
      <c r="U517" s="74"/>
      <c r="V517" s="74"/>
      <c r="W517" s="74"/>
      <c r="X517" s="74"/>
      <c r="Y517" s="69"/>
      <c r="Z517" s="69"/>
      <c r="AJ517" s="69"/>
      <c r="AK517" s="69"/>
      <c r="AL517" s="69"/>
      <c r="AM517" s="69"/>
      <c r="AN517" s="74"/>
      <c r="AO517" s="74"/>
      <c r="AP517" s="82"/>
      <c r="AQ517" s="82"/>
      <c r="AR517" s="82"/>
      <c r="AS517" s="82"/>
      <c r="AT517" s="82"/>
      <c r="AU517" s="82"/>
      <c r="AV517" s="82"/>
      <c r="AW517" s="82"/>
      <c r="AX517" s="82"/>
      <c r="AY517" s="82"/>
      <c r="AZ517" s="82"/>
      <c r="BA517" s="82"/>
      <c r="BB517" s="82"/>
      <c r="BC517" s="82"/>
      <c r="BD517" s="69"/>
      <c r="BE517" s="75"/>
      <c r="BF517" s="75"/>
      <c r="BG517" s="74"/>
      <c r="BH517" s="74"/>
      <c r="BI517" s="82"/>
      <c r="BJ517" s="82"/>
      <c r="BK517" s="82"/>
      <c r="BL517" s="82"/>
      <c r="BM517" s="82"/>
      <c r="BN517" s="82"/>
      <c r="BO517" s="82"/>
      <c r="BP517" s="82"/>
      <c r="BQ517" s="82"/>
      <c r="BR517" s="82"/>
      <c r="BS517" s="82"/>
      <c r="BT517" s="82"/>
      <c r="BU517" s="82"/>
      <c r="BV517" s="82"/>
      <c r="BW517" s="69"/>
      <c r="BX517" s="69"/>
      <c r="BY517" s="75"/>
      <c r="BZ517" s="74"/>
      <c r="CA517" s="74"/>
      <c r="CB517" s="82"/>
      <c r="CC517" s="82"/>
      <c r="CD517" s="82"/>
      <c r="CE517" s="82"/>
      <c r="CF517" s="82"/>
      <c r="CG517" s="82"/>
      <c r="CH517" s="82"/>
      <c r="CI517" s="82"/>
      <c r="CJ517" s="82"/>
      <c r="CK517" s="82"/>
      <c r="CL517" s="82"/>
      <c r="CM517" s="82"/>
      <c r="CN517" s="82"/>
      <c r="CO517" s="69"/>
    </row>
    <row r="518" spans="1:93" x14ac:dyDescent="0.3">
      <c r="A518" s="69"/>
      <c r="B518" s="74"/>
      <c r="C518" s="74"/>
      <c r="D518" s="74"/>
      <c r="E518" s="74"/>
      <c r="F518" s="69"/>
      <c r="G518" s="69"/>
      <c r="Q518" s="69"/>
      <c r="R518" s="69"/>
      <c r="S518" s="75"/>
      <c r="T518" s="75"/>
      <c r="U518" s="74"/>
      <c r="V518" s="74"/>
      <c r="W518" s="74"/>
      <c r="X518" s="74"/>
      <c r="Y518" s="69"/>
      <c r="Z518" s="69"/>
      <c r="AJ518" s="69"/>
      <c r="AK518" s="69"/>
      <c r="AL518" s="69"/>
      <c r="AM518" s="69"/>
      <c r="AN518" s="74"/>
      <c r="AO518" s="74"/>
      <c r="AP518" s="82"/>
      <c r="AQ518" s="82"/>
      <c r="AR518" s="82"/>
      <c r="AS518" s="82"/>
      <c r="AT518" s="82"/>
      <c r="AU518" s="82"/>
      <c r="AV518" s="82"/>
      <c r="AW518" s="82"/>
      <c r="AX518" s="82"/>
      <c r="AY518" s="82"/>
      <c r="AZ518" s="82"/>
      <c r="BA518" s="82"/>
      <c r="BB518" s="82"/>
      <c r="BC518" s="82"/>
      <c r="BD518" s="69"/>
      <c r="BE518" s="75"/>
      <c r="BF518" s="75"/>
      <c r="BG518" s="74"/>
      <c r="BH518" s="74"/>
      <c r="BI518" s="82"/>
      <c r="BJ518" s="82"/>
      <c r="BK518" s="82"/>
      <c r="BL518" s="82"/>
      <c r="BM518" s="82"/>
      <c r="BN518" s="82"/>
      <c r="BO518" s="82"/>
      <c r="BP518" s="82"/>
      <c r="BQ518" s="82"/>
      <c r="BR518" s="82"/>
      <c r="BS518" s="82"/>
      <c r="BT518" s="82"/>
      <c r="BU518" s="82"/>
      <c r="BV518" s="82"/>
      <c r="BW518" s="69"/>
      <c r="BX518" s="69"/>
      <c r="BY518" s="75"/>
      <c r="BZ518" s="74"/>
      <c r="CA518" s="74"/>
      <c r="CB518" s="82"/>
      <c r="CC518" s="82"/>
      <c r="CD518" s="82"/>
      <c r="CE518" s="82"/>
      <c r="CF518" s="82"/>
      <c r="CG518" s="82"/>
      <c r="CH518" s="82"/>
      <c r="CI518" s="82"/>
      <c r="CJ518" s="82"/>
      <c r="CK518" s="82"/>
      <c r="CL518" s="82"/>
      <c r="CM518" s="82"/>
      <c r="CN518" s="82"/>
      <c r="CO518" s="69"/>
    </row>
    <row r="519" spans="1:93" x14ac:dyDescent="0.3">
      <c r="A519" s="69"/>
      <c r="B519" s="74"/>
      <c r="C519" s="74"/>
      <c r="D519" s="74"/>
      <c r="E519" s="74"/>
      <c r="F519" s="69"/>
      <c r="G519" s="69"/>
      <c r="Q519" s="69"/>
      <c r="R519" s="69"/>
      <c r="S519" s="75"/>
      <c r="T519" s="75"/>
      <c r="U519" s="74"/>
      <c r="V519" s="74"/>
      <c r="W519" s="74"/>
      <c r="X519" s="74"/>
      <c r="Y519" s="69"/>
      <c r="Z519" s="69"/>
      <c r="AJ519" s="69"/>
      <c r="AK519" s="69"/>
      <c r="AL519" s="69"/>
      <c r="AM519" s="69"/>
      <c r="AN519" s="74"/>
      <c r="AO519" s="74"/>
      <c r="AP519" s="82"/>
      <c r="AQ519" s="82"/>
      <c r="AR519" s="82"/>
      <c r="AS519" s="82"/>
      <c r="AT519" s="82"/>
      <c r="AU519" s="82"/>
      <c r="AV519" s="82"/>
      <c r="AW519" s="82"/>
      <c r="AX519" s="82"/>
      <c r="AY519" s="82"/>
      <c r="AZ519" s="82"/>
      <c r="BA519" s="82"/>
      <c r="BB519" s="82"/>
      <c r="BC519" s="82"/>
      <c r="BD519" s="69"/>
      <c r="BE519" s="75"/>
      <c r="BF519" s="75"/>
      <c r="BG519" s="74"/>
      <c r="BH519" s="74"/>
      <c r="BI519" s="82"/>
      <c r="BJ519" s="82"/>
      <c r="BK519" s="82"/>
      <c r="BL519" s="82"/>
      <c r="BM519" s="82"/>
      <c r="BN519" s="82"/>
      <c r="BO519" s="82"/>
      <c r="BP519" s="82"/>
      <c r="BQ519" s="82"/>
      <c r="BR519" s="82"/>
      <c r="BS519" s="82"/>
      <c r="BT519" s="82"/>
      <c r="BU519" s="82"/>
      <c r="BV519" s="82"/>
      <c r="BW519" s="69"/>
      <c r="BX519" s="69"/>
      <c r="BY519" s="75"/>
      <c r="BZ519" s="74"/>
      <c r="CA519" s="74"/>
      <c r="CB519" s="82"/>
      <c r="CC519" s="82"/>
      <c r="CD519" s="82"/>
      <c r="CE519" s="82"/>
      <c r="CF519" s="82"/>
      <c r="CG519" s="82"/>
      <c r="CH519" s="82"/>
      <c r="CI519" s="82"/>
      <c r="CJ519" s="82"/>
      <c r="CK519" s="82"/>
      <c r="CL519" s="82"/>
      <c r="CM519" s="82"/>
      <c r="CN519" s="82"/>
      <c r="CO519" s="69"/>
    </row>
    <row r="520" spans="1:93" x14ac:dyDescent="0.3">
      <c r="A520" s="69"/>
      <c r="B520" s="74"/>
      <c r="C520" s="74"/>
      <c r="D520" s="74"/>
      <c r="E520" s="74"/>
      <c r="F520" s="69"/>
      <c r="G520" s="69"/>
      <c r="Q520" s="69"/>
      <c r="R520" s="69"/>
      <c r="S520" s="75"/>
      <c r="T520" s="75"/>
      <c r="U520" s="74"/>
      <c r="V520" s="74"/>
      <c r="W520" s="74"/>
      <c r="X520" s="74"/>
      <c r="Y520" s="69"/>
      <c r="Z520" s="69"/>
      <c r="AJ520" s="69"/>
      <c r="AK520" s="69"/>
      <c r="AL520" s="69"/>
      <c r="AM520" s="69"/>
      <c r="AN520" s="74"/>
      <c r="AO520" s="74"/>
      <c r="AP520" s="82"/>
      <c r="AQ520" s="82"/>
      <c r="AR520" s="82"/>
      <c r="AS520" s="82"/>
      <c r="AT520" s="82"/>
      <c r="AU520" s="82"/>
      <c r="AV520" s="82"/>
      <c r="AW520" s="82"/>
      <c r="AX520" s="82"/>
      <c r="AY520" s="82"/>
      <c r="AZ520" s="82"/>
      <c r="BA520" s="82"/>
      <c r="BB520" s="82"/>
      <c r="BC520" s="82"/>
      <c r="BD520" s="69"/>
      <c r="BE520" s="75"/>
      <c r="BF520" s="75"/>
      <c r="BG520" s="74"/>
      <c r="BH520" s="74"/>
      <c r="BI520" s="82"/>
      <c r="BJ520" s="82"/>
      <c r="BK520" s="82"/>
      <c r="BL520" s="82"/>
      <c r="BM520" s="82"/>
      <c r="BN520" s="82"/>
      <c r="BO520" s="82"/>
      <c r="BP520" s="82"/>
      <c r="BQ520" s="82"/>
      <c r="BR520" s="82"/>
      <c r="BS520" s="82"/>
      <c r="BT520" s="82"/>
      <c r="BU520" s="82"/>
      <c r="BV520" s="82"/>
      <c r="BW520" s="69"/>
      <c r="BX520" s="69"/>
      <c r="BY520" s="75"/>
      <c r="BZ520" s="74"/>
      <c r="CA520" s="74"/>
      <c r="CB520" s="82"/>
      <c r="CC520" s="82"/>
      <c r="CD520" s="82"/>
      <c r="CE520" s="82"/>
      <c r="CF520" s="82"/>
      <c r="CG520" s="82"/>
      <c r="CH520" s="82"/>
      <c r="CI520" s="82"/>
      <c r="CJ520" s="82"/>
      <c r="CK520" s="82"/>
      <c r="CL520" s="82"/>
      <c r="CM520" s="82"/>
      <c r="CN520" s="82"/>
      <c r="CO520" s="69"/>
    </row>
    <row r="521" spans="1:93" x14ac:dyDescent="0.3">
      <c r="A521" s="69"/>
      <c r="B521" s="74"/>
      <c r="C521" s="74"/>
      <c r="D521" s="74"/>
      <c r="E521" s="74"/>
      <c r="F521" s="69"/>
      <c r="G521" s="69"/>
      <c r="Q521" s="69"/>
      <c r="R521" s="69"/>
      <c r="S521" s="75"/>
      <c r="T521" s="75"/>
      <c r="U521" s="74"/>
      <c r="V521" s="74"/>
      <c r="W521" s="74"/>
      <c r="X521" s="74"/>
      <c r="Y521" s="69"/>
      <c r="Z521" s="69"/>
      <c r="AJ521" s="69"/>
      <c r="AK521" s="69"/>
      <c r="AL521" s="69"/>
      <c r="AM521" s="69"/>
      <c r="AN521" s="74"/>
      <c r="AO521" s="74"/>
      <c r="AP521" s="82"/>
      <c r="AQ521" s="82"/>
      <c r="AR521" s="82"/>
      <c r="AS521" s="82"/>
      <c r="AT521" s="82"/>
      <c r="AU521" s="82"/>
      <c r="AV521" s="82"/>
      <c r="AW521" s="82"/>
      <c r="AX521" s="82"/>
      <c r="AY521" s="82"/>
      <c r="AZ521" s="82"/>
      <c r="BA521" s="82"/>
      <c r="BB521" s="82"/>
      <c r="BC521" s="82"/>
      <c r="BD521" s="69"/>
      <c r="BE521" s="75"/>
      <c r="BF521" s="75"/>
      <c r="BG521" s="74"/>
      <c r="BH521" s="74"/>
      <c r="BI521" s="82"/>
      <c r="BJ521" s="82"/>
      <c r="BK521" s="82"/>
      <c r="BL521" s="82"/>
      <c r="BM521" s="82"/>
      <c r="BN521" s="82"/>
      <c r="BO521" s="82"/>
      <c r="BP521" s="82"/>
      <c r="BQ521" s="82"/>
      <c r="BR521" s="82"/>
      <c r="BS521" s="82"/>
      <c r="BT521" s="82"/>
      <c r="BU521" s="82"/>
      <c r="BV521" s="82"/>
      <c r="BW521" s="69"/>
      <c r="BX521" s="69"/>
      <c r="BY521" s="75"/>
      <c r="BZ521" s="74"/>
      <c r="CA521" s="74"/>
      <c r="CB521" s="82"/>
      <c r="CC521" s="82"/>
      <c r="CD521" s="82"/>
      <c r="CE521" s="82"/>
      <c r="CF521" s="82"/>
      <c r="CG521" s="82"/>
      <c r="CH521" s="82"/>
      <c r="CI521" s="82"/>
      <c r="CJ521" s="82"/>
      <c r="CK521" s="82"/>
      <c r="CL521" s="82"/>
      <c r="CM521" s="82"/>
      <c r="CN521" s="82"/>
      <c r="CO521" s="69"/>
    </row>
    <row r="522" spans="1:93" x14ac:dyDescent="0.3">
      <c r="A522" s="69"/>
      <c r="B522" s="74"/>
      <c r="C522" s="74"/>
      <c r="D522" s="74"/>
      <c r="E522" s="74"/>
      <c r="F522" s="69"/>
      <c r="G522" s="69"/>
      <c r="Q522" s="69"/>
      <c r="R522" s="69"/>
      <c r="S522" s="75"/>
      <c r="T522" s="75"/>
      <c r="U522" s="74"/>
      <c r="V522" s="74"/>
      <c r="W522" s="74"/>
      <c r="X522" s="74"/>
      <c r="Y522" s="69"/>
      <c r="Z522" s="69"/>
      <c r="AJ522" s="69"/>
      <c r="AK522" s="69"/>
      <c r="AL522" s="69"/>
      <c r="AM522" s="69"/>
      <c r="AN522" s="74"/>
      <c r="AO522" s="74"/>
      <c r="AP522" s="82"/>
      <c r="AQ522" s="82"/>
      <c r="AR522" s="82"/>
      <c r="AS522" s="82"/>
      <c r="AT522" s="82"/>
      <c r="AU522" s="82"/>
      <c r="AV522" s="82"/>
      <c r="AW522" s="82"/>
      <c r="AX522" s="82"/>
      <c r="AY522" s="82"/>
      <c r="AZ522" s="82"/>
      <c r="BA522" s="82"/>
      <c r="BB522" s="82"/>
      <c r="BC522" s="82"/>
      <c r="BD522" s="69"/>
      <c r="BE522" s="75"/>
      <c r="BF522" s="75"/>
      <c r="BG522" s="74"/>
      <c r="BH522" s="74"/>
      <c r="BI522" s="82"/>
      <c r="BJ522" s="82"/>
      <c r="BK522" s="82"/>
      <c r="BL522" s="82"/>
      <c r="BM522" s="82"/>
      <c r="BN522" s="82"/>
      <c r="BO522" s="82"/>
      <c r="BP522" s="82"/>
      <c r="BQ522" s="82"/>
      <c r="BR522" s="82"/>
      <c r="BS522" s="82"/>
      <c r="BT522" s="82"/>
      <c r="BU522" s="82"/>
      <c r="BV522" s="82"/>
      <c r="BW522" s="69"/>
      <c r="BX522" s="69"/>
      <c r="BY522" s="75"/>
      <c r="BZ522" s="74"/>
      <c r="CA522" s="74"/>
      <c r="CB522" s="82"/>
      <c r="CC522" s="82"/>
      <c r="CD522" s="82"/>
      <c r="CE522" s="82"/>
      <c r="CF522" s="82"/>
      <c r="CG522" s="82"/>
      <c r="CH522" s="82"/>
      <c r="CI522" s="82"/>
      <c r="CJ522" s="82"/>
      <c r="CK522" s="82"/>
      <c r="CL522" s="82"/>
      <c r="CM522" s="82"/>
      <c r="CN522" s="82"/>
      <c r="CO522" s="69"/>
    </row>
    <row r="523" spans="1:93" x14ac:dyDescent="0.3">
      <c r="A523" s="69"/>
      <c r="B523" s="74"/>
      <c r="C523" s="74"/>
      <c r="D523" s="74"/>
      <c r="E523" s="74"/>
      <c r="F523" s="69"/>
      <c r="G523" s="69"/>
      <c r="Q523" s="69"/>
      <c r="R523" s="69"/>
      <c r="S523" s="75"/>
      <c r="T523" s="75"/>
      <c r="U523" s="74"/>
      <c r="V523" s="74"/>
      <c r="W523" s="74"/>
      <c r="X523" s="74"/>
      <c r="Y523" s="69"/>
      <c r="Z523" s="69"/>
      <c r="AJ523" s="69"/>
      <c r="AK523" s="69"/>
      <c r="AL523" s="69"/>
      <c r="AM523" s="69"/>
      <c r="AN523" s="74"/>
      <c r="AO523" s="74"/>
      <c r="AP523" s="82"/>
      <c r="AQ523" s="82"/>
      <c r="AR523" s="82"/>
      <c r="AS523" s="82"/>
      <c r="AT523" s="82"/>
      <c r="AU523" s="82"/>
      <c r="AV523" s="82"/>
      <c r="AW523" s="82"/>
      <c r="AX523" s="82"/>
      <c r="AY523" s="82"/>
      <c r="AZ523" s="82"/>
      <c r="BA523" s="82"/>
      <c r="BB523" s="82"/>
      <c r="BC523" s="82"/>
      <c r="BD523" s="69"/>
      <c r="BE523" s="75"/>
      <c r="BF523" s="75"/>
      <c r="BG523" s="74"/>
      <c r="BH523" s="74"/>
      <c r="BI523" s="82"/>
      <c r="BJ523" s="82"/>
      <c r="BK523" s="82"/>
      <c r="BL523" s="82"/>
      <c r="BM523" s="82"/>
      <c r="BN523" s="82"/>
      <c r="BO523" s="82"/>
      <c r="BP523" s="82"/>
      <c r="BQ523" s="82"/>
      <c r="BR523" s="82"/>
      <c r="BS523" s="82"/>
      <c r="BT523" s="82"/>
      <c r="BU523" s="82"/>
      <c r="BV523" s="82"/>
      <c r="BW523" s="69"/>
      <c r="BX523" s="69"/>
      <c r="BY523" s="75"/>
      <c r="BZ523" s="74"/>
      <c r="CA523" s="74"/>
      <c r="CB523" s="82"/>
      <c r="CC523" s="82"/>
      <c r="CD523" s="82"/>
      <c r="CE523" s="82"/>
      <c r="CF523" s="82"/>
      <c r="CG523" s="82"/>
      <c r="CH523" s="82"/>
      <c r="CI523" s="82"/>
      <c r="CJ523" s="82"/>
      <c r="CK523" s="82"/>
      <c r="CL523" s="82"/>
      <c r="CM523" s="82"/>
      <c r="CN523" s="82"/>
      <c r="CO523" s="69"/>
    </row>
    <row r="524" spans="1:93" x14ac:dyDescent="0.3">
      <c r="A524" s="69"/>
      <c r="B524" s="74"/>
      <c r="C524" s="74"/>
      <c r="D524" s="74"/>
      <c r="E524" s="74"/>
      <c r="F524" s="69"/>
      <c r="G524" s="69"/>
      <c r="Q524" s="69"/>
      <c r="R524" s="69"/>
      <c r="S524" s="75"/>
      <c r="T524" s="75"/>
      <c r="U524" s="74"/>
      <c r="V524" s="74"/>
      <c r="W524" s="74"/>
      <c r="X524" s="74"/>
      <c r="Y524" s="69"/>
      <c r="Z524" s="69"/>
      <c r="AJ524" s="69"/>
      <c r="AK524" s="69"/>
      <c r="AL524" s="69"/>
      <c r="AM524" s="69"/>
      <c r="AN524" s="74"/>
      <c r="AO524" s="74"/>
      <c r="AP524" s="82"/>
      <c r="AQ524" s="82"/>
      <c r="AR524" s="82"/>
      <c r="AS524" s="82"/>
      <c r="AT524" s="82"/>
      <c r="AU524" s="82"/>
      <c r="AV524" s="82"/>
      <c r="AW524" s="82"/>
      <c r="AX524" s="82"/>
      <c r="AY524" s="82"/>
      <c r="AZ524" s="82"/>
      <c r="BA524" s="82"/>
      <c r="BB524" s="82"/>
      <c r="BC524" s="82"/>
      <c r="BD524" s="69"/>
      <c r="BE524" s="75"/>
      <c r="BF524" s="75"/>
      <c r="BG524" s="74"/>
      <c r="BH524" s="74"/>
      <c r="BI524" s="82"/>
      <c r="BJ524" s="82"/>
      <c r="BK524" s="82"/>
      <c r="BL524" s="82"/>
      <c r="BM524" s="82"/>
      <c r="BN524" s="82"/>
      <c r="BO524" s="82"/>
      <c r="BP524" s="82"/>
      <c r="BQ524" s="82"/>
      <c r="BR524" s="82"/>
      <c r="BS524" s="82"/>
      <c r="BT524" s="82"/>
      <c r="BU524" s="82"/>
      <c r="BV524" s="82"/>
      <c r="BW524" s="69"/>
      <c r="BX524" s="69"/>
      <c r="BY524" s="75"/>
      <c r="BZ524" s="74"/>
      <c r="CA524" s="74"/>
      <c r="CB524" s="82"/>
      <c r="CC524" s="82"/>
      <c r="CD524" s="82"/>
      <c r="CE524" s="82"/>
      <c r="CF524" s="82"/>
      <c r="CG524" s="82"/>
      <c r="CH524" s="82"/>
      <c r="CI524" s="82"/>
      <c r="CJ524" s="82"/>
      <c r="CK524" s="82"/>
      <c r="CL524" s="82"/>
      <c r="CM524" s="82"/>
      <c r="CN524" s="82"/>
      <c r="CO524" s="69"/>
    </row>
    <row r="525" spans="1:93" x14ac:dyDescent="0.3">
      <c r="A525" s="69"/>
      <c r="B525" s="74"/>
      <c r="C525" s="74"/>
      <c r="D525" s="74"/>
      <c r="E525" s="74"/>
      <c r="F525" s="69"/>
      <c r="G525" s="69"/>
      <c r="Q525" s="69"/>
      <c r="R525" s="69"/>
      <c r="S525" s="75"/>
      <c r="T525" s="75"/>
      <c r="U525" s="74"/>
      <c r="V525" s="74"/>
      <c r="W525" s="74"/>
      <c r="X525" s="74"/>
      <c r="Y525" s="69"/>
      <c r="Z525" s="69"/>
      <c r="AJ525" s="69"/>
      <c r="AK525" s="69"/>
      <c r="AL525" s="69"/>
      <c r="AM525" s="69"/>
      <c r="AN525" s="74"/>
      <c r="AO525" s="74"/>
      <c r="AP525" s="82"/>
      <c r="AQ525" s="82"/>
      <c r="AR525" s="82"/>
      <c r="AS525" s="82"/>
      <c r="AT525" s="82"/>
      <c r="AU525" s="82"/>
      <c r="AV525" s="82"/>
      <c r="AW525" s="82"/>
      <c r="AX525" s="82"/>
      <c r="AY525" s="82"/>
      <c r="AZ525" s="82"/>
      <c r="BA525" s="82"/>
      <c r="BB525" s="82"/>
      <c r="BC525" s="82"/>
      <c r="BD525" s="69"/>
      <c r="BE525" s="75"/>
      <c r="BF525" s="75"/>
      <c r="BG525" s="74"/>
      <c r="BH525" s="74"/>
      <c r="BI525" s="82"/>
      <c r="BJ525" s="82"/>
      <c r="BK525" s="82"/>
      <c r="BL525" s="82"/>
      <c r="BM525" s="82"/>
      <c r="BN525" s="82"/>
      <c r="BO525" s="82"/>
      <c r="BP525" s="82"/>
      <c r="BQ525" s="82"/>
      <c r="BR525" s="82"/>
      <c r="BS525" s="82"/>
      <c r="BT525" s="82"/>
      <c r="BU525" s="82"/>
      <c r="BV525" s="82"/>
      <c r="BW525" s="69"/>
      <c r="BX525" s="69"/>
      <c r="BY525" s="75"/>
      <c r="BZ525" s="74"/>
      <c r="CA525" s="74"/>
      <c r="CB525" s="82"/>
      <c r="CC525" s="82"/>
      <c r="CD525" s="82"/>
      <c r="CE525" s="82"/>
      <c r="CF525" s="82"/>
      <c r="CG525" s="82"/>
      <c r="CH525" s="82"/>
      <c r="CI525" s="82"/>
      <c r="CJ525" s="82"/>
      <c r="CK525" s="82"/>
      <c r="CL525" s="82"/>
      <c r="CM525" s="82"/>
      <c r="CN525" s="82"/>
      <c r="CO525" s="69"/>
    </row>
    <row r="526" spans="1:93" x14ac:dyDescent="0.3">
      <c r="A526" s="69"/>
      <c r="B526" s="74"/>
      <c r="C526" s="74"/>
      <c r="D526" s="74"/>
      <c r="E526" s="74"/>
      <c r="F526" s="69"/>
      <c r="G526" s="69"/>
      <c r="Q526" s="69"/>
      <c r="R526" s="69"/>
      <c r="S526" s="75"/>
      <c r="T526" s="75"/>
      <c r="U526" s="74"/>
      <c r="V526" s="74"/>
      <c r="W526" s="74"/>
      <c r="X526" s="74"/>
      <c r="Y526" s="69"/>
      <c r="Z526" s="69"/>
      <c r="AJ526" s="69"/>
      <c r="AK526" s="69"/>
      <c r="AL526" s="69"/>
      <c r="AM526" s="69"/>
      <c r="AN526" s="74"/>
      <c r="AO526" s="74"/>
      <c r="AP526" s="82"/>
      <c r="AQ526" s="82"/>
      <c r="AR526" s="82"/>
      <c r="AS526" s="82"/>
      <c r="AT526" s="82"/>
      <c r="AU526" s="82"/>
      <c r="AV526" s="82"/>
      <c r="AW526" s="82"/>
      <c r="AX526" s="82"/>
      <c r="AY526" s="82"/>
      <c r="AZ526" s="82"/>
      <c r="BA526" s="82"/>
      <c r="BB526" s="82"/>
      <c r="BC526" s="82"/>
      <c r="BD526" s="69"/>
      <c r="BE526" s="75"/>
      <c r="BF526" s="75"/>
      <c r="BG526" s="74"/>
      <c r="BH526" s="74"/>
      <c r="BI526" s="82"/>
      <c r="BJ526" s="82"/>
      <c r="BK526" s="82"/>
      <c r="BL526" s="82"/>
      <c r="BM526" s="82"/>
      <c r="BN526" s="82"/>
      <c r="BO526" s="82"/>
      <c r="BP526" s="82"/>
      <c r="BQ526" s="82"/>
      <c r="BR526" s="82"/>
      <c r="BS526" s="82"/>
      <c r="BT526" s="82"/>
      <c r="BU526" s="82"/>
      <c r="BV526" s="82"/>
      <c r="BW526" s="69"/>
      <c r="BX526" s="69"/>
      <c r="BY526" s="75"/>
      <c r="BZ526" s="74"/>
      <c r="CA526" s="74"/>
      <c r="CB526" s="82"/>
      <c r="CC526" s="82"/>
      <c r="CD526" s="82"/>
      <c r="CE526" s="82"/>
      <c r="CF526" s="82"/>
      <c r="CG526" s="82"/>
      <c r="CH526" s="82"/>
      <c r="CI526" s="82"/>
      <c r="CJ526" s="82"/>
      <c r="CK526" s="82"/>
      <c r="CL526" s="82"/>
      <c r="CM526" s="82"/>
      <c r="CN526" s="82"/>
      <c r="CO526" s="69"/>
    </row>
    <row r="527" spans="1:93" x14ac:dyDescent="0.3">
      <c r="A527" s="69"/>
      <c r="B527" s="74"/>
      <c r="C527" s="74"/>
      <c r="D527" s="74"/>
      <c r="E527" s="74"/>
      <c r="F527" s="69"/>
      <c r="G527" s="69"/>
      <c r="Q527" s="69"/>
      <c r="R527" s="69"/>
      <c r="S527" s="75"/>
      <c r="T527" s="75"/>
      <c r="U527" s="74"/>
      <c r="V527" s="74"/>
      <c r="W527" s="74"/>
      <c r="X527" s="74"/>
      <c r="Y527" s="69"/>
      <c r="Z527" s="69"/>
      <c r="AJ527" s="69"/>
      <c r="AK527" s="69"/>
      <c r="AL527" s="69"/>
      <c r="AM527" s="69"/>
      <c r="AN527" s="74"/>
      <c r="AO527" s="74"/>
      <c r="AP527" s="82"/>
      <c r="AQ527" s="82"/>
      <c r="AR527" s="82"/>
      <c r="AS527" s="82"/>
      <c r="AT527" s="82"/>
      <c r="AU527" s="82"/>
      <c r="AV527" s="82"/>
      <c r="AW527" s="82"/>
      <c r="AX527" s="82"/>
      <c r="AY527" s="82"/>
      <c r="AZ527" s="82"/>
      <c r="BA527" s="82"/>
      <c r="BB527" s="82"/>
      <c r="BC527" s="82"/>
      <c r="BD527" s="69"/>
      <c r="BE527" s="75"/>
      <c r="BF527" s="75"/>
      <c r="BG527" s="74"/>
      <c r="BH527" s="74"/>
      <c r="BI527" s="82"/>
      <c r="BJ527" s="82"/>
      <c r="BK527" s="82"/>
      <c r="BL527" s="82"/>
      <c r="BM527" s="82"/>
      <c r="BN527" s="82"/>
      <c r="BO527" s="82"/>
      <c r="BP527" s="82"/>
      <c r="BQ527" s="82"/>
      <c r="BR527" s="82"/>
      <c r="BS527" s="82"/>
      <c r="BT527" s="82"/>
      <c r="BU527" s="82"/>
      <c r="BV527" s="82"/>
      <c r="BW527" s="69"/>
      <c r="BX527" s="69"/>
      <c r="BY527" s="75"/>
      <c r="BZ527" s="74"/>
      <c r="CA527" s="74"/>
      <c r="CB527" s="82"/>
      <c r="CC527" s="82"/>
      <c r="CD527" s="82"/>
      <c r="CE527" s="82"/>
      <c r="CF527" s="82"/>
      <c r="CG527" s="82"/>
      <c r="CH527" s="82"/>
      <c r="CI527" s="82"/>
      <c r="CJ527" s="82"/>
      <c r="CK527" s="82"/>
      <c r="CL527" s="82"/>
      <c r="CM527" s="82"/>
      <c r="CN527" s="82"/>
      <c r="CO527" s="69"/>
    </row>
    <row r="528" spans="1:93" x14ac:dyDescent="0.3">
      <c r="A528" s="69"/>
      <c r="B528" s="74"/>
      <c r="C528" s="74"/>
      <c r="D528" s="74"/>
      <c r="E528" s="74"/>
      <c r="F528" s="69"/>
      <c r="G528" s="69"/>
      <c r="Q528" s="69"/>
      <c r="R528" s="69"/>
      <c r="S528" s="75"/>
      <c r="T528" s="75"/>
      <c r="U528" s="74"/>
      <c r="V528" s="74"/>
      <c r="W528" s="74"/>
      <c r="X528" s="74"/>
      <c r="Y528" s="69"/>
      <c r="Z528" s="69"/>
      <c r="AJ528" s="69"/>
      <c r="AK528" s="69"/>
      <c r="AL528" s="69"/>
      <c r="AM528" s="69"/>
      <c r="AN528" s="74"/>
      <c r="AO528" s="74"/>
      <c r="AP528" s="82"/>
      <c r="AQ528" s="82"/>
      <c r="AR528" s="82"/>
      <c r="AS528" s="82"/>
      <c r="AT528" s="82"/>
      <c r="AU528" s="82"/>
      <c r="AV528" s="82"/>
      <c r="AW528" s="82"/>
      <c r="AX528" s="82"/>
      <c r="AY528" s="82"/>
      <c r="AZ528" s="82"/>
      <c r="BA528" s="82"/>
      <c r="BB528" s="82"/>
      <c r="BC528" s="82"/>
      <c r="BD528" s="69"/>
      <c r="BE528" s="75"/>
      <c r="BF528" s="75"/>
      <c r="BG528" s="74"/>
      <c r="BH528" s="74"/>
      <c r="BI528" s="82"/>
      <c r="BJ528" s="82"/>
      <c r="BK528" s="82"/>
      <c r="BL528" s="82"/>
      <c r="BM528" s="82"/>
      <c r="BN528" s="82"/>
      <c r="BO528" s="82"/>
      <c r="BP528" s="82"/>
      <c r="BQ528" s="82"/>
      <c r="BR528" s="82"/>
      <c r="BS528" s="82"/>
      <c r="BT528" s="82"/>
      <c r="BU528" s="82"/>
      <c r="BV528" s="82"/>
      <c r="BW528" s="69"/>
      <c r="BX528" s="69"/>
      <c r="BY528" s="75"/>
      <c r="BZ528" s="74"/>
      <c r="CA528" s="74"/>
      <c r="CB528" s="82"/>
      <c r="CC528" s="82"/>
      <c r="CD528" s="82"/>
      <c r="CE528" s="82"/>
      <c r="CF528" s="82"/>
      <c r="CG528" s="82"/>
      <c r="CH528" s="82"/>
      <c r="CI528" s="82"/>
      <c r="CJ528" s="82"/>
      <c r="CK528" s="82"/>
      <c r="CL528" s="82"/>
      <c r="CM528" s="82"/>
      <c r="CN528" s="82"/>
      <c r="CO528" s="69"/>
    </row>
    <row r="529" spans="1:93" x14ac:dyDescent="0.3">
      <c r="A529" s="69"/>
      <c r="B529" s="74"/>
      <c r="C529" s="74"/>
      <c r="D529" s="74"/>
      <c r="E529" s="74"/>
      <c r="F529" s="69"/>
      <c r="G529" s="69"/>
      <c r="Q529" s="69"/>
      <c r="R529" s="69"/>
      <c r="S529" s="75"/>
      <c r="T529" s="75"/>
      <c r="U529" s="74"/>
      <c r="V529" s="74"/>
      <c r="W529" s="74"/>
      <c r="X529" s="74"/>
      <c r="Y529" s="69"/>
      <c r="Z529" s="69"/>
      <c r="AJ529" s="69"/>
      <c r="AK529" s="69"/>
      <c r="AL529" s="69"/>
      <c r="AM529" s="69"/>
      <c r="AN529" s="74"/>
      <c r="AO529" s="74"/>
      <c r="AP529" s="82"/>
      <c r="AQ529" s="82"/>
      <c r="AR529" s="82"/>
      <c r="AS529" s="82"/>
      <c r="AT529" s="82"/>
      <c r="AU529" s="82"/>
      <c r="AV529" s="82"/>
      <c r="AW529" s="82"/>
      <c r="AX529" s="82"/>
      <c r="AY529" s="82"/>
      <c r="AZ529" s="82"/>
      <c r="BA529" s="82"/>
      <c r="BB529" s="82"/>
      <c r="BC529" s="82"/>
      <c r="BD529" s="69"/>
      <c r="BE529" s="75"/>
      <c r="BF529" s="75"/>
      <c r="BG529" s="74"/>
      <c r="BH529" s="74"/>
      <c r="BI529" s="82"/>
      <c r="BJ529" s="82"/>
      <c r="BK529" s="82"/>
      <c r="BL529" s="82"/>
      <c r="BM529" s="82"/>
      <c r="BN529" s="82"/>
      <c r="BO529" s="82"/>
      <c r="BP529" s="82"/>
      <c r="BQ529" s="82"/>
      <c r="BR529" s="82"/>
      <c r="BS529" s="82"/>
      <c r="BT529" s="82"/>
      <c r="BU529" s="82"/>
      <c r="BV529" s="82"/>
      <c r="BW529" s="69"/>
      <c r="BX529" s="69"/>
      <c r="BY529" s="75"/>
      <c r="BZ529" s="74"/>
      <c r="CA529" s="74"/>
      <c r="CB529" s="82"/>
      <c r="CC529" s="82"/>
      <c r="CD529" s="82"/>
      <c r="CE529" s="82"/>
      <c r="CF529" s="82"/>
      <c r="CG529" s="82"/>
      <c r="CH529" s="82"/>
      <c r="CI529" s="82"/>
      <c r="CJ529" s="82"/>
      <c r="CK529" s="82"/>
      <c r="CL529" s="82"/>
      <c r="CM529" s="82"/>
      <c r="CN529" s="82"/>
      <c r="CO529" s="69"/>
    </row>
    <row r="530" spans="1:93" x14ac:dyDescent="0.3">
      <c r="A530" s="69"/>
      <c r="B530" s="74"/>
      <c r="C530" s="74"/>
      <c r="D530" s="74"/>
      <c r="E530" s="74"/>
      <c r="F530" s="69"/>
      <c r="G530" s="69"/>
      <c r="Q530" s="69"/>
      <c r="R530" s="69"/>
      <c r="S530" s="75"/>
      <c r="T530" s="75"/>
      <c r="U530" s="74"/>
      <c r="V530" s="74"/>
      <c r="W530" s="74"/>
      <c r="X530" s="74"/>
      <c r="Y530" s="69"/>
      <c r="Z530" s="69"/>
      <c r="AJ530" s="69"/>
      <c r="AK530" s="69"/>
      <c r="AL530" s="69"/>
      <c r="AM530" s="69"/>
      <c r="AN530" s="74"/>
      <c r="AO530" s="74"/>
      <c r="AP530" s="82"/>
      <c r="AQ530" s="82"/>
      <c r="AR530" s="82"/>
      <c r="AS530" s="82"/>
      <c r="AT530" s="82"/>
      <c r="AU530" s="82"/>
      <c r="AV530" s="82"/>
      <c r="AW530" s="82"/>
      <c r="AX530" s="82"/>
      <c r="AY530" s="82"/>
      <c r="AZ530" s="82"/>
      <c r="BA530" s="82"/>
      <c r="BB530" s="82"/>
      <c r="BC530" s="82"/>
      <c r="BD530" s="69"/>
      <c r="BE530" s="75"/>
      <c r="BF530" s="75"/>
      <c r="BG530" s="74"/>
      <c r="BH530" s="74"/>
      <c r="BI530" s="82"/>
      <c r="BJ530" s="82"/>
      <c r="BK530" s="82"/>
      <c r="BL530" s="82"/>
      <c r="BM530" s="82"/>
      <c r="BN530" s="82"/>
      <c r="BO530" s="82"/>
      <c r="BP530" s="82"/>
      <c r="BQ530" s="82"/>
      <c r="BR530" s="82"/>
      <c r="BS530" s="82"/>
      <c r="BT530" s="82"/>
      <c r="BU530" s="82"/>
      <c r="BV530" s="82"/>
      <c r="BW530" s="69"/>
      <c r="BX530" s="69"/>
      <c r="BY530" s="75"/>
      <c r="BZ530" s="74"/>
      <c r="CA530" s="74"/>
      <c r="CB530" s="82"/>
      <c r="CC530" s="82"/>
      <c r="CD530" s="82"/>
      <c r="CE530" s="82"/>
      <c r="CF530" s="82"/>
      <c r="CG530" s="82"/>
      <c r="CH530" s="82"/>
      <c r="CI530" s="82"/>
      <c r="CJ530" s="82"/>
      <c r="CK530" s="82"/>
      <c r="CL530" s="82"/>
      <c r="CM530" s="82"/>
      <c r="CN530" s="82"/>
      <c r="CO530" s="69"/>
    </row>
    <row r="531" spans="1:93" x14ac:dyDescent="0.3">
      <c r="A531" s="69"/>
      <c r="B531" s="74"/>
      <c r="C531" s="74"/>
      <c r="D531" s="74"/>
      <c r="E531" s="74"/>
      <c r="F531" s="69"/>
      <c r="G531" s="69"/>
      <c r="Q531" s="69"/>
      <c r="R531" s="69"/>
      <c r="S531" s="75"/>
      <c r="T531" s="75"/>
      <c r="U531" s="74"/>
      <c r="V531" s="74"/>
      <c r="W531" s="74"/>
      <c r="X531" s="74"/>
      <c r="Y531" s="69"/>
      <c r="Z531" s="69"/>
      <c r="AJ531" s="69"/>
      <c r="AK531" s="69"/>
      <c r="AL531" s="69"/>
      <c r="AM531" s="69"/>
      <c r="AN531" s="74"/>
      <c r="AO531" s="74"/>
      <c r="AP531" s="82"/>
      <c r="AQ531" s="82"/>
      <c r="AR531" s="82"/>
      <c r="AS531" s="82"/>
      <c r="AT531" s="82"/>
      <c r="AU531" s="82"/>
      <c r="AV531" s="82"/>
      <c r="AW531" s="82"/>
      <c r="AX531" s="82"/>
      <c r="AY531" s="82"/>
      <c r="AZ531" s="82"/>
      <c r="BA531" s="82"/>
      <c r="BB531" s="82"/>
      <c r="BC531" s="82"/>
      <c r="BD531" s="69"/>
      <c r="BE531" s="75"/>
      <c r="BF531" s="75"/>
      <c r="BG531" s="74"/>
      <c r="BH531" s="74"/>
      <c r="BI531" s="82"/>
      <c r="BJ531" s="82"/>
      <c r="BK531" s="82"/>
      <c r="BL531" s="82"/>
      <c r="BM531" s="82"/>
      <c r="BN531" s="82"/>
      <c r="BO531" s="82"/>
      <c r="BP531" s="82"/>
      <c r="BQ531" s="82"/>
      <c r="BR531" s="82"/>
      <c r="BS531" s="82"/>
      <c r="BT531" s="82"/>
      <c r="BU531" s="82"/>
      <c r="BV531" s="82"/>
      <c r="BW531" s="69"/>
      <c r="BX531" s="69"/>
      <c r="BY531" s="75"/>
      <c r="BZ531" s="74"/>
      <c r="CA531" s="74"/>
      <c r="CB531" s="82"/>
      <c r="CC531" s="82"/>
      <c r="CD531" s="82"/>
      <c r="CE531" s="82"/>
      <c r="CF531" s="82"/>
      <c r="CG531" s="82"/>
      <c r="CH531" s="82"/>
      <c r="CI531" s="82"/>
      <c r="CJ531" s="82"/>
      <c r="CK531" s="82"/>
      <c r="CL531" s="82"/>
      <c r="CM531" s="82"/>
      <c r="CN531" s="82"/>
      <c r="CO531" s="69"/>
    </row>
    <row r="532" spans="1:93" x14ac:dyDescent="0.3">
      <c r="A532" s="69"/>
      <c r="B532" s="74"/>
      <c r="C532" s="74"/>
      <c r="D532" s="74"/>
      <c r="E532" s="74"/>
      <c r="F532" s="69"/>
      <c r="G532" s="69"/>
      <c r="Q532" s="69"/>
      <c r="R532" s="69"/>
      <c r="S532" s="75"/>
      <c r="T532" s="75"/>
      <c r="U532" s="74"/>
      <c r="V532" s="74"/>
      <c r="W532" s="74"/>
      <c r="X532" s="74"/>
      <c r="Y532" s="69"/>
      <c r="Z532" s="69"/>
      <c r="AJ532" s="69"/>
      <c r="AK532" s="69"/>
      <c r="AL532" s="69"/>
      <c r="AM532" s="69"/>
      <c r="AN532" s="74"/>
      <c r="AO532" s="74"/>
      <c r="AP532" s="82"/>
      <c r="AQ532" s="82"/>
      <c r="AR532" s="82"/>
      <c r="AS532" s="82"/>
      <c r="AT532" s="82"/>
      <c r="AU532" s="82"/>
      <c r="AV532" s="82"/>
      <c r="AW532" s="82"/>
      <c r="AX532" s="82"/>
      <c r="AY532" s="82"/>
      <c r="AZ532" s="82"/>
      <c r="BA532" s="82"/>
      <c r="BB532" s="82"/>
      <c r="BC532" s="82"/>
      <c r="BD532" s="69"/>
      <c r="BE532" s="75"/>
      <c r="BF532" s="75"/>
      <c r="BG532" s="74"/>
      <c r="BH532" s="74"/>
      <c r="BI532" s="82"/>
      <c r="BJ532" s="82"/>
      <c r="BK532" s="82"/>
      <c r="BL532" s="82"/>
      <c r="BM532" s="82"/>
      <c r="BN532" s="82"/>
      <c r="BO532" s="82"/>
      <c r="BP532" s="82"/>
      <c r="BQ532" s="82"/>
      <c r="BR532" s="82"/>
      <c r="BS532" s="82"/>
      <c r="BT532" s="82"/>
      <c r="BU532" s="82"/>
      <c r="BV532" s="82"/>
      <c r="BW532" s="69"/>
      <c r="BX532" s="69"/>
      <c r="BY532" s="75"/>
      <c r="BZ532" s="74"/>
      <c r="CA532" s="74"/>
      <c r="CB532" s="82"/>
      <c r="CC532" s="82"/>
      <c r="CD532" s="82"/>
      <c r="CE532" s="82"/>
      <c r="CF532" s="82"/>
      <c r="CG532" s="82"/>
      <c r="CH532" s="82"/>
      <c r="CI532" s="82"/>
      <c r="CJ532" s="82"/>
      <c r="CK532" s="82"/>
      <c r="CL532" s="82"/>
      <c r="CM532" s="82"/>
      <c r="CN532" s="82"/>
      <c r="CO532" s="69"/>
    </row>
    <row r="533" spans="1:93" x14ac:dyDescent="0.3">
      <c r="A533" s="69"/>
      <c r="B533" s="74"/>
      <c r="C533" s="74"/>
      <c r="D533" s="74"/>
      <c r="E533" s="74"/>
      <c r="F533" s="69"/>
      <c r="G533" s="69"/>
      <c r="Q533" s="69"/>
      <c r="R533" s="69"/>
      <c r="S533" s="75"/>
      <c r="T533" s="75"/>
      <c r="U533" s="74"/>
      <c r="V533" s="74"/>
      <c r="W533" s="74"/>
      <c r="X533" s="74"/>
      <c r="Y533" s="69"/>
      <c r="Z533" s="69"/>
      <c r="AJ533" s="69"/>
      <c r="AK533" s="69"/>
      <c r="AL533" s="69"/>
      <c r="AM533" s="69"/>
      <c r="AN533" s="74"/>
      <c r="AO533" s="74"/>
      <c r="AP533" s="82"/>
      <c r="AQ533" s="82"/>
      <c r="AR533" s="82"/>
      <c r="AS533" s="82"/>
      <c r="AT533" s="82"/>
      <c r="AU533" s="82"/>
      <c r="AV533" s="82"/>
      <c r="AW533" s="82"/>
      <c r="AX533" s="82"/>
      <c r="AY533" s="82"/>
      <c r="AZ533" s="82"/>
      <c r="BA533" s="82"/>
      <c r="BB533" s="82"/>
      <c r="BC533" s="82"/>
      <c r="BD533" s="69"/>
      <c r="BE533" s="75"/>
      <c r="BF533" s="75"/>
      <c r="BG533" s="74"/>
      <c r="BH533" s="74"/>
      <c r="BI533" s="82"/>
      <c r="BJ533" s="82"/>
      <c r="BK533" s="82"/>
      <c r="BL533" s="82"/>
      <c r="BM533" s="82"/>
      <c r="BN533" s="82"/>
      <c r="BO533" s="82"/>
      <c r="BP533" s="82"/>
      <c r="BQ533" s="82"/>
      <c r="BR533" s="82"/>
      <c r="BS533" s="82"/>
      <c r="BT533" s="82"/>
      <c r="BU533" s="82"/>
      <c r="BV533" s="82"/>
      <c r="BW533" s="69"/>
      <c r="BX533" s="69"/>
      <c r="BY533" s="75"/>
      <c r="BZ533" s="74"/>
      <c r="CA533" s="74"/>
      <c r="CB533" s="82"/>
      <c r="CC533" s="82"/>
      <c r="CD533" s="82"/>
      <c r="CE533" s="82"/>
      <c r="CF533" s="82"/>
      <c r="CG533" s="82"/>
      <c r="CH533" s="82"/>
      <c r="CI533" s="82"/>
      <c r="CJ533" s="82"/>
      <c r="CK533" s="82"/>
      <c r="CL533" s="82"/>
      <c r="CM533" s="82"/>
      <c r="CN533" s="82"/>
      <c r="CO533" s="69"/>
    </row>
    <row r="534" spans="1:93" x14ac:dyDescent="0.3">
      <c r="A534" s="69"/>
      <c r="B534" s="74"/>
      <c r="C534" s="74"/>
      <c r="D534" s="74"/>
      <c r="E534" s="74"/>
      <c r="F534" s="69"/>
      <c r="G534" s="69"/>
      <c r="Q534" s="69"/>
      <c r="R534" s="69"/>
      <c r="S534" s="75"/>
      <c r="T534" s="75"/>
      <c r="U534" s="74"/>
      <c r="V534" s="74"/>
      <c r="W534" s="74"/>
      <c r="X534" s="74"/>
      <c r="Y534" s="69"/>
      <c r="Z534" s="69"/>
      <c r="AJ534" s="69"/>
      <c r="AK534" s="69"/>
      <c r="AL534" s="69"/>
      <c r="AM534" s="69"/>
      <c r="AN534" s="74"/>
      <c r="AO534" s="74"/>
      <c r="AP534" s="82"/>
      <c r="AQ534" s="82"/>
      <c r="AR534" s="82"/>
      <c r="AS534" s="82"/>
      <c r="AT534" s="82"/>
      <c r="AU534" s="82"/>
      <c r="AV534" s="82"/>
      <c r="AW534" s="82"/>
      <c r="AX534" s="82"/>
      <c r="AY534" s="82"/>
      <c r="AZ534" s="82"/>
      <c r="BA534" s="82"/>
      <c r="BB534" s="82"/>
      <c r="BC534" s="82"/>
      <c r="BD534" s="69"/>
      <c r="BE534" s="75"/>
      <c r="BF534" s="75"/>
      <c r="BG534" s="74"/>
      <c r="BH534" s="74"/>
      <c r="BI534" s="82"/>
      <c r="BJ534" s="82"/>
      <c r="BK534" s="82"/>
      <c r="BL534" s="82"/>
      <c r="BM534" s="82"/>
      <c r="BN534" s="82"/>
      <c r="BO534" s="82"/>
      <c r="BP534" s="82"/>
      <c r="BQ534" s="82"/>
      <c r="BR534" s="82"/>
      <c r="BS534" s="82"/>
      <c r="BT534" s="82"/>
      <c r="BU534" s="82"/>
      <c r="BV534" s="82"/>
      <c r="BW534" s="69"/>
      <c r="BX534" s="69"/>
      <c r="BY534" s="75"/>
      <c r="BZ534" s="74"/>
      <c r="CA534" s="74"/>
      <c r="CB534" s="82"/>
      <c r="CC534" s="82"/>
      <c r="CD534" s="82"/>
      <c r="CE534" s="82"/>
      <c r="CF534" s="82"/>
      <c r="CG534" s="82"/>
      <c r="CH534" s="82"/>
      <c r="CI534" s="82"/>
      <c r="CJ534" s="82"/>
      <c r="CK534" s="82"/>
      <c r="CL534" s="82"/>
      <c r="CM534" s="82"/>
      <c r="CN534" s="82"/>
      <c r="CO534" s="69"/>
    </row>
    <row r="535" spans="1:93" x14ac:dyDescent="0.3">
      <c r="A535" s="69"/>
      <c r="B535" s="74"/>
      <c r="C535" s="74"/>
      <c r="D535" s="74"/>
      <c r="E535" s="74"/>
      <c r="F535" s="69"/>
      <c r="G535" s="69"/>
      <c r="Q535" s="69"/>
      <c r="R535" s="69"/>
      <c r="S535" s="75"/>
      <c r="T535" s="75"/>
      <c r="U535" s="74"/>
      <c r="V535" s="74"/>
      <c r="W535" s="74"/>
      <c r="X535" s="74"/>
      <c r="Y535" s="69"/>
      <c r="Z535" s="69"/>
      <c r="AJ535" s="69"/>
      <c r="AK535" s="69"/>
      <c r="AL535" s="69"/>
      <c r="AM535" s="69"/>
      <c r="AN535" s="74"/>
      <c r="AO535" s="74"/>
      <c r="AP535" s="82"/>
      <c r="AQ535" s="82"/>
      <c r="AR535" s="82"/>
      <c r="AS535" s="82"/>
      <c r="AT535" s="82"/>
      <c r="AU535" s="82"/>
      <c r="AV535" s="82"/>
      <c r="AW535" s="82"/>
      <c r="AX535" s="82"/>
      <c r="AY535" s="82"/>
      <c r="AZ535" s="82"/>
      <c r="BA535" s="82"/>
      <c r="BB535" s="82"/>
      <c r="BC535" s="82"/>
      <c r="BD535" s="69"/>
      <c r="BE535" s="75"/>
      <c r="BF535" s="75"/>
      <c r="BG535" s="74"/>
      <c r="BH535" s="74"/>
      <c r="BI535" s="82"/>
      <c r="BJ535" s="82"/>
      <c r="BK535" s="82"/>
      <c r="BL535" s="82"/>
      <c r="BM535" s="82"/>
      <c r="BN535" s="82"/>
      <c r="BO535" s="82"/>
      <c r="BP535" s="82"/>
      <c r="BQ535" s="82"/>
      <c r="BR535" s="82"/>
      <c r="BS535" s="82"/>
      <c r="BT535" s="82"/>
      <c r="BU535" s="82"/>
      <c r="BV535" s="82"/>
      <c r="BW535" s="69"/>
      <c r="BX535" s="69"/>
      <c r="BY535" s="75"/>
      <c r="BZ535" s="74"/>
      <c r="CA535" s="74"/>
      <c r="CB535" s="82"/>
      <c r="CC535" s="82"/>
      <c r="CD535" s="82"/>
      <c r="CE535" s="82"/>
      <c r="CF535" s="82"/>
      <c r="CG535" s="82"/>
      <c r="CH535" s="82"/>
      <c r="CI535" s="82"/>
      <c r="CJ535" s="82"/>
      <c r="CK535" s="82"/>
      <c r="CL535" s="82"/>
      <c r="CM535" s="82"/>
      <c r="CN535" s="82"/>
      <c r="CO535" s="69"/>
    </row>
    <row r="536" spans="1:93" x14ac:dyDescent="0.3">
      <c r="A536" s="69"/>
      <c r="B536" s="74"/>
      <c r="C536" s="74"/>
      <c r="D536" s="74"/>
      <c r="E536" s="74"/>
      <c r="F536" s="69"/>
      <c r="G536" s="69"/>
      <c r="Q536" s="69"/>
      <c r="R536" s="69"/>
      <c r="S536" s="75"/>
      <c r="T536" s="75"/>
      <c r="U536" s="74"/>
      <c r="V536" s="74"/>
      <c r="W536" s="74"/>
      <c r="X536" s="74"/>
      <c r="Y536" s="69"/>
      <c r="Z536" s="69"/>
      <c r="AJ536" s="69"/>
      <c r="AK536" s="69"/>
      <c r="AL536" s="69"/>
      <c r="AM536" s="69"/>
      <c r="AN536" s="74"/>
      <c r="AO536" s="74"/>
      <c r="AP536" s="82"/>
      <c r="AQ536" s="82"/>
      <c r="AR536" s="82"/>
      <c r="AS536" s="82"/>
      <c r="AT536" s="82"/>
      <c r="AU536" s="82"/>
      <c r="AV536" s="82"/>
      <c r="AW536" s="82"/>
      <c r="AX536" s="82"/>
      <c r="AY536" s="82"/>
      <c r="AZ536" s="82"/>
      <c r="BA536" s="82"/>
      <c r="BB536" s="82"/>
      <c r="BC536" s="82"/>
      <c r="BD536" s="69"/>
      <c r="BE536" s="75"/>
      <c r="BF536" s="75"/>
      <c r="BG536" s="74"/>
      <c r="BH536" s="74"/>
      <c r="BI536" s="82"/>
      <c r="BJ536" s="82"/>
      <c r="BK536" s="82"/>
      <c r="BL536" s="82"/>
      <c r="BM536" s="82"/>
      <c r="BN536" s="82"/>
      <c r="BO536" s="82"/>
      <c r="BP536" s="82"/>
      <c r="BQ536" s="82"/>
      <c r="BR536" s="82"/>
      <c r="BS536" s="82"/>
      <c r="BT536" s="82"/>
      <c r="BU536" s="82"/>
      <c r="BV536" s="82"/>
      <c r="BW536" s="69"/>
      <c r="BX536" s="69"/>
      <c r="BY536" s="75"/>
      <c r="BZ536" s="74"/>
      <c r="CA536" s="74"/>
      <c r="CB536" s="82"/>
      <c r="CC536" s="82"/>
      <c r="CD536" s="82"/>
      <c r="CE536" s="82"/>
      <c r="CF536" s="82"/>
      <c r="CG536" s="82"/>
      <c r="CH536" s="82"/>
      <c r="CI536" s="82"/>
      <c r="CJ536" s="82"/>
      <c r="CK536" s="82"/>
      <c r="CL536" s="82"/>
      <c r="CM536" s="82"/>
      <c r="CN536" s="82"/>
      <c r="CO536" s="69"/>
    </row>
    <row r="537" spans="1:93" x14ac:dyDescent="0.3">
      <c r="A537" s="69"/>
      <c r="B537" s="74"/>
      <c r="C537" s="74"/>
      <c r="D537" s="74"/>
      <c r="E537" s="74"/>
      <c r="F537" s="69"/>
      <c r="G537" s="69"/>
      <c r="Q537" s="69"/>
      <c r="R537" s="69"/>
      <c r="S537" s="75"/>
      <c r="T537" s="75"/>
      <c r="U537" s="74"/>
      <c r="V537" s="74"/>
      <c r="W537" s="74"/>
      <c r="X537" s="74"/>
      <c r="Y537" s="69"/>
      <c r="Z537" s="69"/>
      <c r="AJ537" s="69"/>
      <c r="AK537" s="69"/>
      <c r="AL537" s="69"/>
      <c r="AM537" s="69"/>
      <c r="AN537" s="74"/>
      <c r="AO537" s="74"/>
      <c r="AP537" s="82"/>
      <c r="AQ537" s="82"/>
      <c r="AR537" s="82"/>
      <c r="AS537" s="82"/>
      <c r="AT537" s="82"/>
      <c r="AU537" s="82"/>
      <c r="AV537" s="82"/>
      <c r="AW537" s="82"/>
      <c r="AX537" s="82"/>
      <c r="AY537" s="82"/>
      <c r="AZ537" s="82"/>
      <c r="BA537" s="82"/>
      <c r="BB537" s="82"/>
      <c r="BC537" s="82"/>
      <c r="BD537" s="69"/>
      <c r="BE537" s="75"/>
      <c r="BF537" s="75"/>
      <c r="BG537" s="74"/>
      <c r="BH537" s="74"/>
      <c r="BI537" s="82"/>
      <c r="BJ537" s="82"/>
      <c r="BK537" s="82"/>
      <c r="BL537" s="82"/>
      <c r="BM537" s="82"/>
      <c r="BN537" s="82"/>
      <c r="BO537" s="82"/>
      <c r="BP537" s="82"/>
      <c r="BQ537" s="82"/>
      <c r="BR537" s="82"/>
      <c r="BS537" s="82"/>
      <c r="BT537" s="82"/>
      <c r="BU537" s="82"/>
      <c r="BV537" s="82"/>
      <c r="BW537" s="69"/>
      <c r="BX537" s="69"/>
      <c r="BY537" s="75"/>
      <c r="BZ537" s="74"/>
      <c r="CA537" s="74"/>
      <c r="CB537" s="82"/>
      <c r="CC537" s="82"/>
      <c r="CD537" s="82"/>
      <c r="CE537" s="82"/>
      <c r="CF537" s="82"/>
      <c r="CG537" s="82"/>
      <c r="CH537" s="82"/>
      <c r="CI537" s="82"/>
      <c r="CJ537" s="82"/>
      <c r="CK537" s="82"/>
      <c r="CL537" s="82"/>
      <c r="CM537" s="82"/>
      <c r="CN537" s="82"/>
      <c r="CO537" s="69"/>
    </row>
    <row r="538" spans="1:93" x14ac:dyDescent="0.3">
      <c r="A538" s="69"/>
      <c r="B538" s="74"/>
      <c r="C538" s="74"/>
      <c r="D538" s="74"/>
      <c r="E538" s="74"/>
      <c r="F538" s="69"/>
      <c r="G538" s="69"/>
      <c r="Q538" s="69"/>
      <c r="R538" s="69"/>
      <c r="S538" s="75"/>
      <c r="T538" s="75"/>
      <c r="U538" s="74"/>
      <c r="V538" s="74"/>
      <c r="W538" s="74"/>
      <c r="X538" s="74"/>
      <c r="Y538" s="69"/>
      <c r="Z538" s="69"/>
      <c r="AJ538" s="69"/>
      <c r="AK538" s="69"/>
      <c r="AL538" s="69"/>
      <c r="AM538" s="69"/>
      <c r="AN538" s="74"/>
      <c r="AO538" s="74"/>
      <c r="AP538" s="82"/>
      <c r="AQ538" s="82"/>
      <c r="AR538" s="82"/>
      <c r="AS538" s="82"/>
      <c r="AT538" s="82"/>
      <c r="AU538" s="82"/>
      <c r="AV538" s="82"/>
      <c r="AW538" s="82"/>
      <c r="AX538" s="82"/>
      <c r="AY538" s="82"/>
      <c r="AZ538" s="82"/>
      <c r="BA538" s="82"/>
      <c r="BB538" s="82"/>
      <c r="BC538" s="82"/>
      <c r="BD538" s="69"/>
      <c r="BE538" s="75"/>
      <c r="BF538" s="75"/>
      <c r="BG538" s="74"/>
      <c r="BH538" s="74"/>
      <c r="BI538" s="82"/>
      <c r="BJ538" s="82"/>
      <c r="BK538" s="82"/>
      <c r="BL538" s="82"/>
      <c r="BM538" s="82"/>
      <c r="BN538" s="82"/>
      <c r="BO538" s="82"/>
      <c r="BP538" s="82"/>
      <c r="BQ538" s="82"/>
      <c r="BR538" s="82"/>
      <c r="BS538" s="82"/>
      <c r="BT538" s="82"/>
      <c r="BU538" s="82"/>
      <c r="BV538" s="82"/>
      <c r="BW538" s="69"/>
      <c r="BX538" s="69"/>
      <c r="BY538" s="75"/>
      <c r="BZ538" s="74"/>
      <c r="CA538" s="74"/>
      <c r="CB538" s="82"/>
      <c r="CC538" s="82"/>
      <c r="CD538" s="82"/>
      <c r="CE538" s="82"/>
      <c r="CF538" s="82"/>
      <c r="CG538" s="82"/>
      <c r="CH538" s="82"/>
      <c r="CI538" s="82"/>
      <c r="CJ538" s="82"/>
      <c r="CK538" s="82"/>
      <c r="CL538" s="82"/>
      <c r="CM538" s="82"/>
      <c r="CN538" s="82"/>
      <c r="CO538" s="69"/>
    </row>
    <row r="539" spans="1:93" x14ac:dyDescent="0.3">
      <c r="A539" s="69"/>
      <c r="B539" s="74"/>
      <c r="C539" s="74"/>
      <c r="D539" s="74"/>
      <c r="E539" s="74"/>
      <c r="F539" s="69"/>
      <c r="G539" s="69"/>
      <c r="Q539" s="69"/>
      <c r="R539" s="69"/>
      <c r="S539" s="75"/>
      <c r="T539" s="75"/>
      <c r="U539" s="74"/>
      <c r="V539" s="74"/>
      <c r="W539" s="74"/>
      <c r="X539" s="74"/>
      <c r="Y539" s="69"/>
      <c r="Z539" s="69"/>
      <c r="AJ539" s="69"/>
      <c r="AK539" s="69"/>
      <c r="AL539" s="69"/>
      <c r="AM539" s="69"/>
      <c r="AN539" s="74"/>
      <c r="AO539" s="74"/>
      <c r="AP539" s="82"/>
      <c r="AQ539" s="82"/>
      <c r="AR539" s="82"/>
      <c r="AS539" s="82"/>
      <c r="AT539" s="82"/>
      <c r="AU539" s="82"/>
      <c r="AV539" s="82"/>
      <c r="AW539" s="82"/>
      <c r="AX539" s="82"/>
      <c r="AY539" s="82"/>
      <c r="AZ539" s="82"/>
      <c r="BA539" s="82"/>
      <c r="BB539" s="82"/>
      <c r="BC539" s="82"/>
      <c r="BD539" s="69"/>
      <c r="BE539" s="75"/>
      <c r="BF539" s="75"/>
      <c r="BG539" s="74"/>
      <c r="BH539" s="74"/>
      <c r="BI539" s="82"/>
      <c r="BJ539" s="82"/>
      <c r="BK539" s="82"/>
      <c r="BL539" s="82"/>
      <c r="BM539" s="82"/>
      <c r="BN539" s="82"/>
      <c r="BO539" s="82"/>
      <c r="BP539" s="82"/>
      <c r="BQ539" s="82"/>
      <c r="BR539" s="82"/>
      <c r="BS539" s="82"/>
      <c r="BT539" s="82"/>
      <c r="BU539" s="82"/>
      <c r="BV539" s="82"/>
      <c r="BW539" s="69"/>
      <c r="BX539" s="69"/>
      <c r="BY539" s="75"/>
      <c r="BZ539" s="74"/>
      <c r="CA539" s="74"/>
      <c r="CB539" s="82"/>
      <c r="CC539" s="82"/>
      <c r="CD539" s="82"/>
      <c r="CE539" s="82"/>
      <c r="CF539" s="82"/>
      <c r="CG539" s="82"/>
      <c r="CH539" s="82"/>
      <c r="CI539" s="82"/>
      <c r="CJ539" s="82"/>
      <c r="CK539" s="82"/>
      <c r="CL539" s="82"/>
      <c r="CM539" s="82"/>
      <c r="CN539" s="82"/>
      <c r="CO539" s="69"/>
    </row>
    <row r="540" spans="1:93" x14ac:dyDescent="0.3">
      <c r="A540" s="69"/>
      <c r="B540" s="74"/>
      <c r="C540" s="74"/>
      <c r="D540" s="74"/>
      <c r="E540" s="74"/>
      <c r="F540" s="69"/>
      <c r="G540" s="69"/>
      <c r="Q540" s="69"/>
      <c r="R540" s="69"/>
      <c r="S540" s="75"/>
      <c r="T540" s="75"/>
      <c r="U540" s="74"/>
      <c r="V540" s="74"/>
      <c r="W540" s="74"/>
      <c r="X540" s="74"/>
      <c r="Y540" s="69"/>
      <c r="Z540" s="69"/>
      <c r="AJ540" s="69"/>
      <c r="AK540" s="69"/>
      <c r="AL540" s="69"/>
      <c r="AM540" s="69"/>
      <c r="AN540" s="74"/>
      <c r="AO540" s="74"/>
      <c r="AP540" s="82"/>
      <c r="AQ540" s="82"/>
      <c r="AR540" s="82"/>
      <c r="AS540" s="82"/>
      <c r="AT540" s="82"/>
      <c r="AU540" s="82"/>
      <c r="AV540" s="82"/>
      <c r="AW540" s="82"/>
      <c r="AX540" s="82"/>
      <c r="AY540" s="82"/>
      <c r="AZ540" s="82"/>
      <c r="BA540" s="82"/>
      <c r="BB540" s="82"/>
      <c r="BC540" s="82"/>
      <c r="BD540" s="69"/>
      <c r="BE540" s="75"/>
      <c r="BF540" s="75"/>
      <c r="BG540" s="74"/>
      <c r="BH540" s="74"/>
      <c r="BI540" s="82"/>
      <c r="BJ540" s="82"/>
      <c r="BK540" s="82"/>
      <c r="BL540" s="82"/>
      <c r="BM540" s="82"/>
      <c r="BN540" s="82"/>
      <c r="BO540" s="82"/>
      <c r="BP540" s="82"/>
      <c r="BQ540" s="82"/>
      <c r="BR540" s="82"/>
      <c r="BS540" s="82"/>
      <c r="BT540" s="82"/>
      <c r="BU540" s="82"/>
      <c r="BV540" s="82"/>
      <c r="BW540" s="69"/>
      <c r="BX540" s="69"/>
      <c r="BY540" s="75"/>
      <c r="BZ540" s="74"/>
      <c r="CA540" s="74"/>
      <c r="CB540" s="82"/>
      <c r="CC540" s="82"/>
      <c r="CD540" s="82"/>
      <c r="CE540" s="82"/>
      <c r="CF540" s="82"/>
      <c r="CG540" s="82"/>
      <c r="CH540" s="82"/>
      <c r="CI540" s="82"/>
      <c r="CJ540" s="82"/>
      <c r="CK540" s="82"/>
      <c r="CL540" s="82"/>
      <c r="CM540" s="82"/>
      <c r="CN540" s="82"/>
      <c r="CO540" s="69"/>
    </row>
    <row r="541" spans="1:93" x14ac:dyDescent="0.3">
      <c r="A541" s="69"/>
      <c r="B541" s="74"/>
      <c r="C541" s="74"/>
      <c r="D541" s="74"/>
      <c r="E541" s="74"/>
      <c r="F541" s="69"/>
      <c r="G541" s="69"/>
      <c r="Q541" s="69"/>
      <c r="R541" s="69"/>
      <c r="S541" s="75"/>
      <c r="T541" s="75"/>
      <c r="U541" s="74"/>
      <c r="V541" s="74"/>
      <c r="W541" s="74"/>
      <c r="X541" s="74"/>
      <c r="Y541" s="69"/>
      <c r="Z541" s="69"/>
      <c r="AJ541" s="69"/>
      <c r="AK541" s="69"/>
      <c r="AL541" s="69"/>
      <c r="AM541" s="69"/>
      <c r="AN541" s="74"/>
      <c r="AO541" s="74"/>
      <c r="AP541" s="82"/>
      <c r="AQ541" s="82"/>
      <c r="AR541" s="82"/>
      <c r="AS541" s="82"/>
      <c r="AT541" s="82"/>
      <c r="AU541" s="82"/>
      <c r="AV541" s="82"/>
      <c r="AW541" s="82"/>
      <c r="AX541" s="82"/>
      <c r="AY541" s="82"/>
      <c r="AZ541" s="82"/>
      <c r="BA541" s="82"/>
      <c r="BB541" s="82"/>
      <c r="BC541" s="82"/>
      <c r="BD541" s="69"/>
      <c r="BE541" s="75"/>
      <c r="BF541" s="75"/>
      <c r="BG541" s="74"/>
      <c r="BH541" s="74"/>
      <c r="BI541" s="82"/>
      <c r="BJ541" s="82"/>
      <c r="BK541" s="82"/>
      <c r="BL541" s="82"/>
      <c r="BM541" s="82"/>
      <c r="BN541" s="82"/>
      <c r="BO541" s="82"/>
      <c r="BP541" s="82"/>
      <c r="BQ541" s="82"/>
      <c r="BR541" s="82"/>
      <c r="BS541" s="82"/>
      <c r="BT541" s="82"/>
      <c r="BU541" s="82"/>
      <c r="BV541" s="82"/>
      <c r="BW541" s="69"/>
      <c r="BX541" s="69"/>
      <c r="BY541" s="75"/>
      <c r="BZ541" s="74"/>
      <c r="CA541" s="74"/>
      <c r="CB541" s="82"/>
      <c r="CC541" s="82"/>
      <c r="CD541" s="82"/>
      <c r="CE541" s="82"/>
      <c r="CF541" s="82"/>
      <c r="CG541" s="82"/>
      <c r="CH541" s="82"/>
      <c r="CI541" s="82"/>
      <c r="CJ541" s="82"/>
      <c r="CK541" s="82"/>
      <c r="CL541" s="82"/>
      <c r="CM541" s="82"/>
      <c r="CN541" s="82"/>
      <c r="CO541" s="69"/>
    </row>
    <row r="542" spans="1:93" x14ac:dyDescent="0.3">
      <c r="A542" s="69"/>
      <c r="B542" s="74"/>
      <c r="C542" s="74"/>
      <c r="D542" s="74"/>
      <c r="E542" s="74"/>
      <c r="F542" s="69"/>
      <c r="G542" s="69"/>
      <c r="Q542" s="69"/>
      <c r="R542" s="69"/>
      <c r="S542" s="75"/>
      <c r="T542" s="75"/>
      <c r="U542" s="74"/>
      <c r="V542" s="74"/>
      <c r="W542" s="74"/>
      <c r="X542" s="74"/>
      <c r="Y542" s="69"/>
      <c r="Z542" s="69"/>
      <c r="AJ542" s="69"/>
      <c r="AK542" s="69"/>
      <c r="AL542" s="69"/>
      <c r="AM542" s="69"/>
      <c r="AN542" s="74"/>
      <c r="AO542" s="74"/>
      <c r="AP542" s="82"/>
      <c r="AQ542" s="82"/>
      <c r="AR542" s="82"/>
      <c r="AS542" s="82"/>
      <c r="AT542" s="82"/>
      <c r="AU542" s="82"/>
      <c r="AV542" s="82"/>
      <c r="AW542" s="82"/>
      <c r="AX542" s="82"/>
      <c r="AY542" s="82"/>
      <c r="AZ542" s="82"/>
      <c r="BA542" s="82"/>
      <c r="BB542" s="82"/>
      <c r="BC542" s="82"/>
      <c r="BD542" s="69"/>
      <c r="BE542" s="75"/>
      <c r="BF542" s="75"/>
      <c r="BG542" s="74"/>
      <c r="BH542" s="74"/>
      <c r="BI542" s="82"/>
      <c r="BJ542" s="82"/>
      <c r="BK542" s="82"/>
      <c r="BL542" s="82"/>
      <c r="BM542" s="82"/>
      <c r="BN542" s="82"/>
      <c r="BO542" s="82"/>
      <c r="BP542" s="82"/>
      <c r="BQ542" s="82"/>
      <c r="BR542" s="82"/>
      <c r="BS542" s="82"/>
      <c r="BT542" s="82"/>
      <c r="BU542" s="82"/>
      <c r="BV542" s="82"/>
      <c r="BW542" s="69"/>
      <c r="BX542" s="69"/>
      <c r="BY542" s="75"/>
      <c r="BZ542" s="74"/>
      <c r="CA542" s="74"/>
      <c r="CB542" s="82"/>
      <c r="CC542" s="82"/>
      <c r="CD542" s="82"/>
      <c r="CE542" s="82"/>
      <c r="CF542" s="82"/>
      <c r="CG542" s="82"/>
      <c r="CH542" s="82"/>
      <c r="CI542" s="82"/>
      <c r="CJ542" s="82"/>
      <c r="CK542" s="82"/>
      <c r="CL542" s="82"/>
      <c r="CM542" s="82"/>
      <c r="CN542" s="82"/>
      <c r="CO542" s="69"/>
    </row>
    <row r="543" spans="1:93" x14ac:dyDescent="0.3">
      <c r="A543" s="69"/>
      <c r="B543" s="74"/>
      <c r="C543" s="74"/>
      <c r="D543" s="74"/>
      <c r="E543" s="74"/>
      <c r="F543" s="69"/>
      <c r="G543" s="69"/>
      <c r="Q543" s="69"/>
      <c r="R543" s="69"/>
      <c r="S543" s="75"/>
      <c r="T543" s="75"/>
      <c r="U543" s="74"/>
      <c r="V543" s="74"/>
      <c r="W543" s="74"/>
      <c r="X543" s="74"/>
      <c r="Y543" s="69"/>
      <c r="Z543" s="69"/>
      <c r="AJ543" s="69"/>
      <c r="AK543" s="69"/>
      <c r="AL543" s="69"/>
      <c r="AM543" s="69"/>
      <c r="AN543" s="74"/>
      <c r="AO543" s="74"/>
      <c r="AP543" s="82"/>
      <c r="AQ543" s="82"/>
      <c r="AR543" s="82"/>
      <c r="AS543" s="82"/>
      <c r="AT543" s="82"/>
      <c r="AU543" s="82"/>
      <c r="AV543" s="82"/>
      <c r="AW543" s="82"/>
      <c r="AX543" s="82"/>
      <c r="AY543" s="82"/>
      <c r="AZ543" s="82"/>
      <c r="BA543" s="82"/>
      <c r="BB543" s="82"/>
      <c r="BC543" s="82"/>
      <c r="BD543" s="69"/>
      <c r="BE543" s="75"/>
      <c r="BF543" s="75"/>
      <c r="BG543" s="74"/>
      <c r="BH543" s="74"/>
      <c r="BI543" s="82"/>
      <c r="BJ543" s="82"/>
      <c r="BK543" s="82"/>
      <c r="BL543" s="82"/>
      <c r="BM543" s="82"/>
      <c r="BN543" s="82"/>
      <c r="BO543" s="82"/>
      <c r="BP543" s="82"/>
      <c r="BQ543" s="82"/>
      <c r="BR543" s="82"/>
      <c r="BS543" s="82"/>
      <c r="BT543" s="82"/>
      <c r="BU543" s="82"/>
      <c r="BV543" s="82"/>
      <c r="BW543" s="69"/>
      <c r="BX543" s="69"/>
      <c r="BY543" s="75"/>
      <c r="BZ543" s="74"/>
      <c r="CA543" s="74"/>
      <c r="CB543" s="82"/>
      <c r="CC543" s="82"/>
      <c r="CD543" s="82"/>
      <c r="CE543" s="82"/>
      <c r="CF543" s="82"/>
      <c r="CG543" s="82"/>
      <c r="CH543" s="82"/>
      <c r="CI543" s="82"/>
      <c r="CJ543" s="82"/>
      <c r="CK543" s="82"/>
      <c r="CL543" s="82"/>
      <c r="CM543" s="82"/>
      <c r="CN543" s="82"/>
      <c r="CO543" s="69"/>
    </row>
    <row r="544" spans="1:93" x14ac:dyDescent="0.3">
      <c r="A544" s="69"/>
      <c r="B544" s="74"/>
      <c r="C544" s="74"/>
      <c r="D544" s="74"/>
      <c r="E544" s="74"/>
      <c r="F544" s="69"/>
      <c r="G544" s="69"/>
      <c r="Q544" s="69"/>
      <c r="R544" s="69"/>
      <c r="S544" s="75"/>
      <c r="T544" s="75"/>
      <c r="U544" s="74"/>
      <c r="V544" s="74"/>
      <c r="W544" s="74"/>
      <c r="X544" s="74"/>
      <c r="Y544" s="69"/>
      <c r="Z544" s="69"/>
      <c r="AJ544" s="69"/>
      <c r="AK544" s="69"/>
      <c r="AL544" s="69"/>
      <c r="AM544" s="69"/>
      <c r="AN544" s="74"/>
      <c r="AO544" s="74"/>
      <c r="AP544" s="82"/>
      <c r="AQ544" s="82"/>
      <c r="AR544" s="82"/>
      <c r="AS544" s="82"/>
      <c r="AT544" s="82"/>
      <c r="AU544" s="82"/>
      <c r="AV544" s="82"/>
      <c r="AW544" s="82"/>
      <c r="AX544" s="82"/>
      <c r="AY544" s="82"/>
      <c r="AZ544" s="82"/>
      <c r="BA544" s="82"/>
      <c r="BB544" s="82"/>
      <c r="BC544" s="82"/>
      <c r="BD544" s="69"/>
      <c r="BE544" s="75"/>
      <c r="BF544" s="75"/>
      <c r="BG544" s="74"/>
      <c r="BH544" s="74"/>
      <c r="BI544" s="82"/>
      <c r="BJ544" s="82"/>
      <c r="BK544" s="82"/>
      <c r="BL544" s="82"/>
      <c r="BM544" s="82"/>
      <c r="BN544" s="82"/>
      <c r="BO544" s="82"/>
      <c r="BP544" s="82"/>
      <c r="BQ544" s="82"/>
      <c r="BR544" s="82"/>
      <c r="BS544" s="82"/>
      <c r="BT544" s="82"/>
      <c r="BU544" s="82"/>
      <c r="BV544" s="82"/>
      <c r="BW544" s="69"/>
      <c r="BX544" s="69"/>
      <c r="BY544" s="75"/>
      <c r="BZ544" s="74"/>
      <c r="CA544" s="74"/>
      <c r="CB544" s="82"/>
      <c r="CC544" s="82"/>
      <c r="CD544" s="82"/>
      <c r="CE544" s="82"/>
      <c r="CF544" s="82"/>
      <c r="CG544" s="82"/>
      <c r="CH544" s="82"/>
      <c r="CI544" s="82"/>
      <c r="CJ544" s="82"/>
      <c r="CK544" s="82"/>
      <c r="CL544" s="82"/>
      <c r="CM544" s="82"/>
      <c r="CN544" s="82"/>
      <c r="CO544" s="69"/>
    </row>
    <row r="545" spans="1:93" x14ac:dyDescent="0.3">
      <c r="A545" s="69"/>
      <c r="B545" s="74"/>
      <c r="C545" s="74"/>
      <c r="D545" s="74"/>
      <c r="E545" s="74"/>
      <c r="F545" s="69"/>
      <c r="G545" s="69"/>
      <c r="Q545" s="69"/>
      <c r="R545" s="69"/>
      <c r="S545" s="75"/>
      <c r="T545" s="75"/>
      <c r="U545" s="74"/>
      <c r="V545" s="74"/>
      <c r="W545" s="74"/>
      <c r="X545" s="74"/>
      <c r="Y545" s="69"/>
      <c r="Z545" s="69"/>
      <c r="AJ545" s="69"/>
      <c r="AK545" s="69"/>
      <c r="AL545" s="69"/>
      <c r="AM545" s="69"/>
      <c r="AN545" s="74"/>
      <c r="AO545" s="74"/>
      <c r="AP545" s="82"/>
      <c r="AQ545" s="82"/>
      <c r="AR545" s="82"/>
      <c r="AS545" s="82"/>
      <c r="AT545" s="82"/>
      <c r="AU545" s="82"/>
      <c r="AV545" s="82"/>
      <c r="AW545" s="82"/>
      <c r="AX545" s="82"/>
      <c r="AY545" s="82"/>
      <c r="AZ545" s="82"/>
      <c r="BA545" s="82"/>
      <c r="BB545" s="82"/>
      <c r="BC545" s="82"/>
      <c r="BD545" s="69"/>
      <c r="BE545" s="75"/>
      <c r="BF545" s="75"/>
      <c r="BG545" s="74"/>
      <c r="BH545" s="74"/>
      <c r="BI545" s="82"/>
      <c r="BJ545" s="82"/>
      <c r="BK545" s="82"/>
      <c r="BL545" s="82"/>
      <c r="BM545" s="82"/>
      <c r="BN545" s="82"/>
      <c r="BO545" s="82"/>
      <c r="BP545" s="82"/>
      <c r="BQ545" s="82"/>
      <c r="BR545" s="82"/>
      <c r="BS545" s="82"/>
      <c r="BT545" s="82"/>
      <c r="BU545" s="82"/>
      <c r="BV545" s="82"/>
      <c r="BW545" s="69"/>
      <c r="BX545" s="69"/>
      <c r="BY545" s="75"/>
      <c r="BZ545" s="74"/>
      <c r="CA545" s="74"/>
      <c r="CB545" s="82"/>
      <c r="CC545" s="82"/>
      <c r="CD545" s="82"/>
      <c r="CE545" s="82"/>
      <c r="CF545" s="82"/>
      <c r="CG545" s="82"/>
      <c r="CH545" s="82"/>
      <c r="CI545" s="82"/>
      <c r="CJ545" s="82"/>
      <c r="CK545" s="82"/>
      <c r="CL545" s="82"/>
      <c r="CM545" s="82"/>
      <c r="CN545" s="82"/>
      <c r="CO545" s="69"/>
    </row>
    <row r="546" spans="1:93" x14ac:dyDescent="0.3">
      <c r="A546" s="69"/>
      <c r="B546" s="74"/>
      <c r="C546" s="74"/>
      <c r="D546" s="74"/>
      <c r="E546" s="74"/>
      <c r="F546" s="69"/>
      <c r="G546" s="69"/>
      <c r="Q546" s="69"/>
      <c r="R546" s="69"/>
      <c r="S546" s="75"/>
      <c r="T546" s="75"/>
      <c r="U546" s="74"/>
      <c r="V546" s="74"/>
      <c r="W546" s="74"/>
      <c r="X546" s="74"/>
      <c r="Y546" s="69"/>
      <c r="Z546" s="69"/>
      <c r="AJ546" s="69"/>
      <c r="AK546" s="69"/>
      <c r="AL546" s="69"/>
      <c r="AM546" s="69"/>
      <c r="AN546" s="74"/>
      <c r="AO546" s="74"/>
      <c r="AP546" s="82"/>
      <c r="AQ546" s="82"/>
      <c r="AR546" s="82"/>
      <c r="AS546" s="82"/>
      <c r="AT546" s="82"/>
      <c r="AU546" s="82"/>
      <c r="AV546" s="82"/>
      <c r="AW546" s="82"/>
      <c r="AX546" s="82"/>
      <c r="AY546" s="82"/>
      <c r="AZ546" s="82"/>
      <c r="BA546" s="82"/>
      <c r="BB546" s="82"/>
      <c r="BC546" s="82"/>
      <c r="BD546" s="69"/>
      <c r="BE546" s="75"/>
      <c r="BF546" s="75"/>
      <c r="BG546" s="74"/>
      <c r="BH546" s="74"/>
      <c r="BI546" s="82"/>
      <c r="BJ546" s="82"/>
      <c r="BK546" s="82"/>
      <c r="BL546" s="82"/>
      <c r="BM546" s="82"/>
      <c r="BN546" s="82"/>
      <c r="BO546" s="82"/>
      <c r="BP546" s="82"/>
      <c r="BQ546" s="82"/>
      <c r="BR546" s="82"/>
      <c r="BS546" s="82"/>
      <c r="BT546" s="82"/>
      <c r="BU546" s="82"/>
      <c r="BV546" s="82"/>
      <c r="BW546" s="69"/>
      <c r="BX546" s="69"/>
      <c r="BY546" s="75"/>
      <c r="BZ546" s="74"/>
      <c r="CA546" s="74"/>
      <c r="CB546" s="82"/>
      <c r="CC546" s="82"/>
      <c r="CD546" s="82"/>
      <c r="CE546" s="82"/>
      <c r="CF546" s="82"/>
      <c r="CG546" s="82"/>
      <c r="CH546" s="82"/>
      <c r="CI546" s="82"/>
      <c r="CJ546" s="82"/>
      <c r="CK546" s="82"/>
      <c r="CL546" s="82"/>
      <c r="CM546" s="82"/>
      <c r="CN546" s="82"/>
      <c r="CO546" s="69"/>
    </row>
    <row r="547" spans="1:93" x14ac:dyDescent="0.3">
      <c r="A547" s="69"/>
      <c r="B547" s="74"/>
      <c r="C547" s="74"/>
      <c r="D547" s="74"/>
      <c r="E547" s="74"/>
      <c r="F547" s="69"/>
      <c r="G547" s="69"/>
      <c r="Q547" s="69"/>
      <c r="R547" s="69"/>
      <c r="S547" s="75"/>
      <c r="T547" s="75"/>
      <c r="U547" s="74"/>
      <c r="V547" s="74"/>
      <c r="W547" s="74"/>
      <c r="X547" s="74"/>
      <c r="Y547" s="69"/>
      <c r="Z547" s="69"/>
      <c r="AJ547" s="69"/>
      <c r="AK547" s="69"/>
      <c r="AL547" s="69"/>
      <c r="AM547" s="69"/>
      <c r="AN547" s="74"/>
      <c r="AO547" s="74"/>
      <c r="AP547" s="82"/>
      <c r="AQ547" s="82"/>
      <c r="AR547" s="82"/>
      <c r="AS547" s="82"/>
      <c r="AT547" s="82"/>
      <c r="AU547" s="82"/>
      <c r="AV547" s="82"/>
      <c r="AW547" s="82"/>
      <c r="AX547" s="82"/>
      <c r="AY547" s="82"/>
      <c r="AZ547" s="82"/>
      <c r="BA547" s="82"/>
      <c r="BB547" s="82"/>
      <c r="BC547" s="82"/>
      <c r="BD547" s="69"/>
      <c r="BE547" s="75"/>
      <c r="BF547" s="75"/>
      <c r="BG547" s="74"/>
      <c r="BH547" s="74"/>
      <c r="BI547" s="82"/>
      <c r="BJ547" s="82"/>
      <c r="BK547" s="82"/>
      <c r="BL547" s="82"/>
      <c r="BM547" s="82"/>
      <c r="BN547" s="82"/>
      <c r="BO547" s="82"/>
      <c r="BP547" s="82"/>
      <c r="BQ547" s="82"/>
      <c r="BR547" s="82"/>
      <c r="BS547" s="82"/>
      <c r="BT547" s="82"/>
      <c r="BU547" s="82"/>
      <c r="BV547" s="82"/>
      <c r="BW547" s="69"/>
      <c r="BX547" s="69"/>
      <c r="BY547" s="75"/>
      <c r="BZ547" s="74"/>
      <c r="CA547" s="74"/>
      <c r="CB547" s="82"/>
      <c r="CC547" s="82"/>
      <c r="CD547" s="82"/>
      <c r="CE547" s="82"/>
      <c r="CF547" s="82"/>
      <c r="CG547" s="82"/>
      <c r="CH547" s="82"/>
      <c r="CI547" s="82"/>
      <c r="CJ547" s="82"/>
      <c r="CK547" s="82"/>
      <c r="CL547" s="82"/>
      <c r="CM547" s="82"/>
      <c r="CN547" s="82"/>
      <c r="CO547" s="69"/>
    </row>
    <row r="548" spans="1:93" x14ac:dyDescent="0.3">
      <c r="A548" s="69"/>
      <c r="B548" s="74"/>
      <c r="C548" s="74"/>
      <c r="D548" s="74"/>
      <c r="E548" s="74"/>
      <c r="F548" s="69"/>
      <c r="G548" s="69"/>
      <c r="Q548" s="69"/>
      <c r="R548" s="69"/>
      <c r="S548" s="75"/>
      <c r="T548" s="75"/>
      <c r="U548" s="74"/>
      <c r="V548" s="74"/>
      <c r="W548" s="74"/>
      <c r="X548" s="74"/>
      <c r="Y548" s="69"/>
      <c r="Z548" s="69"/>
      <c r="AJ548" s="69"/>
      <c r="AK548" s="69"/>
      <c r="AL548" s="69"/>
      <c r="AM548" s="69"/>
      <c r="AN548" s="74"/>
      <c r="AO548" s="74"/>
      <c r="AP548" s="82"/>
      <c r="AQ548" s="82"/>
      <c r="AR548" s="82"/>
      <c r="AS548" s="82"/>
      <c r="AT548" s="82"/>
      <c r="AU548" s="82"/>
      <c r="AV548" s="82"/>
      <c r="AW548" s="82"/>
      <c r="AX548" s="82"/>
      <c r="AY548" s="82"/>
      <c r="AZ548" s="82"/>
      <c r="BA548" s="82"/>
      <c r="BB548" s="82"/>
      <c r="BC548" s="82"/>
      <c r="BD548" s="69"/>
      <c r="BE548" s="75"/>
      <c r="BF548" s="75"/>
      <c r="BG548" s="74"/>
      <c r="BH548" s="74"/>
      <c r="BI548" s="82"/>
      <c r="BJ548" s="82"/>
      <c r="BK548" s="82"/>
      <c r="BL548" s="82"/>
      <c r="BM548" s="82"/>
      <c r="BN548" s="82"/>
      <c r="BO548" s="82"/>
      <c r="BP548" s="82"/>
      <c r="BQ548" s="82"/>
      <c r="BR548" s="82"/>
      <c r="BS548" s="82"/>
      <c r="BT548" s="82"/>
      <c r="BU548" s="82"/>
      <c r="BV548" s="82"/>
      <c r="BW548" s="69"/>
      <c r="BX548" s="69"/>
      <c r="BY548" s="75"/>
      <c r="BZ548" s="74"/>
      <c r="CA548" s="74"/>
      <c r="CB548" s="82"/>
      <c r="CC548" s="82"/>
      <c r="CD548" s="82"/>
      <c r="CE548" s="82"/>
      <c r="CF548" s="82"/>
      <c r="CG548" s="82"/>
      <c r="CH548" s="82"/>
      <c r="CI548" s="82"/>
      <c r="CJ548" s="82"/>
      <c r="CK548" s="82"/>
      <c r="CL548" s="82"/>
      <c r="CM548" s="82"/>
      <c r="CN548" s="82"/>
      <c r="CO548" s="69"/>
    </row>
    <row r="549" spans="1:93" x14ac:dyDescent="0.3">
      <c r="A549" s="69"/>
      <c r="B549" s="74"/>
      <c r="C549" s="74"/>
      <c r="D549" s="74"/>
      <c r="E549" s="74"/>
      <c r="F549" s="69"/>
      <c r="G549" s="69"/>
      <c r="Q549" s="69"/>
      <c r="R549" s="69"/>
      <c r="S549" s="75"/>
      <c r="T549" s="75"/>
      <c r="U549" s="74"/>
      <c r="V549" s="74"/>
      <c r="W549" s="74"/>
      <c r="X549" s="74"/>
      <c r="Y549" s="69"/>
      <c r="Z549" s="69"/>
      <c r="AJ549" s="69"/>
      <c r="AK549" s="69"/>
      <c r="AL549" s="69"/>
      <c r="AM549" s="69"/>
      <c r="AN549" s="74"/>
      <c r="AO549" s="74"/>
      <c r="AP549" s="82"/>
      <c r="AQ549" s="82"/>
      <c r="AR549" s="82"/>
      <c r="AS549" s="82"/>
      <c r="AT549" s="82"/>
      <c r="AU549" s="82"/>
      <c r="AV549" s="82"/>
      <c r="AW549" s="82"/>
      <c r="AX549" s="82"/>
      <c r="AY549" s="82"/>
      <c r="AZ549" s="82"/>
      <c r="BA549" s="82"/>
      <c r="BB549" s="82"/>
      <c r="BC549" s="82"/>
      <c r="BD549" s="69"/>
      <c r="BE549" s="75"/>
      <c r="BF549" s="75"/>
      <c r="BG549" s="74"/>
      <c r="BH549" s="74"/>
      <c r="BI549" s="82"/>
      <c r="BJ549" s="82"/>
      <c r="BK549" s="82"/>
      <c r="BL549" s="82"/>
      <c r="BM549" s="82"/>
      <c r="BN549" s="82"/>
      <c r="BO549" s="82"/>
      <c r="BP549" s="82"/>
      <c r="BQ549" s="82"/>
      <c r="BR549" s="82"/>
      <c r="BS549" s="82"/>
      <c r="BT549" s="82"/>
      <c r="BU549" s="82"/>
      <c r="BV549" s="82"/>
      <c r="BW549" s="69"/>
      <c r="BX549" s="69"/>
      <c r="BY549" s="75"/>
      <c r="BZ549" s="74"/>
      <c r="CA549" s="74"/>
      <c r="CB549" s="82"/>
      <c r="CC549" s="82"/>
      <c r="CD549" s="82"/>
      <c r="CE549" s="82"/>
      <c r="CF549" s="82"/>
      <c r="CG549" s="82"/>
      <c r="CH549" s="82"/>
      <c r="CI549" s="82"/>
      <c r="CJ549" s="82"/>
      <c r="CK549" s="82"/>
      <c r="CL549" s="82"/>
      <c r="CM549" s="82"/>
      <c r="CN549" s="82"/>
      <c r="CO549" s="69"/>
    </row>
    <row r="550" spans="1:93" x14ac:dyDescent="0.3">
      <c r="A550" s="69"/>
      <c r="B550" s="74"/>
      <c r="C550" s="74"/>
      <c r="D550" s="74"/>
      <c r="E550" s="74"/>
      <c r="F550" s="69"/>
      <c r="G550" s="69"/>
      <c r="Q550" s="69"/>
      <c r="R550" s="69"/>
      <c r="S550" s="75"/>
      <c r="T550" s="75"/>
      <c r="U550" s="74"/>
      <c r="V550" s="74"/>
      <c r="W550" s="74"/>
      <c r="X550" s="74"/>
      <c r="Y550" s="69"/>
      <c r="Z550" s="69"/>
      <c r="AJ550" s="69"/>
      <c r="AK550" s="69"/>
      <c r="AL550" s="69"/>
      <c r="AM550" s="69"/>
      <c r="AN550" s="74"/>
      <c r="AO550" s="74"/>
      <c r="AP550" s="82"/>
      <c r="AQ550" s="82"/>
      <c r="AR550" s="82"/>
      <c r="AS550" s="82"/>
      <c r="AT550" s="82"/>
      <c r="AU550" s="82"/>
      <c r="AV550" s="82"/>
      <c r="AW550" s="82"/>
      <c r="AX550" s="82"/>
      <c r="AY550" s="82"/>
      <c r="AZ550" s="82"/>
      <c r="BA550" s="82"/>
      <c r="BB550" s="82"/>
      <c r="BC550" s="82"/>
      <c r="BD550" s="69"/>
      <c r="BE550" s="75"/>
      <c r="BF550" s="75"/>
      <c r="BG550" s="74"/>
      <c r="BH550" s="74"/>
      <c r="BI550" s="82"/>
      <c r="BJ550" s="82"/>
      <c r="BK550" s="82"/>
      <c r="BL550" s="82"/>
      <c r="BM550" s="82"/>
      <c r="BN550" s="82"/>
      <c r="BO550" s="82"/>
      <c r="BP550" s="82"/>
      <c r="BQ550" s="82"/>
      <c r="BR550" s="82"/>
      <c r="BS550" s="82"/>
      <c r="BT550" s="82"/>
      <c r="BU550" s="82"/>
      <c r="BV550" s="82"/>
      <c r="BW550" s="69"/>
      <c r="BX550" s="69"/>
      <c r="BY550" s="75"/>
      <c r="BZ550" s="74"/>
      <c r="CA550" s="74"/>
      <c r="CB550" s="82"/>
      <c r="CC550" s="82"/>
      <c r="CD550" s="82"/>
      <c r="CE550" s="82"/>
      <c r="CF550" s="82"/>
      <c r="CG550" s="82"/>
      <c r="CH550" s="82"/>
      <c r="CI550" s="82"/>
      <c r="CJ550" s="82"/>
      <c r="CK550" s="82"/>
      <c r="CL550" s="82"/>
      <c r="CM550" s="82"/>
      <c r="CN550" s="82"/>
      <c r="CO550" s="69"/>
    </row>
    <row r="551" spans="1:93" x14ac:dyDescent="0.3">
      <c r="A551" s="69"/>
      <c r="B551" s="74"/>
      <c r="C551" s="74"/>
      <c r="D551" s="74"/>
      <c r="E551" s="74"/>
      <c r="F551" s="69"/>
      <c r="G551" s="69"/>
      <c r="Q551" s="69"/>
      <c r="R551" s="69"/>
      <c r="S551" s="75"/>
      <c r="T551" s="75"/>
      <c r="U551" s="74"/>
      <c r="V551" s="74"/>
      <c r="W551" s="74"/>
      <c r="X551" s="74"/>
      <c r="Y551" s="69"/>
      <c r="Z551" s="69"/>
      <c r="AJ551" s="69"/>
      <c r="AK551" s="69"/>
      <c r="AL551" s="69"/>
      <c r="AM551" s="69"/>
      <c r="AN551" s="74"/>
      <c r="AO551" s="74"/>
      <c r="AP551" s="82"/>
      <c r="AQ551" s="82"/>
      <c r="AR551" s="82"/>
      <c r="AS551" s="82"/>
      <c r="AT551" s="82"/>
      <c r="AU551" s="82"/>
      <c r="AV551" s="82"/>
      <c r="AW551" s="82"/>
      <c r="AX551" s="82"/>
      <c r="AY551" s="82"/>
      <c r="AZ551" s="82"/>
      <c r="BA551" s="82"/>
      <c r="BB551" s="82"/>
      <c r="BC551" s="82"/>
      <c r="BD551" s="69"/>
      <c r="BE551" s="75"/>
      <c r="BF551" s="75"/>
      <c r="BG551" s="74"/>
      <c r="BH551" s="74"/>
      <c r="BI551" s="82"/>
      <c r="BJ551" s="82"/>
      <c r="BK551" s="82"/>
      <c r="BL551" s="82"/>
      <c r="BM551" s="82"/>
      <c r="BN551" s="82"/>
      <c r="BO551" s="82"/>
      <c r="BP551" s="82"/>
      <c r="BQ551" s="82"/>
      <c r="BR551" s="82"/>
      <c r="BS551" s="82"/>
      <c r="BT551" s="82"/>
      <c r="BU551" s="82"/>
      <c r="BV551" s="82"/>
      <c r="BW551" s="69"/>
      <c r="BX551" s="69"/>
      <c r="BY551" s="75"/>
      <c r="BZ551" s="74"/>
      <c r="CA551" s="74"/>
      <c r="CB551" s="82"/>
      <c r="CC551" s="82"/>
      <c r="CD551" s="82"/>
      <c r="CE551" s="82"/>
      <c r="CF551" s="82"/>
      <c r="CG551" s="82"/>
      <c r="CH551" s="82"/>
      <c r="CI551" s="82"/>
      <c r="CJ551" s="82"/>
      <c r="CK551" s="82"/>
      <c r="CL551" s="82"/>
      <c r="CM551" s="82"/>
      <c r="CN551" s="82"/>
      <c r="CO551" s="69"/>
    </row>
    <row r="552" spans="1:93" x14ac:dyDescent="0.3">
      <c r="A552" s="69"/>
      <c r="B552" s="74"/>
      <c r="C552" s="74"/>
      <c r="D552" s="74"/>
      <c r="E552" s="74"/>
      <c r="F552" s="69"/>
      <c r="G552" s="69"/>
      <c r="Q552" s="69"/>
      <c r="R552" s="69"/>
      <c r="S552" s="75"/>
      <c r="T552" s="75"/>
      <c r="U552" s="74"/>
      <c r="V552" s="74"/>
      <c r="W552" s="74"/>
      <c r="X552" s="74"/>
      <c r="Y552" s="69"/>
      <c r="Z552" s="69"/>
      <c r="AJ552" s="69"/>
      <c r="AK552" s="69"/>
      <c r="AL552" s="69"/>
      <c r="AM552" s="69"/>
      <c r="AN552" s="74"/>
      <c r="AO552" s="74"/>
      <c r="AP552" s="82"/>
      <c r="AQ552" s="82"/>
      <c r="AR552" s="82"/>
      <c r="AS552" s="82"/>
      <c r="AT552" s="82"/>
      <c r="AU552" s="82"/>
      <c r="AV552" s="82"/>
      <c r="AW552" s="82"/>
      <c r="AX552" s="82"/>
      <c r="AY552" s="82"/>
      <c r="AZ552" s="82"/>
      <c r="BA552" s="82"/>
      <c r="BB552" s="82"/>
      <c r="BC552" s="82"/>
      <c r="BD552" s="69"/>
      <c r="BE552" s="75"/>
      <c r="BF552" s="75"/>
      <c r="BG552" s="74"/>
      <c r="BH552" s="74"/>
      <c r="BI552" s="82"/>
      <c r="BJ552" s="82"/>
      <c r="BK552" s="82"/>
      <c r="BL552" s="82"/>
      <c r="BM552" s="82"/>
      <c r="BN552" s="82"/>
      <c r="BO552" s="82"/>
      <c r="BP552" s="82"/>
      <c r="BQ552" s="82"/>
      <c r="BR552" s="82"/>
      <c r="BS552" s="82"/>
      <c r="BT552" s="82"/>
      <c r="BU552" s="82"/>
      <c r="BV552" s="82"/>
      <c r="BW552" s="69"/>
      <c r="BX552" s="69"/>
      <c r="BY552" s="75"/>
      <c r="BZ552" s="74"/>
      <c r="CA552" s="74"/>
      <c r="CB552" s="82"/>
      <c r="CC552" s="82"/>
      <c r="CD552" s="82"/>
      <c r="CE552" s="82"/>
      <c r="CF552" s="82"/>
      <c r="CG552" s="82"/>
      <c r="CH552" s="82"/>
      <c r="CI552" s="82"/>
      <c r="CJ552" s="82"/>
      <c r="CK552" s="82"/>
      <c r="CL552" s="82"/>
      <c r="CM552" s="82"/>
      <c r="CN552" s="82"/>
      <c r="CO552" s="69"/>
    </row>
    <row r="553" spans="1:93" x14ac:dyDescent="0.3">
      <c r="A553" s="69"/>
      <c r="B553" s="74"/>
      <c r="C553" s="74"/>
      <c r="D553" s="74"/>
      <c r="E553" s="74"/>
      <c r="F553" s="69"/>
      <c r="G553" s="69"/>
      <c r="Q553" s="69"/>
      <c r="R553" s="69"/>
      <c r="S553" s="75"/>
      <c r="T553" s="75"/>
      <c r="U553" s="74"/>
      <c r="V553" s="74"/>
      <c r="W553" s="74"/>
      <c r="X553" s="74"/>
      <c r="Y553" s="69"/>
      <c r="Z553" s="69"/>
      <c r="AJ553" s="69"/>
      <c r="AK553" s="69"/>
      <c r="AL553" s="69"/>
      <c r="AM553" s="69"/>
      <c r="AN553" s="74"/>
      <c r="AO553" s="74"/>
      <c r="AP553" s="82"/>
      <c r="AQ553" s="82"/>
      <c r="AR553" s="82"/>
      <c r="AS553" s="82"/>
      <c r="AT553" s="82"/>
      <c r="AU553" s="82"/>
      <c r="AV553" s="82"/>
      <c r="AW553" s="82"/>
      <c r="AX553" s="82"/>
      <c r="AY553" s="82"/>
      <c r="AZ553" s="82"/>
      <c r="BA553" s="82"/>
      <c r="BB553" s="82"/>
      <c r="BC553" s="82"/>
      <c r="BD553" s="69"/>
      <c r="BE553" s="75"/>
      <c r="BF553" s="75"/>
      <c r="BG553" s="74"/>
      <c r="BH553" s="74"/>
      <c r="BI553" s="82"/>
      <c r="BJ553" s="82"/>
      <c r="BK553" s="82"/>
      <c r="BL553" s="82"/>
      <c r="BM553" s="82"/>
      <c r="BN553" s="82"/>
      <c r="BO553" s="82"/>
      <c r="BP553" s="82"/>
      <c r="BQ553" s="82"/>
      <c r="BR553" s="82"/>
      <c r="BS553" s="82"/>
      <c r="BT553" s="82"/>
      <c r="BU553" s="82"/>
      <c r="BV553" s="82"/>
      <c r="BW553" s="69"/>
      <c r="BX553" s="69"/>
      <c r="BY553" s="75"/>
      <c r="BZ553" s="74"/>
      <c r="CA553" s="74"/>
      <c r="CB553" s="82"/>
      <c r="CC553" s="82"/>
      <c r="CD553" s="82"/>
      <c r="CE553" s="82"/>
      <c r="CF553" s="82"/>
      <c r="CG553" s="82"/>
      <c r="CH553" s="82"/>
      <c r="CI553" s="82"/>
      <c r="CJ553" s="82"/>
      <c r="CK553" s="82"/>
      <c r="CL553" s="82"/>
      <c r="CM553" s="82"/>
      <c r="CN553" s="82"/>
      <c r="CO553" s="69"/>
    </row>
    <row r="554" spans="1:93" x14ac:dyDescent="0.3">
      <c r="A554" s="69"/>
      <c r="B554" s="74"/>
      <c r="C554" s="74"/>
      <c r="D554" s="74"/>
      <c r="E554" s="74"/>
      <c r="F554" s="69"/>
      <c r="G554" s="69"/>
      <c r="Q554" s="69"/>
      <c r="R554" s="69"/>
      <c r="S554" s="75"/>
      <c r="T554" s="75"/>
      <c r="U554" s="74"/>
      <c r="V554" s="74"/>
      <c r="W554" s="74"/>
      <c r="X554" s="74"/>
      <c r="Y554" s="69"/>
      <c r="Z554" s="69"/>
      <c r="AJ554" s="69"/>
      <c r="AK554" s="69"/>
      <c r="AL554" s="69"/>
      <c r="AM554" s="69"/>
      <c r="AN554" s="74"/>
      <c r="AO554" s="74"/>
      <c r="AP554" s="82"/>
      <c r="AQ554" s="82"/>
      <c r="AR554" s="82"/>
      <c r="AS554" s="82"/>
      <c r="AT554" s="82"/>
      <c r="AU554" s="82"/>
      <c r="AV554" s="82"/>
      <c r="AW554" s="82"/>
      <c r="AX554" s="82"/>
      <c r="AY554" s="82"/>
      <c r="AZ554" s="82"/>
      <c r="BA554" s="82"/>
      <c r="BB554" s="82"/>
      <c r="BC554" s="82"/>
      <c r="BD554" s="69"/>
      <c r="BE554" s="75"/>
      <c r="BF554" s="75"/>
      <c r="BG554" s="74"/>
      <c r="BH554" s="74"/>
      <c r="BI554" s="82"/>
      <c r="BJ554" s="82"/>
      <c r="BK554" s="82"/>
      <c r="BL554" s="82"/>
      <c r="BM554" s="82"/>
      <c r="BN554" s="82"/>
      <c r="BO554" s="82"/>
      <c r="BP554" s="82"/>
      <c r="BQ554" s="82"/>
      <c r="BR554" s="82"/>
      <c r="BS554" s="82"/>
      <c r="BT554" s="82"/>
      <c r="BU554" s="82"/>
      <c r="BV554" s="82"/>
      <c r="BW554" s="69"/>
      <c r="BX554" s="69"/>
      <c r="BY554" s="75"/>
      <c r="BZ554" s="74"/>
      <c r="CA554" s="74"/>
      <c r="CB554" s="82"/>
      <c r="CC554" s="82"/>
      <c r="CD554" s="82"/>
      <c r="CE554" s="82"/>
      <c r="CF554" s="82"/>
      <c r="CG554" s="82"/>
      <c r="CH554" s="82"/>
      <c r="CI554" s="82"/>
      <c r="CJ554" s="82"/>
      <c r="CK554" s="82"/>
      <c r="CL554" s="82"/>
      <c r="CM554" s="82"/>
      <c r="CN554" s="82"/>
      <c r="CO554" s="69"/>
    </row>
    <row r="555" spans="1:93" x14ac:dyDescent="0.3">
      <c r="A555" s="69"/>
      <c r="B555" s="74"/>
      <c r="C555" s="74"/>
      <c r="D555" s="74"/>
      <c r="E555" s="74"/>
      <c r="F555" s="69"/>
      <c r="G555" s="69"/>
      <c r="Q555" s="69"/>
      <c r="R555" s="69"/>
      <c r="S555" s="75"/>
      <c r="T555" s="75"/>
      <c r="U555" s="74"/>
      <c r="V555" s="74"/>
      <c r="W555" s="74"/>
      <c r="X555" s="74"/>
      <c r="Y555" s="69"/>
      <c r="Z555" s="69"/>
      <c r="AJ555" s="69"/>
      <c r="AK555" s="69"/>
      <c r="AL555" s="69"/>
      <c r="AM555" s="69"/>
      <c r="AN555" s="74"/>
      <c r="AO555" s="74"/>
      <c r="AP555" s="82"/>
      <c r="AQ555" s="82"/>
      <c r="AR555" s="82"/>
      <c r="AS555" s="82"/>
      <c r="AT555" s="82"/>
      <c r="AU555" s="82"/>
      <c r="AV555" s="82"/>
      <c r="AW555" s="82"/>
      <c r="AX555" s="82"/>
      <c r="AY555" s="82"/>
      <c r="AZ555" s="82"/>
      <c r="BA555" s="82"/>
      <c r="BB555" s="82"/>
      <c r="BC555" s="82"/>
      <c r="BD555" s="69"/>
      <c r="BE555" s="75"/>
      <c r="BF555" s="75"/>
      <c r="BG555" s="74"/>
      <c r="BH555" s="74"/>
      <c r="BI555" s="82"/>
      <c r="BJ555" s="82"/>
      <c r="BK555" s="82"/>
      <c r="BL555" s="82"/>
      <c r="BM555" s="82"/>
      <c r="BN555" s="82"/>
      <c r="BO555" s="82"/>
      <c r="BP555" s="82"/>
      <c r="BQ555" s="82"/>
      <c r="BR555" s="82"/>
      <c r="BS555" s="82"/>
      <c r="BT555" s="82"/>
      <c r="BU555" s="82"/>
      <c r="BV555" s="82"/>
      <c r="BW555" s="69"/>
      <c r="BX555" s="69"/>
      <c r="BY555" s="75"/>
      <c r="BZ555" s="74"/>
      <c r="CA555" s="74"/>
      <c r="CB555" s="82"/>
      <c r="CC555" s="82"/>
      <c r="CD555" s="82"/>
      <c r="CE555" s="82"/>
      <c r="CF555" s="82"/>
      <c r="CG555" s="82"/>
      <c r="CH555" s="82"/>
      <c r="CI555" s="82"/>
      <c r="CJ555" s="82"/>
      <c r="CK555" s="82"/>
      <c r="CL555" s="82"/>
      <c r="CM555" s="82"/>
      <c r="CN555" s="82"/>
      <c r="CO555" s="69"/>
    </row>
    <row r="556" spans="1:93" x14ac:dyDescent="0.3">
      <c r="A556" s="69"/>
      <c r="B556" s="74"/>
      <c r="C556" s="74"/>
      <c r="D556" s="74"/>
      <c r="E556" s="74"/>
      <c r="F556" s="69"/>
      <c r="G556" s="69"/>
      <c r="Q556" s="69"/>
      <c r="R556" s="69"/>
      <c r="S556" s="75"/>
      <c r="T556" s="75"/>
      <c r="U556" s="74"/>
      <c r="V556" s="74"/>
      <c r="W556" s="74"/>
      <c r="X556" s="74"/>
      <c r="Y556" s="69"/>
      <c r="Z556" s="69"/>
      <c r="AJ556" s="69"/>
      <c r="AK556" s="69"/>
      <c r="AL556" s="69"/>
      <c r="AM556" s="69"/>
      <c r="AN556" s="74"/>
      <c r="AO556" s="74"/>
      <c r="AP556" s="82"/>
      <c r="AQ556" s="82"/>
      <c r="AR556" s="82"/>
      <c r="AS556" s="82"/>
      <c r="AT556" s="82"/>
      <c r="AU556" s="82"/>
      <c r="AV556" s="82"/>
      <c r="AW556" s="82"/>
      <c r="AX556" s="82"/>
      <c r="AY556" s="82"/>
      <c r="AZ556" s="82"/>
      <c r="BA556" s="82"/>
      <c r="BB556" s="82"/>
      <c r="BC556" s="82"/>
      <c r="BD556" s="69"/>
      <c r="BE556" s="75"/>
      <c r="BF556" s="75"/>
      <c r="BG556" s="74"/>
      <c r="BH556" s="74"/>
      <c r="BI556" s="82"/>
      <c r="BJ556" s="82"/>
      <c r="BK556" s="82"/>
      <c r="BL556" s="82"/>
      <c r="BM556" s="82"/>
      <c r="BN556" s="82"/>
      <c r="BO556" s="82"/>
      <c r="BP556" s="82"/>
      <c r="BQ556" s="82"/>
      <c r="BR556" s="82"/>
      <c r="BS556" s="82"/>
      <c r="BT556" s="82"/>
      <c r="BU556" s="82"/>
      <c r="BV556" s="82"/>
      <c r="BW556" s="69"/>
      <c r="BX556" s="69"/>
      <c r="BY556" s="75"/>
      <c r="BZ556" s="74"/>
      <c r="CA556" s="74"/>
      <c r="CB556" s="82"/>
      <c r="CC556" s="82"/>
      <c r="CD556" s="82"/>
      <c r="CE556" s="82"/>
      <c r="CF556" s="82"/>
      <c r="CG556" s="82"/>
      <c r="CH556" s="82"/>
      <c r="CI556" s="82"/>
      <c r="CJ556" s="82"/>
      <c r="CK556" s="82"/>
      <c r="CL556" s="82"/>
      <c r="CM556" s="82"/>
      <c r="CN556" s="82"/>
      <c r="CO556" s="69"/>
    </row>
    <row r="557" spans="1:93" x14ac:dyDescent="0.3">
      <c r="A557" s="69"/>
      <c r="B557" s="74"/>
      <c r="C557" s="74"/>
      <c r="D557" s="74"/>
      <c r="E557" s="74"/>
      <c r="F557" s="69"/>
      <c r="G557" s="69"/>
      <c r="Q557" s="69"/>
      <c r="R557" s="69"/>
      <c r="S557" s="75"/>
      <c r="T557" s="75"/>
      <c r="U557" s="74"/>
      <c r="V557" s="74"/>
      <c r="W557" s="74"/>
      <c r="X557" s="74"/>
      <c r="Y557" s="69"/>
      <c r="Z557" s="69"/>
      <c r="AJ557" s="69"/>
      <c r="AK557" s="69"/>
      <c r="AL557" s="69"/>
      <c r="AM557" s="69"/>
      <c r="AN557" s="74"/>
      <c r="AO557" s="74"/>
      <c r="AP557" s="82"/>
      <c r="AQ557" s="82"/>
      <c r="AR557" s="82"/>
      <c r="AS557" s="82"/>
      <c r="AT557" s="82"/>
      <c r="AU557" s="82"/>
      <c r="AV557" s="82"/>
      <c r="AW557" s="82"/>
      <c r="AX557" s="82"/>
      <c r="AY557" s="82"/>
      <c r="AZ557" s="82"/>
      <c r="BA557" s="82"/>
      <c r="BB557" s="82"/>
      <c r="BC557" s="82"/>
      <c r="BD557" s="69"/>
      <c r="BE557" s="75"/>
      <c r="BF557" s="75"/>
      <c r="BG557" s="74"/>
      <c r="BH557" s="74"/>
      <c r="BI557" s="82"/>
      <c r="BJ557" s="82"/>
      <c r="BK557" s="82"/>
      <c r="BL557" s="82"/>
      <c r="BM557" s="82"/>
      <c r="BN557" s="82"/>
      <c r="BO557" s="82"/>
      <c r="BP557" s="82"/>
      <c r="BQ557" s="82"/>
      <c r="BR557" s="82"/>
      <c r="BS557" s="82"/>
      <c r="BT557" s="82"/>
      <c r="BU557" s="82"/>
      <c r="BV557" s="82"/>
      <c r="BW557" s="69"/>
      <c r="BX557" s="69"/>
      <c r="BY557" s="75"/>
      <c r="BZ557" s="74"/>
      <c r="CA557" s="74"/>
      <c r="CB557" s="82"/>
      <c r="CC557" s="82"/>
      <c r="CD557" s="82"/>
      <c r="CE557" s="82"/>
      <c r="CF557" s="82"/>
      <c r="CG557" s="82"/>
      <c r="CH557" s="82"/>
      <c r="CI557" s="82"/>
      <c r="CJ557" s="82"/>
      <c r="CK557" s="82"/>
      <c r="CL557" s="82"/>
      <c r="CM557" s="82"/>
      <c r="CN557" s="82"/>
      <c r="CO557" s="69"/>
    </row>
    <row r="558" spans="1:93" x14ac:dyDescent="0.3">
      <c r="A558" s="69"/>
      <c r="B558" s="74"/>
      <c r="C558" s="74"/>
      <c r="D558" s="74"/>
      <c r="E558" s="74"/>
      <c r="F558" s="69"/>
      <c r="G558" s="69"/>
      <c r="Q558" s="69"/>
      <c r="R558" s="69"/>
      <c r="S558" s="75"/>
      <c r="T558" s="75"/>
      <c r="U558" s="74"/>
      <c r="V558" s="74"/>
      <c r="W558" s="74"/>
      <c r="X558" s="74"/>
      <c r="Y558" s="69"/>
      <c r="Z558" s="69"/>
      <c r="AJ558" s="69"/>
      <c r="AK558" s="69"/>
      <c r="AL558" s="69"/>
      <c r="AM558" s="69"/>
      <c r="AN558" s="74"/>
      <c r="AO558" s="74"/>
      <c r="AP558" s="82"/>
      <c r="AQ558" s="82"/>
      <c r="AR558" s="82"/>
      <c r="AS558" s="82"/>
      <c r="AT558" s="82"/>
      <c r="AU558" s="82"/>
      <c r="AV558" s="82"/>
      <c r="AW558" s="82"/>
      <c r="AX558" s="82"/>
      <c r="AY558" s="82"/>
      <c r="AZ558" s="82"/>
      <c r="BA558" s="82"/>
      <c r="BB558" s="82"/>
      <c r="BC558" s="82"/>
      <c r="BD558" s="69"/>
      <c r="BE558" s="75"/>
      <c r="BF558" s="75"/>
      <c r="BG558" s="74"/>
      <c r="BH558" s="74"/>
      <c r="BI558" s="82"/>
      <c r="BJ558" s="82"/>
      <c r="BK558" s="82"/>
      <c r="BL558" s="82"/>
      <c r="BM558" s="82"/>
      <c r="BN558" s="82"/>
      <c r="BO558" s="82"/>
      <c r="BP558" s="82"/>
      <c r="BQ558" s="82"/>
      <c r="BR558" s="82"/>
      <c r="BS558" s="82"/>
      <c r="BT558" s="82"/>
      <c r="BU558" s="82"/>
      <c r="BV558" s="82"/>
      <c r="BW558" s="69"/>
      <c r="BX558" s="69"/>
      <c r="BY558" s="75"/>
      <c r="BZ558" s="74"/>
      <c r="CA558" s="74"/>
      <c r="CB558" s="82"/>
      <c r="CC558" s="82"/>
      <c r="CD558" s="82"/>
      <c r="CE558" s="82"/>
      <c r="CF558" s="82"/>
      <c r="CG558" s="82"/>
      <c r="CH558" s="82"/>
      <c r="CI558" s="82"/>
      <c r="CJ558" s="82"/>
      <c r="CK558" s="82"/>
      <c r="CL558" s="82"/>
      <c r="CM558" s="82"/>
      <c r="CN558" s="82"/>
      <c r="CO558" s="69"/>
    </row>
    <row r="559" spans="1:93" x14ac:dyDescent="0.3">
      <c r="A559" s="69"/>
      <c r="B559" s="74"/>
      <c r="C559" s="74"/>
      <c r="D559" s="74"/>
      <c r="E559" s="74"/>
      <c r="F559" s="69"/>
      <c r="G559" s="69"/>
      <c r="Q559" s="69"/>
      <c r="R559" s="69"/>
      <c r="S559" s="75"/>
      <c r="T559" s="75"/>
      <c r="U559" s="74"/>
      <c r="V559" s="74"/>
      <c r="W559" s="74"/>
      <c r="X559" s="74"/>
      <c r="Y559" s="69"/>
      <c r="Z559" s="69"/>
      <c r="AJ559" s="69"/>
      <c r="AK559" s="69"/>
      <c r="AL559" s="69"/>
      <c r="AM559" s="69"/>
      <c r="AN559" s="74"/>
      <c r="AO559" s="74"/>
      <c r="AP559" s="82"/>
      <c r="AQ559" s="82"/>
      <c r="AR559" s="82"/>
      <c r="AS559" s="82"/>
      <c r="AT559" s="82"/>
      <c r="AU559" s="82"/>
      <c r="AV559" s="82"/>
      <c r="AW559" s="82"/>
      <c r="AX559" s="82"/>
      <c r="AY559" s="82"/>
      <c r="AZ559" s="82"/>
      <c r="BA559" s="82"/>
      <c r="BB559" s="82"/>
      <c r="BC559" s="82"/>
      <c r="BD559" s="69"/>
      <c r="BE559" s="75"/>
      <c r="BF559" s="75"/>
      <c r="BG559" s="74"/>
      <c r="BH559" s="74"/>
      <c r="BI559" s="82"/>
      <c r="BJ559" s="82"/>
      <c r="BK559" s="82"/>
      <c r="BL559" s="82"/>
      <c r="BM559" s="82"/>
      <c r="BN559" s="82"/>
      <c r="BO559" s="82"/>
      <c r="BP559" s="82"/>
      <c r="BQ559" s="82"/>
      <c r="BR559" s="82"/>
      <c r="BS559" s="82"/>
      <c r="BT559" s="82"/>
      <c r="BU559" s="82"/>
      <c r="BV559" s="82"/>
      <c r="BW559" s="69"/>
      <c r="BX559" s="69"/>
      <c r="BY559" s="75"/>
      <c r="BZ559" s="74"/>
      <c r="CA559" s="74"/>
      <c r="CB559" s="82"/>
      <c r="CC559" s="82"/>
      <c r="CD559" s="82"/>
      <c r="CE559" s="82"/>
      <c r="CF559" s="82"/>
      <c r="CG559" s="82"/>
      <c r="CH559" s="82"/>
      <c r="CI559" s="82"/>
      <c r="CJ559" s="82"/>
      <c r="CK559" s="82"/>
      <c r="CL559" s="82"/>
      <c r="CM559" s="82"/>
      <c r="CN559" s="82"/>
      <c r="CO559" s="69"/>
    </row>
    <row r="560" spans="1:93" x14ac:dyDescent="0.3">
      <c r="A560" s="69"/>
      <c r="B560" s="74"/>
      <c r="C560" s="74"/>
      <c r="D560" s="74"/>
      <c r="E560" s="74"/>
      <c r="F560" s="69"/>
      <c r="G560" s="69"/>
      <c r="Q560" s="69"/>
      <c r="R560" s="69"/>
      <c r="S560" s="75"/>
      <c r="T560" s="75"/>
      <c r="U560" s="74"/>
      <c r="V560" s="74"/>
      <c r="W560" s="74"/>
      <c r="X560" s="74"/>
      <c r="Y560" s="69"/>
      <c r="Z560" s="69"/>
      <c r="AJ560" s="69"/>
      <c r="AK560" s="69"/>
      <c r="AL560" s="69"/>
      <c r="AM560" s="69"/>
      <c r="AN560" s="74"/>
      <c r="AO560" s="74"/>
      <c r="AP560" s="82"/>
      <c r="AQ560" s="82"/>
      <c r="AR560" s="82"/>
      <c r="AS560" s="82"/>
      <c r="AT560" s="82"/>
      <c r="AU560" s="82"/>
      <c r="AV560" s="82"/>
      <c r="AW560" s="82"/>
      <c r="AX560" s="82"/>
      <c r="AY560" s="82"/>
      <c r="AZ560" s="82"/>
      <c r="BA560" s="82"/>
      <c r="BB560" s="82"/>
      <c r="BC560" s="82"/>
      <c r="BD560" s="69"/>
      <c r="BE560" s="75"/>
      <c r="BF560" s="75"/>
      <c r="BG560" s="74"/>
      <c r="BH560" s="74"/>
      <c r="BI560" s="82"/>
      <c r="BJ560" s="82"/>
      <c r="BK560" s="82"/>
      <c r="BL560" s="82"/>
      <c r="BM560" s="82"/>
      <c r="BN560" s="82"/>
      <c r="BO560" s="82"/>
      <c r="BP560" s="82"/>
      <c r="BQ560" s="82"/>
      <c r="BR560" s="82"/>
      <c r="BS560" s="82"/>
      <c r="BT560" s="82"/>
      <c r="BU560" s="82"/>
      <c r="BV560" s="82"/>
      <c r="BW560" s="69"/>
      <c r="BX560" s="69"/>
      <c r="BY560" s="75"/>
      <c r="BZ560" s="74"/>
      <c r="CA560" s="74"/>
      <c r="CB560" s="82"/>
      <c r="CC560" s="82"/>
      <c r="CD560" s="82"/>
      <c r="CE560" s="82"/>
      <c r="CF560" s="82"/>
      <c r="CG560" s="82"/>
      <c r="CH560" s="82"/>
      <c r="CI560" s="82"/>
      <c r="CJ560" s="82"/>
      <c r="CK560" s="82"/>
      <c r="CL560" s="82"/>
      <c r="CM560" s="82"/>
      <c r="CN560" s="82"/>
      <c r="CO560" s="69"/>
    </row>
    <row r="561" spans="1:93" x14ac:dyDescent="0.3">
      <c r="A561" s="69"/>
      <c r="B561" s="74"/>
      <c r="C561" s="74"/>
      <c r="D561" s="74"/>
      <c r="E561" s="74"/>
      <c r="F561" s="69"/>
      <c r="G561" s="69"/>
      <c r="Q561" s="69"/>
      <c r="R561" s="69"/>
      <c r="S561" s="75"/>
      <c r="T561" s="75"/>
      <c r="U561" s="74"/>
      <c r="V561" s="74"/>
      <c r="W561" s="74"/>
      <c r="X561" s="74"/>
      <c r="Y561" s="69"/>
      <c r="Z561" s="69"/>
      <c r="AJ561" s="69"/>
      <c r="AK561" s="69"/>
      <c r="AL561" s="69"/>
      <c r="AM561" s="69"/>
      <c r="AN561" s="74"/>
      <c r="AO561" s="74"/>
      <c r="AP561" s="82"/>
      <c r="AQ561" s="82"/>
      <c r="AR561" s="82"/>
      <c r="AS561" s="82"/>
      <c r="AT561" s="82"/>
      <c r="AU561" s="82"/>
      <c r="AV561" s="82"/>
      <c r="AW561" s="82"/>
      <c r="AX561" s="82"/>
      <c r="AY561" s="82"/>
      <c r="AZ561" s="82"/>
      <c r="BA561" s="82"/>
      <c r="BB561" s="82"/>
      <c r="BC561" s="82"/>
      <c r="BD561" s="69"/>
      <c r="BE561" s="75"/>
      <c r="BF561" s="75"/>
      <c r="BG561" s="74"/>
      <c r="BH561" s="74"/>
      <c r="BI561" s="82"/>
      <c r="BJ561" s="82"/>
      <c r="BK561" s="82"/>
      <c r="BL561" s="82"/>
      <c r="BM561" s="82"/>
      <c r="BN561" s="82"/>
      <c r="BO561" s="82"/>
      <c r="BP561" s="82"/>
      <c r="BQ561" s="82"/>
      <c r="BR561" s="82"/>
      <c r="BS561" s="82"/>
      <c r="BT561" s="82"/>
      <c r="BU561" s="82"/>
      <c r="BV561" s="82"/>
      <c r="BW561" s="69"/>
      <c r="BX561" s="69"/>
      <c r="BY561" s="75"/>
      <c r="BZ561" s="74"/>
      <c r="CA561" s="74"/>
      <c r="CB561" s="82"/>
      <c r="CC561" s="82"/>
      <c r="CD561" s="82"/>
      <c r="CE561" s="82"/>
      <c r="CF561" s="82"/>
      <c r="CG561" s="82"/>
      <c r="CH561" s="82"/>
      <c r="CI561" s="82"/>
      <c r="CJ561" s="82"/>
      <c r="CK561" s="82"/>
      <c r="CL561" s="82"/>
      <c r="CM561" s="82"/>
      <c r="CN561" s="82"/>
      <c r="CO561" s="69"/>
    </row>
    <row r="562" spans="1:93" x14ac:dyDescent="0.3">
      <c r="A562" s="69"/>
      <c r="B562" s="74"/>
      <c r="C562" s="74"/>
      <c r="D562" s="74"/>
      <c r="E562" s="74"/>
      <c r="F562" s="69"/>
      <c r="G562" s="69"/>
      <c r="Q562" s="69"/>
      <c r="R562" s="69"/>
      <c r="S562" s="75"/>
      <c r="T562" s="75"/>
      <c r="U562" s="74"/>
      <c r="V562" s="74"/>
      <c r="W562" s="74"/>
      <c r="X562" s="74"/>
      <c r="Y562" s="69"/>
      <c r="Z562" s="69"/>
      <c r="AJ562" s="69"/>
      <c r="AK562" s="69"/>
      <c r="AL562" s="69"/>
      <c r="AM562" s="69"/>
      <c r="AN562" s="74"/>
      <c r="AO562" s="74"/>
      <c r="AP562" s="82"/>
      <c r="AQ562" s="82"/>
      <c r="AR562" s="82"/>
      <c r="AS562" s="82"/>
      <c r="AT562" s="82"/>
      <c r="AU562" s="82"/>
      <c r="AV562" s="82"/>
      <c r="AW562" s="82"/>
      <c r="AX562" s="82"/>
      <c r="AY562" s="82"/>
      <c r="AZ562" s="82"/>
      <c r="BA562" s="82"/>
      <c r="BB562" s="82"/>
      <c r="BC562" s="82"/>
      <c r="BD562" s="69"/>
      <c r="BE562" s="75"/>
      <c r="BF562" s="75"/>
      <c r="BG562" s="74"/>
      <c r="BH562" s="74"/>
      <c r="BI562" s="82"/>
      <c r="BJ562" s="82"/>
      <c r="BK562" s="82"/>
      <c r="BL562" s="82"/>
      <c r="BM562" s="82"/>
      <c r="BN562" s="82"/>
      <c r="BO562" s="82"/>
      <c r="BP562" s="82"/>
      <c r="BQ562" s="82"/>
      <c r="BR562" s="82"/>
      <c r="BS562" s="82"/>
      <c r="BT562" s="82"/>
      <c r="BU562" s="82"/>
      <c r="BV562" s="82"/>
      <c r="BW562" s="69"/>
      <c r="BX562" s="69"/>
      <c r="BY562" s="75"/>
      <c r="BZ562" s="74"/>
      <c r="CA562" s="74"/>
      <c r="CB562" s="82"/>
      <c r="CC562" s="82"/>
      <c r="CD562" s="82"/>
      <c r="CE562" s="82"/>
      <c r="CF562" s="82"/>
      <c r="CG562" s="82"/>
      <c r="CH562" s="82"/>
      <c r="CI562" s="82"/>
      <c r="CJ562" s="82"/>
      <c r="CK562" s="82"/>
      <c r="CL562" s="82"/>
      <c r="CM562" s="82"/>
      <c r="CN562" s="82"/>
      <c r="CO562" s="69"/>
    </row>
    <row r="563" spans="1:93" x14ac:dyDescent="0.3">
      <c r="A563" s="69"/>
      <c r="B563" s="74"/>
      <c r="C563" s="74"/>
      <c r="D563" s="74"/>
      <c r="E563" s="74"/>
      <c r="F563" s="69"/>
      <c r="G563" s="69"/>
      <c r="Q563" s="69"/>
      <c r="R563" s="69"/>
      <c r="S563" s="75"/>
      <c r="T563" s="75"/>
      <c r="U563" s="74"/>
      <c r="V563" s="74"/>
      <c r="W563" s="74"/>
      <c r="X563" s="74"/>
      <c r="Y563" s="69"/>
      <c r="Z563" s="69"/>
      <c r="AJ563" s="69"/>
      <c r="AK563" s="69"/>
      <c r="AL563" s="69"/>
      <c r="AM563" s="69"/>
      <c r="AN563" s="74"/>
      <c r="AO563" s="74"/>
      <c r="AP563" s="82"/>
      <c r="AQ563" s="82"/>
      <c r="AR563" s="82"/>
      <c r="AS563" s="82"/>
      <c r="AT563" s="82"/>
      <c r="AU563" s="82"/>
      <c r="AV563" s="82"/>
      <c r="AW563" s="82"/>
      <c r="AX563" s="82"/>
      <c r="AY563" s="82"/>
      <c r="AZ563" s="82"/>
      <c r="BA563" s="82"/>
      <c r="BB563" s="82"/>
      <c r="BC563" s="82"/>
      <c r="BD563" s="69"/>
      <c r="BE563" s="75"/>
      <c r="BF563" s="75"/>
      <c r="BG563" s="74"/>
      <c r="BH563" s="74"/>
      <c r="BI563" s="82"/>
      <c r="BJ563" s="82"/>
      <c r="BK563" s="82"/>
      <c r="BL563" s="82"/>
      <c r="BM563" s="82"/>
      <c r="BN563" s="82"/>
      <c r="BO563" s="82"/>
      <c r="BP563" s="82"/>
      <c r="BQ563" s="82"/>
      <c r="BR563" s="82"/>
      <c r="BS563" s="82"/>
      <c r="BT563" s="82"/>
      <c r="BU563" s="82"/>
      <c r="BV563" s="82"/>
      <c r="BW563" s="69"/>
      <c r="BX563" s="69"/>
      <c r="BY563" s="75"/>
      <c r="BZ563" s="74"/>
      <c r="CA563" s="74"/>
      <c r="CB563" s="82"/>
      <c r="CC563" s="82"/>
      <c r="CD563" s="82"/>
      <c r="CE563" s="82"/>
      <c r="CF563" s="82"/>
      <c r="CG563" s="82"/>
      <c r="CH563" s="82"/>
      <c r="CI563" s="82"/>
      <c r="CJ563" s="82"/>
      <c r="CK563" s="82"/>
      <c r="CL563" s="82"/>
      <c r="CM563" s="82"/>
      <c r="CN563" s="82"/>
      <c r="CO563" s="69"/>
    </row>
    <row r="564" spans="1:93" x14ac:dyDescent="0.3">
      <c r="A564" s="69"/>
      <c r="B564" s="74"/>
      <c r="C564" s="74"/>
      <c r="D564" s="74"/>
      <c r="E564" s="74"/>
      <c r="F564" s="69"/>
      <c r="G564" s="69"/>
      <c r="Q564" s="69"/>
      <c r="R564" s="69"/>
      <c r="S564" s="75"/>
      <c r="T564" s="75"/>
      <c r="U564" s="74"/>
      <c r="V564" s="74"/>
      <c r="W564" s="74"/>
      <c r="X564" s="74"/>
      <c r="Y564" s="69"/>
      <c r="Z564" s="69"/>
      <c r="AJ564" s="69"/>
      <c r="AK564" s="69"/>
      <c r="AL564" s="69"/>
      <c r="AM564" s="69"/>
      <c r="AN564" s="74"/>
      <c r="AO564" s="74"/>
      <c r="AP564" s="82"/>
      <c r="AQ564" s="82"/>
      <c r="AR564" s="82"/>
      <c r="AS564" s="82"/>
      <c r="AT564" s="82"/>
      <c r="AU564" s="82"/>
      <c r="AV564" s="82"/>
      <c r="AW564" s="82"/>
      <c r="AX564" s="82"/>
      <c r="AY564" s="82"/>
      <c r="AZ564" s="82"/>
      <c r="BA564" s="82"/>
      <c r="BB564" s="82"/>
      <c r="BC564" s="82"/>
      <c r="BD564" s="69"/>
      <c r="BE564" s="75"/>
      <c r="BF564" s="75"/>
      <c r="BG564" s="74"/>
      <c r="BH564" s="74"/>
      <c r="BI564" s="82"/>
      <c r="BJ564" s="82"/>
      <c r="BK564" s="82"/>
      <c r="BL564" s="82"/>
      <c r="BM564" s="82"/>
      <c r="BN564" s="82"/>
      <c r="BO564" s="82"/>
      <c r="BP564" s="82"/>
      <c r="BQ564" s="82"/>
      <c r="BR564" s="82"/>
      <c r="BS564" s="82"/>
      <c r="BT564" s="82"/>
      <c r="BU564" s="82"/>
      <c r="BV564" s="82"/>
      <c r="BW564" s="69"/>
      <c r="BX564" s="69"/>
      <c r="BY564" s="75"/>
      <c r="BZ564" s="74"/>
      <c r="CA564" s="74"/>
      <c r="CB564" s="82"/>
      <c r="CC564" s="82"/>
      <c r="CD564" s="82"/>
      <c r="CE564" s="82"/>
      <c r="CF564" s="82"/>
      <c r="CG564" s="82"/>
      <c r="CH564" s="82"/>
      <c r="CI564" s="82"/>
      <c r="CJ564" s="82"/>
      <c r="CK564" s="82"/>
      <c r="CL564" s="82"/>
      <c r="CM564" s="82"/>
      <c r="CN564" s="82"/>
      <c r="CO564" s="69"/>
    </row>
    <row r="565" spans="1:93" x14ac:dyDescent="0.3">
      <c r="A565" s="69"/>
      <c r="B565" s="74"/>
      <c r="C565" s="74"/>
      <c r="D565" s="74"/>
      <c r="E565" s="74"/>
      <c r="F565" s="69"/>
      <c r="G565" s="69"/>
      <c r="Q565" s="69"/>
      <c r="R565" s="69"/>
      <c r="S565" s="75"/>
      <c r="T565" s="75"/>
      <c r="U565" s="74"/>
      <c r="V565" s="74"/>
      <c r="W565" s="74"/>
      <c r="X565" s="74"/>
      <c r="Y565" s="69"/>
      <c r="Z565" s="69"/>
      <c r="AJ565" s="69"/>
      <c r="AK565" s="69"/>
      <c r="AL565" s="69"/>
      <c r="AM565" s="69"/>
      <c r="AN565" s="74"/>
      <c r="AO565" s="74"/>
      <c r="AP565" s="82"/>
      <c r="AQ565" s="82"/>
      <c r="AR565" s="82"/>
      <c r="AS565" s="82"/>
      <c r="AT565" s="82"/>
      <c r="AU565" s="82"/>
      <c r="AV565" s="82"/>
      <c r="AW565" s="82"/>
      <c r="AX565" s="82"/>
      <c r="AY565" s="82"/>
      <c r="AZ565" s="82"/>
      <c r="BA565" s="82"/>
      <c r="BB565" s="82"/>
      <c r="BC565" s="82"/>
      <c r="BD565" s="69"/>
      <c r="BE565" s="75"/>
      <c r="BF565" s="75"/>
      <c r="BG565" s="74"/>
      <c r="BH565" s="74"/>
      <c r="BI565" s="82"/>
      <c r="BJ565" s="82"/>
      <c r="BK565" s="82"/>
      <c r="BL565" s="82"/>
      <c r="BM565" s="82"/>
      <c r="BN565" s="82"/>
      <c r="BO565" s="82"/>
      <c r="BP565" s="82"/>
      <c r="BQ565" s="82"/>
      <c r="BR565" s="82"/>
      <c r="BS565" s="82"/>
      <c r="BT565" s="82"/>
      <c r="BU565" s="82"/>
      <c r="BV565" s="82"/>
      <c r="BW565" s="69"/>
      <c r="BX565" s="69"/>
      <c r="BY565" s="75"/>
      <c r="BZ565" s="74"/>
      <c r="CA565" s="74"/>
      <c r="CB565" s="82"/>
      <c r="CC565" s="82"/>
      <c r="CD565" s="82"/>
      <c r="CE565" s="82"/>
      <c r="CF565" s="82"/>
      <c r="CG565" s="82"/>
      <c r="CH565" s="82"/>
      <c r="CI565" s="82"/>
      <c r="CJ565" s="82"/>
      <c r="CK565" s="82"/>
      <c r="CL565" s="82"/>
      <c r="CM565" s="82"/>
      <c r="CN565" s="82"/>
      <c r="CO565" s="69"/>
    </row>
    <row r="566" spans="1:93" x14ac:dyDescent="0.3">
      <c r="A566" s="69"/>
      <c r="B566" s="74"/>
      <c r="C566" s="74"/>
      <c r="D566" s="74"/>
      <c r="E566" s="74"/>
      <c r="F566" s="69"/>
      <c r="G566" s="69"/>
      <c r="Q566" s="69"/>
      <c r="R566" s="69"/>
      <c r="S566" s="75"/>
      <c r="T566" s="75"/>
      <c r="U566" s="74"/>
      <c r="V566" s="74"/>
      <c r="W566" s="74"/>
      <c r="X566" s="74"/>
      <c r="Y566" s="69"/>
      <c r="Z566" s="69"/>
      <c r="AJ566" s="69"/>
      <c r="AK566" s="69"/>
      <c r="AL566" s="69"/>
      <c r="AM566" s="69"/>
      <c r="AN566" s="74"/>
      <c r="AO566" s="74"/>
      <c r="AP566" s="82"/>
      <c r="AQ566" s="82"/>
      <c r="AR566" s="82"/>
      <c r="AS566" s="82"/>
      <c r="AT566" s="82"/>
      <c r="AU566" s="82"/>
      <c r="AV566" s="82"/>
      <c r="AW566" s="82"/>
      <c r="AX566" s="82"/>
      <c r="AY566" s="82"/>
      <c r="AZ566" s="82"/>
      <c r="BA566" s="82"/>
      <c r="BB566" s="82"/>
      <c r="BC566" s="82"/>
      <c r="BD566" s="69"/>
      <c r="BE566" s="75"/>
      <c r="BF566" s="75"/>
      <c r="BG566" s="74"/>
      <c r="BH566" s="74"/>
      <c r="BI566" s="82"/>
      <c r="BJ566" s="82"/>
      <c r="BK566" s="82"/>
      <c r="BL566" s="82"/>
      <c r="BM566" s="82"/>
      <c r="BN566" s="82"/>
      <c r="BO566" s="82"/>
      <c r="BP566" s="82"/>
      <c r="BQ566" s="82"/>
      <c r="BR566" s="82"/>
      <c r="BS566" s="82"/>
      <c r="BT566" s="82"/>
      <c r="BU566" s="82"/>
      <c r="BV566" s="82"/>
      <c r="BW566" s="69"/>
      <c r="BX566" s="69"/>
      <c r="BY566" s="75"/>
      <c r="BZ566" s="74"/>
      <c r="CA566" s="74"/>
      <c r="CB566" s="82"/>
      <c r="CC566" s="82"/>
      <c r="CD566" s="82"/>
      <c r="CE566" s="82"/>
      <c r="CF566" s="82"/>
      <c r="CG566" s="82"/>
      <c r="CH566" s="82"/>
      <c r="CI566" s="82"/>
      <c r="CJ566" s="82"/>
      <c r="CK566" s="82"/>
      <c r="CL566" s="82"/>
      <c r="CM566" s="82"/>
      <c r="CN566" s="82"/>
      <c r="CO566" s="69"/>
    </row>
    <row r="567" spans="1:93" x14ac:dyDescent="0.3">
      <c r="A567" s="69"/>
      <c r="B567" s="74"/>
      <c r="C567" s="74"/>
      <c r="D567" s="74"/>
      <c r="E567" s="74"/>
      <c r="F567" s="69"/>
      <c r="G567" s="69"/>
      <c r="Q567" s="69"/>
      <c r="R567" s="69"/>
      <c r="S567" s="75"/>
      <c r="T567" s="75"/>
      <c r="U567" s="74"/>
      <c r="V567" s="74"/>
      <c r="W567" s="74"/>
      <c r="X567" s="74"/>
      <c r="Y567" s="69"/>
      <c r="Z567" s="69"/>
      <c r="AJ567" s="69"/>
      <c r="AK567" s="69"/>
      <c r="AL567" s="69"/>
      <c r="AM567" s="69"/>
      <c r="AN567" s="74"/>
      <c r="AO567" s="74"/>
      <c r="AP567" s="82"/>
      <c r="AQ567" s="82"/>
      <c r="AR567" s="82"/>
      <c r="AS567" s="82"/>
      <c r="AT567" s="82"/>
      <c r="AU567" s="82"/>
      <c r="AV567" s="82"/>
      <c r="AW567" s="82"/>
      <c r="AX567" s="82"/>
      <c r="AY567" s="82"/>
      <c r="AZ567" s="82"/>
      <c r="BA567" s="82"/>
      <c r="BB567" s="82"/>
      <c r="BC567" s="82"/>
      <c r="BD567" s="69"/>
      <c r="BE567" s="75"/>
      <c r="BF567" s="75"/>
      <c r="BG567" s="74"/>
      <c r="BH567" s="74"/>
      <c r="BI567" s="82"/>
      <c r="BJ567" s="82"/>
      <c r="BK567" s="82"/>
      <c r="BL567" s="82"/>
      <c r="BM567" s="82"/>
      <c r="BN567" s="82"/>
      <c r="BO567" s="82"/>
      <c r="BP567" s="82"/>
      <c r="BQ567" s="82"/>
      <c r="BR567" s="82"/>
      <c r="BS567" s="82"/>
      <c r="BT567" s="82"/>
      <c r="BU567" s="82"/>
      <c r="BV567" s="82"/>
      <c r="BW567" s="69"/>
      <c r="BX567" s="69"/>
      <c r="BY567" s="75"/>
      <c r="BZ567" s="74"/>
      <c r="CA567" s="74"/>
      <c r="CB567" s="82"/>
      <c r="CC567" s="82"/>
      <c r="CD567" s="82"/>
      <c r="CE567" s="82"/>
      <c r="CF567" s="82"/>
      <c r="CG567" s="82"/>
      <c r="CH567" s="82"/>
      <c r="CI567" s="82"/>
      <c r="CJ567" s="82"/>
      <c r="CK567" s="82"/>
      <c r="CL567" s="82"/>
      <c r="CM567" s="82"/>
      <c r="CN567" s="82"/>
      <c r="CO567" s="69"/>
    </row>
    <row r="568" spans="1:93" x14ac:dyDescent="0.3">
      <c r="A568" s="69"/>
      <c r="B568" s="74"/>
      <c r="C568" s="74"/>
      <c r="D568" s="74"/>
      <c r="E568" s="74"/>
      <c r="F568" s="69"/>
      <c r="G568" s="69"/>
      <c r="Q568" s="69"/>
      <c r="R568" s="69"/>
      <c r="S568" s="75"/>
      <c r="T568" s="75"/>
      <c r="U568" s="74"/>
      <c r="V568" s="74"/>
      <c r="W568" s="74"/>
      <c r="X568" s="74"/>
      <c r="Y568" s="69"/>
      <c r="Z568" s="69"/>
      <c r="AJ568" s="69"/>
      <c r="AK568" s="69"/>
      <c r="AL568" s="69"/>
      <c r="AM568" s="69"/>
      <c r="AN568" s="74"/>
      <c r="AO568" s="74"/>
      <c r="AP568" s="82"/>
      <c r="AQ568" s="82"/>
      <c r="AR568" s="82"/>
      <c r="AS568" s="82"/>
      <c r="AT568" s="82"/>
      <c r="AU568" s="82"/>
      <c r="AV568" s="82"/>
      <c r="AW568" s="82"/>
      <c r="AX568" s="82"/>
      <c r="AY568" s="82"/>
      <c r="AZ568" s="82"/>
      <c r="BA568" s="82"/>
      <c r="BB568" s="82"/>
      <c r="BC568" s="82"/>
      <c r="BD568" s="69"/>
      <c r="BE568" s="75"/>
      <c r="BF568" s="75"/>
      <c r="BG568" s="74"/>
      <c r="BH568" s="74"/>
      <c r="BI568" s="82"/>
      <c r="BJ568" s="82"/>
      <c r="BK568" s="82"/>
      <c r="BL568" s="82"/>
      <c r="BM568" s="82"/>
      <c r="BN568" s="82"/>
      <c r="BO568" s="82"/>
      <c r="BP568" s="82"/>
      <c r="BQ568" s="82"/>
      <c r="BR568" s="82"/>
      <c r="BS568" s="82"/>
      <c r="BT568" s="82"/>
      <c r="BU568" s="82"/>
      <c r="BV568" s="82"/>
      <c r="BW568" s="69"/>
      <c r="BX568" s="69"/>
      <c r="BY568" s="75"/>
      <c r="BZ568" s="74"/>
      <c r="CA568" s="74"/>
      <c r="CB568" s="82"/>
      <c r="CC568" s="82"/>
      <c r="CD568" s="82"/>
      <c r="CE568" s="82"/>
      <c r="CF568" s="82"/>
      <c r="CG568" s="82"/>
      <c r="CH568" s="82"/>
      <c r="CI568" s="82"/>
      <c r="CJ568" s="82"/>
      <c r="CK568" s="82"/>
      <c r="CL568" s="82"/>
      <c r="CM568" s="82"/>
      <c r="CN568" s="82"/>
      <c r="CO568" s="69"/>
    </row>
    <row r="569" spans="1:93" x14ac:dyDescent="0.3">
      <c r="A569" s="69"/>
      <c r="B569" s="74"/>
      <c r="C569" s="74"/>
      <c r="D569" s="74"/>
      <c r="E569" s="74"/>
      <c r="F569" s="69"/>
      <c r="G569" s="69"/>
      <c r="Q569" s="69"/>
      <c r="R569" s="69"/>
      <c r="S569" s="75"/>
      <c r="T569" s="75"/>
      <c r="U569" s="74"/>
      <c r="V569" s="74"/>
      <c r="W569" s="74"/>
      <c r="X569" s="74"/>
      <c r="Y569" s="69"/>
      <c r="Z569" s="69"/>
      <c r="AJ569" s="69"/>
      <c r="AK569" s="69"/>
      <c r="AL569" s="69"/>
      <c r="AM569" s="69"/>
      <c r="AN569" s="74"/>
      <c r="AO569" s="74"/>
      <c r="AP569" s="82"/>
      <c r="AQ569" s="82"/>
      <c r="AR569" s="82"/>
      <c r="AS569" s="82"/>
      <c r="AT569" s="82"/>
      <c r="AU569" s="82"/>
      <c r="AV569" s="82"/>
      <c r="AW569" s="82"/>
      <c r="AX569" s="82"/>
      <c r="AY569" s="82"/>
      <c r="AZ569" s="82"/>
      <c r="BA569" s="82"/>
      <c r="BB569" s="82"/>
      <c r="BC569" s="82"/>
      <c r="BD569" s="69"/>
      <c r="BE569" s="75"/>
      <c r="BF569" s="75"/>
      <c r="BG569" s="74"/>
      <c r="BH569" s="74"/>
      <c r="BI569" s="82"/>
      <c r="BJ569" s="82"/>
      <c r="BK569" s="82"/>
      <c r="BL569" s="82"/>
      <c r="BM569" s="82"/>
      <c r="BN569" s="82"/>
      <c r="BO569" s="82"/>
      <c r="BP569" s="82"/>
      <c r="BQ569" s="82"/>
      <c r="BR569" s="82"/>
      <c r="BS569" s="82"/>
      <c r="BT569" s="82"/>
      <c r="BU569" s="82"/>
      <c r="BV569" s="82"/>
      <c r="BW569" s="69"/>
      <c r="BX569" s="69"/>
      <c r="BY569" s="75"/>
      <c r="BZ569" s="74"/>
      <c r="CA569" s="74"/>
      <c r="CB569" s="82"/>
      <c r="CC569" s="82"/>
      <c r="CD569" s="82"/>
      <c r="CE569" s="82"/>
      <c r="CF569" s="82"/>
      <c r="CG569" s="82"/>
      <c r="CH569" s="82"/>
      <c r="CI569" s="82"/>
      <c r="CJ569" s="82"/>
      <c r="CK569" s="82"/>
      <c r="CL569" s="82"/>
      <c r="CM569" s="82"/>
      <c r="CN569" s="82"/>
      <c r="CO569" s="69"/>
    </row>
    <row r="570" spans="1:93" x14ac:dyDescent="0.3">
      <c r="A570" s="69"/>
      <c r="B570" s="74"/>
      <c r="C570" s="74"/>
      <c r="D570" s="74"/>
      <c r="E570" s="74"/>
      <c r="F570" s="69"/>
      <c r="G570" s="69"/>
      <c r="Q570" s="69"/>
      <c r="R570" s="69"/>
      <c r="S570" s="75"/>
      <c r="T570" s="75"/>
      <c r="U570" s="74"/>
      <c r="V570" s="74"/>
      <c r="W570" s="74"/>
      <c r="X570" s="74"/>
      <c r="Y570" s="69"/>
      <c r="Z570" s="69"/>
      <c r="AJ570" s="69"/>
      <c r="AK570" s="69"/>
      <c r="AL570" s="69"/>
      <c r="AM570" s="69"/>
      <c r="AN570" s="74"/>
      <c r="AO570" s="74"/>
      <c r="AP570" s="82"/>
      <c r="AQ570" s="82"/>
      <c r="AR570" s="82"/>
      <c r="AS570" s="82"/>
      <c r="AT570" s="82"/>
      <c r="AU570" s="82"/>
      <c r="AV570" s="82"/>
      <c r="AW570" s="82"/>
      <c r="AX570" s="82"/>
      <c r="AY570" s="82"/>
      <c r="AZ570" s="82"/>
      <c r="BA570" s="82"/>
      <c r="BB570" s="82"/>
      <c r="BC570" s="82"/>
      <c r="BD570" s="69"/>
      <c r="BE570" s="75"/>
      <c r="BF570" s="75"/>
      <c r="BG570" s="74"/>
      <c r="BH570" s="74"/>
      <c r="BI570" s="82"/>
      <c r="BJ570" s="82"/>
      <c r="BK570" s="82"/>
      <c r="BL570" s="82"/>
      <c r="BM570" s="82"/>
      <c r="BN570" s="82"/>
      <c r="BO570" s="82"/>
      <c r="BP570" s="82"/>
      <c r="BQ570" s="82"/>
      <c r="BR570" s="82"/>
      <c r="BS570" s="82"/>
      <c r="BT570" s="82"/>
      <c r="BU570" s="82"/>
      <c r="BV570" s="82"/>
      <c r="BW570" s="69"/>
      <c r="BX570" s="69"/>
      <c r="BY570" s="75"/>
      <c r="BZ570" s="74"/>
      <c r="CA570" s="74"/>
      <c r="CB570" s="82"/>
      <c r="CC570" s="82"/>
      <c r="CD570" s="82"/>
      <c r="CE570" s="82"/>
      <c r="CF570" s="82"/>
      <c r="CG570" s="82"/>
      <c r="CH570" s="82"/>
      <c r="CI570" s="82"/>
      <c r="CJ570" s="82"/>
      <c r="CK570" s="82"/>
      <c r="CL570" s="82"/>
      <c r="CM570" s="82"/>
      <c r="CN570" s="82"/>
      <c r="CO570" s="69"/>
    </row>
    <row r="571" spans="1:93" x14ac:dyDescent="0.3">
      <c r="A571" s="69"/>
      <c r="B571" s="74"/>
      <c r="C571" s="74"/>
      <c r="D571" s="74"/>
      <c r="E571" s="74"/>
      <c r="F571" s="69"/>
      <c r="G571" s="69"/>
      <c r="Q571" s="69"/>
      <c r="R571" s="69"/>
      <c r="S571" s="75"/>
      <c r="T571" s="75"/>
      <c r="U571" s="74"/>
      <c r="V571" s="74"/>
      <c r="W571" s="74"/>
      <c r="X571" s="74"/>
      <c r="Y571" s="69"/>
      <c r="Z571" s="69"/>
      <c r="AJ571" s="69"/>
      <c r="AK571" s="69"/>
      <c r="AL571" s="69"/>
      <c r="AM571" s="69"/>
      <c r="AN571" s="74"/>
      <c r="AO571" s="74"/>
      <c r="AP571" s="82"/>
      <c r="AQ571" s="82"/>
      <c r="AR571" s="82"/>
      <c r="AS571" s="82"/>
      <c r="AT571" s="82"/>
      <c r="AU571" s="82"/>
      <c r="AV571" s="82"/>
      <c r="AW571" s="82"/>
      <c r="AX571" s="82"/>
      <c r="AY571" s="82"/>
      <c r="AZ571" s="82"/>
      <c r="BA571" s="82"/>
      <c r="BB571" s="82"/>
      <c r="BC571" s="82"/>
      <c r="BD571" s="69"/>
      <c r="BE571" s="75"/>
      <c r="BF571" s="75"/>
      <c r="BG571" s="74"/>
      <c r="BH571" s="74"/>
      <c r="BI571" s="82"/>
      <c r="BJ571" s="82"/>
      <c r="BK571" s="82"/>
      <c r="BL571" s="82"/>
      <c r="BM571" s="82"/>
      <c r="BN571" s="82"/>
      <c r="BO571" s="82"/>
      <c r="BP571" s="82"/>
      <c r="BQ571" s="82"/>
      <c r="BR571" s="82"/>
      <c r="BS571" s="82"/>
      <c r="BT571" s="82"/>
      <c r="BU571" s="82"/>
      <c r="BV571" s="82"/>
      <c r="BW571" s="69"/>
      <c r="BX571" s="69"/>
      <c r="BY571" s="75"/>
      <c r="BZ571" s="74"/>
      <c r="CA571" s="74"/>
      <c r="CB571" s="82"/>
      <c r="CC571" s="82"/>
      <c r="CD571" s="82"/>
      <c r="CE571" s="82"/>
      <c r="CF571" s="82"/>
      <c r="CG571" s="82"/>
      <c r="CH571" s="82"/>
      <c r="CI571" s="82"/>
      <c r="CJ571" s="82"/>
      <c r="CK571" s="82"/>
      <c r="CL571" s="82"/>
      <c r="CM571" s="82"/>
      <c r="CN571" s="82"/>
      <c r="CO571" s="69"/>
    </row>
    <row r="572" spans="1:93" x14ac:dyDescent="0.3">
      <c r="A572" s="69"/>
      <c r="B572" s="74"/>
      <c r="C572" s="74"/>
      <c r="D572" s="74"/>
      <c r="E572" s="74"/>
      <c r="F572" s="69"/>
      <c r="G572" s="69"/>
      <c r="Q572" s="69"/>
      <c r="R572" s="69"/>
      <c r="S572" s="75"/>
      <c r="T572" s="75"/>
      <c r="U572" s="74"/>
      <c r="V572" s="74"/>
      <c r="W572" s="74"/>
      <c r="X572" s="74"/>
      <c r="Y572" s="69"/>
      <c r="Z572" s="69"/>
      <c r="AJ572" s="69"/>
      <c r="AK572" s="69"/>
      <c r="AL572" s="69"/>
      <c r="AM572" s="69"/>
      <c r="AN572" s="74"/>
      <c r="AO572" s="74"/>
      <c r="AP572" s="82"/>
      <c r="AQ572" s="82"/>
      <c r="AR572" s="82"/>
      <c r="AS572" s="82"/>
      <c r="AT572" s="82"/>
      <c r="AU572" s="82"/>
      <c r="AV572" s="82"/>
      <c r="AW572" s="82"/>
      <c r="AX572" s="82"/>
      <c r="AY572" s="82"/>
      <c r="AZ572" s="82"/>
      <c r="BA572" s="82"/>
      <c r="BB572" s="82"/>
      <c r="BC572" s="82"/>
      <c r="BD572" s="69"/>
      <c r="BE572" s="75"/>
      <c r="BF572" s="75"/>
      <c r="BG572" s="74"/>
      <c r="BH572" s="74"/>
      <c r="BI572" s="82"/>
      <c r="BJ572" s="82"/>
      <c r="BK572" s="82"/>
      <c r="BL572" s="82"/>
      <c r="BM572" s="82"/>
      <c r="BN572" s="82"/>
      <c r="BO572" s="82"/>
      <c r="BP572" s="82"/>
      <c r="BQ572" s="82"/>
      <c r="BR572" s="82"/>
      <c r="BS572" s="82"/>
      <c r="BT572" s="82"/>
      <c r="BU572" s="82"/>
      <c r="BV572" s="82"/>
      <c r="BW572" s="69"/>
      <c r="BX572" s="69"/>
      <c r="BY572" s="75"/>
      <c r="BZ572" s="74"/>
      <c r="CA572" s="74"/>
      <c r="CB572" s="82"/>
      <c r="CC572" s="82"/>
      <c r="CD572" s="82"/>
      <c r="CE572" s="82"/>
      <c r="CF572" s="82"/>
      <c r="CG572" s="82"/>
      <c r="CH572" s="82"/>
      <c r="CI572" s="82"/>
      <c r="CJ572" s="82"/>
      <c r="CK572" s="82"/>
      <c r="CL572" s="82"/>
      <c r="CM572" s="82"/>
      <c r="CN572" s="82"/>
      <c r="CO572" s="69"/>
    </row>
    <row r="573" spans="1:93" x14ac:dyDescent="0.3">
      <c r="A573" s="69"/>
      <c r="B573" s="74"/>
      <c r="C573" s="74"/>
      <c r="D573" s="74"/>
      <c r="E573" s="74"/>
      <c r="F573" s="69"/>
      <c r="G573" s="69"/>
      <c r="Q573" s="69"/>
      <c r="R573" s="69"/>
      <c r="S573" s="75"/>
      <c r="T573" s="75"/>
      <c r="U573" s="74"/>
      <c r="V573" s="74"/>
      <c r="W573" s="74"/>
      <c r="X573" s="74"/>
      <c r="Y573" s="69"/>
      <c r="Z573" s="69"/>
      <c r="AJ573" s="69"/>
      <c r="AK573" s="69"/>
      <c r="AL573" s="69"/>
      <c r="AM573" s="69"/>
      <c r="AN573" s="74"/>
      <c r="AO573" s="74"/>
      <c r="AP573" s="82"/>
      <c r="AQ573" s="82"/>
      <c r="AR573" s="82"/>
      <c r="AS573" s="82"/>
      <c r="AT573" s="82"/>
      <c r="AU573" s="82"/>
      <c r="AV573" s="82"/>
      <c r="AW573" s="82"/>
      <c r="AX573" s="82"/>
      <c r="AY573" s="82"/>
      <c r="AZ573" s="82"/>
      <c r="BA573" s="82"/>
      <c r="BB573" s="82"/>
      <c r="BC573" s="82"/>
      <c r="BD573" s="69"/>
      <c r="BE573" s="75"/>
      <c r="BF573" s="75"/>
      <c r="BG573" s="74"/>
      <c r="BH573" s="74"/>
      <c r="BI573" s="82"/>
      <c r="BJ573" s="82"/>
      <c r="BK573" s="82"/>
      <c r="BL573" s="82"/>
      <c r="BM573" s="82"/>
      <c r="BN573" s="82"/>
      <c r="BO573" s="82"/>
      <c r="BP573" s="82"/>
      <c r="BQ573" s="82"/>
      <c r="BR573" s="82"/>
      <c r="BS573" s="82"/>
      <c r="BT573" s="82"/>
      <c r="BU573" s="82"/>
      <c r="BV573" s="82"/>
      <c r="BW573" s="69"/>
      <c r="BX573" s="69"/>
      <c r="BY573" s="75"/>
      <c r="BZ573" s="74"/>
      <c r="CA573" s="74"/>
      <c r="CB573" s="82"/>
      <c r="CC573" s="82"/>
      <c r="CD573" s="82"/>
      <c r="CE573" s="82"/>
      <c r="CF573" s="82"/>
      <c r="CG573" s="82"/>
      <c r="CH573" s="82"/>
      <c r="CI573" s="82"/>
      <c r="CJ573" s="82"/>
      <c r="CK573" s="82"/>
      <c r="CL573" s="82"/>
      <c r="CM573" s="82"/>
      <c r="CN573" s="82"/>
      <c r="CO573" s="69"/>
    </row>
    <row r="574" spans="1:93" x14ac:dyDescent="0.3">
      <c r="A574" s="69"/>
      <c r="B574" s="74"/>
      <c r="C574" s="74"/>
      <c r="D574" s="74"/>
      <c r="E574" s="74"/>
      <c r="F574" s="69"/>
      <c r="G574" s="69"/>
      <c r="Q574" s="69"/>
      <c r="R574" s="69"/>
      <c r="S574" s="75"/>
      <c r="T574" s="75"/>
      <c r="U574" s="74"/>
      <c r="V574" s="74"/>
      <c r="W574" s="74"/>
      <c r="X574" s="74"/>
      <c r="Y574" s="69"/>
      <c r="Z574" s="69"/>
      <c r="AJ574" s="69"/>
      <c r="AK574" s="69"/>
      <c r="AL574" s="69"/>
      <c r="AM574" s="69"/>
      <c r="AN574" s="74"/>
      <c r="AO574" s="74"/>
      <c r="AP574" s="82"/>
      <c r="AQ574" s="82"/>
      <c r="AR574" s="82"/>
      <c r="AS574" s="82"/>
      <c r="AT574" s="82"/>
      <c r="AU574" s="82"/>
      <c r="AV574" s="82"/>
      <c r="AW574" s="82"/>
      <c r="AX574" s="82"/>
      <c r="AY574" s="82"/>
      <c r="AZ574" s="82"/>
      <c r="BA574" s="82"/>
      <c r="BB574" s="82"/>
      <c r="BC574" s="82"/>
      <c r="BD574" s="69"/>
      <c r="BE574" s="75"/>
      <c r="BF574" s="75"/>
      <c r="BG574" s="74"/>
      <c r="BH574" s="74"/>
      <c r="BI574" s="82"/>
      <c r="BJ574" s="82"/>
      <c r="BK574" s="82"/>
      <c r="BL574" s="82"/>
      <c r="BM574" s="82"/>
      <c r="BN574" s="82"/>
      <c r="BO574" s="82"/>
      <c r="BP574" s="82"/>
      <c r="BQ574" s="82"/>
      <c r="BR574" s="82"/>
      <c r="BS574" s="82"/>
      <c r="BT574" s="82"/>
      <c r="BU574" s="82"/>
      <c r="BV574" s="82"/>
      <c r="BW574" s="69"/>
      <c r="BX574" s="69"/>
      <c r="BY574" s="75"/>
      <c r="BZ574" s="74"/>
      <c r="CA574" s="74"/>
      <c r="CB574" s="82"/>
      <c r="CC574" s="82"/>
      <c r="CD574" s="82"/>
      <c r="CE574" s="82"/>
      <c r="CF574" s="82"/>
      <c r="CG574" s="82"/>
      <c r="CH574" s="82"/>
      <c r="CI574" s="82"/>
      <c r="CJ574" s="82"/>
      <c r="CK574" s="82"/>
      <c r="CL574" s="82"/>
      <c r="CM574" s="82"/>
      <c r="CN574" s="82"/>
      <c r="CO574" s="69"/>
    </row>
    <row r="575" spans="1:93" x14ac:dyDescent="0.3">
      <c r="A575" s="69"/>
      <c r="B575" s="74"/>
      <c r="C575" s="74"/>
      <c r="D575" s="74"/>
      <c r="E575" s="74"/>
      <c r="F575" s="69"/>
      <c r="G575" s="69"/>
      <c r="Q575" s="69"/>
      <c r="R575" s="69"/>
      <c r="S575" s="75"/>
      <c r="T575" s="75"/>
      <c r="U575" s="74"/>
      <c r="V575" s="74"/>
      <c r="W575" s="74"/>
      <c r="X575" s="74"/>
      <c r="Y575" s="69"/>
      <c r="Z575" s="69"/>
      <c r="AJ575" s="69"/>
      <c r="AK575" s="69"/>
      <c r="AL575" s="69"/>
      <c r="AM575" s="69"/>
      <c r="AN575" s="74"/>
      <c r="AO575" s="74"/>
      <c r="AP575" s="82"/>
      <c r="AQ575" s="82"/>
      <c r="AR575" s="82"/>
      <c r="AS575" s="82"/>
      <c r="AT575" s="82"/>
      <c r="AU575" s="82"/>
      <c r="AV575" s="82"/>
      <c r="AW575" s="82"/>
      <c r="AX575" s="82"/>
      <c r="AY575" s="82"/>
      <c r="AZ575" s="82"/>
      <c r="BA575" s="82"/>
      <c r="BB575" s="82"/>
      <c r="BC575" s="82"/>
      <c r="BD575" s="69"/>
      <c r="BE575" s="75"/>
      <c r="BF575" s="75"/>
      <c r="BG575" s="74"/>
      <c r="BH575" s="74"/>
      <c r="BI575" s="82"/>
      <c r="BJ575" s="82"/>
      <c r="BK575" s="82"/>
      <c r="BL575" s="82"/>
      <c r="BM575" s="82"/>
      <c r="BN575" s="82"/>
      <c r="BO575" s="82"/>
      <c r="BP575" s="82"/>
      <c r="BQ575" s="82"/>
      <c r="BR575" s="82"/>
      <c r="BS575" s="82"/>
      <c r="BT575" s="82"/>
      <c r="BU575" s="82"/>
      <c r="BV575" s="82"/>
      <c r="BW575" s="69"/>
      <c r="BX575" s="69"/>
      <c r="BY575" s="75"/>
      <c r="BZ575" s="74"/>
      <c r="CA575" s="74"/>
      <c r="CB575" s="82"/>
      <c r="CC575" s="82"/>
      <c r="CD575" s="82"/>
      <c r="CE575" s="82"/>
      <c r="CF575" s="82"/>
      <c r="CG575" s="82"/>
      <c r="CH575" s="82"/>
      <c r="CI575" s="82"/>
      <c r="CJ575" s="82"/>
      <c r="CK575" s="82"/>
      <c r="CL575" s="82"/>
      <c r="CM575" s="82"/>
      <c r="CN575" s="82"/>
      <c r="CO575" s="69"/>
    </row>
    <row r="576" spans="1:93" x14ac:dyDescent="0.3">
      <c r="A576" s="69"/>
      <c r="B576" s="74"/>
      <c r="C576" s="74"/>
      <c r="D576" s="74"/>
      <c r="E576" s="74"/>
      <c r="F576" s="69"/>
      <c r="G576" s="69"/>
      <c r="Q576" s="69"/>
      <c r="R576" s="69"/>
      <c r="S576" s="75"/>
      <c r="T576" s="75"/>
      <c r="U576" s="74"/>
      <c r="V576" s="74"/>
      <c r="W576" s="74"/>
      <c r="X576" s="74"/>
      <c r="Y576" s="69"/>
      <c r="Z576" s="69"/>
      <c r="AJ576" s="69"/>
      <c r="AK576" s="69"/>
      <c r="AL576" s="69"/>
      <c r="AM576" s="69"/>
      <c r="AN576" s="74"/>
      <c r="AO576" s="74"/>
      <c r="AP576" s="82"/>
      <c r="AQ576" s="82"/>
      <c r="AR576" s="82"/>
      <c r="AS576" s="82"/>
      <c r="AT576" s="82"/>
      <c r="AU576" s="82"/>
      <c r="AV576" s="82"/>
      <c r="AW576" s="82"/>
      <c r="AX576" s="82"/>
      <c r="AY576" s="82"/>
      <c r="AZ576" s="82"/>
      <c r="BA576" s="82"/>
      <c r="BB576" s="82"/>
      <c r="BC576" s="82"/>
      <c r="BD576" s="69"/>
      <c r="BE576" s="75"/>
      <c r="BF576" s="75"/>
      <c r="BG576" s="74"/>
      <c r="BH576" s="74"/>
      <c r="BI576" s="82"/>
      <c r="BJ576" s="82"/>
      <c r="BK576" s="82"/>
      <c r="BL576" s="82"/>
      <c r="BM576" s="82"/>
      <c r="BN576" s="82"/>
      <c r="BO576" s="82"/>
      <c r="BP576" s="82"/>
      <c r="BQ576" s="82"/>
      <c r="BR576" s="82"/>
      <c r="BS576" s="82"/>
      <c r="BT576" s="82"/>
      <c r="BU576" s="82"/>
      <c r="BV576" s="82"/>
      <c r="BW576" s="69"/>
      <c r="BX576" s="69"/>
      <c r="BY576" s="75"/>
      <c r="BZ576" s="74"/>
      <c r="CA576" s="74"/>
      <c r="CB576" s="82"/>
      <c r="CC576" s="82"/>
      <c r="CD576" s="82"/>
      <c r="CE576" s="82"/>
      <c r="CF576" s="82"/>
      <c r="CG576" s="82"/>
      <c r="CH576" s="82"/>
      <c r="CI576" s="82"/>
      <c r="CJ576" s="82"/>
      <c r="CK576" s="82"/>
      <c r="CL576" s="82"/>
      <c r="CM576" s="82"/>
      <c r="CN576" s="82"/>
      <c r="CO576" s="69"/>
    </row>
    <row r="577" spans="1:93" x14ac:dyDescent="0.3">
      <c r="A577" s="69"/>
      <c r="B577" s="74"/>
      <c r="C577" s="74"/>
      <c r="D577" s="74"/>
      <c r="E577" s="74"/>
      <c r="F577" s="69"/>
      <c r="G577" s="69"/>
      <c r="Q577" s="69"/>
      <c r="R577" s="69"/>
      <c r="S577" s="75"/>
      <c r="T577" s="75"/>
      <c r="U577" s="74"/>
      <c r="V577" s="74"/>
      <c r="W577" s="74"/>
      <c r="X577" s="74"/>
      <c r="Y577" s="69"/>
      <c r="Z577" s="69"/>
      <c r="AJ577" s="69"/>
      <c r="AK577" s="69"/>
      <c r="AL577" s="69"/>
      <c r="AM577" s="69"/>
      <c r="AN577" s="74"/>
      <c r="AO577" s="74"/>
      <c r="AP577" s="82"/>
      <c r="AQ577" s="82"/>
      <c r="AR577" s="82"/>
      <c r="AS577" s="82"/>
      <c r="AT577" s="82"/>
      <c r="AU577" s="82"/>
      <c r="AV577" s="82"/>
      <c r="AW577" s="82"/>
      <c r="AX577" s="82"/>
      <c r="AY577" s="82"/>
      <c r="AZ577" s="82"/>
      <c r="BA577" s="82"/>
      <c r="BB577" s="82"/>
      <c r="BC577" s="82"/>
      <c r="BD577" s="69"/>
      <c r="BE577" s="75"/>
      <c r="BF577" s="75"/>
      <c r="BG577" s="74"/>
      <c r="BH577" s="74"/>
      <c r="BI577" s="82"/>
      <c r="BJ577" s="82"/>
      <c r="BK577" s="82"/>
      <c r="BL577" s="82"/>
      <c r="BM577" s="82"/>
      <c r="BN577" s="82"/>
      <c r="BO577" s="82"/>
      <c r="BP577" s="82"/>
      <c r="BQ577" s="82"/>
      <c r="BR577" s="82"/>
      <c r="BS577" s="82"/>
      <c r="BT577" s="82"/>
      <c r="BU577" s="82"/>
      <c r="BV577" s="82"/>
      <c r="BW577" s="69"/>
      <c r="BX577" s="69"/>
      <c r="BY577" s="75"/>
      <c r="BZ577" s="74"/>
      <c r="CA577" s="74"/>
      <c r="CB577" s="82"/>
      <c r="CC577" s="82"/>
      <c r="CD577" s="82"/>
      <c r="CE577" s="82"/>
      <c r="CF577" s="82"/>
      <c r="CG577" s="82"/>
      <c r="CH577" s="82"/>
      <c r="CI577" s="82"/>
      <c r="CJ577" s="82"/>
      <c r="CK577" s="82"/>
      <c r="CL577" s="82"/>
      <c r="CM577" s="82"/>
      <c r="CN577" s="82"/>
      <c r="CO577" s="69"/>
    </row>
    <row r="578" spans="1:93" x14ac:dyDescent="0.3">
      <c r="A578" s="69"/>
      <c r="B578" s="74"/>
      <c r="C578" s="74"/>
      <c r="D578" s="74"/>
      <c r="E578" s="74"/>
      <c r="F578" s="69"/>
      <c r="G578" s="69"/>
      <c r="Q578" s="69"/>
      <c r="R578" s="69"/>
      <c r="S578" s="75"/>
      <c r="T578" s="75"/>
      <c r="U578" s="74"/>
      <c r="V578" s="74"/>
      <c r="W578" s="74"/>
      <c r="X578" s="74"/>
      <c r="Y578" s="69"/>
      <c r="Z578" s="69"/>
      <c r="AJ578" s="69"/>
      <c r="AK578" s="69"/>
      <c r="AL578" s="69"/>
      <c r="AM578" s="69"/>
      <c r="AN578" s="74"/>
      <c r="AO578" s="74"/>
      <c r="AP578" s="82"/>
      <c r="AQ578" s="82"/>
      <c r="AR578" s="82"/>
      <c r="AS578" s="82"/>
      <c r="AT578" s="82"/>
      <c r="AU578" s="82"/>
      <c r="AV578" s="82"/>
      <c r="AW578" s="82"/>
      <c r="AX578" s="82"/>
      <c r="AY578" s="82"/>
      <c r="AZ578" s="82"/>
      <c r="BA578" s="82"/>
      <c r="BB578" s="82"/>
      <c r="BC578" s="82"/>
      <c r="BD578" s="69"/>
      <c r="BE578" s="75"/>
      <c r="BF578" s="75"/>
      <c r="BG578" s="74"/>
      <c r="BH578" s="74"/>
      <c r="BI578" s="82"/>
      <c r="BJ578" s="82"/>
      <c r="BK578" s="82"/>
      <c r="BL578" s="82"/>
      <c r="BM578" s="82"/>
      <c r="BN578" s="82"/>
      <c r="BO578" s="82"/>
      <c r="BP578" s="82"/>
      <c r="BQ578" s="82"/>
      <c r="BR578" s="82"/>
      <c r="BS578" s="82"/>
      <c r="BT578" s="82"/>
      <c r="BU578" s="82"/>
      <c r="BV578" s="82"/>
      <c r="BW578" s="69"/>
      <c r="BX578" s="69"/>
      <c r="BY578" s="75"/>
      <c r="BZ578" s="74"/>
      <c r="CA578" s="74"/>
      <c r="CB578" s="82"/>
      <c r="CC578" s="82"/>
      <c r="CD578" s="82"/>
      <c r="CE578" s="82"/>
      <c r="CF578" s="82"/>
      <c r="CG578" s="82"/>
      <c r="CH578" s="82"/>
      <c r="CI578" s="82"/>
      <c r="CJ578" s="82"/>
      <c r="CK578" s="82"/>
      <c r="CL578" s="82"/>
      <c r="CM578" s="82"/>
      <c r="CN578" s="82"/>
      <c r="CO578" s="69"/>
    </row>
    <row r="579" spans="1:93" x14ac:dyDescent="0.3">
      <c r="A579" s="69"/>
      <c r="B579" s="74"/>
      <c r="C579" s="74"/>
      <c r="D579" s="74"/>
      <c r="E579" s="74"/>
      <c r="F579" s="69"/>
      <c r="G579" s="69"/>
      <c r="Q579" s="69"/>
      <c r="R579" s="69"/>
      <c r="S579" s="75"/>
      <c r="T579" s="75"/>
      <c r="U579" s="74"/>
      <c r="V579" s="74"/>
      <c r="W579" s="74"/>
      <c r="X579" s="74"/>
      <c r="Y579" s="69"/>
      <c r="Z579" s="69"/>
      <c r="AJ579" s="69"/>
      <c r="AK579" s="69"/>
      <c r="AL579" s="69"/>
      <c r="AM579" s="69"/>
      <c r="AN579" s="74"/>
      <c r="AO579" s="74"/>
      <c r="AP579" s="82"/>
      <c r="AQ579" s="82"/>
      <c r="AR579" s="82"/>
      <c r="AS579" s="82"/>
      <c r="AT579" s="82"/>
      <c r="AU579" s="82"/>
      <c r="AV579" s="82"/>
      <c r="AW579" s="82"/>
      <c r="AX579" s="82"/>
      <c r="AY579" s="82"/>
      <c r="AZ579" s="82"/>
      <c r="BA579" s="82"/>
      <c r="BB579" s="82"/>
      <c r="BC579" s="82"/>
      <c r="BD579" s="69"/>
      <c r="BE579" s="75"/>
      <c r="BF579" s="75"/>
      <c r="BG579" s="74"/>
      <c r="BH579" s="74"/>
      <c r="BI579" s="82"/>
      <c r="BJ579" s="82"/>
      <c r="BK579" s="82"/>
      <c r="BL579" s="82"/>
      <c r="BM579" s="82"/>
      <c r="BN579" s="82"/>
      <c r="BO579" s="82"/>
      <c r="BP579" s="82"/>
      <c r="BQ579" s="82"/>
      <c r="BR579" s="82"/>
      <c r="BS579" s="82"/>
      <c r="BT579" s="82"/>
      <c r="BU579" s="82"/>
      <c r="BV579" s="82"/>
      <c r="BW579" s="69"/>
      <c r="BX579" s="69"/>
      <c r="BY579" s="75"/>
      <c r="BZ579" s="74"/>
      <c r="CA579" s="74"/>
      <c r="CB579" s="82"/>
      <c r="CC579" s="82"/>
      <c r="CD579" s="82"/>
      <c r="CE579" s="82"/>
      <c r="CF579" s="82"/>
      <c r="CG579" s="82"/>
      <c r="CH579" s="82"/>
      <c r="CI579" s="82"/>
      <c r="CJ579" s="82"/>
      <c r="CK579" s="82"/>
      <c r="CL579" s="82"/>
      <c r="CM579" s="82"/>
      <c r="CN579" s="82"/>
      <c r="CO579" s="69"/>
    </row>
    <row r="580" spans="1:93" x14ac:dyDescent="0.3">
      <c r="A580" s="69"/>
      <c r="B580" s="74"/>
      <c r="C580" s="74"/>
      <c r="D580" s="74"/>
      <c r="E580" s="74"/>
      <c r="F580" s="69"/>
      <c r="G580" s="69"/>
      <c r="Q580" s="69"/>
      <c r="R580" s="69"/>
      <c r="S580" s="75"/>
      <c r="T580" s="75"/>
      <c r="U580" s="74"/>
      <c r="V580" s="74"/>
      <c r="W580" s="74"/>
      <c r="X580" s="74"/>
      <c r="Y580" s="69"/>
      <c r="Z580" s="69"/>
      <c r="AJ580" s="69"/>
      <c r="AK580" s="69"/>
      <c r="AL580" s="69"/>
      <c r="AM580" s="69"/>
      <c r="AN580" s="74"/>
      <c r="AO580" s="74"/>
      <c r="AP580" s="82"/>
      <c r="AQ580" s="82"/>
      <c r="AR580" s="82"/>
      <c r="AS580" s="82"/>
      <c r="AT580" s="82"/>
      <c r="AU580" s="82"/>
      <c r="AV580" s="82"/>
      <c r="AW580" s="82"/>
      <c r="AX580" s="82"/>
      <c r="AY580" s="82"/>
      <c r="AZ580" s="82"/>
      <c r="BA580" s="82"/>
      <c r="BB580" s="82"/>
      <c r="BC580" s="82"/>
      <c r="BD580" s="69"/>
      <c r="BE580" s="75"/>
      <c r="BF580" s="75"/>
      <c r="BG580" s="74"/>
      <c r="BH580" s="74"/>
      <c r="BI580" s="82"/>
      <c r="BJ580" s="82"/>
      <c r="BK580" s="82"/>
      <c r="BL580" s="82"/>
      <c r="BM580" s="82"/>
      <c r="BN580" s="82"/>
      <c r="BO580" s="82"/>
      <c r="BP580" s="82"/>
      <c r="BQ580" s="82"/>
      <c r="BR580" s="82"/>
      <c r="BS580" s="82"/>
      <c r="BT580" s="82"/>
      <c r="BU580" s="82"/>
      <c r="BV580" s="82"/>
      <c r="BW580" s="69"/>
      <c r="BX580" s="69"/>
      <c r="BY580" s="75"/>
      <c r="BZ580" s="74"/>
      <c r="CA580" s="74"/>
      <c r="CB580" s="82"/>
      <c r="CC580" s="82"/>
      <c r="CD580" s="82"/>
      <c r="CE580" s="82"/>
      <c r="CF580" s="82"/>
      <c r="CG580" s="82"/>
      <c r="CH580" s="82"/>
      <c r="CI580" s="82"/>
      <c r="CJ580" s="82"/>
      <c r="CK580" s="82"/>
      <c r="CL580" s="82"/>
      <c r="CM580" s="82"/>
      <c r="CN580" s="82"/>
      <c r="CO580" s="69"/>
    </row>
    <row r="581" spans="1:93" x14ac:dyDescent="0.3">
      <c r="A581" s="69"/>
      <c r="B581" s="74"/>
      <c r="C581" s="74"/>
      <c r="D581" s="74"/>
      <c r="E581" s="74"/>
      <c r="F581" s="69"/>
      <c r="G581" s="69"/>
      <c r="Q581" s="69"/>
      <c r="R581" s="69"/>
      <c r="S581" s="75"/>
      <c r="T581" s="75"/>
      <c r="U581" s="74"/>
      <c r="V581" s="74"/>
      <c r="W581" s="74"/>
      <c r="X581" s="74"/>
      <c r="Y581" s="69"/>
      <c r="Z581" s="69"/>
      <c r="AJ581" s="69"/>
      <c r="AK581" s="69"/>
      <c r="AL581" s="69"/>
      <c r="AM581" s="69"/>
      <c r="AN581" s="74"/>
      <c r="AO581" s="74"/>
      <c r="AP581" s="82"/>
      <c r="AQ581" s="82"/>
      <c r="AR581" s="82"/>
      <c r="AS581" s="82"/>
      <c r="AT581" s="82"/>
      <c r="AU581" s="82"/>
      <c r="AV581" s="82"/>
      <c r="AW581" s="82"/>
      <c r="AX581" s="82"/>
      <c r="AY581" s="82"/>
      <c r="AZ581" s="82"/>
      <c r="BA581" s="82"/>
      <c r="BB581" s="82"/>
      <c r="BC581" s="82"/>
      <c r="BD581" s="69"/>
      <c r="BE581" s="75"/>
      <c r="BF581" s="75"/>
      <c r="BG581" s="74"/>
      <c r="BH581" s="74"/>
      <c r="BI581" s="82"/>
      <c r="BJ581" s="82"/>
      <c r="BK581" s="82"/>
      <c r="BL581" s="82"/>
      <c r="BM581" s="82"/>
      <c r="BN581" s="82"/>
      <c r="BO581" s="82"/>
      <c r="BP581" s="82"/>
      <c r="BQ581" s="82"/>
      <c r="BR581" s="82"/>
      <c r="BS581" s="82"/>
      <c r="BT581" s="82"/>
      <c r="BU581" s="82"/>
      <c r="BV581" s="82"/>
      <c r="BW581" s="69"/>
      <c r="BX581" s="69"/>
      <c r="BY581" s="75"/>
      <c r="BZ581" s="74"/>
      <c r="CA581" s="74"/>
      <c r="CB581" s="82"/>
      <c r="CC581" s="82"/>
      <c r="CD581" s="82"/>
      <c r="CE581" s="82"/>
      <c r="CF581" s="82"/>
      <c r="CG581" s="82"/>
      <c r="CH581" s="82"/>
      <c r="CI581" s="82"/>
      <c r="CJ581" s="82"/>
      <c r="CK581" s="82"/>
      <c r="CL581" s="82"/>
      <c r="CM581" s="82"/>
      <c r="CN581" s="82"/>
      <c r="CO581" s="69"/>
    </row>
    <row r="582" spans="1:93" x14ac:dyDescent="0.3">
      <c r="A582" s="69"/>
      <c r="B582" s="74"/>
      <c r="C582" s="74"/>
      <c r="D582" s="74"/>
      <c r="E582" s="74"/>
      <c r="F582" s="69"/>
      <c r="G582" s="69"/>
      <c r="Q582" s="69"/>
      <c r="R582" s="69"/>
      <c r="S582" s="75"/>
      <c r="T582" s="75"/>
      <c r="U582" s="74"/>
      <c r="V582" s="74"/>
      <c r="W582" s="74"/>
      <c r="X582" s="74"/>
      <c r="Y582" s="69"/>
      <c r="Z582" s="69"/>
      <c r="AJ582" s="69"/>
      <c r="AK582" s="69"/>
      <c r="AL582" s="69"/>
      <c r="AM582" s="69"/>
      <c r="AN582" s="74"/>
      <c r="AO582" s="74"/>
      <c r="AP582" s="82"/>
      <c r="AQ582" s="82"/>
      <c r="AR582" s="82"/>
      <c r="AS582" s="82"/>
      <c r="AT582" s="82"/>
      <c r="AU582" s="82"/>
      <c r="AV582" s="82"/>
      <c r="AW582" s="82"/>
      <c r="AX582" s="82"/>
      <c r="AY582" s="82"/>
      <c r="AZ582" s="82"/>
      <c r="BA582" s="82"/>
      <c r="BB582" s="82"/>
      <c r="BC582" s="82"/>
      <c r="BD582" s="69"/>
      <c r="BE582" s="75"/>
      <c r="BF582" s="75"/>
      <c r="BG582" s="74"/>
      <c r="BH582" s="74"/>
      <c r="BI582" s="82"/>
      <c r="BJ582" s="82"/>
      <c r="BK582" s="82"/>
      <c r="BL582" s="82"/>
      <c r="BM582" s="82"/>
      <c r="BN582" s="82"/>
      <c r="BO582" s="82"/>
      <c r="BP582" s="82"/>
      <c r="BQ582" s="82"/>
      <c r="BR582" s="82"/>
      <c r="BS582" s="82"/>
      <c r="BT582" s="82"/>
      <c r="BU582" s="82"/>
      <c r="BV582" s="82"/>
      <c r="BW582" s="69"/>
      <c r="BX582" s="69"/>
      <c r="BY582" s="75"/>
      <c r="BZ582" s="74"/>
      <c r="CA582" s="74"/>
      <c r="CB582" s="82"/>
      <c r="CC582" s="82"/>
      <c r="CD582" s="82"/>
      <c r="CE582" s="82"/>
      <c r="CF582" s="82"/>
      <c r="CG582" s="82"/>
      <c r="CH582" s="82"/>
      <c r="CI582" s="82"/>
      <c r="CJ582" s="82"/>
      <c r="CK582" s="82"/>
      <c r="CL582" s="82"/>
      <c r="CM582" s="82"/>
      <c r="CN582" s="82"/>
      <c r="CO582" s="69"/>
    </row>
    <row r="583" spans="1:93" x14ac:dyDescent="0.3">
      <c r="A583" s="69"/>
      <c r="B583" s="74"/>
      <c r="C583" s="74"/>
      <c r="D583" s="74"/>
      <c r="E583" s="74"/>
      <c r="F583" s="69"/>
      <c r="G583" s="69"/>
      <c r="Q583" s="69"/>
      <c r="R583" s="69"/>
      <c r="S583" s="75"/>
      <c r="T583" s="75"/>
      <c r="U583" s="74"/>
      <c r="V583" s="74"/>
      <c r="W583" s="74"/>
      <c r="X583" s="74"/>
      <c r="Y583" s="69"/>
      <c r="Z583" s="69"/>
      <c r="AJ583" s="69"/>
      <c r="AK583" s="69"/>
      <c r="AL583" s="69"/>
      <c r="AM583" s="69"/>
      <c r="AN583" s="74"/>
      <c r="AO583" s="74"/>
      <c r="AP583" s="82"/>
      <c r="AQ583" s="82"/>
      <c r="AR583" s="82"/>
      <c r="AS583" s="82"/>
      <c r="AT583" s="82"/>
      <c r="AU583" s="82"/>
      <c r="AV583" s="82"/>
      <c r="AW583" s="82"/>
      <c r="AX583" s="82"/>
      <c r="AY583" s="82"/>
      <c r="AZ583" s="82"/>
      <c r="BA583" s="82"/>
      <c r="BB583" s="82"/>
      <c r="BC583" s="82"/>
      <c r="BD583" s="69"/>
      <c r="BE583" s="75"/>
      <c r="BF583" s="75"/>
      <c r="BG583" s="74"/>
      <c r="BH583" s="74"/>
      <c r="BI583" s="82"/>
      <c r="BJ583" s="82"/>
      <c r="BK583" s="82"/>
      <c r="BL583" s="82"/>
      <c r="BM583" s="82"/>
      <c r="BN583" s="82"/>
      <c r="BO583" s="82"/>
      <c r="BP583" s="82"/>
      <c r="BQ583" s="82"/>
      <c r="BR583" s="82"/>
      <c r="BS583" s="82"/>
      <c r="BT583" s="82"/>
      <c r="BU583" s="82"/>
      <c r="BV583" s="82"/>
      <c r="BW583" s="69"/>
      <c r="BX583" s="69"/>
      <c r="BY583" s="75"/>
      <c r="BZ583" s="74"/>
      <c r="CA583" s="74"/>
      <c r="CB583" s="82"/>
      <c r="CC583" s="82"/>
      <c r="CD583" s="82"/>
      <c r="CE583" s="82"/>
      <c r="CF583" s="82"/>
      <c r="CG583" s="82"/>
      <c r="CH583" s="82"/>
      <c r="CI583" s="82"/>
      <c r="CJ583" s="82"/>
      <c r="CK583" s="82"/>
      <c r="CL583" s="82"/>
      <c r="CM583" s="82"/>
      <c r="CN583" s="82"/>
      <c r="CO583" s="69"/>
    </row>
    <row r="584" spans="1:93" x14ac:dyDescent="0.3">
      <c r="A584" s="69"/>
      <c r="B584" s="74"/>
      <c r="C584" s="74"/>
      <c r="D584" s="74"/>
      <c r="E584" s="74"/>
      <c r="F584" s="69"/>
      <c r="G584" s="69"/>
      <c r="Q584" s="69"/>
      <c r="R584" s="69"/>
      <c r="S584" s="75"/>
      <c r="T584" s="75"/>
      <c r="U584" s="74"/>
      <c r="V584" s="74"/>
      <c r="W584" s="74"/>
      <c r="X584" s="74"/>
      <c r="Y584" s="69"/>
      <c r="Z584" s="69"/>
      <c r="AJ584" s="69"/>
      <c r="AK584" s="69"/>
      <c r="AL584" s="69"/>
      <c r="AM584" s="69"/>
      <c r="AN584" s="74"/>
      <c r="AO584" s="74"/>
      <c r="AP584" s="82"/>
      <c r="AQ584" s="82"/>
      <c r="AR584" s="82"/>
      <c r="AS584" s="82"/>
      <c r="AT584" s="82"/>
      <c r="AU584" s="82"/>
      <c r="AV584" s="82"/>
      <c r="AW584" s="82"/>
      <c r="AX584" s="82"/>
      <c r="AY584" s="82"/>
      <c r="AZ584" s="82"/>
      <c r="BA584" s="82"/>
      <c r="BB584" s="82"/>
      <c r="BC584" s="82"/>
      <c r="BD584" s="69"/>
      <c r="BE584" s="75"/>
      <c r="BF584" s="75"/>
      <c r="BG584" s="74"/>
      <c r="BH584" s="74"/>
      <c r="BI584" s="82"/>
      <c r="BJ584" s="82"/>
      <c r="BK584" s="82"/>
      <c r="BL584" s="82"/>
      <c r="BM584" s="82"/>
      <c r="BN584" s="82"/>
      <c r="BO584" s="82"/>
      <c r="BP584" s="82"/>
      <c r="BQ584" s="82"/>
      <c r="BR584" s="82"/>
      <c r="BS584" s="82"/>
      <c r="BT584" s="82"/>
      <c r="BU584" s="82"/>
      <c r="BV584" s="82"/>
      <c r="BW584" s="69"/>
      <c r="BX584" s="69"/>
      <c r="BY584" s="75"/>
      <c r="BZ584" s="74"/>
      <c r="CA584" s="74"/>
      <c r="CB584" s="82"/>
      <c r="CC584" s="82"/>
      <c r="CD584" s="82"/>
      <c r="CE584" s="82"/>
      <c r="CF584" s="82"/>
      <c r="CG584" s="82"/>
      <c r="CH584" s="82"/>
      <c r="CI584" s="82"/>
      <c r="CJ584" s="82"/>
      <c r="CK584" s="82"/>
      <c r="CL584" s="82"/>
      <c r="CM584" s="82"/>
      <c r="CN584" s="82"/>
      <c r="CO584" s="69"/>
    </row>
    <row r="585" spans="1:93" x14ac:dyDescent="0.3">
      <c r="A585" s="69"/>
      <c r="B585" s="74"/>
      <c r="C585" s="74"/>
      <c r="D585" s="74"/>
      <c r="E585" s="74"/>
      <c r="F585" s="69"/>
      <c r="G585" s="69"/>
      <c r="Q585" s="69"/>
      <c r="R585" s="69"/>
      <c r="S585" s="75"/>
      <c r="T585" s="75"/>
      <c r="U585" s="74"/>
      <c r="V585" s="74"/>
      <c r="W585" s="74"/>
      <c r="X585" s="74"/>
      <c r="Y585" s="69"/>
      <c r="Z585" s="69"/>
      <c r="AJ585" s="69"/>
      <c r="AK585" s="69"/>
      <c r="AL585" s="69"/>
      <c r="AM585" s="69"/>
      <c r="AN585" s="74"/>
      <c r="AO585" s="74"/>
      <c r="AP585" s="82"/>
      <c r="AQ585" s="82"/>
      <c r="AR585" s="82"/>
      <c r="AS585" s="82"/>
      <c r="AT585" s="82"/>
      <c r="AU585" s="82"/>
      <c r="AV585" s="82"/>
      <c r="AW585" s="82"/>
      <c r="AX585" s="82"/>
      <c r="AY585" s="82"/>
      <c r="AZ585" s="82"/>
      <c r="BA585" s="82"/>
      <c r="BB585" s="82"/>
      <c r="BC585" s="82"/>
      <c r="BD585" s="69"/>
      <c r="BE585" s="75"/>
      <c r="BF585" s="75"/>
      <c r="BG585" s="74"/>
      <c r="BH585" s="74"/>
      <c r="BI585" s="82"/>
      <c r="BJ585" s="82"/>
      <c r="BK585" s="82"/>
      <c r="BL585" s="82"/>
      <c r="BM585" s="82"/>
      <c r="BN585" s="82"/>
      <c r="BO585" s="82"/>
      <c r="BP585" s="82"/>
      <c r="BQ585" s="82"/>
      <c r="BR585" s="82"/>
      <c r="BS585" s="82"/>
      <c r="BT585" s="82"/>
      <c r="BU585" s="82"/>
      <c r="BV585" s="82"/>
      <c r="BW585" s="69"/>
      <c r="BX585" s="69"/>
      <c r="BY585" s="75"/>
      <c r="BZ585" s="74"/>
      <c r="CA585" s="74"/>
      <c r="CB585" s="82"/>
      <c r="CC585" s="82"/>
      <c r="CD585" s="82"/>
      <c r="CE585" s="82"/>
      <c r="CF585" s="82"/>
      <c r="CG585" s="82"/>
      <c r="CH585" s="82"/>
      <c r="CI585" s="82"/>
      <c r="CJ585" s="82"/>
      <c r="CK585" s="82"/>
      <c r="CL585" s="82"/>
      <c r="CM585" s="82"/>
      <c r="CN585" s="82"/>
      <c r="CO585" s="69"/>
    </row>
    <row r="586" spans="1:93" x14ac:dyDescent="0.3">
      <c r="A586" s="69"/>
      <c r="B586" s="74"/>
      <c r="C586" s="74"/>
      <c r="D586" s="74"/>
      <c r="E586" s="74"/>
      <c r="F586" s="69"/>
      <c r="G586" s="69"/>
      <c r="Q586" s="69"/>
      <c r="R586" s="69"/>
      <c r="S586" s="75"/>
      <c r="T586" s="75"/>
      <c r="U586" s="74"/>
      <c r="V586" s="74"/>
      <c r="W586" s="74"/>
      <c r="X586" s="74"/>
      <c r="Y586" s="69"/>
      <c r="Z586" s="69"/>
      <c r="AJ586" s="69"/>
      <c r="AK586" s="69"/>
      <c r="AL586" s="69"/>
      <c r="AM586" s="69"/>
      <c r="AN586" s="74"/>
      <c r="AO586" s="74"/>
      <c r="AP586" s="82"/>
      <c r="AQ586" s="82"/>
      <c r="AR586" s="82"/>
      <c r="AS586" s="82"/>
      <c r="AT586" s="82"/>
      <c r="AU586" s="82"/>
      <c r="AV586" s="82"/>
      <c r="AW586" s="82"/>
      <c r="AX586" s="82"/>
      <c r="AY586" s="82"/>
      <c r="AZ586" s="82"/>
      <c r="BA586" s="82"/>
      <c r="BB586" s="82"/>
      <c r="BC586" s="82"/>
      <c r="BD586" s="69"/>
      <c r="BE586" s="75"/>
      <c r="BF586" s="75"/>
      <c r="BG586" s="74"/>
      <c r="BH586" s="74"/>
      <c r="BI586" s="82"/>
      <c r="BJ586" s="82"/>
      <c r="BK586" s="82"/>
      <c r="BL586" s="82"/>
      <c r="BM586" s="82"/>
      <c r="BN586" s="82"/>
      <c r="BO586" s="82"/>
      <c r="BP586" s="82"/>
      <c r="BQ586" s="82"/>
      <c r="BR586" s="82"/>
      <c r="BS586" s="82"/>
      <c r="BT586" s="82"/>
      <c r="BU586" s="82"/>
      <c r="BV586" s="82"/>
      <c r="BW586" s="69"/>
      <c r="BX586" s="69"/>
      <c r="BY586" s="75"/>
      <c r="BZ586" s="74"/>
      <c r="CA586" s="74"/>
      <c r="CB586" s="82"/>
      <c r="CC586" s="82"/>
      <c r="CD586" s="82"/>
      <c r="CE586" s="82"/>
      <c r="CF586" s="82"/>
      <c r="CG586" s="82"/>
      <c r="CH586" s="82"/>
      <c r="CI586" s="82"/>
      <c r="CJ586" s="82"/>
      <c r="CK586" s="82"/>
      <c r="CL586" s="82"/>
      <c r="CM586" s="82"/>
      <c r="CN586" s="82"/>
      <c r="CO586" s="69"/>
    </row>
    <row r="587" spans="1:93" x14ac:dyDescent="0.3">
      <c r="A587" s="69"/>
      <c r="B587" s="74"/>
      <c r="C587" s="74"/>
      <c r="D587" s="74"/>
      <c r="E587" s="74"/>
      <c r="F587" s="69"/>
      <c r="G587" s="69"/>
      <c r="Q587" s="69"/>
      <c r="R587" s="69"/>
      <c r="S587" s="75"/>
      <c r="T587" s="75"/>
      <c r="U587" s="74"/>
      <c r="V587" s="74"/>
      <c r="W587" s="74"/>
      <c r="X587" s="74"/>
      <c r="Y587" s="69"/>
      <c r="Z587" s="69"/>
      <c r="AJ587" s="69"/>
      <c r="AK587" s="69"/>
      <c r="AL587" s="69"/>
      <c r="AM587" s="69"/>
      <c r="AN587" s="74"/>
      <c r="AO587" s="74"/>
      <c r="AP587" s="82"/>
      <c r="AQ587" s="82"/>
      <c r="AR587" s="82"/>
      <c r="AS587" s="82"/>
      <c r="AT587" s="82"/>
      <c r="AU587" s="82"/>
      <c r="AV587" s="82"/>
      <c r="AW587" s="82"/>
      <c r="AX587" s="82"/>
      <c r="AY587" s="82"/>
      <c r="AZ587" s="82"/>
      <c r="BA587" s="82"/>
      <c r="BB587" s="82"/>
      <c r="BC587" s="82"/>
      <c r="BD587" s="69"/>
      <c r="BE587" s="75"/>
      <c r="BF587" s="75"/>
      <c r="BG587" s="74"/>
      <c r="BH587" s="74"/>
      <c r="BI587" s="82"/>
      <c r="BJ587" s="82"/>
      <c r="BK587" s="82"/>
      <c r="BL587" s="82"/>
      <c r="BM587" s="82"/>
      <c r="BN587" s="82"/>
      <c r="BO587" s="82"/>
      <c r="BP587" s="82"/>
      <c r="BQ587" s="82"/>
      <c r="BR587" s="82"/>
      <c r="BS587" s="82"/>
      <c r="BT587" s="82"/>
      <c r="BU587" s="82"/>
      <c r="BV587" s="82"/>
      <c r="BW587" s="69"/>
      <c r="BX587" s="69"/>
      <c r="BY587" s="75"/>
      <c r="BZ587" s="74"/>
      <c r="CA587" s="74"/>
      <c r="CB587" s="82"/>
      <c r="CC587" s="82"/>
      <c r="CD587" s="82"/>
      <c r="CE587" s="82"/>
      <c r="CF587" s="82"/>
      <c r="CG587" s="82"/>
      <c r="CH587" s="82"/>
      <c r="CI587" s="82"/>
      <c r="CJ587" s="82"/>
      <c r="CK587" s="82"/>
      <c r="CL587" s="82"/>
      <c r="CM587" s="82"/>
      <c r="CN587" s="82"/>
      <c r="CO587" s="69"/>
    </row>
    <row r="588" spans="1:93" x14ac:dyDescent="0.3">
      <c r="A588" s="69"/>
      <c r="B588" s="74"/>
      <c r="C588" s="74"/>
      <c r="D588" s="74"/>
      <c r="E588" s="74"/>
      <c r="F588" s="69"/>
      <c r="G588" s="69"/>
      <c r="Q588" s="69"/>
      <c r="R588" s="69"/>
      <c r="S588" s="75"/>
      <c r="T588" s="75"/>
      <c r="U588" s="74"/>
      <c r="V588" s="74"/>
      <c r="W588" s="74"/>
      <c r="X588" s="74"/>
      <c r="Y588" s="69"/>
      <c r="Z588" s="69"/>
      <c r="AJ588" s="69"/>
      <c r="AK588" s="69"/>
      <c r="AL588" s="69"/>
      <c r="AM588" s="69"/>
      <c r="AN588" s="74"/>
      <c r="AO588" s="74"/>
      <c r="AP588" s="82"/>
      <c r="AQ588" s="82"/>
      <c r="AR588" s="82"/>
      <c r="AS588" s="82"/>
      <c r="AT588" s="82"/>
      <c r="AU588" s="82"/>
      <c r="AV588" s="82"/>
      <c r="AW588" s="82"/>
      <c r="AX588" s="82"/>
      <c r="AY588" s="82"/>
      <c r="AZ588" s="82"/>
      <c r="BA588" s="82"/>
      <c r="BB588" s="82"/>
      <c r="BC588" s="82"/>
      <c r="BD588" s="69"/>
      <c r="BE588" s="75"/>
      <c r="BF588" s="75"/>
      <c r="BG588" s="74"/>
      <c r="BH588" s="74"/>
      <c r="BI588" s="82"/>
      <c r="BJ588" s="82"/>
      <c r="BK588" s="82"/>
      <c r="BL588" s="82"/>
      <c r="BM588" s="82"/>
      <c r="BN588" s="82"/>
      <c r="BO588" s="82"/>
      <c r="BP588" s="82"/>
      <c r="BQ588" s="82"/>
      <c r="BR588" s="82"/>
      <c r="BS588" s="82"/>
      <c r="BT588" s="82"/>
      <c r="BU588" s="82"/>
      <c r="BV588" s="82"/>
      <c r="BW588" s="69"/>
      <c r="BX588" s="69"/>
      <c r="BY588" s="75"/>
      <c r="BZ588" s="74"/>
      <c r="CA588" s="74"/>
      <c r="CB588" s="82"/>
      <c r="CC588" s="82"/>
      <c r="CD588" s="82"/>
      <c r="CE588" s="82"/>
      <c r="CF588" s="82"/>
      <c r="CG588" s="82"/>
      <c r="CH588" s="82"/>
      <c r="CI588" s="82"/>
      <c r="CJ588" s="82"/>
      <c r="CK588" s="82"/>
      <c r="CL588" s="82"/>
      <c r="CM588" s="82"/>
      <c r="CN588" s="82"/>
      <c r="CO588" s="69"/>
    </row>
    <row r="589" spans="1:93" x14ac:dyDescent="0.3">
      <c r="A589" s="69"/>
      <c r="B589" s="74"/>
      <c r="C589" s="74"/>
      <c r="D589" s="74"/>
      <c r="E589" s="74"/>
      <c r="F589" s="69"/>
      <c r="G589" s="69"/>
      <c r="Q589" s="69"/>
      <c r="R589" s="69"/>
      <c r="S589" s="75"/>
      <c r="T589" s="75"/>
      <c r="U589" s="74"/>
      <c r="V589" s="74"/>
      <c r="W589" s="74"/>
      <c r="X589" s="74"/>
      <c r="Y589" s="69"/>
      <c r="Z589" s="69"/>
      <c r="AJ589" s="69"/>
      <c r="AK589" s="69"/>
      <c r="AL589" s="69"/>
      <c r="AM589" s="69"/>
      <c r="AN589" s="74"/>
      <c r="AO589" s="74"/>
      <c r="AP589" s="82"/>
      <c r="AQ589" s="82"/>
      <c r="AR589" s="82"/>
      <c r="AS589" s="82"/>
      <c r="AT589" s="82"/>
      <c r="AU589" s="82"/>
      <c r="AV589" s="82"/>
      <c r="AW589" s="82"/>
      <c r="AX589" s="82"/>
      <c r="AY589" s="82"/>
      <c r="AZ589" s="82"/>
      <c r="BA589" s="82"/>
      <c r="BB589" s="82"/>
      <c r="BC589" s="82"/>
      <c r="BD589" s="69"/>
      <c r="BE589" s="75"/>
      <c r="BF589" s="75"/>
      <c r="BG589" s="74"/>
      <c r="BH589" s="74"/>
      <c r="BI589" s="82"/>
      <c r="BJ589" s="82"/>
      <c r="BK589" s="82"/>
      <c r="BL589" s="82"/>
      <c r="BM589" s="82"/>
      <c r="BN589" s="82"/>
      <c r="BO589" s="82"/>
      <c r="BP589" s="82"/>
      <c r="BQ589" s="82"/>
      <c r="BR589" s="82"/>
      <c r="BS589" s="82"/>
      <c r="BT589" s="82"/>
      <c r="BU589" s="82"/>
      <c r="BV589" s="82"/>
      <c r="BW589" s="69"/>
      <c r="BX589" s="69"/>
      <c r="BY589" s="75"/>
      <c r="BZ589" s="74"/>
      <c r="CA589" s="74"/>
      <c r="CB589" s="82"/>
      <c r="CC589" s="82"/>
      <c r="CD589" s="82"/>
      <c r="CE589" s="82"/>
      <c r="CF589" s="82"/>
      <c r="CG589" s="82"/>
      <c r="CH589" s="82"/>
      <c r="CI589" s="82"/>
      <c r="CJ589" s="82"/>
      <c r="CK589" s="82"/>
      <c r="CL589" s="82"/>
      <c r="CM589" s="82"/>
      <c r="CN589" s="82"/>
      <c r="CO589" s="69"/>
    </row>
    <row r="590" spans="1:93" x14ac:dyDescent="0.3">
      <c r="A590" s="69"/>
      <c r="B590" s="74"/>
      <c r="C590" s="74"/>
      <c r="D590" s="74"/>
      <c r="E590" s="74"/>
      <c r="F590" s="69"/>
      <c r="G590" s="69"/>
      <c r="Q590" s="69"/>
      <c r="R590" s="69"/>
      <c r="S590" s="75"/>
      <c r="T590" s="75"/>
      <c r="U590" s="74"/>
      <c r="V590" s="74"/>
      <c r="W590" s="74"/>
      <c r="X590" s="74"/>
      <c r="Y590" s="69"/>
      <c r="Z590" s="69"/>
      <c r="AJ590" s="69"/>
      <c r="AK590" s="69"/>
      <c r="AL590" s="69"/>
      <c r="AM590" s="69"/>
      <c r="AN590" s="74"/>
      <c r="AO590" s="74"/>
      <c r="AP590" s="82"/>
      <c r="AQ590" s="82"/>
      <c r="AR590" s="82"/>
      <c r="AS590" s="82"/>
      <c r="AT590" s="82"/>
      <c r="AU590" s="82"/>
      <c r="AV590" s="82"/>
      <c r="AW590" s="82"/>
      <c r="AX590" s="82"/>
      <c r="AY590" s="82"/>
      <c r="AZ590" s="82"/>
      <c r="BA590" s="82"/>
      <c r="BB590" s="82"/>
      <c r="BC590" s="82"/>
      <c r="BD590" s="69"/>
      <c r="BE590" s="75"/>
      <c r="BF590" s="75"/>
      <c r="BG590" s="74"/>
      <c r="BH590" s="74"/>
      <c r="BI590" s="82"/>
      <c r="BJ590" s="82"/>
      <c r="BK590" s="82"/>
      <c r="BL590" s="82"/>
      <c r="BM590" s="82"/>
      <c r="BN590" s="82"/>
      <c r="BO590" s="82"/>
      <c r="BP590" s="82"/>
      <c r="BQ590" s="82"/>
      <c r="BR590" s="82"/>
      <c r="BS590" s="82"/>
      <c r="BT590" s="82"/>
      <c r="BU590" s="82"/>
      <c r="BV590" s="82"/>
      <c r="BW590" s="69"/>
      <c r="BX590" s="69"/>
      <c r="BY590" s="75"/>
      <c r="BZ590" s="74"/>
      <c r="CA590" s="74"/>
      <c r="CB590" s="82"/>
      <c r="CC590" s="82"/>
      <c r="CD590" s="82"/>
      <c r="CE590" s="82"/>
      <c r="CF590" s="82"/>
      <c r="CG590" s="82"/>
      <c r="CH590" s="82"/>
      <c r="CI590" s="82"/>
      <c r="CJ590" s="82"/>
      <c r="CK590" s="82"/>
      <c r="CL590" s="82"/>
      <c r="CM590" s="82"/>
      <c r="CN590" s="82"/>
      <c r="CO590" s="69"/>
    </row>
    <row r="591" spans="1:93" x14ac:dyDescent="0.3">
      <c r="A591" s="69"/>
      <c r="B591" s="74"/>
      <c r="C591" s="74"/>
      <c r="D591" s="74"/>
      <c r="E591" s="74"/>
      <c r="F591" s="69"/>
      <c r="G591" s="69"/>
      <c r="Q591" s="69"/>
      <c r="R591" s="69"/>
      <c r="S591" s="75"/>
      <c r="T591" s="75"/>
      <c r="U591" s="74"/>
      <c r="V591" s="74"/>
      <c r="W591" s="74"/>
      <c r="X591" s="74"/>
      <c r="Y591" s="69"/>
      <c r="Z591" s="69"/>
      <c r="AJ591" s="69"/>
      <c r="AK591" s="69"/>
      <c r="AL591" s="69"/>
      <c r="AM591" s="69"/>
      <c r="AN591" s="74"/>
      <c r="AO591" s="74"/>
      <c r="AP591" s="82"/>
      <c r="AQ591" s="82"/>
      <c r="AR591" s="82"/>
      <c r="AS591" s="82"/>
      <c r="AT591" s="82"/>
      <c r="AU591" s="82"/>
      <c r="AV591" s="82"/>
      <c r="AW591" s="82"/>
      <c r="AX591" s="82"/>
      <c r="AY591" s="82"/>
      <c r="AZ591" s="82"/>
      <c r="BA591" s="82"/>
      <c r="BB591" s="82"/>
      <c r="BC591" s="82"/>
      <c r="BD591" s="69"/>
      <c r="BE591" s="75"/>
      <c r="BF591" s="75"/>
      <c r="BG591" s="74"/>
      <c r="BH591" s="74"/>
      <c r="BI591" s="82"/>
      <c r="BJ591" s="82"/>
      <c r="BK591" s="82"/>
      <c r="BL591" s="82"/>
      <c r="BM591" s="82"/>
      <c r="BN591" s="82"/>
      <c r="BO591" s="82"/>
      <c r="BP591" s="82"/>
      <c r="BQ591" s="82"/>
      <c r="BR591" s="82"/>
      <c r="BS591" s="82"/>
      <c r="BT591" s="82"/>
      <c r="BU591" s="82"/>
      <c r="BV591" s="82"/>
      <c r="BW591" s="69"/>
      <c r="BX591" s="69"/>
      <c r="BY591" s="75"/>
      <c r="BZ591" s="74"/>
      <c r="CA591" s="74"/>
      <c r="CB591" s="82"/>
      <c r="CC591" s="82"/>
      <c r="CD591" s="82"/>
      <c r="CE591" s="82"/>
      <c r="CF591" s="82"/>
      <c r="CG591" s="82"/>
      <c r="CH591" s="82"/>
      <c r="CI591" s="82"/>
      <c r="CJ591" s="82"/>
      <c r="CK591" s="82"/>
      <c r="CL591" s="82"/>
      <c r="CM591" s="82"/>
      <c r="CN591" s="82"/>
      <c r="CO591" s="69"/>
    </row>
    <row r="592" spans="1:93" x14ac:dyDescent="0.3">
      <c r="A592" s="69"/>
      <c r="B592" s="74"/>
      <c r="C592" s="74"/>
      <c r="D592" s="74"/>
      <c r="E592" s="74"/>
      <c r="F592" s="69"/>
      <c r="G592" s="69"/>
      <c r="Q592" s="69"/>
      <c r="R592" s="69"/>
      <c r="S592" s="75"/>
      <c r="T592" s="75"/>
      <c r="U592" s="74"/>
      <c r="V592" s="74"/>
      <c r="W592" s="74"/>
      <c r="X592" s="74"/>
      <c r="Y592" s="69"/>
      <c r="Z592" s="69"/>
      <c r="AJ592" s="69"/>
      <c r="AK592" s="69"/>
      <c r="AL592" s="69"/>
      <c r="AM592" s="69"/>
      <c r="AN592" s="74"/>
      <c r="AO592" s="74"/>
      <c r="AP592" s="82"/>
      <c r="AQ592" s="82"/>
      <c r="AR592" s="82"/>
      <c r="AS592" s="82"/>
      <c r="AT592" s="82"/>
      <c r="AU592" s="82"/>
      <c r="AV592" s="82"/>
      <c r="AW592" s="82"/>
      <c r="AX592" s="82"/>
      <c r="AY592" s="82"/>
      <c r="AZ592" s="82"/>
      <c r="BA592" s="82"/>
      <c r="BB592" s="82"/>
      <c r="BC592" s="82"/>
      <c r="BD592" s="69"/>
      <c r="BE592" s="75"/>
      <c r="BF592" s="75"/>
      <c r="BG592" s="74"/>
      <c r="BH592" s="74"/>
      <c r="BI592" s="82"/>
      <c r="BJ592" s="82"/>
      <c r="BK592" s="82"/>
      <c r="BL592" s="82"/>
      <c r="BM592" s="82"/>
      <c r="BN592" s="82"/>
      <c r="BO592" s="82"/>
      <c r="BP592" s="82"/>
      <c r="BQ592" s="82"/>
      <c r="BR592" s="82"/>
      <c r="BS592" s="82"/>
      <c r="BT592" s="82"/>
      <c r="BU592" s="82"/>
      <c r="BV592" s="82"/>
      <c r="BW592" s="69"/>
      <c r="BX592" s="69"/>
      <c r="BY592" s="75"/>
      <c r="BZ592" s="74"/>
      <c r="CA592" s="74"/>
      <c r="CB592" s="82"/>
      <c r="CC592" s="82"/>
      <c r="CD592" s="82"/>
      <c r="CE592" s="82"/>
      <c r="CF592" s="82"/>
      <c r="CG592" s="82"/>
      <c r="CH592" s="82"/>
      <c r="CI592" s="82"/>
      <c r="CJ592" s="82"/>
      <c r="CK592" s="82"/>
      <c r="CL592" s="82"/>
      <c r="CM592" s="82"/>
      <c r="CN592" s="82"/>
      <c r="CO592" s="69"/>
    </row>
    <row r="593" spans="1:93" x14ac:dyDescent="0.3">
      <c r="A593" s="69"/>
      <c r="B593" s="74"/>
      <c r="C593" s="74"/>
      <c r="D593" s="74"/>
      <c r="E593" s="74"/>
      <c r="F593" s="69"/>
      <c r="G593" s="69"/>
      <c r="Q593" s="69"/>
      <c r="R593" s="69"/>
      <c r="S593" s="75"/>
      <c r="T593" s="75"/>
      <c r="U593" s="74"/>
      <c r="V593" s="74"/>
      <c r="W593" s="74"/>
      <c r="X593" s="74"/>
      <c r="Y593" s="69"/>
      <c r="Z593" s="69"/>
      <c r="AJ593" s="69"/>
      <c r="AK593" s="69"/>
      <c r="AL593" s="69"/>
      <c r="AM593" s="69"/>
      <c r="AN593" s="74"/>
      <c r="AO593" s="74"/>
      <c r="AP593" s="82"/>
      <c r="AQ593" s="82"/>
      <c r="AR593" s="82"/>
      <c r="AS593" s="82"/>
      <c r="AT593" s="82"/>
      <c r="AU593" s="82"/>
      <c r="AV593" s="82"/>
      <c r="AW593" s="82"/>
      <c r="AX593" s="82"/>
      <c r="AY593" s="82"/>
      <c r="AZ593" s="82"/>
      <c r="BA593" s="82"/>
      <c r="BB593" s="82"/>
      <c r="BC593" s="82"/>
      <c r="BD593" s="69"/>
      <c r="BE593" s="75"/>
      <c r="BF593" s="75"/>
      <c r="BG593" s="74"/>
      <c r="BH593" s="74"/>
      <c r="BI593" s="82"/>
      <c r="BJ593" s="82"/>
      <c r="BK593" s="82"/>
      <c r="BL593" s="82"/>
      <c r="BM593" s="82"/>
      <c r="BN593" s="82"/>
      <c r="BO593" s="82"/>
      <c r="BP593" s="82"/>
      <c r="BQ593" s="82"/>
      <c r="BR593" s="82"/>
      <c r="BS593" s="82"/>
      <c r="BT593" s="82"/>
      <c r="BU593" s="82"/>
      <c r="BV593" s="82"/>
      <c r="BW593" s="69"/>
      <c r="BX593" s="69"/>
      <c r="BY593" s="75"/>
      <c r="BZ593" s="74"/>
      <c r="CA593" s="74"/>
      <c r="CB593" s="82"/>
      <c r="CC593" s="82"/>
      <c r="CD593" s="82"/>
      <c r="CE593" s="82"/>
      <c r="CF593" s="82"/>
      <c r="CG593" s="82"/>
      <c r="CH593" s="82"/>
      <c r="CI593" s="82"/>
      <c r="CJ593" s="82"/>
      <c r="CK593" s="82"/>
      <c r="CL593" s="82"/>
      <c r="CM593" s="82"/>
      <c r="CN593" s="82"/>
      <c r="CO593" s="69"/>
    </row>
    <row r="594" spans="1:93" x14ac:dyDescent="0.3">
      <c r="A594" s="69"/>
      <c r="B594" s="74"/>
      <c r="C594" s="74"/>
      <c r="D594" s="74"/>
      <c r="E594" s="74"/>
      <c r="F594" s="69"/>
      <c r="G594" s="69"/>
      <c r="Q594" s="69"/>
      <c r="R594" s="69"/>
      <c r="S594" s="75"/>
      <c r="T594" s="75"/>
      <c r="U594" s="74"/>
      <c r="V594" s="74"/>
      <c r="W594" s="74"/>
      <c r="X594" s="74"/>
      <c r="Y594" s="69"/>
      <c r="Z594" s="69"/>
      <c r="AJ594" s="69"/>
      <c r="AK594" s="69"/>
      <c r="AL594" s="69"/>
      <c r="AM594" s="69"/>
      <c r="AN594" s="74"/>
      <c r="AO594" s="74"/>
      <c r="AP594" s="82"/>
      <c r="AQ594" s="82"/>
      <c r="AR594" s="82"/>
      <c r="AS594" s="82"/>
      <c r="AT594" s="82"/>
      <c r="AU594" s="82"/>
      <c r="AV594" s="82"/>
      <c r="AW594" s="82"/>
      <c r="AX594" s="82"/>
      <c r="AY594" s="82"/>
      <c r="AZ594" s="82"/>
      <c r="BA594" s="82"/>
      <c r="BB594" s="82"/>
      <c r="BC594" s="82"/>
      <c r="BD594" s="69"/>
      <c r="BE594" s="75"/>
      <c r="BF594" s="75"/>
      <c r="BG594" s="74"/>
      <c r="BH594" s="74"/>
      <c r="BI594" s="82"/>
      <c r="BJ594" s="82"/>
      <c r="BK594" s="82"/>
      <c r="BL594" s="82"/>
      <c r="BM594" s="82"/>
      <c r="BN594" s="82"/>
      <c r="BO594" s="82"/>
      <c r="BP594" s="82"/>
      <c r="BQ594" s="82"/>
      <c r="BR594" s="82"/>
      <c r="BS594" s="82"/>
      <c r="BT594" s="82"/>
      <c r="BU594" s="82"/>
      <c r="BV594" s="82"/>
      <c r="BW594" s="69"/>
      <c r="BX594" s="69"/>
      <c r="BY594" s="75"/>
      <c r="BZ594" s="74"/>
      <c r="CA594" s="74"/>
      <c r="CB594" s="82"/>
      <c r="CC594" s="82"/>
      <c r="CD594" s="82"/>
      <c r="CE594" s="82"/>
      <c r="CF594" s="82"/>
      <c r="CG594" s="82"/>
      <c r="CH594" s="82"/>
      <c r="CI594" s="82"/>
      <c r="CJ594" s="82"/>
      <c r="CK594" s="82"/>
      <c r="CL594" s="82"/>
      <c r="CM594" s="82"/>
      <c r="CN594" s="82"/>
      <c r="CO594" s="69"/>
    </row>
    <row r="595" spans="1:93" x14ac:dyDescent="0.3">
      <c r="A595" s="69"/>
      <c r="B595" s="74"/>
      <c r="C595" s="74"/>
      <c r="D595" s="74"/>
      <c r="E595" s="74"/>
      <c r="F595" s="69"/>
      <c r="G595" s="69"/>
      <c r="Q595" s="69"/>
      <c r="R595" s="69"/>
      <c r="S595" s="75"/>
      <c r="T595" s="75"/>
      <c r="U595" s="74"/>
      <c r="V595" s="74"/>
      <c r="W595" s="74"/>
      <c r="X595" s="74"/>
      <c r="Y595" s="69"/>
      <c r="Z595" s="69"/>
      <c r="AJ595" s="69"/>
      <c r="AK595" s="69"/>
      <c r="AL595" s="69"/>
      <c r="AM595" s="69"/>
      <c r="AN595" s="74"/>
      <c r="AO595" s="74"/>
      <c r="AP595" s="82"/>
      <c r="AQ595" s="82"/>
      <c r="AR595" s="82"/>
      <c r="AS595" s="82"/>
      <c r="AT595" s="82"/>
      <c r="AU595" s="82"/>
      <c r="AV595" s="82"/>
      <c r="AW595" s="82"/>
      <c r="AX595" s="82"/>
      <c r="AY595" s="82"/>
      <c r="AZ595" s="82"/>
      <c r="BA595" s="82"/>
      <c r="BB595" s="82"/>
      <c r="BC595" s="82"/>
      <c r="BD595" s="69"/>
      <c r="BE595" s="75"/>
      <c r="BF595" s="75"/>
      <c r="BG595" s="74"/>
      <c r="BH595" s="74"/>
      <c r="BI595" s="82"/>
      <c r="BJ595" s="82"/>
      <c r="BK595" s="82"/>
      <c r="BL595" s="82"/>
      <c r="BM595" s="82"/>
      <c r="BN595" s="82"/>
      <c r="BO595" s="82"/>
      <c r="BP595" s="82"/>
      <c r="BQ595" s="82"/>
      <c r="BR595" s="82"/>
      <c r="BS595" s="82"/>
      <c r="BT595" s="82"/>
      <c r="BU595" s="82"/>
      <c r="BV595" s="82"/>
      <c r="BW595" s="69"/>
      <c r="BX595" s="69"/>
      <c r="BY595" s="75"/>
      <c r="BZ595" s="74"/>
      <c r="CA595" s="74"/>
      <c r="CB595" s="82"/>
      <c r="CC595" s="82"/>
      <c r="CD595" s="82"/>
      <c r="CE595" s="82"/>
      <c r="CF595" s="82"/>
      <c r="CG595" s="82"/>
      <c r="CH595" s="82"/>
      <c r="CI595" s="82"/>
      <c r="CJ595" s="82"/>
      <c r="CK595" s="82"/>
      <c r="CL595" s="82"/>
      <c r="CM595" s="82"/>
      <c r="CN595" s="82"/>
      <c r="CO595" s="69"/>
    </row>
    <row r="596" spans="1:93" x14ac:dyDescent="0.3">
      <c r="A596" s="69"/>
      <c r="B596" s="74"/>
      <c r="C596" s="74"/>
      <c r="D596" s="74"/>
      <c r="E596" s="74"/>
      <c r="F596" s="69"/>
      <c r="G596" s="69"/>
      <c r="Q596" s="69"/>
      <c r="R596" s="69"/>
      <c r="S596" s="75"/>
      <c r="T596" s="75"/>
      <c r="U596" s="74"/>
      <c r="V596" s="74"/>
      <c r="W596" s="74"/>
      <c r="X596" s="74"/>
      <c r="Y596" s="69"/>
      <c r="Z596" s="69"/>
      <c r="AJ596" s="69"/>
      <c r="AK596" s="69"/>
      <c r="AL596" s="69"/>
      <c r="AM596" s="69"/>
      <c r="AN596" s="74"/>
      <c r="AO596" s="74"/>
      <c r="AP596" s="82"/>
      <c r="AQ596" s="82"/>
      <c r="AR596" s="82"/>
      <c r="AS596" s="82"/>
      <c r="AT596" s="82"/>
      <c r="AU596" s="82"/>
      <c r="AV596" s="82"/>
      <c r="AW596" s="82"/>
      <c r="AX596" s="82"/>
      <c r="AY596" s="82"/>
      <c r="AZ596" s="82"/>
      <c r="BA596" s="82"/>
      <c r="BB596" s="82"/>
      <c r="BC596" s="82"/>
      <c r="BD596" s="69"/>
      <c r="BE596" s="75"/>
      <c r="BF596" s="75"/>
      <c r="BG596" s="74"/>
      <c r="BH596" s="74"/>
      <c r="BI596" s="82"/>
      <c r="BJ596" s="82"/>
      <c r="BK596" s="82"/>
      <c r="BL596" s="82"/>
      <c r="BM596" s="82"/>
      <c r="BN596" s="82"/>
      <c r="BO596" s="82"/>
      <c r="BP596" s="82"/>
      <c r="BQ596" s="82"/>
      <c r="BR596" s="82"/>
      <c r="BS596" s="82"/>
      <c r="BT596" s="82"/>
      <c r="BU596" s="82"/>
      <c r="BV596" s="82"/>
      <c r="BW596" s="69"/>
      <c r="BX596" s="69"/>
      <c r="BY596" s="75"/>
      <c r="BZ596" s="74"/>
      <c r="CA596" s="74"/>
      <c r="CB596" s="82"/>
      <c r="CC596" s="82"/>
      <c r="CD596" s="82"/>
      <c r="CE596" s="82"/>
      <c r="CF596" s="82"/>
      <c r="CG596" s="82"/>
      <c r="CH596" s="82"/>
      <c r="CI596" s="82"/>
      <c r="CJ596" s="82"/>
      <c r="CK596" s="82"/>
      <c r="CL596" s="82"/>
      <c r="CM596" s="82"/>
      <c r="CN596" s="82"/>
      <c r="CO596" s="69"/>
    </row>
    <row r="597" spans="1:93" x14ac:dyDescent="0.3">
      <c r="A597" s="69"/>
      <c r="B597" s="74"/>
      <c r="C597" s="74"/>
      <c r="D597" s="74"/>
      <c r="E597" s="74"/>
      <c r="F597" s="69"/>
      <c r="G597" s="69"/>
      <c r="Q597" s="69"/>
      <c r="R597" s="69"/>
      <c r="S597" s="75"/>
      <c r="T597" s="75"/>
      <c r="U597" s="74"/>
      <c r="V597" s="74"/>
      <c r="W597" s="74"/>
      <c r="X597" s="74"/>
      <c r="Y597" s="69"/>
      <c r="Z597" s="69"/>
      <c r="AJ597" s="69"/>
      <c r="AK597" s="69"/>
      <c r="AL597" s="69"/>
      <c r="AM597" s="69"/>
      <c r="AN597" s="74"/>
      <c r="AO597" s="74"/>
      <c r="AP597" s="82"/>
      <c r="AQ597" s="82"/>
      <c r="AR597" s="82"/>
      <c r="AS597" s="82"/>
      <c r="AT597" s="82"/>
      <c r="AU597" s="82"/>
      <c r="AV597" s="82"/>
      <c r="AW597" s="82"/>
      <c r="AX597" s="82"/>
      <c r="AY597" s="82"/>
      <c r="AZ597" s="82"/>
      <c r="BA597" s="82"/>
      <c r="BB597" s="82"/>
      <c r="BC597" s="82"/>
      <c r="BD597" s="69"/>
      <c r="BE597" s="75"/>
      <c r="BF597" s="75"/>
      <c r="BG597" s="74"/>
      <c r="BH597" s="74"/>
      <c r="BI597" s="82"/>
      <c r="BJ597" s="82"/>
      <c r="BK597" s="82"/>
      <c r="BL597" s="82"/>
      <c r="BM597" s="82"/>
      <c r="BN597" s="82"/>
      <c r="BO597" s="82"/>
      <c r="BP597" s="82"/>
      <c r="BQ597" s="82"/>
      <c r="BR597" s="82"/>
      <c r="BS597" s="82"/>
      <c r="BT597" s="82"/>
      <c r="BU597" s="82"/>
      <c r="BV597" s="82"/>
      <c r="BW597" s="69"/>
      <c r="BX597" s="69"/>
      <c r="BY597" s="75"/>
      <c r="BZ597" s="74"/>
      <c r="CA597" s="74"/>
      <c r="CB597" s="82"/>
      <c r="CC597" s="82"/>
      <c r="CD597" s="82"/>
      <c r="CE597" s="82"/>
      <c r="CF597" s="82"/>
      <c r="CG597" s="82"/>
      <c r="CH597" s="82"/>
      <c r="CI597" s="82"/>
      <c r="CJ597" s="82"/>
      <c r="CK597" s="82"/>
      <c r="CL597" s="82"/>
      <c r="CM597" s="82"/>
      <c r="CN597" s="82"/>
      <c r="CO597" s="69"/>
    </row>
    <row r="598" spans="1:93" x14ac:dyDescent="0.3">
      <c r="A598" s="69"/>
      <c r="B598" s="74"/>
      <c r="C598" s="74"/>
      <c r="D598" s="74"/>
      <c r="E598" s="74"/>
      <c r="F598" s="69"/>
      <c r="G598" s="69"/>
      <c r="Q598" s="69"/>
      <c r="R598" s="69"/>
      <c r="S598" s="75"/>
      <c r="T598" s="75"/>
      <c r="U598" s="74"/>
      <c r="V598" s="74"/>
      <c r="W598" s="74"/>
      <c r="X598" s="74"/>
      <c r="Y598" s="69"/>
      <c r="Z598" s="69"/>
      <c r="AJ598" s="69"/>
      <c r="AK598" s="69"/>
      <c r="AL598" s="69"/>
      <c r="AM598" s="69"/>
      <c r="AN598" s="74"/>
      <c r="AO598" s="74"/>
      <c r="AP598" s="82"/>
      <c r="AQ598" s="82"/>
      <c r="AR598" s="82"/>
      <c r="AS598" s="82"/>
      <c r="AT598" s="82"/>
      <c r="AU598" s="82"/>
      <c r="AV598" s="82"/>
      <c r="AW598" s="82"/>
      <c r="AX598" s="82"/>
      <c r="AY598" s="82"/>
      <c r="AZ598" s="82"/>
      <c r="BA598" s="82"/>
      <c r="BB598" s="82"/>
      <c r="BC598" s="82"/>
      <c r="BD598" s="69"/>
      <c r="BE598" s="75"/>
      <c r="BF598" s="75"/>
      <c r="BG598" s="74"/>
      <c r="BH598" s="74"/>
      <c r="BI598" s="82"/>
      <c r="BJ598" s="82"/>
      <c r="BK598" s="82"/>
      <c r="BL598" s="82"/>
      <c r="BM598" s="82"/>
      <c r="BN598" s="82"/>
      <c r="BO598" s="82"/>
      <c r="BP598" s="82"/>
      <c r="BQ598" s="82"/>
      <c r="BR598" s="82"/>
      <c r="BS598" s="82"/>
      <c r="BT598" s="82"/>
      <c r="BU598" s="82"/>
      <c r="BV598" s="82"/>
      <c r="BW598" s="69"/>
      <c r="BX598" s="69"/>
      <c r="BY598" s="75"/>
      <c r="BZ598" s="74"/>
      <c r="CA598" s="74"/>
      <c r="CB598" s="82"/>
      <c r="CC598" s="82"/>
      <c r="CD598" s="82"/>
      <c r="CE598" s="82"/>
      <c r="CF598" s="82"/>
      <c r="CG598" s="82"/>
      <c r="CH598" s="82"/>
      <c r="CI598" s="82"/>
      <c r="CJ598" s="82"/>
      <c r="CK598" s="82"/>
      <c r="CL598" s="82"/>
      <c r="CM598" s="82"/>
      <c r="CN598" s="82"/>
      <c r="CO598" s="69"/>
    </row>
    <row r="599" spans="1:93" x14ac:dyDescent="0.3">
      <c r="A599" s="69"/>
      <c r="B599" s="74"/>
      <c r="C599" s="74"/>
      <c r="D599" s="74"/>
      <c r="E599" s="74"/>
      <c r="F599" s="69"/>
      <c r="G599" s="69"/>
      <c r="Q599" s="69"/>
      <c r="R599" s="69"/>
      <c r="S599" s="75"/>
      <c r="T599" s="75"/>
      <c r="U599" s="74"/>
      <c r="V599" s="74"/>
      <c r="W599" s="74"/>
      <c r="X599" s="74"/>
      <c r="Y599" s="69"/>
      <c r="Z599" s="69"/>
      <c r="AJ599" s="69"/>
      <c r="AK599" s="69"/>
      <c r="AL599" s="69"/>
      <c r="AM599" s="69"/>
      <c r="AN599" s="74"/>
      <c r="AO599" s="74"/>
      <c r="AP599" s="82"/>
      <c r="AQ599" s="82"/>
      <c r="AR599" s="82"/>
      <c r="AS599" s="82"/>
      <c r="AT599" s="82"/>
      <c r="AU599" s="82"/>
      <c r="AV599" s="82"/>
      <c r="AW599" s="82"/>
      <c r="AX599" s="82"/>
      <c r="AY599" s="82"/>
      <c r="AZ599" s="82"/>
      <c r="BA599" s="82"/>
      <c r="BB599" s="82"/>
      <c r="BC599" s="82"/>
      <c r="BD599" s="69"/>
      <c r="BE599" s="75"/>
      <c r="BF599" s="75"/>
      <c r="BG599" s="74"/>
      <c r="BH599" s="74"/>
      <c r="BI599" s="82"/>
      <c r="BJ599" s="82"/>
      <c r="BK599" s="82"/>
      <c r="BL599" s="82"/>
      <c r="BM599" s="82"/>
      <c r="BN599" s="82"/>
      <c r="BO599" s="82"/>
      <c r="BP599" s="82"/>
      <c r="BQ599" s="82"/>
      <c r="BR599" s="82"/>
      <c r="BS599" s="82"/>
      <c r="BT599" s="82"/>
      <c r="BU599" s="82"/>
      <c r="BV599" s="82"/>
      <c r="BW599" s="69"/>
      <c r="BX599" s="69"/>
      <c r="BY599" s="75"/>
      <c r="BZ599" s="74"/>
      <c r="CA599" s="74"/>
      <c r="CB599" s="82"/>
      <c r="CC599" s="82"/>
      <c r="CD599" s="82"/>
      <c r="CE599" s="82"/>
      <c r="CF599" s="82"/>
      <c r="CG599" s="82"/>
      <c r="CH599" s="82"/>
      <c r="CI599" s="82"/>
      <c r="CJ599" s="82"/>
      <c r="CK599" s="82"/>
      <c r="CL599" s="82"/>
      <c r="CM599" s="82"/>
      <c r="CN599" s="82"/>
      <c r="CO599" s="69"/>
    </row>
    <row r="600" spans="1:93" x14ac:dyDescent="0.3">
      <c r="A600" s="69"/>
      <c r="B600" s="74"/>
      <c r="C600" s="74"/>
      <c r="D600" s="74"/>
      <c r="E600" s="74"/>
      <c r="F600" s="69"/>
      <c r="G600" s="69"/>
      <c r="Q600" s="69"/>
      <c r="R600" s="69"/>
      <c r="S600" s="75"/>
      <c r="T600" s="75"/>
      <c r="U600" s="74"/>
      <c r="V600" s="74"/>
      <c r="W600" s="74"/>
      <c r="X600" s="74"/>
      <c r="Y600" s="69"/>
      <c r="Z600" s="69"/>
      <c r="AJ600" s="69"/>
      <c r="AK600" s="69"/>
      <c r="AL600" s="69"/>
      <c r="AM600" s="69"/>
      <c r="AN600" s="74"/>
      <c r="AO600" s="74"/>
      <c r="AP600" s="82"/>
      <c r="AQ600" s="82"/>
      <c r="AR600" s="82"/>
      <c r="AS600" s="82"/>
      <c r="AT600" s="82"/>
      <c r="AU600" s="82"/>
      <c r="AV600" s="82"/>
      <c r="AW600" s="82"/>
      <c r="AX600" s="82"/>
      <c r="AY600" s="82"/>
      <c r="AZ600" s="82"/>
      <c r="BA600" s="82"/>
      <c r="BB600" s="82"/>
      <c r="BC600" s="82"/>
      <c r="BD600" s="69"/>
      <c r="BE600" s="75"/>
      <c r="BF600" s="75"/>
      <c r="BG600" s="74"/>
      <c r="BH600" s="74"/>
      <c r="BI600" s="82"/>
      <c r="BJ600" s="82"/>
      <c r="BK600" s="82"/>
      <c r="BL600" s="82"/>
      <c r="BM600" s="82"/>
      <c r="BN600" s="82"/>
      <c r="BO600" s="82"/>
      <c r="BP600" s="82"/>
      <c r="BQ600" s="82"/>
      <c r="BR600" s="82"/>
      <c r="BS600" s="82"/>
      <c r="BT600" s="82"/>
      <c r="BU600" s="82"/>
      <c r="BV600" s="82"/>
      <c r="BW600" s="69"/>
      <c r="BX600" s="69"/>
      <c r="BY600" s="75"/>
      <c r="BZ600" s="74"/>
      <c r="CA600" s="74"/>
      <c r="CB600" s="82"/>
      <c r="CC600" s="82"/>
      <c r="CD600" s="82"/>
      <c r="CE600" s="82"/>
      <c r="CF600" s="82"/>
      <c r="CG600" s="82"/>
      <c r="CH600" s="82"/>
      <c r="CI600" s="82"/>
      <c r="CJ600" s="82"/>
      <c r="CK600" s="82"/>
      <c r="CL600" s="82"/>
      <c r="CM600" s="82"/>
      <c r="CN600" s="82"/>
      <c r="CO600" s="69"/>
    </row>
    <row r="601" spans="1:93" x14ac:dyDescent="0.3">
      <c r="A601" s="69"/>
      <c r="B601" s="74"/>
      <c r="C601" s="74"/>
      <c r="D601" s="74"/>
      <c r="E601" s="74"/>
      <c r="F601" s="69"/>
      <c r="G601" s="69"/>
      <c r="Q601" s="69"/>
      <c r="R601" s="69"/>
      <c r="S601" s="75"/>
      <c r="T601" s="75"/>
      <c r="U601" s="74"/>
      <c r="V601" s="74"/>
      <c r="W601" s="74"/>
      <c r="X601" s="74"/>
      <c r="Y601" s="69"/>
      <c r="Z601" s="69"/>
      <c r="AJ601" s="69"/>
      <c r="AK601" s="69"/>
      <c r="AL601" s="69"/>
      <c r="AM601" s="69"/>
      <c r="AN601" s="74"/>
      <c r="AO601" s="74"/>
      <c r="AP601" s="82"/>
      <c r="AQ601" s="82"/>
      <c r="AR601" s="82"/>
      <c r="AS601" s="82"/>
      <c r="AT601" s="82"/>
      <c r="AU601" s="82"/>
      <c r="AV601" s="82"/>
      <c r="AW601" s="82"/>
      <c r="AX601" s="82"/>
      <c r="AY601" s="82"/>
      <c r="AZ601" s="82"/>
      <c r="BA601" s="82"/>
      <c r="BB601" s="82"/>
      <c r="BC601" s="82"/>
      <c r="BD601" s="69"/>
      <c r="BE601" s="75"/>
      <c r="BF601" s="75"/>
      <c r="BG601" s="74"/>
      <c r="BH601" s="74"/>
      <c r="BI601" s="82"/>
      <c r="BJ601" s="82"/>
      <c r="BK601" s="82"/>
      <c r="BL601" s="82"/>
      <c r="BM601" s="82"/>
      <c r="BN601" s="82"/>
      <c r="BO601" s="82"/>
      <c r="BP601" s="82"/>
      <c r="BQ601" s="82"/>
      <c r="BR601" s="82"/>
      <c r="BS601" s="82"/>
      <c r="BT601" s="82"/>
      <c r="BU601" s="82"/>
      <c r="BV601" s="82"/>
      <c r="BW601" s="69"/>
      <c r="BX601" s="69"/>
      <c r="BY601" s="75"/>
      <c r="BZ601" s="74"/>
      <c r="CA601" s="74"/>
      <c r="CB601" s="82"/>
      <c r="CC601" s="82"/>
      <c r="CD601" s="82"/>
      <c r="CE601" s="82"/>
      <c r="CF601" s="82"/>
      <c r="CG601" s="82"/>
      <c r="CH601" s="82"/>
      <c r="CI601" s="82"/>
      <c r="CJ601" s="82"/>
      <c r="CK601" s="82"/>
      <c r="CL601" s="82"/>
      <c r="CM601" s="82"/>
      <c r="CN601" s="82"/>
      <c r="CO601" s="69"/>
    </row>
    <row r="602" spans="1:93" x14ac:dyDescent="0.3">
      <c r="A602" s="69"/>
      <c r="B602" s="74"/>
      <c r="C602" s="74"/>
      <c r="D602" s="74"/>
      <c r="E602" s="74"/>
      <c r="F602" s="69"/>
      <c r="G602" s="69"/>
      <c r="Q602" s="69"/>
      <c r="R602" s="69"/>
      <c r="S602" s="75"/>
      <c r="T602" s="75"/>
      <c r="U602" s="74"/>
      <c r="V602" s="74"/>
      <c r="W602" s="74"/>
      <c r="X602" s="74"/>
      <c r="Y602" s="69"/>
      <c r="Z602" s="69"/>
      <c r="AJ602" s="69"/>
      <c r="AK602" s="69"/>
      <c r="AL602" s="69"/>
      <c r="AM602" s="69"/>
      <c r="AN602" s="74"/>
      <c r="AO602" s="74"/>
      <c r="AP602" s="82"/>
      <c r="AQ602" s="82"/>
      <c r="AR602" s="82"/>
      <c r="AS602" s="82"/>
      <c r="AT602" s="82"/>
      <c r="AU602" s="82"/>
      <c r="AV602" s="82"/>
      <c r="AW602" s="82"/>
      <c r="AX602" s="82"/>
      <c r="AY602" s="82"/>
      <c r="AZ602" s="82"/>
      <c r="BA602" s="82"/>
      <c r="BB602" s="82"/>
      <c r="BC602" s="82"/>
      <c r="BD602" s="69"/>
      <c r="BE602" s="75"/>
      <c r="BF602" s="75"/>
      <c r="BG602" s="74"/>
      <c r="BH602" s="74"/>
      <c r="BI602" s="82"/>
      <c r="BJ602" s="82"/>
      <c r="BK602" s="82"/>
      <c r="BL602" s="82"/>
      <c r="BM602" s="82"/>
      <c r="BN602" s="82"/>
      <c r="BO602" s="82"/>
      <c r="BP602" s="82"/>
      <c r="BQ602" s="82"/>
      <c r="BR602" s="82"/>
      <c r="BS602" s="82"/>
      <c r="BT602" s="82"/>
      <c r="BU602" s="82"/>
      <c r="BV602" s="82"/>
      <c r="BW602" s="69"/>
      <c r="BX602" s="69"/>
      <c r="BY602" s="75"/>
      <c r="BZ602" s="74"/>
      <c r="CA602" s="74"/>
      <c r="CB602" s="82"/>
      <c r="CC602" s="82"/>
      <c r="CD602" s="82"/>
      <c r="CE602" s="82"/>
      <c r="CF602" s="82"/>
      <c r="CG602" s="82"/>
      <c r="CH602" s="82"/>
      <c r="CI602" s="82"/>
      <c r="CJ602" s="82"/>
      <c r="CK602" s="82"/>
      <c r="CL602" s="82"/>
      <c r="CM602" s="82"/>
      <c r="CN602" s="82"/>
      <c r="CO602" s="69"/>
    </row>
    <row r="603" spans="1:93" x14ac:dyDescent="0.3">
      <c r="A603" s="69"/>
      <c r="B603" s="74"/>
      <c r="C603" s="74"/>
      <c r="D603" s="74"/>
      <c r="E603" s="74"/>
      <c r="F603" s="69"/>
      <c r="G603" s="69"/>
      <c r="Q603" s="69"/>
      <c r="R603" s="69"/>
      <c r="S603" s="75"/>
      <c r="T603" s="75"/>
      <c r="U603" s="74"/>
      <c r="V603" s="74"/>
      <c r="W603" s="74"/>
      <c r="X603" s="74"/>
      <c r="Y603" s="69"/>
      <c r="Z603" s="69"/>
      <c r="AJ603" s="69"/>
      <c r="AK603" s="69"/>
      <c r="AL603" s="69"/>
      <c r="AM603" s="69"/>
      <c r="AN603" s="74"/>
      <c r="AO603" s="74"/>
      <c r="AP603" s="82"/>
      <c r="AQ603" s="82"/>
      <c r="AR603" s="82"/>
      <c r="AS603" s="82"/>
      <c r="AT603" s="82"/>
      <c r="AU603" s="82"/>
      <c r="AV603" s="82"/>
      <c r="AW603" s="82"/>
      <c r="AX603" s="82"/>
      <c r="AY603" s="82"/>
      <c r="AZ603" s="82"/>
      <c r="BA603" s="82"/>
      <c r="BB603" s="82"/>
      <c r="BC603" s="82"/>
      <c r="BD603" s="69"/>
      <c r="BE603" s="75"/>
      <c r="BF603" s="75"/>
      <c r="BG603" s="74"/>
      <c r="BH603" s="74"/>
      <c r="BI603" s="82"/>
      <c r="BJ603" s="82"/>
      <c r="BK603" s="82"/>
      <c r="BL603" s="82"/>
      <c r="BM603" s="82"/>
      <c r="BN603" s="82"/>
      <c r="BO603" s="82"/>
      <c r="BP603" s="82"/>
      <c r="BQ603" s="82"/>
      <c r="BR603" s="82"/>
      <c r="BS603" s="82"/>
      <c r="BT603" s="82"/>
      <c r="BU603" s="82"/>
      <c r="BV603" s="82"/>
      <c r="BW603" s="69"/>
      <c r="BX603" s="69"/>
      <c r="BY603" s="75"/>
      <c r="BZ603" s="74"/>
      <c r="CA603" s="74"/>
      <c r="CB603" s="82"/>
      <c r="CC603" s="82"/>
      <c r="CD603" s="82"/>
      <c r="CE603" s="82"/>
      <c r="CF603" s="82"/>
      <c r="CG603" s="82"/>
      <c r="CH603" s="82"/>
      <c r="CI603" s="82"/>
      <c r="CJ603" s="82"/>
      <c r="CK603" s="82"/>
      <c r="CL603" s="82"/>
      <c r="CM603" s="82"/>
      <c r="CN603" s="82"/>
      <c r="CO603" s="69"/>
    </row>
    <row r="604" spans="1:93" x14ac:dyDescent="0.3">
      <c r="A604" s="69"/>
      <c r="B604" s="74"/>
      <c r="C604" s="74"/>
      <c r="D604" s="74"/>
      <c r="E604" s="74"/>
      <c r="F604" s="69"/>
      <c r="G604" s="69"/>
      <c r="Q604" s="69"/>
      <c r="R604" s="69"/>
      <c r="S604" s="75"/>
      <c r="T604" s="75"/>
      <c r="U604" s="74"/>
      <c r="V604" s="74"/>
      <c r="W604" s="74"/>
      <c r="X604" s="74"/>
      <c r="Y604" s="69"/>
      <c r="Z604" s="69"/>
      <c r="AJ604" s="69"/>
      <c r="AK604" s="69"/>
      <c r="AL604" s="69"/>
      <c r="AM604" s="69"/>
      <c r="AN604" s="74"/>
      <c r="AO604" s="74"/>
      <c r="AP604" s="82"/>
      <c r="AQ604" s="82"/>
      <c r="AR604" s="82"/>
      <c r="AS604" s="82"/>
      <c r="AT604" s="82"/>
      <c r="AU604" s="82"/>
      <c r="AV604" s="82"/>
      <c r="AW604" s="82"/>
      <c r="AX604" s="82"/>
      <c r="AY604" s="82"/>
      <c r="AZ604" s="82"/>
      <c r="BA604" s="82"/>
      <c r="BB604" s="82"/>
      <c r="BC604" s="82"/>
      <c r="BD604" s="69"/>
      <c r="BE604" s="75"/>
      <c r="BF604" s="75"/>
      <c r="BG604" s="74"/>
      <c r="BH604" s="74"/>
      <c r="BI604" s="82"/>
      <c r="BJ604" s="82"/>
      <c r="BK604" s="82"/>
      <c r="BL604" s="82"/>
      <c r="BM604" s="82"/>
      <c r="BN604" s="82"/>
      <c r="BO604" s="82"/>
      <c r="BP604" s="82"/>
      <c r="BQ604" s="82"/>
      <c r="BR604" s="82"/>
      <c r="BS604" s="82"/>
      <c r="BT604" s="82"/>
      <c r="BU604" s="82"/>
      <c r="BV604" s="82"/>
      <c r="BW604" s="69"/>
      <c r="BX604" s="69"/>
      <c r="BY604" s="75"/>
      <c r="BZ604" s="74"/>
      <c r="CA604" s="74"/>
      <c r="CB604" s="82"/>
      <c r="CC604" s="82"/>
      <c r="CD604" s="82"/>
      <c r="CE604" s="82"/>
      <c r="CF604" s="82"/>
      <c r="CG604" s="82"/>
      <c r="CH604" s="82"/>
      <c r="CI604" s="82"/>
      <c r="CJ604" s="82"/>
      <c r="CK604" s="82"/>
      <c r="CL604" s="82"/>
      <c r="CM604" s="82"/>
      <c r="CN604" s="82"/>
      <c r="CO604" s="69"/>
    </row>
    <row r="605" spans="1:93" x14ac:dyDescent="0.3">
      <c r="A605" s="69"/>
      <c r="B605" s="74"/>
      <c r="C605" s="74"/>
      <c r="D605" s="74"/>
      <c r="E605" s="74"/>
      <c r="F605" s="69"/>
      <c r="G605" s="69"/>
      <c r="Q605" s="69"/>
      <c r="R605" s="69"/>
      <c r="S605" s="75"/>
      <c r="T605" s="75"/>
      <c r="U605" s="74"/>
      <c r="V605" s="74"/>
      <c r="W605" s="74"/>
      <c r="X605" s="74"/>
      <c r="Y605" s="69"/>
      <c r="Z605" s="69"/>
      <c r="AJ605" s="69"/>
      <c r="AK605" s="69"/>
      <c r="AL605" s="69"/>
      <c r="AM605" s="69"/>
      <c r="AN605" s="74"/>
      <c r="AO605" s="74"/>
      <c r="AP605" s="82"/>
      <c r="AQ605" s="82"/>
      <c r="AR605" s="82"/>
      <c r="AS605" s="82"/>
      <c r="AT605" s="82"/>
      <c r="AU605" s="82"/>
      <c r="AV605" s="82"/>
      <c r="AW605" s="82"/>
      <c r="AX605" s="82"/>
      <c r="AY605" s="82"/>
      <c r="AZ605" s="82"/>
      <c r="BA605" s="82"/>
      <c r="BB605" s="82"/>
      <c r="BC605" s="82"/>
      <c r="BD605" s="69"/>
      <c r="BE605" s="75"/>
      <c r="BF605" s="75"/>
      <c r="BG605" s="74"/>
      <c r="BH605" s="74"/>
      <c r="BI605" s="82"/>
      <c r="BJ605" s="82"/>
      <c r="BK605" s="82"/>
      <c r="BL605" s="82"/>
      <c r="BM605" s="82"/>
      <c r="BN605" s="82"/>
      <c r="BO605" s="82"/>
      <c r="BP605" s="82"/>
      <c r="BQ605" s="82"/>
      <c r="BR605" s="82"/>
      <c r="BS605" s="82"/>
      <c r="BT605" s="82"/>
      <c r="BU605" s="82"/>
      <c r="BV605" s="82"/>
      <c r="BW605" s="69"/>
      <c r="BX605" s="69"/>
      <c r="BY605" s="75"/>
      <c r="BZ605" s="74"/>
      <c r="CA605" s="74"/>
      <c r="CB605" s="82"/>
      <c r="CC605" s="82"/>
      <c r="CD605" s="82"/>
      <c r="CE605" s="82"/>
      <c r="CF605" s="82"/>
      <c r="CG605" s="82"/>
      <c r="CH605" s="82"/>
      <c r="CI605" s="82"/>
      <c r="CJ605" s="82"/>
      <c r="CK605" s="82"/>
      <c r="CL605" s="82"/>
      <c r="CM605" s="82"/>
      <c r="CN605" s="82"/>
      <c r="CO605" s="69"/>
    </row>
    <row r="606" spans="1:93" x14ac:dyDescent="0.3">
      <c r="A606" s="69"/>
      <c r="B606" s="74"/>
      <c r="C606" s="74"/>
      <c r="D606" s="74"/>
      <c r="E606" s="74"/>
      <c r="F606" s="69"/>
      <c r="G606" s="69"/>
      <c r="Q606" s="69"/>
      <c r="R606" s="69"/>
      <c r="S606" s="75"/>
      <c r="T606" s="75"/>
      <c r="U606" s="74"/>
      <c r="V606" s="74"/>
      <c r="W606" s="74"/>
      <c r="X606" s="74"/>
      <c r="Y606" s="69"/>
      <c r="Z606" s="69"/>
      <c r="AJ606" s="69"/>
      <c r="AK606" s="69"/>
      <c r="AL606" s="69"/>
      <c r="AM606" s="69"/>
      <c r="AN606" s="74"/>
      <c r="AO606" s="74"/>
      <c r="AP606" s="82"/>
      <c r="AQ606" s="82"/>
      <c r="AR606" s="82"/>
      <c r="AS606" s="82"/>
      <c r="AT606" s="82"/>
      <c r="AU606" s="82"/>
      <c r="AV606" s="82"/>
      <c r="AW606" s="82"/>
      <c r="AX606" s="82"/>
      <c r="AY606" s="82"/>
      <c r="AZ606" s="82"/>
      <c r="BA606" s="82"/>
      <c r="BB606" s="82"/>
      <c r="BC606" s="82"/>
      <c r="BD606" s="69"/>
      <c r="BE606" s="75"/>
      <c r="BF606" s="75"/>
      <c r="BG606" s="74"/>
      <c r="BH606" s="74"/>
      <c r="BI606" s="82"/>
      <c r="BJ606" s="82"/>
      <c r="BK606" s="82"/>
      <c r="BL606" s="82"/>
      <c r="BM606" s="82"/>
      <c r="BN606" s="82"/>
      <c r="BO606" s="82"/>
      <c r="BP606" s="82"/>
      <c r="BQ606" s="82"/>
      <c r="BR606" s="82"/>
      <c r="BS606" s="82"/>
      <c r="BT606" s="82"/>
      <c r="BU606" s="82"/>
      <c r="BV606" s="82"/>
      <c r="BW606" s="69"/>
      <c r="BX606" s="69"/>
      <c r="BY606" s="75"/>
      <c r="BZ606" s="74"/>
      <c r="CA606" s="74"/>
      <c r="CB606" s="82"/>
      <c r="CC606" s="82"/>
      <c r="CD606" s="82"/>
      <c r="CE606" s="82"/>
      <c r="CF606" s="82"/>
      <c r="CG606" s="82"/>
      <c r="CH606" s="82"/>
      <c r="CI606" s="82"/>
      <c r="CJ606" s="82"/>
      <c r="CK606" s="82"/>
      <c r="CL606" s="82"/>
      <c r="CM606" s="82"/>
      <c r="CN606" s="82"/>
      <c r="CO606" s="69"/>
    </row>
    <row r="607" spans="1:93" x14ac:dyDescent="0.3">
      <c r="A607" s="69"/>
      <c r="B607" s="74"/>
      <c r="C607" s="74"/>
      <c r="D607" s="74"/>
      <c r="E607" s="74"/>
      <c r="F607" s="69"/>
      <c r="G607" s="69"/>
      <c r="Q607" s="69"/>
      <c r="R607" s="69"/>
      <c r="S607" s="75"/>
      <c r="T607" s="75"/>
      <c r="U607" s="74"/>
      <c r="V607" s="74"/>
      <c r="W607" s="74"/>
      <c r="X607" s="74"/>
      <c r="Y607" s="69"/>
      <c r="Z607" s="69"/>
      <c r="AJ607" s="69"/>
      <c r="AK607" s="69"/>
      <c r="AL607" s="69"/>
      <c r="AM607" s="69"/>
      <c r="AN607" s="74"/>
      <c r="AO607" s="74"/>
      <c r="AP607" s="82"/>
      <c r="AQ607" s="82"/>
      <c r="AR607" s="82"/>
      <c r="AS607" s="82"/>
      <c r="AT607" s="82"/>
      <c r="AU607" s="82"/>
      <c r="AV607" s="82"/>
      <c r="AW607" s="82"/>
      <c r="AX607" s="82"/>
      <c r="AY607" s="82"/>
      <c r="AZ607" s="82"/>
      <c r="BA607" s="82"/>
      <c r="BB607" s="82"/>
      <c r="BC607" s="82"/>
      <c r="BD607" s="69"/>
      <c r="BE607" s="75"/>
      <c r="BF607" s="75"/>
      <c r="BG607" s="74"/>
      <c r="BH607" s="74"/>
      <c r="BI607" s="82"/>
      <c r="BJ607" s="82"/>
      <c r="BK607" s="82"/>
      <c r="BL607" s="82"/>
      <c r="BM607" s="82"/>
      <c r="BN607" s="82"/>
      <c r="BO607" s="82"/>
      <c r="BP607" s="82"/>
      <c r="BQ607" s="82"/>
      <c r="BR607" s="82"/>
      <c r="BS607" s="82"/>
      <c r="BT607" s="82"/>
      <c r="BU607" s="82"/>
      <c r="BV607" s="82"/>
      <c r="BW607" s="69"/>
      <c r="BX607" s="69"/>
      <c r="BY607" s="75"/>
      <c r="BZ607" s="74"/>
      <c r="CA607" s="74"/>
      <c r="CB607" s="82"/>
      <c r="CC607" s="82"/>
      <c r="CD607" s="82"/>
      <c r="CE607" s="82"/>
      <c r="CF607" s="82"/>
      <c r="CG607" s="82"/>
      <c r="CH607" s="82"/>
      <c r="CI607" s="82"/>
      <c r="CJ607" s="82"/>
      <c r="CK607" s="82"/>
      <c r="CL607" s="82"/>
      <c r="CM607" s="82"/>
      <c r="CN607" s="82"/>
      <c r="CO607" s="69"/>
    </row>
    <row r="608" spans="1:93" x14ac:dyDescent="0.3">
      <c r="A608" s="69"/>
      <c r="B608" s="74"/>
      <c r="C608" s="74"/>
      <c r="D608" s="74"/>
      <c r="E608" s="74"/>
      <c r="F608" s="69"/>
      <c r="G608" s="69"/>
      <c r="Q608" s="69"/>
      <c r="R608" s="69"/>
      <c r="S608" s="75"/>
      <c r="T608" s="75"/>
      <c r="U608" s="74"/>
      <c r="V608" s="74"/>
      <c r="W608" s="74"/>
      <c r="X608" s="74"/>
      <c r="Y608" s="69"/>
      <c r="Z608" s="69"/>
      <c r="AJ608" s="69"/>
      <c r="AK608" s="69"/>
      <c r="AL608" s="69"/>
      <c r="AM608" s="69"/>
      <c r="AN608" s="74"/>
      <c r="AO608" s="74"/>
      <c r="AP608" s="82"/>
      <c r="AQ608" s="82"/>
      <c r="AR608" s="82"/>
      <c r="AS608" s="82"/>
      <c r="AT608" s="82"/>
      <c r="AU608" s="82"/>
      <c r="AV608" s="82"/>
      <c r="AW608" s="82"/>
      <c r="AX608" s="82"/>
      <c r="AY608" s="82"/>
      <c r="AZ608" s="82"/>
      <c r="BA608" s="82"/>
      <c r="BB608" s="82"/>
      <c r="BC608" s="82"/>
      <c r="BD608" s="69"/>
      <c r="BE608" s="75"/>
      <c r="BF608" s="75"/>
      <c r="BG608" s="74"/>
      <c r="BH608" s="74"/>
      <c r="BI608" s="82"/>
      <c r="BJ608" s="82"/>
      <c r="BK608" s="82"/>
      <c r="BL608" s="82"/>
      <c r="BM608" s="82"/>
      <c r="BN608" s="82"/>
      <c r="BO608" s="82"/>
      <c r="BP608" s="82"/>
      <c r="BQ608" s="82"/>
      <c r="BR608" s="82"/>
      <c r="BS608" s="82"/>
      <c r="BT608" s="82"/>
      <c r="BU608" s="82"/>
      <c r="BV608" s="82"/>
      <c r="BW608" s="69"/>
      <c r="BX608" s="69"/>
      <c r="BY608" s="75"/>
      <c r="BZ608" s="74"/>
      <c r="CA608" s="74"/>
      <c r="CB608" s="82"/>
      <c r="CC608" s="82"/>
      <c r="CD608" s="82"/>
      <c r="CE608" s="82"/>
      <c r="CF608" s="82"/>
      <c r="CG608" s="82"/>
      <c r="CH608" s="82"/>
      <c r="CI608" s="82"/>
      <c r="CJ608" s="82"/>
      <c r="CK608" s="82"/>
      <c r="CL608" s="82"/>
      <c r="CM608" s="82"/>
      <c r="CN608" s="82"/>
      <c r="CO608" s="69"/>
    </row>
    <row r="609" spans="1:93" x14ac:dyDescent="0.3">
      <c r="A609" s="69"/>
      <c r="B609" s="74"/>
      <c r="C609" s="74"/>
      <c r="D609" s="74"/>
      <c r="E609" s="74"/>
      <c r="F609" s="69"/>
      <c r="G609" s="69"/>
      <c r="Q609" s="69"/>
      <c r="R609" s="69"/>
      <c r="S609" s="75"/>
      <c r="T609" s="75"/>
      <c r="U609" s="74"/>
      <c r="V609" s="74"/>
      <c r="W609" s="74"/>
      <c r="X609" s="74"/>
      <c r="Y609" s="69"/>
      <c r="Z609" s="69"/>
      <c r="AJ609" s="69"/>
      <c r="AK609" s="69"/>
      <c r="AL609" s="69"/>
      <c r="AM609" s="69"/>
      <c r="AN609" s="74"/>
      <c r="AO609" s="74"/>
      <c r="AP609" s="82"/>
      <c r="AQ609" s="82"/>
      <c r="AR609" s="82"/>
      <c r="AS609" s="82"/>
      <c r="AT609" s="82"/>
      <c r="AU609" s="82"/>
      <c r="AV609" s="82"/>
      <c r="AW609" s="82"/>
      <c r="AX609" s="82"/>
      <c r="AY609" s="82"/>
      <c r="AZ609" s="82"/>
      <c r="BA609" s="82"/>
      <c r="BB609" s="82"/>
      <c r="BC609" s="82"/>
      <c r="BD609" s="69"/>
      <c r="BE609" s="75"/>
      <c r="BF609" s="75"/>
      <c r="BG609" s="74"/>
      <c r="BH609" s="74"/>
      <c r="BI609" s="82"/>
      <c r="BJ609" s="82"/>
      <c r="BK609" s="82"/>
      <c r="BL609" s="82"/>
      <c r="BM609" s="82"/>
      <c r="BN609" s="82"/>
      <c r="BO609" s="82"/>
      <c r="BP609" s="82"/>
      <c r="BQ609" s="82"/>
      <c r="BR609" s="82"/>
      <c r="BS609" s="82"/>
      <c r="BT609" s="82"/>
      <c r="BU609" s="82"/>
      <c r="BV609" s="82"/>
      <c r="BW609" s="69"/>
      <c r="BX609" s="69"/>
      <c r="BY609" s="75"/>
      <c r="BZ609" s="74"/>
      <c r="CA609" s="74"/>
      <c r="CB609" s="82"/>
      <c r="CC609" s="82"/>
      <c r="CD609" s="82"/>
      <c r="CE609" s="82"/>
      <c r="CF609" s="82"/>
      <c r="CG609" s="82"/>
      <c r="CH609" s="82"/>
      <c r="CI609" s="82"/>
      <c r="CJ609" s="82"/>
      <c r="CK609" s="82"/>
      <c r="CL609" s="82"/>
      <c r="CM609" s="82"/>
      <c r="CN609" s="82"/>
      <c r="CO609" s="69"/>
    </row>
    <row r="610" spans="1:93" x14ac:dyDescent="0.3">
      <c r="A610" s="69"/>
      <c r="B610" s="74"/>
      <c r="C610" s="74"/>
      <c r="D610" s="74"/>
      <c r="E610" s="74"/>
      <c r="F610" s="69"/>
      <c r="G610" s="69"/>
      <c r="Q610" s="69"/>
      <c r="R610" s="69"/>
      <c r="S610" s="75"/>
      <c r="T610" s="75"/>
      <c r="U610" s="74"/>
      <c r="V610" s="74"/>
      <c r="W610" s="74"/>
      <c r="X610" s="74"/>
      <c r="Y610" s="69"/>
      <c r="Z610" s="69"/>
      <c r="AJ610" s="69"/>
      <c r="AK610" s="69"/>
      <c r="AL610" s="69"/>
      <c r="AM610" s="69"/>
      <c r="AN610" s="74"/>
      <c r="AO610" s="74"/>
      <c r="AP610" s="82"/>
      <c r="AQ610" s="82"/>
      <c r="AR610" s="82"/>
      <c r="AS610" s="82"/>
      <c r="AT610" s="82"/>
      <c r="AU610" s="82"/>
      <c r="AV610" s="82"/>
      <c r="AW610" s="82"/>
      <c r="AX610" s="82"/>
      <c r="AY610" s="82"/>
      <c r="AZ610" s="82"/>
      <c r="BA610" s="82"/>
      <c r="BB610" s="82"/>
      <c r="BC610" s="82"/>
      <c r="BD610" s="69"/>
      <c r="BE610" s="75"/>
      <c r="BF610" s="75"/>
      <c r="BG610" s="74"/>
      <c r="BH610" s="74"/>
      <c r="BI610" s="82"/>
      <c r="BJ610" s="82"/>
      <c r="BK610" s="82"/>
      <c r="BL610" s="82"/>
      <c r="BM610" s="82"/>
      <c r="BN610" s="82"/>
      <c r="BO610" s="82"/>
      <c r="BP610" s="82"/>
      <c r="BQ610" s="82"/>
      <c r="BR610" s="82"/>
      <c r="BS610" s="82"/>
      <c r="BT610" s="82"/>
      <c r="BU610" s="82"/>
      <c r="BV610" s="82"/>
      <c r="BW610" s="69"/>
      <c r="BX610" s="69"/>
      <c r="BY610" s="75"/>
      <c r="BZ610" s="74"/>
      <c r="CA610" s="74"/>
      <c r="CB610" s="82"/>
      <c r="CC610" s="82"/>
      <c r="CD610" s="82"/>
      <c r="CE610" s="82"/>
      <c r="CF610" s="82"/>
      <c r="CG610" s="82"/>
      <c r="CH610" s="82"/>
      <c r="CI610" s="82"/>
      <c r="CJ610" s="82"/>
      <c r="CK610" s="82"/>
      <c r="CL610" s="82"/>
      <c r="CM610" s="82"/>
      <c r="CN610" s="82"/>
      <c r="CO610" s="69"/>
    </row>
    <row r="611" spans="1:93" x14ac:dyDescent="0.3">
      <c r="A611" s="69"/>
      <c r="B611" s="74"/>
      <c r="C611" s="74"/>
      <c r="D611" s="74"/>
      <c r="E611" s="74"/>
      <c r="F611" s="69"/>
      <c r="G611" s="69"/>
      <c r="Q611" s="69"/>
      <c r="R611" s="69"/>
      <c r="S611" s="75"/>
      <c r="T611" s="75"/>
      <c r="U611" s="74"/>
      <c r="V611" s="74"/>
      <c r="W611" s="74"/>
      <c r="X611" s="74"/>
      <c r="Y611" s="69"/>
      <c r="Z611" s="69"/>
      <c r="AJ611" s="69"/>
      <c r="AK611" s="69"/>
      <c r="AL611" s="69"/>
      <c r="AM611" s="69"/>
      <c r="AN611" s="74"/>
      <c r="AO611" s="74"/>
      <c r="AP611" s="82"/>
      <c r="AQ611" s="82"/>
      <c r="AR611" s="82"/>
      <c r="AS611" s="82"/>
      <c r="AT611" s="82"/>
      <c r="AU611" s="82"/>
      <c r="AV611" s="82"/>
      <c r="AW611" s="82"/>
      <c r="AX611" s="82"/>
      <c r="AY611" s="82"/>
      <c r="AZ611" s="82"/>
      <c r="BA611" s="82"/>
      <c r="BB611" s="82"/>
      <c r="BC611" s="82"/>
      <c r="BD611" s="69"/>
      <c r="BE611" s="75"/>
      <c r="BF611" s="75"/>
      <c r="BG611" s="74"/>
      <c r="BH611" s="74"/>
      <c r="BI611" s="82"/>
      <c r="BJ611" s="82"/>
      <c r="BK611" s="82"/>
      <c r="BL611" s="82"/>
      <c r="BM611" s="82"/>
      <c r="BN611" s="82"/>
      <c r="BO611" s="82"/>
      <c r="BP611" s="82"/>
      <c r="BQ611" s="82"/>
      <c r="BR611" s="82"/>
      <c r="BS611" s="82"/>
      <c r="BT611" s="82"/>
      <c r="BU611" s="82"/>
      <c r="BV611" s="82"/>
      <c r="BW611" s="69"/>
      <c r="BX611" s="69"/>
      <c r="BY611" s="75"/>
      <c r="BZ611" s="74"/>
      <c r="CA611" s="74"/>
      <c r="CB611" s="82"/>
      <c r="CC611" s="82"/>
      <c r="CD611" s="82"/>
      <c r="CE611" s="82"/>
      <c r="CF611" s="82"/>
      <c r="CG611" s="82"/>
      <c r="CH611" s="82"/>
      <c r="CI611" s="82"/>
      <c r="CJ611" s="82"/>
      <c r="CK611" s="82"/>
      <c r="CL611" s="82"/>
      <c r="CM611" s="82"/>
      <c r="CN611" s="82"/>
      <c r="CO611" s="69"/>
    </row>
    <row r="612" spans="1:93" x14ac:dyDescent="0.3">
      <c r="A612" s="69"/>
      <c r="B612" s="74"/>
      <c r="C612" s="74"/>
      <c r="D612" s="74"/>
      <c r="E612" s="74"/>
      <c r="F612" s="69"/>
      <c r="G612" s="69"/>
      <c r="Q612" s="69"/>
      <c r="R612" s="69"/>
      <c r="S612" s="75"/>
      <c r="T612" s="75"/>
      <c r="U612" s="74"/>
      <c r="V612" s="74"/>
      <c r="W612" s="74"/>
      <c r="X612" s="74"/>
      <c r="Y612" s="69"/>
      <c r="Z612" s="69"/>
      <c r="AJ612" s="69"/>
      <c r="AK612" s="69"/>
      <c r="AL612" s="69"/>
      <c r="AM612" s="69"/>
      <c r="AN612" s="74"/>
      <c r="AO612" s="74"/>
      <c r="AP612" s="82"/>
      <c r="AQ612" s="82"/>
      <c r="AR612" s="82"/>
      <c r="AS612" s="82"/>
      <c r="AT612" s="82"/>
      <c r="AU612" s="82"/>
      <c r="AV612" s="82"/>
      <c r="AW612" s="82"/>
      <c r="AX612" s="82"/>
      <c r="AY612" s="82"/>
      <c r="AZ612" s="82"/>
      <c r="BA612" s="82"/>
      <c r="BB612" s="82"/>
      <c r="BC612" s="82"/>
      <c r="BD612" s="69"/>
      <c r="BE612" s="75"/>
      <c r="BF612" s="75"/>
      <c r="BG612" s="74"/>
      <c r="BH612" s="74"/>
      <c r="BI612" s="82"/>
      <c r="BJ612" s="82"/>
      <c r="BK612" s="82"/>
      <c r="BL612" s="82"/>
      <c r="BM612" s="82"/>
      <c r="BN612" s="82"/>
      <c r="BO612" s="82"/>
      <c r="BP612" s="82"/>
      <c r="BQ612" s="82"/>
      <c r="BR612" s="82"/>
      <c r="BS612" s="82"/>
      <c r="BT612" s="82"/>
      <c r="BU612" s="82"/>
      <c r="BV612" s="82"/>
      <c r="BW612" s="69"/>
      <c r="BX612" s="69"/>
      <c r="BY612" s="75"/>
      <c r="BZ612" s="74"/>
      <c r="CA612" s="74"/>
      <c r="CB612" s="82"/>
      <c r="CC612" s="82"/>
      <c r="CD612" s="82"/>
      <c r="CE612" s="82"/>
      <c r="CF612" s="82"/>
      <c r="CG612" s="82"/>
      <c r="CH612" s="82"/>
      <c r="CI612" s="82"/>
      <c r="CJ612" s="82"/>
      <c r="CK612" s="82"/>
      <c r="CL612" s="82"/>
      <c r="CM612" s="82"/>
      <c r="CN612" s="82"/>
      <c r="CO612" s="69"/>
    </row>
    <row r="613" spans="1:93" x14ac:dyDescent="0.3">
      <c r="A613" s="69"/>
      <c r="B613" s="74"/>
      <c r="C613" s="74"/>
      <c r="D613" s="74"/>
      <c r="E613" s="74"/>
      <c r="F613" s="69"/>
      <c r="G613" s="69"/>
      <c r="Q613" s="69"/>
      <c r="R613" s="69"/>
      <c r="S613" s="75"/>
      <c r="T613" s="75"/>
      <c r="U613" s="74"/>
      <c r="V613" s="74"/>
      <c r="W613" s="74"/>
      <c r="X613" s="74"/>
      <c r="Y613" s="69"/>
      <c r="Z613" s="69"/>
      <c r="AJ613" s="69"/>
      <c r="AK613" s="69"/>
      <c r="AL613" s="69"/>
      <c r="AM613" s="69"/>
      <c r="AN613" s="74"/>
      <c r="AO613" s="74"/>
      <c r="AP613" s="82"/>
      <c r="AQ613" s="82"/>
      <c r="AR613" s="82"/>
      <c r="AS613" s="82"/>
      <c r="AT613" s="82"/>
      <c r="AU613" s="82"/>
      <c r="AV613" s="82"/>
      <c r="AW613" s="82"/>
      <c r="AX613" s="82"/>
      <c r="AY613" s="82"/>
      <c r="AZ613" s="82"/>
      <c r="BA613" s="82"/>
      <c r="BB613" s="82"/>
      <c r="BC613" s="82"/>
      <c r="BD613" s="69"/>
      <c r="BE613" s="75"/>
      <c r="BF613" s="75"/>
      <c r="BG613" s="74"/>
      <c r="BH613" s="74"/>
      <c r="BI613" s="82"/>
      <c r="BJ613" s="82"/>
      <c r="BK613" s="82"/>
      <c r="BL613" s="82"/>
      <c r="BM613" s="82"/>
      <c r="BN613" s="82"/>
      <c r="BO613" s="82"/>
      <c r="BP613" s="82"/>
      <c r="BQ613" s="82"/>
      <c r="BR613" s="82"/>
      <c r="BS613" s="82"/>
      <c r="BT613" s="82"/>
      <c r="BU613" s="82"/>
      <c r="BV613" s="82"/>
      <c r="BW613" s="69"/>
      <c r="BX613" s="69"/>
      <c r="BY613" s="75"/>
      <c r="BZ613" s="74"/>
      <c r="CA613" s="74"/>
      <c r="CB613" s="82"/>
      <c r="CC613" s="82"/>
      <c r="CD613" s="82"/>
      <c r="CE613" s="82"/>
      <c r="CF613" s="82"/>
      <c r="CG613" s="82"/>
      <c r="CH613" s="82"/>
      <c r="CI613" s="82"/>
      <c r="CJ613" s="82"/>
      <c r="CK613" s="82"/>
      <c r="CL613" s="82"/>
      <c r="CM613" s="82"/>
      <c r="CN613" s="82"/>
      <c r="CO613" s="69"/>
    </row>
    <row r="614" spans="1:93" x14ac:dyDescent="0.3">
      <c r="A614" s="69"/>
      <c r="B614" s="74"/>
      <c r="C614" s="74"/>
      <c r="D614" s="74"/>
      <c r="E614" s="74"/>
      <c r="F614" s="69"/>
      <c r="G614" s="69"/>
      <c r="Q614" s="69"/>
      <c r="R614" s="69"/>
      <c r="S614" s="75"/>
      <c r="T614" s="75"/>
      <c r="U614" s="74"/>
      <c r="V614" s="74"/>
      <c r="W614" s="74"/>
      <c r="X614" s="74"/>
      <c r="Y614" s="69"/>
      <c r="Z614" s="69"/>
      <c r="AJ614" s="69"/>
      <c r="AK614" s="69"/>
      <c r="AL614" s="69"/>
      <c r="AM614" s="69"/>
      <c r="AN614" s="74"/>
      <c r="AO614" s="74"/>
      <c r="AP614" s="82"/>
      <c r="AQ614" s="82"/>
      <c r="AR614" s="82"/>
      <c r="AS614" s="82"/>
      <c r="AT614" s="82"/>
      <c r="AU614" s="82"/>
      <c r="AV614" s="82"/>
      <c r="AW614" s="82"/>
      <c r="AX614" s="82"/>
      <c r="AY614" s="82"/>
      <c r="AZ614" s="82"/>
      <c r="BA614" s="82"/>
      <c r="BB614" s="82"/>
      <c r="BC614" s="82"/>
      <c r="BD614" s="69"/>
      <c r="BE614" s="75"/>
      <c r="BF614" s="75"/>
      <c r="BG614" s="74"/>
      <c r="BH614" s="74"/>
      <c r="BI614" s="82"/>
      <c r="BJ614" s="82"/>
      <c r="BK614" s="82"/>
      <c r="BL614" s="82"/>
      <c r="BM614" s="82"/>
      <c r="BN614" s="82"/>
      <c r="BO614" s="82"/>
      <c r="BP614" s="82"/>
      <c r="BQ614" s="82"/>
      <c r="BR614" s="82"/>
      <c r="BS614" s="82"/>
      <c r="BT614" s="82"/>
      <c r="BU614" s="82"/>
      <c r="BV614" s="82"/>
      <c r="BW614" s="69"/>
      <c r="BX614" s="69"/>
      <c r="BY614" s="75"/>
      <c r="BZ614" s="74"/>
      <c r="CA614" s="74"/>
      <c r="CB614" s="82"/>
      <c r="CC614" s="82"/>
      <c r="CD614" s="82"/>
      <c r="CE614" s="82"/>
      <c r="CF614" s="82"/>
      <c r="CG614" s="82"/>
      <c r="CH614" s="82"/>
      <c r="CI614" s="82"/>
      <c r="CJ614" s="82"/>
      <c r="CK614" s="82"/>
      <c r="CL614" s="82"/>
      <c r="CM614" s="82"/>
      <c r="CN614" s="82"/>
      <c r="CO614" s="69"/>
    </row>
    <row r="615" spans="1:93" x14ac:dyDescent="0.3">
      <c r="A615" s="69"/>
      <c r="B615" s="74"/>
      <c r="C615" s="74"/>
      <c r="D615" s="74"/>
      <c r="E615" s="74"/>
      <c r="F615" s="69"/>
      <c r="G615" s="69"/>
      <c r="Q615" s="69"/>
      <c r="R615" s="69"/>
      <c r="S615" s="75"/>
      <c r="T615" s="75"/>
      <c r="U615" s="74"/>
      <c r="V615" s="74"/>
      <c r="W615" s="74"/>
      <c r="X615" s="74"/>
      <c r="Y615" s="69"/>
      <c r="Z615" s="69"/>
      <c r="AJ615" s="69"/>
      <c r="AK615" s="69"/>
      <c r="AL615" s="69"/>
      <c r="AM615" s="69"/>
      <c r="AN615" s="74"/>
      <c r="AO615" s="74"/>
      <c r="AP615" s="82"/>
      <c r="AQ615" s="82"/>
      <c r="AR615" s="82"/>
      <c r="AS615" s="82"/>
      <c r="AT615" s="82"/>
      <c r="AU615" s="82"/>
      <c r="AV615" s="82"/>
      <c r="AW615" s="82"/>
      <c r="AX615" s="82"/>
      <c r="AY615" s="82"/>
      <c r="AZ615" s="82"/>
      <c r="BA615" s="82"/>
      <c r="BB615" s="82"/>
      <c r="BC615" s="82"/>
      <c r="BD615" s="69"/>
      <c r="BE615" s="75"/>
      <c r="BF615" s="75"/>
      <c r="BG615" s="74"/>
      <c r="BH615" s="74"/>
      <c r="BI615" s="82"/>
      <c r="BJ615" s="82"/>
      <c r="BK615" s="82"/>
      <c r="BL615" s="82"/>
      <c r="BM615" s="82"/>
      <c r="BN615" s="82"/>
      <c r="BO615" s="82"/>
      <c r="BP615" s="82"/>
      <c r="BQ615" s="82"/>
      <c r="BR615" s="82"/>
      <c r="BS615" s="82"/>
      <c r="BT615" s="82"/>
      <c r="BU615" s="82"/>
      <c r="BV615" s="82"/>
      <c r="BW615" s="69"/>
      <c r="BX615" s="69"/>
      <c r="BY615" s="75"/>
      <c r="BZ615" s="74"/>
      <c r="CA615" s="74"/>
      <c r="CB615" s="82"/>
      <c r="CC615" s="82"/>
      <c r="CD615" s="82"/>
      <c r="CE615" s="82"/>
      <c r="CF615" s="82"/>
      <c r="CG615" s="82"/>
      <c r="CH615" s="82"/>
      <c r="CI615" s="82"/>
      <c r="CJ615" s="82"/>
      <c r="CK615" s="82"/>
      <c r="CL615" s="82"/>
      <c r="CM615" s="82"/>
      <c r="CN615" s="82"/>
      <c r="CO615" s="69"/>
    </row>
    <row r="616" spans="1:93" x14ac:dyDescent="0.3">
      <c r="A616" s="69"/>
      <c r="B616" s="74"/>
      <c r="C616" s="74"/>
      <c r="D616" s="74"/>
      <c r="E616" s="74"/>
      <c r="F616" s="69"/>
      <c r="G616" s="69"/>
      <c r="Q616" s="69"/>
      <c r="R616" s="69"/>
      <c r="S616" s="75"/>
      <c r="T616" s="75"/>
      <c r="U616" s="74"/>
      <c r="V616" s="74"/>
      <c r="W616" s="74"/>
      <c r="X616" s="74"/>
      <c r="Y616" s="69"/>
      <c r="Z616" s="69"/>
      <c r="AJ616" s="69"/>
      <c r="AK616" s="69"/>
      <c r="AL616" s="69"/>
      <c r="AM616" s="69"/>
      <c r="AN616" s="74"/>
      <c r="AO616" s="74"/>
      <c r="AP616" s="82"/>
      <c r="AQ616" s="82"/>
      <c r="AR616" s="82"/>
      <c r="AS616" s="82"/>
      <c r="AT616" s="82"/>
      <c r="AU616" s="82"/>
      <c r="AV616" s="82"/>
      <c r="AW616" s="82"/>
      <c r="AX616" s="82"/>
      <c r="AY616" s="82"/>
      <c r="AZ616" s="82"/>
      <c r="BA616" s="82"/>
      <c r="BB616" s="82"/>
      <c r="BC616" s="82"/>
      <c r="BD616" s="69"/>
      <c r="BE616" s="75"/>
      <c r="BF616" s="75"/>
      <c r="BG616" s="74"/>
      <c r="BH616" s="74"/>
      <c r="BI616" s="82"/>
      <c r="BJ616" s="82"/>
      <c r="BK616" s="82"/>
      <c r="BL616" s="82"/>
      <c r="BM616" s="82"/>
      <c r="BN616" s="82"/>
      <c r="BO616" s="82"/>
      <c r="BP616" s="82"/>
      <c r="BQ616" s="82"/>
      <c r="BR616" s="82"/>
      <c r="BS616" s="82"/>
      <c r="BT616" s="82"/>
      <c r="BU616" s="82"/>
      <c r="BV616" s="82"/>
      <c r="BW616" s="69"/>
      <c r="BX616" s="69"/>
      <c r="BY616" s="75"/>
      <c r="BZ616" s="74"/>
      <c r="CA616" s="74"/>
      <c r="CB616" s="82"/>
      <c r="CC616" s="82"/>
      <c r="CD616" s="82"/>
      <c r="CE616" s="82"/>
      <c r="CF616" s="82"/>
      <c r="CG616" s="82"/>
      <c r="CH616" s="82"/>
      <c r="CI616" s="82"/>
      <c r="CJ616" s="82"/>
      <c r="CK616" s="82"/>
      <c r="CL616" s="82"/>
      <c r="CM616" s="82"/>
      <c r="CN616" s="82"/>
      <c r="CO616" s="69"/>
    </row>
    <row r="617" spans="1:93" x14ac:dyDescent="0.3">
      <c r="A617" s="69"/>
      <c r="B617" s="74"/>
      <c r="C617" s="74"/>
      <c r="D617" s="74"/>
      <c r="E617" s="74"/>
      <c r="F617" s="69"/>
      <c r="G617" s="69"/>
      <c r="Q617" s="69"/>
      <c r="R617" s="69"/>
      <c r="S617" s="75"/>
      <c r="T617" s="75"/>
      <c r="U617" s="74"/>
      <c r="V617" s="74"/>
      <c r="W617" s="74"/>
      <c r="X617" s="74"/>
      <c r="Y617" s="69"/>
      <c r="Z617" s="69"/>
      <c r="AJ617" s="69"/>
      <c r="AK617" s="69"/>
      <c r="AL617" s="69"/>
      <c r="AM617" s="69"/>
      <c r="AN617" s="74"/>
      <c r="AO617" s="74"/>
      <c r="AP617" s="82"/>
      <c r="AQ617" s="82"/>
      <c r="AR617" s="82"/>
      <c r="AS617" s="82"/>
      <c r="AT617" s="82"/>
      <c r="AU617" s="82"/>
      <c r="AV617" s="82"/>
      <c r="AW617" s="82"/>
      <c r="AX617" s="82"/>
      <c r="AY617" s="82"/>
      <c r="AZ617" s="82"/>
      <c r="BA617" s="82"/>
      <c r="BB617" s="82"/>
      <c r="BC617" s="82"/>
      <c r="BD617" s="69"/>
      <c r="BE617" s="75"/>
      <c r="BF617" s="75"/>
      <c r="BG617" s="74"/>
      <c r="BH617" s="74"/>
      <c r="BI617" s="82"/>
      <c r="BJ617" s="82"/>
      <c r="BK617" s="82"/>
      <c r="BL617" s="82"/>
      <c r="BM617" s="82"/>
      <c r="BN617" s="82"/>
      <c r="BO617" s="82"/>
      <c r="BP617" s="82"/>
      <c r="BQ617" s="82"/>
      <c r="BR617" s="82"/>
      <c r="BS617" s="82"/>
      <c r="BT617" s="82"/>
      <c r="BU617" s="82"/>
      <c r="BV617" s="82"/>
      <c r="BW617" s="69"/>
      <c r="BX617" s="69"/>
      <c r="BY617" s="75"/>
      <c r="BZ617" s="74"/>
      <c r="CA617" s="74"/>
      <c r="CB617" s="82"/>
      <c r="CC617" s="82"/>
      <c r="CD617" s="82"/>
      <c r="CE617" s="82"/>
      <c r="CF617" s="82"/>
      <c r="CG617" s="82"/>
      <c r="CH617" s="82"/>
      <c r="CI617" s="82"/>
      <c r="CJ617" s="82"/>
      <c r="CK617" s="82"/>
      <c r="CL617" s="82"/>
      <c r="CM617" s="82"/>
      <c r="CN617" s="82"/>
      <c r="CO617" s="69"/>
    </row>
    <row r="618" spans="1:93" x14ac:dyDescent="0.3">
      <c r="A618" s="69"/>
      <c r="B618" s="74"/>
      <c r="C618" s="74"/>
      <c r="D618" s="74"/>
      <c r="E618" s="74"/>
      <c r="F618" s="69"/>
      <c r="G618" s="69"/>
      <c r="Q618" s="69"/>
      <c r="R618" s="69"/>
      <c r="S618" s="75"/>
      <c r="T618" s="75"/>
      <c r="U618" s="74"/>
      <c r="V618" s="74"/>
      <c r="W618" s="74"/>
      <c r="X618" s="74"/>
      <c r="Y618" s="69"/>
      <c r="Z618" s="69"/>
      <c r="AJ618" s="69"/>
      <c r="AK618" s="69"/>
      <c r="AL618" s="69"/>
      <c r="AM618" s="69"/>
      <c r="AN618" s="74"/>
      <c r="AO618" s="74"/>
      <c r="AP618" s="82"/>
      <c r="AQ618" s="82"/>
      <c r="AR618" s="82"/>
      <c r="AS618" s="82"/>
      <c r="AT618" s="82"/>
      <c r="AU618" s="82"/>
      <c r="AV618" s="82"/>
      <c r="AW618" s="82"/>
      <c r="AX618" s="82"/>
      <c r="AY618" s="82"/>
      <c r="AZ618" s="82"/>
      <c r="BA618" s="82"/>
      <c r="BB618" s="82"/>
      <c r="BC618" s="82"/>
      <c r="BD618" s="69"/>
      <c r="BE618" s="75"/>
      <c r="BF618" s="75"/>
      <c r="BG618" s="74"/>
      <c r="BH618" s="74"/>
      <c r="BI618" s="82"/>
      <c r="BJ618" s="82"/>
      <c r="BK618" s="82"/>
      <c r="BL618" s="82"/>
      <c r="BM618" s="82"/>
      <c r="BN618" s="82"/>
      <c r="BO618" s="82"/>
      <c r="BP618" s="82"/>
      <c r="BQ618" s="82"/>
      <c r="BR618" s="82"/>
      <c r="BS618" s="82"/>
      <c r="BT618" s="82"/>
      <c r="BU618" s="82"/>
      <c r="BV618" s="82"/>
      <c r="BW618" s="69"/>
      <c r="BX618" s="69"/>
      <c r="BY618" s="75"/>
      <c r="BZ618" s="74"/>
      <c r="CA618" s="74"/>
      <c r="CB618" s="82"/>
      <c r="CC618" s="82"/>
      <c r="CD618" s="82"/>
      <c r="CE618" s="82"/>
      <c r="CF618" s="82"/>
      <c r="CG618" s="82"/>
      <c r="CH618" s="82"/>
      <c r="CI618" s="82"/>
      <c r="CJ618" s="82"/>
      <c r="CK618" s="82"/>
      <c r="CL618" s="82"/>
      <c r="CM618" s="82"/>
      <c r="CN618" s="82"/>
      <c r="CO618" s="69"/>
    </row>
    <row r="619" spans="1:93" x14ac:dyDescent="0.3">
      <c r="A619" s="69"/>
      <c r="B619" s="74"/>
      <c r="C619" s="74"/>
      <c r="D619" s="74"/>
      <c r="E619" s="74"/>
      <c r="F619" s="69"/>
      <c r="G619" s="69"/>
      <c r="Q619" s="69"/>
      <c r="R619" s="69"/>
      <c r="S619" s="75"/>
      <c r="T619" s="75"/>
      <c r="U619" s="74"/>
      <c r="V619" s="74"/>
      <c r="W619" s="74"/>
      <c r="X619" s="74"/>
      <c r="Y619" s="69"/>
      <c r="Z619" s="69"/>
      <c r="AJ619" s="69"/>
      <c r="AK619" s="69"/>
      <c r="AL619" s="69"/>
      <c r="AM619" s="69"/>
      <c r="AN619" s="74"/>
      <c r="AO619" s="74"/>
      <c r="AP619" s="82"/>
      <c r="AQ619" s="82"/>
      <c r="AR619" s="82"/>
      <c r="AS619" s="82"/>
      <c r="AT619" s="82"/>
      <c r="AU619" s="82"/>
      <c r="AV619" s="82"/>
      <c r="AW619" s="82"/>
      <c r="AX619" s="82"/>
      <c r="AY619" s="82"/>
      <c r="AZ619" s="82"/>
      <c r="BA619" s="82"/>
      <c r="BB619" s="82"/>
      <c r="BC619" s="82"/>
      <c r="BD619" s="69"/>
      <c r="BE619" s="75"/>
      <c r="BF619" s="75"/>
      <c r="BG619" s="74"/>
      <c r="BH619" s="74"/>
      <c r="BI619" s="82"/>
      <c r="BJ619" s="82"/>
      <c r="BK619" s="82"/>
      <c r="BL619" s="82"/>
      <c r="BM619" s="82"/>
      <c r="BN619" s="82"/>
      <c r="BO619" s="82"/>
      <c r="BP619" s="82"/>
      <c r="BQ619" s="82"/>
      <c r="BR619" s="82"/>
      <c r="BS619" s="82"/>
      <c r="BT619" s="82"/>
      <c r="BU619" s="82"/>
      <c r="BV619" s="82"/>
      <c r="BW619" s="69"/>
      <c r="BX619" s="69"/>
      <c r="BY619" s="75"/>
      <c r="BZ619" s="74"/>
      <c r="CA619" s="74"/>
      <c r="CB619" s="82"/>
      <c r="CC619" s="82"/>
      <c r="CD619" s="82"/>
      <c r="CE619" s="82"/>
      <c r="CF619" s="82"/>
      <c r="CG619" s="82"/>
      <c r="CH619" s="82"/>
      <c r="CI619" s="82"/>
      <c r="CJ619" s="82"/>
      <c r="CK619" s="82"/>
      <c r="CL619" s="82"/>
      <c r="CM619" s="82"/>
      <c r="CN619" s="82"/>
      <c r="CO619" s="69"/>
    </row>
    <row r="620" spans="1:93" x14ac:dyDescent="0.3">
      <c r="A620" s="69"/>
      <c r="B620" s="74"/>
      <c r="C620" s="74"/>
      <c r="D620" s="74"/>
      <c r="E620" s="74"/>
      <c r="F620" s="69"/>
      <c r="G620" s="69"/>
      <c r="Q620" s="69"/>
      <c r="R620" s="69"/>
      <c r="S620" s="75"/>
      <c r="T620" s="75"/>
      <c r="U620" s="74"/>
      <c r="V620" s="74"/>
      <c r="W620" s="74"/>
      <c r="X620" s="74"/>
      <c r="Y620" s="69"/>
      <c r="Z620" s="69"/>
      <c r="AJ620" s="69"/>
      <c r="AK620" s="69"/>
      <c r="AL620" s="69"/>
      <c r="AM620" s="69"/>
      <c r="AN620" s="74"/>
      <c r="AO620" s="74"/>
      <c r="AP620" s="82"/>
      <c r="AQ620" s="82"/>
      <c r="AR620" s="82"/>
      <c r="AS620" s="82"/>
      <c r="AT620" s="82"/>
      <c r="AU620" s="82"/>
      <c r="AV620" s="82"/>
      <c r="AW620" s="82"/>
      <c r="AX620" s="82"/>
      <c r="AY620" s="82"/>
      <c r="AZ620" s="82"/>
      <c r="BA620" s="82"/>
      <c r="BB620" s="82"/>
      <c r="BC620" s="82"/>
      <c r="BD620" s="69"/>
      <c r="BE620" s="75"/>
      <c r="BF620" s="75"/>
      <c r="BG620" s="74"/>
      <c r="BH620" s="74"/>
      <c r="BI620" s="82"/>
      <c r="BJ620" s="82"/>
      <c r="BK620" s="82"/>
      <c r="BL620" s="82"/>
      <c r="BM620" s="82"/>
      <c r="BN620" s="82"/>
      <c r="BO620" s="82"/>
      <c r="BP620" s="82"/>
      <c r="BQ620" s="82"/>
      <c r="BR620" s="82"/>
      <c r="BS620" s="82"/>
      <c r="BT620" s="82"/>
      <c r="BU620" s="82"/>
      <c r="BV620" s="82"/>
      <c r="BW620" s="69"/>
      <c r="BX620" s="69"/>
      <c r="BY620" s="75"/>
      <c r="BZ620" s="74"/>
      <c r="CA620" s="74"/>
      <c r="CB620" s="82"/>
      <c r="CC620" s="82"/>
      <c r="CD620" s="82"/>
      <c r="CE620" s="82"/>
      <c r="CF620" s="82"/>
      <c r="CG620" s="82"/>
      <c r="CH620" s="82"/>
      <c r="CI620" s="82"/>
      <c r="CJ620" s="82"/>
      <c r="CK620" s="82"/>
      <c r="CL620" s="82"/>
      <c r="CM620" s="82"/>
      <c r="CN620" s="82"/>
      <c r="CO620" s="69"/>
    </row>
    <row r="621" spans="1:93" x14ac:dyDescent="0.3">
      <c r="A621" s="69"/>
      <c r="B621" s="74"/>
      <c r="C621" s="74"/>
      <c r="D621" s="74"/>
      <c r="E621" s="74"/>
      <c r="F621" s="69"/>
      <c r="G621" s="69"/>
      <c r="Q621" s="69"/>
      <c r="R621" s="69"/>
      <c r="S621" s="75"/>
      <c r="T621" s="75"/>
      <c r="U621" s="74"/>
      <c r="V621" s="74"/>
      <c r="W621" s="74"/>
      <c r="X621" s="74"/>
      <c r="Y621" s="69"/>
      <c r="Z621" s="69"/>
      <c r="AJ621" s="69"/>
      <c r="AK621" s="69"/>
      <c r="AL621" s="69"/>
      <c r="AM621" s="69"/>
      <c r="AN621" s="74"/>
      <c r="AO621" s="74"/>
      <c r="AP621" s="82"/>
      <c r="AQ621" s="82"/>
      <c r="AR621" s="82"/>
      <c r="AS621" s="82"/>
      <c r="AT621" s="82"/>
      <c r="AU621" s="82"/>
      <c r="AV621" s="82"/>
      <c r="AW621" s="82"/>
      <c r="AX621" s="82"/>
      <c r="AY621" s="82"/>
      <c r="AZ621" s="82"/>
      <c r="BA621" s="82"/>
      <c r="BB621" s="82"/>
      <c r="BC621" s="82"/>
      <c r="BD621" s="69"/>
      <c r="BE621" s="75"/>
      <c r="BF621" s="75"/>
      <c r="BG621" s="74"/>
      <c r="BH621" s="74"/>
      <c r="BI621" s="82"/>
      <c r="BJ621" s="82"/>
      <c r="BK621" s="82"/>
      <c r="BL621" s="82"/>
      <c r="BM621" s="82"/>
      <c r="BN621" s="82"/>
      <c r="BO621" s="82"/>
      <c r="BP621" s="82"/>
      <c r="BQ621" s="82"/>
      <c r="BR621" s="82"/>
      <c r="BS621" s="82"/>
      <c r="BT621" s="82"/>
      <c r="BU621" s="82"/>
      <c r="BV621" s="82"/>
      <c r="BW621" s="69"/>
      <c r="BX621" s="69"/>
      <c r="BY621" s="75"/>
      <c r="BZ621" s="74"/>
      <c r="CA621" s="74"/>
      <c r="CB621" s="82"/>
      <c r="CC621" s="82"/>
      <c r="CD621" s="82"/>
      <c r="CE621" s="82"/>
      <c r="CF621" s="82"/>
      <c r="CG621" s="82"/>
      <c r="CH621" s="82"/>
      <c r="CI621" s="82"/>
      <c r="CJ621" s="82"/>
      <c r="CK621" s="82"/>
      <c r="CL621" s="82"/>
      <c r="CM621" s="82"/>
      <c r="CN621" s="82"/>
      <c r="CO621" s="69"/>
    </row>
    <row r="622" spans="1:93" x14ac:dyDescent="0.3">
      <c r="A622" s="69"/>
      <c r="B622" s="74"/>
      <c r="C622" s="74"/>
      <c r="D622" s="74"/>
      <c r="E622" s="74"/>
      <c r="F622" s="69"/>
      <c r="G622" s="69"/>
      <c r="Q622" s="69"/>
      <c r="R622" s="69"/>
      <c r="S622" s="75"/>
      <c r="T622" s="75"/>
      <c r="U622" s="74"/>
      <c r="V622" s="74"/>
      <c r="W622" s="74"/>
      <c r="X622" s="74"/>
      <c r="Y622" s="69"/>
      <c r="Z622" s="69"/>
      <c r="AJ622" s="69"/>
      <c r="AK622" s="69"/>
      <c r="AL622" s="69"/>
      <c r="AM622" s="69"/>
      <c r="AN622" s="74"/>
      <c r="AO622" s="74"/>
      <c r="AP622" s="82"/>
      <c r="AQ622" s="82"/>
      <c r="AR622" s="82"/>
      <c r="AS622" s="82"/>
      <c r="AT622" s="82"/>
      <c r="AU622" s="82"/>
      <c r="AV622" s="82"/>
      <c r="AW622" s="82"/>
      <c r="AX622" s="82"/>
      <c r="AY622" s="82"/>
      <c r="AZ622" s="82"/>
      <c r="BA622" s="82"/>
      <c r="BB622" s="82"/>
      <c r="BC622" s="82"/>
      <c r="BD622" s="69"/>
      <c r="BE622" s="75"/>
      <c r="BF622" s="75"/>
      <c r="BG622" s="74"/>
      <c r="BH622" s="74"/>
      <c r="BI622" s="82"/>
      <c r="BJ622" s="82"/>
      <c r="BK622" s="82"/>
      <c r="BL622" s="82"/>
      <c r="BM622" s="82"/>
      <c r="BN622" s="82"/>
      <c r="BO622" s="82"/>
      <c r="BP622" s="82"/>
      <c r="BQ622" s="82"/>
      <c r="BR622" s="82"/>
      <c r="BS622" s="82"/>
      <c r="BT622" s="82"/>
      <c r="BU622" s="82"/>
      <c r="BV622" s="82"/>
      <c r="BW622" s="69"/>
      <c r="BX622" s="69"/>
      <c r="BY622" s="75"/>
      <c r="BZ622" s="74"/>
      <c r="CA622" s="74"/>
      <c r="CB622" s="82"/>
      <c r="CC622" s="82"/>
      <c r="CD622" s="82"/>
      <c r="CE622" s="82"/>
      <c r="CF622" s="82"/>
      <c r="CG622" s="82"/>
      <c r="CH622" s="82"/>
      <c r="CI622" s="82"/>
      <c r="CJ622" s="82"/>
      <c r="CK622" s="82"/>
      <c r="CL622" s="82"/>
      <c r="CM622" s="82"/>
      <c r="CN622" s="82"/>
      <c r="CO622" s="69"/>
    </row>
    <row r="623" spans="1:93" x14ac:dyDescent="0.3">
      <c r="A623" s="69"/>
      <c r="B623" s="74"/>
      <c r="C623" s="74"/>
      <c r="D623" s="74"/>
      <c r="E623" s="74"/>
      <c r="F623" s="69"/>
      <c r="G623" s="69"/>
      <c r="Q623" s="69"/>
      <c r="R623" s="69"/>
      <c r="S623" s="75"/>
      <c r="T623" s="75"/>
      <c r="U623" s="74"/>
      <c r="V623" s="74"/>
      <c r="W623" s="74"/>
      <c r="X623" s="74"/>
      <c r="Y623" s="69"/>
      <c r="Z623" s="69"/>
      <c r="AJ623" s="69"/>
      <c r="AK623" s="69"/>
      <c r="AL623" s="69"/>
      <c r="AM623" s="69"/>
      <c r="AN623" s="74"/>
      <c r="AO623" s="74"/>
      <c r="AP623" s="82"/>
      <c r="AQ623" s="82"/>
      <c r="AR623" s="82"/>
      <c r="AS623" s="82"/>
      <c r="AT623" s="82"/>
      <c r="AU623" s="82"/>
      <c r="AV623" s="82"/>
      <c r="AW623" s="82"/>
      <c r="AX623" s="82"/>
      <c r="AY623" s="82"/>
      <c r="AZ623" s="82"/>
      <c r="BA623" s="82"/>
      <c r="BB623" s="82"/>
      <c r="BC623" s="82"/>
      <c r="BD623" s="69"/>
      <c r="BE623" s="75"/>
      <c r="BF623" s="75"/>
      <c r="BG623" s="74"/>
      <c r="BH623" s="74"/>
      <c r="BI623" s="82"/>
      <c r="BJ623" s="82"/>
      <c r="BK623" s="82"/>
      <c r="BL623" s="82"/>
      <c r="BM623" s="82"/>
      <c r="BN623" s="82"/>
      <c r="BO623" s="82"/>
      <c r="BP623" s="82"/>
      <c r="BQ623" s="82"/>
      <c r="BR623" s="82"/>
      <c r="BS623" s="82"/>
      <c r="BT623" s="82"/>
      <c r="BU623" s="82"/>
      <c r="BV623" s="82"/>
      <c r="BW623" s="69"/>
      <c r="BX623" s="69"/>
      <c r="BY623" s="75"/>
      <c r="BZ623" s="74"/>
      <c r="CA623" s="74"/>
      <c r="CB623" s="82"/>
      <c r="CC623" s="82"/>
      <c r="CD623" s="82"/>
      <c r="CE623" s="82"/>
      <c r="CF623" s="82"/>
      <c r="CG623" s="82"/>
      <c r="CH623" s="82"/>
      <c r="CI623" s="82"/>
      <c r="CJ623" s="82"/>
      <c r="CK623" s="82"/>
      <c r="CL623" s="82"/>
      <c r="CM623" s="82"/>
      <c r="CN623" s="82"/>
      <c r="CO623" s="69"/>
    </row>
    <row r="624" spans="1:93" x14ac:dyDescent="0.3">
      <c r="A624" s="69"/>
      <c r="B624" s="74"/>
      <c r="C624" s="74"/>
      <c r="D624" s="74"/>
      <c r="E624" s="74"/>
      <c r="F624" s="69"/>
      <c r="G624" s="69"/>
      <c r="Q624" s="69"/>
      <c r="R624" s="69"/>
      <c r="S624" s="75"/>
      <c r="T624" s="75"/>
      <c r="U624" s="74"/>
      <c r="V624" s="74"/>
      <c r="W624" s="74"/>
      <c r="X624" s="74"/>
      <c r="Y624" s="69"/>
      <c r="Z624" s="69"/>
      <c r="AJ624" s="69"/>
      <c r="AK624" s="69"/>
      <c r="AL624" s="69"/>
      <c r="AM624" s="69"/>
      <c r="AN624" s="74"/>
      <c r="AO624" s="74"/>
      <c r="AP624" s="82"/>
      <c r="AQ624" s="82"/>
      <c r="AR624" s="82"/>
      <c r="AS624" s="82"/>
      <c r="AT624" s="82"/>
      <c r="AU624" s="82"/>
      <c r="AV624" s="82"/>
      <c r="AW624" s="82"/>
      <c r="AX624" s="82"/>
      <c r="AY624" s="82"/>
      <c r="AZ624" s="82"/>
      <c r="BA624" s="82"/>
      <c r="BB624" s="82"/>
      <c r="BC624" s="82"/>
      <c r="BD624" s="69"/>
      <c r="BE624" s="75"/>
      <c r="BF624" s="75"/>
      <c r="BG624" s="74"/>
      <c r="BH624" s="74"/>
      <c r="BI624" s="82"/>
      <c r="BJ624" s="82"/>
      <c r="BK624" s="82"/>
      <c r="BL624" s="82"/>
      <c r="BM624" s="82"/>
      <c r="BN624" s="82"/>
      <c r="BO624" s="82"/>
      <c r="BP624" s="82"/>
      <c r="BQ624" s="82"/>
      <c r="BR624" s="82"/>
      <c r="BS624" s="82"/>
      <c r="BT624" s="82"/>
      <c r="BU624" s="82"/>
      <c r="BV624" s="82"/>
      <c r="BW624" s="69"/>
      <c r="BX624" s="69"/>
      <c r="BY624" s="75"/>
      <c r="BZ624" s="74"/>
      <c r="CA624" s="74"/>
      <c r="CB624" s="82"/>
      <c r="CC624" s="82"/>
      <c r="CD624" s="82"/>
      <c r="CE624" s="82"/>
      <c r="CF624" s="82"/>
      <c r="CG624" s="82"/>
      <c r="CH624" s="82"/>
      <c r="CI624" s="82"/>
      <c r="CJ624" s="82"/>
      <c r="CK624" s="82"/>
      <c r="CL624" s="82"/>
      <c r="CM624" s="82"/>
      <c r="CN624" s="82"/>
      <c r="CO624" s="69"/>
    </row>
    <row r="625" spans="1:93" x14ac:dyDescent="0.3">
      <c r="A625" s="69"/>
      <c r="B625" s="74"/>
      <c r="C625" s="74"/>
      <c r="D625" s="74"/>
      <c r="E625" s="74"/>
      <c r="F625" s="69"/>
      <c r="G625" s="69"/>
      <c r="Q625" s="69"/>
      <c r="R625" s="69"/>
      <c r="S625" s="75"/>
      <c r="T625" s="75"/>
      <c r="U625" s="74"/>
      <c r="V625" s="74"/>
      <c r="W625" s="74"/>
      <c r="X625" s="74"/>
      <c r="Y625" s="69"/>
      <c r="Z625" s="69"/>
      <c r="AJ625" s="69"/>
      <c r="AK625" s="69"/>
      <c r="AL625" s="69"/>
      <c r="AM625" s="69"/>
      <c r="AN625" s="74"/>
      <c r="AO625" s="74"/>
      <c r="AP625" s="82"/>
      <c r="AQ625" s="82"/>
      <c r="AR625" s="82"/>
      <c r="AS625" s="82"/>
      <c r="AT625" s="82"/>
      <c r="AU625" s="82"/>
      <c r="AV625" s="82"/>
      <c r="AW625" s="82"/>
      <c r="AX625" s="82"/>
      <c r="AY625" s="82"/>
      <c r="AZ625" s="82"/>
      <c r="BA625" s="82"/>
      <c r="BB625" s="82"/>
      <c r="BC625" s="82"/>
      <c r="BD625" s="69"/>
      <c r="BE625" s="75"/>
      <c r="BF625" s="75"/>
      <c r="BG625" s="74"/>
      <c r="BH625" s="74"/>
      <c r="BI625" s="82"/>
      <c r="BJ625" s="82"/>
      <c r="BK625" s="82"/>
      <c r="BL625" s="82"/>
      <c r="BM625" s="82"/>
      <c r="BN625" s="82"/>
      <c r="BO625" s="82"/>
      <c r="BP625" s="82"/>
      <c r="BQ625" s="82"/>
      <c r="BR625" s="82"/>
      <c r="BS625" s="82"/>
      <c r="BT625" s="82"/>
      <c r="BU625" s="82"/>
      <c r="BV625" s="82"/>
      <c r="BW625" s="69"/>
      <c r="BX625" s="69"/>
      <c r="BY625" s="75"/>
      <c r="BZ625" s="74"/>
      <c r="CA625" s="74"/>
      <c r="CB625" s="82"/>
      <c r="CC625" s="82"/>
      <c r="CD625" s="82"/>
      <c r="CE625" s="82"/>
      <c r="CF625" s="82"/>
      <c r="CG625" s="82"/>
      <c r="CH625" s="82"/>
      <c r="CI625" s="82"/>
      <c r="CJ625" s="82"/>
      <c r="CK625" s="82"/>
      <c r="CL625" s="82"/>
      <c r="CM625" s="82"/>
      <c r="CN625" s="82"/>
      <c r="CO625" s="69"/>
    </row>
    <row r="626" spans="1:93" x14ac:dyDescent="0.3">
      <c r="A626" s="69"/>
      <c r="B626" s="74"/>
      <c r="C626" s="74"/>
      <c r="D626" s="74"/>
      <c r="E626" s="74"/>
      <c r="F626" s="69"/>
      <c r="G626" s="69"/>
      <c r="Q626" s="69"/>
      <c r="R626" s="69"/>
      <c r="S626" s="75"/>
      <c r="T626" s="75"/>
      <c r="U626" s="74"/>
      <c r="V626" s="74"/>
      <c r="W626" s="74"/>
      <c r="X626" s="74"/>
      <c r="Y626" s="69"/>
      <c r="Z626" s="69"/>
      <c r="AJ626" s="69"/>
      <c r="AK626" s="69"/>
      <c r="AL626" s="69"/>
      <c r="AM626" s="69"/>
      <c r="AN626" s="74"/>
      <c r="AO626" s="74"/>
      <c r="AP626" s="82"/>
      <c r="AQ626" s="82"/>
      <c r="AR626" s="82"/>
      <c r="AS626" s="82"/>
      <c r="AT626" s="82"/>
      <c r="AU626" s="82"/>
      <c r="AV626" s="82"/>
      <c r="AW626" s="82"/>
      <c r="AX626" s="82"/>
      <c r="AY626" s="82"/>
      <c r="AZ626" s="82"/>
      <c r="BA626" s="82"/>
      <c r="BB626" s="82"/>
      <c r="BC626" s="82"/>
      <c r="BD626" s="69"/>
      <c r="BE626" s="75"/>
      <c r="BF626" s="75"/>
      <c r="BG626" s="74"/>
      <c r="BH626" s="74"/>
      <c r="BI626" s="82"/>
      <c r="BJ626" s="82"/>
      <c r="BK626" s="82"/>
      <c r="BL626" s="82"/>
      <c r="BM626" s="82"/>
      <c r="BN626" s="82"/>
      <c r="BO626" s="82"/>
      <c r="BP626" s="82"/>
      <c r="BQ626" s="82"/>
      <c r="BR626" s="82"/>
      <c r="BS626" s="82"/>
      <c r="BT626" s="82"/>
      <c r="BU626" s="82"/>
      <c r="BV626" s="82"/>
      <c r="BW626" s="69"/>
      <c r="BX626" s="69"/>
      <c r="BY626" s="75"/>
      <c r="BZ626" s="74"/>
      <c r="CA626" s="74"/>
      <c r="CB626" s="82"/>
      <c r="CC626" s="82"/>
      <c r="CD626" s="82"/>
      <c r="CE626" s="82"/>
      <c r="CF626" s="82"/>
      <c r="CG626" s="82"/>
      <c r="CH626" s="82"/>
      <c r="CI626" s="82"/>
      <c r="CJ626" s="82"/>
      <c r="CK626" s="82"/>
      <c r="CL626" s="82"/>
      <c r="CM626" s="82"/>
      <c r="CN626" s="82"/>
      <c r="CO626" s="69"/>
    </row>
    <row r="627" spans="1:93" x14ac:dyDescent="0.3">
      <c r="A627" s="69"/>
      <c r="B627" s="74"/>
      <c r="C627" s="74"/>
      <c r="D627" s="74"/>
      <c r="E627" s="74"/>
      <c r="F627" s="69"/>
      <c r="G627" s="69"/>
      <c r="Q627" s="69"/>
      <c r="R627" s="69"/>
      <c r="S627" s="75"/>
      <c r="T627" s="75"/>
      <c r="U627" s="74"/>
      <c r="V627" s="74"/>
      <c r="W627" s="74"/>
      <c r="X627" s="74"/>
      <c r="Y627" s="69"/>
      <c r="Z627" s="69"/>
      <c r="AJ627" s="69"/>
      <c r="AK627" s="69"/>
      <c r="AL627" s="69"/>
      <c r="AM627" s="69"/>
      <c r="AN627" s="74"/>
      <c r="AO627" s="74"/>
      <c r="AP627" s="82"/>
      <c r="AQ627" s="82"/>
      <c r="AR627" s="82"/>
      <c r="AS627" s="82"/>
      <c r="AT627" s="82"/>
      <c r="AU627" s="82"/>
      <c r="AV627" s="82"/>
      <c r="AW627" s="82"/>
      <c r="AX627" s="82"/>
      <c r="AY627" s="82"/>
      <c r="AZ627" s="82"/>
      <c r="BA627" s="82"/>
      <c r="BB627" s="82"/>
      <c r="BC627" s="82"/>
      <c r="BD627" s="69"/>
      <c r="BE627" s="75"/>
      <c r="BF627" s="75"/>
      <c r="BG627" s="74"/>
      <c r="BH627" s="74"/>
      <c r="BI627" s="82"/>
      <c r="BJ627" s="82"/>
      <c r="BK627" s="82"/>
      <c r="BL627" s="82"/>
      <c r="BM627" s="82"/>
      <c r="BN627" s="82"/>
      <c r="BO627" s="82"/>
      <c r="BP627" s="82"/>
      <c r="BQ627" s="82"/>
      <c r="BR627" s="82"/>
      <c r="BS627" s="82"/>
      <c r="BT627" s="82"/>
      <c r="BU627" s="82"/>
      <c r="BV627" s="82"/>
      <c r="BW627" s="69"/>
      <c r="BX627" s="69"/>
      <c r="BY627" s="75"/>
      <c r="BZ627" s="74"/>
      <c r="CA627" s="74"/>
      <c r="CB627" s="82"/>
      <c r="CC627" s="82"/>
      <c r="CD627" s="82"/>
      <c r="CE627" s="82"/>
      <c r="CF627" s="82"/>
      <c r="CG627" s="82"/>
      <c r="CH627" s="82"/>
      <c r="CI627" s="82"/>
      <c r="CJ627" s="82"/>
      <c r="CK627" s="82"/>
      <c r="CL627" s="82"/>
      <c r="CM627" s="82"/>
      <c r="CN627" s="82"/>
      <c r="CO627" s="69"/>
    </row>
    <row r="628" spans="1:93" x14ac:dyDescent="0.3">
      <c r="A628" s="69"/>
      <c r="B628" s="74"/>
      <c r="C628" s="74"/>
      <c r="D628" s="74"/>
      <c r="E628" s="74"/>
      <c r="F628" s="69"/>
      <c r="G628" s="69"/>
      <c r="Q628" s="69"/>
      <c r="R628" s="69"/>
      <c r="S628" s="75"/>
      <c r="T628" s="75"/>
      <c r="U628" s="74"/>
      <c r="V628" s="74"/>
      <c r="W628" s="74"/>
      <c r="X628" s="74"/>
      <c r="Y628" s="69"/>
      <c r="Z628" s="69"/>
      <c r="AJ628" s="69"/>
      <c r="AK628" s="69"/>
      <c r="AL628" s="69"/>
      <c r="AM628" s="69"/>
      <c r="AN628" s="74"/>
      <c r="AO628" s="74"/>
      <c r="AP628" s="82"/>
      <c r="AQ628" s="82"/>
      <c r="AR628" s="82"/>
      <c r="AS628" s="82"/>
      <c r="AT628" s="82"/>
      <c r="AU628" s="82"/>
      <c r="AV628" s="82"/>
      <c r="AW628" s="82"/>
      <c r="AX628" s="82"/>
      <c r="AY628" s="82"/>
      <c r="AZ628" s="82"/>
      <c r="BA628" s="82"/>
      <c r="BB628" s="82"/>
      <c r="BC628" s="82"/>
      <c r="BD628" s="69"/>
      <c r="BE628" s="75"/>
      <c r="BF628" s="75"/>
      <c r="BG628" s="74"/>
      <c r="BH628" s="74"/>
      <c r="BI628" s="82"/>
      <c r="BJ628" s="82"/>
      <c r="BK628" s="82"/>
      <c r="BL628" s="82"/>
      <c r="BM628" s="82"/>
      <c r="BN628" s="82"/>
      <c r="BO628" s="82"/>
      <c r="BP628" s="82"/>
      <c r="BQ628" s="82"/>
      <c r="BR628" s="82"/>
      <c r="BS628" s="82"/>
      <c r="BT628" s="82"/>
      <c r="BU628" s="82"/>
      <c r="BV628" s="82"/>
      <c r="BW628" s="69"/>
      <c r="BX628" s="69"/>
      <c r="BY628" s="75"/>
      <c r="BZ628" s="74"/>
      <c r="CA628" s="74"/>
      <c r="CB628" s="82"/>
      <c r="CC628" s="82"/>
      <c r="CD628" s="82"/>
      <c r="CE628" s="82"/>
      <c r="CF628" s="82"/>
      <c r="CG628" s="82"/>
      <c r="CH628" s="82"/>
      <c r="CI628" s="82"/>
      <c r="CJ628" s="82"/>
      <c r="CK628" s="82"/>
      <c r="CL628" s="82"/>
      <c r="CM628" s="82"/>
      <c r="CN628" s="82"/>
      <c r="CO628" s="69"/>
    </row>
    <row r="629" spans="1:93" x14ac:dyDescent="0.3">
      <c r="A629" s="69"/>
      <c r="B629" s="74"/>
      <c r="C629" s="74"/>
      <c r="D629" s="74"/>
      <c r="E629" s="74"/>
      <c r="F629" s="69"/>
      <c r="G629" s="69"/>
      <c r="Q629" s="69"/>
      <c r="R629" s="69"/>
      <c r="S629" s="75"/>
      <c r="T629" s="75"/>
      <c r="U629" s="74"/>
      <c r="V629" s="74"/>
      <c r="W629" s="74"/>
      <c r="X629" s="74"/>
      <c r="Y629" s="69"/>
      <c r="Z629" s="69"/>
      <c r="AJ629" s="69"/>
      <c r="AK629" s="69"/>
      <c r="AL629" s="69"/>
      <c r="AM629" s="69"/>
      <c r="AN629" s="74"/>
      <c r="AO629" s="74"/>
      <c r="AP629" s="82"/>
      <c r="AQ629" s="82"/>
      <c r="AR629" s="82"/>
      <c r="AS629" s="82"/>
      <c r="AT629" s="82"/>
      <c r="AU629" s="82"/>
      <c r="AV629" s="82"/>
      <c r="AW629" s="82"/>
      <c r="AX629" s="82"/>
      <c r="AY629" s="82"/>
      <c r="AZ629" s="82"/>
      <c r="BA629" s="82"/>
      <c r="BB629" s="82"/>
      <c r="BC629" s="82"/>
      <c r="BD629" s="69"/>
      <c r="BE629" s="75"/>
      <c r="BF629" s="75"/>
      <c r="BG629" s="74"/>
      <c r="BH629" s="74"/>
      <c r="BI629" s="82"/>
      <c r="BJ629" s="82"/>
      <c r="BK629" s="82"/>
      <c r="BL629" s="82"/>
      <c r="BM629" s="82"/>
      <c r="BN629" s="82"/>
      <c r="BO629" s="82"/>
      <c r="BP629" s="82"/>
      <c r="BQ629" s="82"/>
      <c r="BR629" s="82"/>
      <c r="BS629" s="82"/>
      <c r="BT629" s="82"/>
      <c r="BU629" s="82"/>
      <c r="BV629" s="82"/>
      <c r="BW629" s="69"/>
      <c r="BX629" s="69"/>
      <c r="BY629" s="75"/>
      <c r="BZ629" s="74"/>
      <c r="CA629" s="74"/>
      <c r="CB629" s="82"/>
      <c r="CC629" s="82"/>
      <c r="CD629" s="82"/>
      <c r="CE629" s="82"/>
      <c r="CF629" s="82"/>
      <c r="CG629" s="82"/>
      <c r="CH629" s="82"/>
      <c r="CI629" s="82"/>
      <c r="CJ629" s="82"/>
      <c r="CK629" s="82"/>
      <c r="CL629" s="82"/>
      <c r="CM629" s="82"/>
      <c r="CN629" s="82"/>
      <c r="CO629" s="69"/>
    </row>
    <row r="630" spans="1:93" x14ac:dyDescent="0.3">
      <c r="A630" s="69"/>
      <c r="B630" s="74"/>
      <c r="C630" s="74"/>
      <c r="D630" s="74"/>
      <c r="E630" s="74"/>
      <c r="F630" s="69"/>
      <c r="G630" s="69"/>
      <c r="Q630" s="69"/>
      <c r="R630" s="69"/>
      <c r="S630" s="75"/>
      <c r="T630" s="75"/>
      <c r="U630" s="74"/>
      <c r="V630" s="74"/>
      <c r="W630" s="74"/>
      <c r="X630" s="74"/>
      <c r="Y630" s="69"/>
      <c r="Z630" s="69"/>
      <c r="AJ630" s="69"/>
      <c r="AK630" s="69"/>
      <c r="AL630" s="69"/>
      <c r="AM630" s="69"/>
      <c r="AN630" s="74"/>
      <c r="AO630" s="74"/>
      <c r="AP630" s="82"/>
      <c r="AQ630" s="82"/>
      <c r="AR630" s="82"/>
      <c r="AS630" s="82"/>
      <c r="AT630" s="82"/>
      <c r="AU630" s="82"/>
      <c r="AV630" s="82"/>
      <c r="AW630" s="82"/>
      <c r="AX630" s="82"/>
      <c r="AY630" s="82"/>
      <c r="AZ630" s="82"/>
      <c r="BA630" s="82"/>
      <c r="BB630" s="82"/>
      <c r="BC630" s="82"/>
      <c r="BD630" s="69"/>
      <c r="BE630" s="75"/>
      <c r="BF630" s="75"/>
      <c r="BG630" s="74"/>
      <c r="BH630" s="74"/>
      <c r="BI630" s="82"/>
      <c r="BJ630" s="82"/>
      <c r="BK630" s="82"/>
      <c r="BL630" s="82"/>
      <c r="BM630" s="82"/>
      <c r="BN630" s="82"/>
      <c r="BO630" s="82"/>
      <c r="BP630" s="82"/>
      <c r="BQ630" s="82"/>
      <c r="BR630" s="82"/>
      <c r="BS630" s="82"/>
      <c r="BT630" s="82"/>
      <c r="BU630" s="82"/>
      <c r="BV630" s="82"/>
      <c r="BW630" s="69"/>
      <c r="BX630" s="69"/>
      <c r="BY630" s="75"/>
      <c r="BZ630" s="74"/>
      <c r="CA630" s="74"/>
      <c r="CB630" s="82"/>
      <c r="CC630" s="82"/>
      <c r="CD630" s="82"/>
      <c r="CE630" s="82"/>
      <c r="CF630" s="82"/>
      <c r="CG630" s="82"/>
      <c r="CH630" s="82"/>
      <c r="CI630" s="82"/>
      <c r="CJ630" s="82"/>
      <c r="CK630" s="82"/>
      <c r="CL630" s="82"/>
      <c r="CM630" s="82"/>
      <c r="CN630" s="82"/>
      <c r="CO630" s="69"/>
    </row>
    <row r="631" spans="1:93" x14ac:dyDescent="0.3">
      <c r="A631" s="69"/>
      <c r="B631" s="74"/>
      <c r="C631" s="74"/>
      <c r="D631" s="74"/>
      <c r="E631" s="74"/>
      <c r="F631" s="69"/>
      <c r="G631" s="69"/>
      <c r="Q631" s="69"/>
      <c r="R631" s="69"/>
      <c r="S631" s="75"/>
      <c r="T631" s="75"/>
      <c r="U631" s="74"/>
      <c r="V631" s="74"/>
      <c r="W631" s="74"/>
      <c r="X631" s="74"/>
      <c r="Y631" s="69"/>
      <c r="Z631" s="69"/>
      <c r="AJ631" s="69"/>
      <c r="AK631" s="69"/>
      <c r="AL631" s="69"/>
      <c r="AM631" s="69"/>
      <c r="AN631" s="74"/>
      <c r="AO631" s="74"/>
      <c r="AP631" s="82"/>
      <c r="AQ631" s="82"/>
      <c r="AR631" s="82"/>
      <c r="AS631" s="82"/>
      <c r="AT631" s="82"/>
      <c r="AU631" s="82"/>
      <c r="AV631" s="82"/>
      <c r="AW631" s="82"/>
      <c r="AX631" s="82"/>
      <c r="AY631" s="82"/>
      <c r="AZ631" s="82"/>
      <c r="BA631" s="82"/>
      <c r="BB631" s="82"/>
      <c r="BC631" s="82"/>
      <c r="BD631" s="69"/>
      <c r="BE631" s="75"/>
      <c r="BF631" s="75"/>
      <c r="BG631" s="74"/>
      <c r="BH631" s="74"/>
      <c r="BI631" s="82"/>
      <c r="BJ631" s="82"/>
      <c r="BK631" s="82"/>
      <c r="BL631" s="82"/>
      <c r="BM631" s="82"/>
      <c r="BN631" s="82"/>
      <c r="BO631" s="82"/>
      <c r="BP631" s="82"/>
      <c r="BQ631" s="82"/>
      <c r="BR631" s="82"/>
      <c r="BS631" s="82"/>
      <c r="BT631" s="82"/>
      <c r="BU631" s="82"/>
      <c r="BV631" s="82"/>
      <c r="BW631" s="69"/>
      <c r="BX631" s="69"/>
      <c r="BY631" s="75"/>
      <c r="BZ631" s="74"/>
      <c r="CA631" s="74"/>
      <c r="CB631" s="82"/>
      <c r="CC631" s="82"/>
      <c r="CD631" s="82"/>
      <c r="CE631" s="82"/>
      <c r="CF631" s="82"/>
      <c r="CG631" s="82"/>
      <c r="CH631" s="82"/>
      <c r="CI631" s="82"/>
      <c r="CJ631" s="82"/>
      <c r="CK631" s="82"/>
      <c r="CL631" s="82"/>
      <c r="CM631" s="82"/>
      <c r="CN631" s="82"/>
      <c r="CO631" s="69"/>
    </row>
    <row r="632" spans="1:93" x14ac:dyDescent="0.3">
      <c r="A632" s="69"/>
      <c r="B632" s="74"/>
      <c r="C632" s="74"/>
      <c r="D632" s="74"/>
      <c r="E632" s="74"/>
      <c r="F632" s="69"/>
      <c r="G632" s="69"/>
      <c r="Q632" s="69"/>
      <c r="R632" s="69"/>
      <c r="S632" s="75"/>
      <c r="T632" s="75"/>
      <c r="U632" s="74"/>
      <c r="V632" s="74"/>
      <c r="W632" s="74"/>
      <c r="X632" s="74"/>
      <c r="Y632" s="69"/>
      <c r="Z632" s="69"/>
      <c r="AJ632" s="69"/>
      <c r="AK632" s="69"/>
      <c r="AL632" s="69"/>
      <c r="AM632" s="69"/>
      <c r="AN632" s="74"/>
      <c r="AO632" s="74"/>
      <c r="AP632" s="82"/>
      <c r="AQ632" s="82"/>
      <c r="AR632" s="82"/>
      <c r="AS632" s="82"/>
      <c r="AT632" s="82"/>
      <c r="AU632" s="82"/>
      <c r="AV632" s="82"/>
      <c r="AW632" s="82"/>
      <c r="AX632" s="82"/>
      <c r="AY632" s="82"/>
      <c r="AZ632" s="82"/>
      <c r="BA632" s="82"/>
      <c r="BB632" s="82"/>
      <c r="BC632" s="82"/>
      <c r="BD632" s="69"/>
      <c r="BE632" s="75"/>
      <c r="BF632" s="75"/>
      <c r="BG632" s="74"/>
      <c r="BH632" s="74"/>
      <c r="BI632" s="82"/>
      <c r="BJ632" s="82"/>
      <c r="BK632" s="82"/>
      <c r="BL632" s="82"/>
      <c r="BM632" s="82"/>
      <c r="BN632" s="82"/>
      <c r="BO632" s="82"/>
      <c r="BP632" s="82"/>
      <c r="BQ632" s="82"/>
      <c r="BR632" s="82"/>
      <c r="BS632" s="82"/>
      <c r="BT632" s="82"/>
      <c r="BU632" s="82"/>
      <c r="BV632" s="82"/>
      <c r="BW632" s="69"/>
      <c r="BX632" s="69"/>
      <c r="BY632" s="75"/>
      <c r="BZ632" s="74"/>
      <c r="CA632" s="74"/>
      <c r="CB632" s="82"/>
      <c r="CC632" s="82"/>
      <c r="CD632" s="82"/>
      <c r="CE632" s="82"/>
      <c r="CF632" s="82"/>
      <c r="CG632" s="82"/>
      <c r="CH632" s="82"/>
      <c r="CI632" s="82"/>
      <c r="CJ632" s="82"/>
      <c r="CK632" s="82"/>
      <c r="CL632" s="82"/>
      <c r="CM632" s="82"/>
      <c r="CN632" s="82"/>
      <c r="CO632" s="69"/>
    </row>
    <row r="633" spans="1:93" x14ac:dyDescent="0.3">
      <c r="A633" s="69"/>
      <c r="B633" s="74"/>
      <c r="C633" s="74"/>
      <c r="D633" s="74"/>
      <c r="E633" s="74"/>
      <c r="F633" s="69"/>
      <c r="G633" s="69"/>
      <c r="Q633" s="69"/>
      <c r="R633" s="69"/>
      <c r="S633" s="75"/>
      <c r="T633" s="75"/>
      <c r="U633" s="74"/>
      <c r="V633" s="74"/>
      <c r="W633" s="74"/>
      <c r="X633" s="74"/>
      <c r="Y633" s="69"/>
      <c r="Z633" s="69"/>
      <c r="AJ633" s="69"/>
      <c r="AK633" s="69"/>
      <c r="AL633" s="69"/>
      <c r="AM633" s="69"/>
      <c r="AN633" s="74"/>
      <c r="AO633" s="74"/>
      <c r="AP633" s="82"/>
      <c r="AQ633" s="82"/>
      <c r="AR633" s="82"/>
      <c r="AS633" s="82"/>
      <c r="AT633" s="82"/>
      <c r="AU633" s="82"/>
      <c r="AV633" s="82"/>
      <c r="AW633" s="82"/>
      <c r="AX633" s="82"/>
      <c r="AY633" s="82"/>
      <c r="AZ633" s="82"/>
      <c r="BA633" s="82"/>
      <c r="BB633" s="82"/>
      <c r="BC633" s="82"/>
      <c r="BD633" s="69"/>
      <c r="BE633" s="75"/>
      <c r="BF633" s="75"/>
      <c r="BG633" s="74"/>
      <c r="BH633" s="74"/>
      <c r="BI633" s="82"/>
      <c r="BJ633" s="82"/>
      <c r="BK633" s="82"/>
      <c r="BL633" s="82"/>
      <c r="BM633" s="82"/>
      <c r="BN633" s="82"/>
      <c r="BO633" s="82"/>
      <c r="BP633" s="82"/>
      <c r="BQ633" s="82"/>
      <c r="BR633" s="82"/>
      <c r="BS633" s="82"/>
      <c r="BT633" s="82"/>
      <c r="BU633" s="82"/>
      <c r="BV633" s="82"/>
      <c r="BW633" s="69"/>
      <c r="BX633" s="69"/>
      <c r="BY633" s="75"/>
      <c r="BZ633" s="74"/>
      <c r="CA633" s="74"/>
      <c r="CB633" s="82"/>
      <c r="CC633" s="82"/>
      <c r="CD633" s="82"/>
      <c r="CE633" s="82"/>
      <c r="CF633" s="82"/>
      <c r="CG633" s="82"/>
      <c r="CH633" s="82"/>
      <c r="CI633" s="82"/>
      <c r="CJ633" s="82"/>
      <c r="CK633" s="82"/>
      <c r="CL633" s="82"/>
      <c r="CM633" s="82"/>
      <c r="CN633" s="82"/>
      <c r="CO633" s="69"/>
    </row>
    <row r="634" spans="1:93" x14ac:dyDescent="0.3">
      <c r="A634" s="69"/>
      <c r="B634" s="74"/>
      <c r="C634" s="74"/>
      <c r="D634" s="74"/>
      <c r="E634" s="74"/>
      <c r="F634" s="69"/>
      <c r="G634" s="69"/>
      <c r="Q634" s="69"/>
      <c r="R634" s="69"/>
      <c r="S634" s="75"/>
      <c r="T634" s="75"/>
      <c r="U634" s="74"/>
      <c r="V634" s="74"/>
      <c r="W634" s="74"/>
      <c r="X634" s="74"/>
      <c r="Y634" s="69"/>
      <c r="Z634" s="69"/>
      <c r="AJ634" s="69"/>
      <c r="AK634" s="69"/>
      <c r="AL634" s="69"/>
      <c r="AM634" s="69"/>
      <c r="AN634" s="74"/>
      <c r="AO634" s="74"/>
      <c r="AP634" s="82"/>
      <c r="AQ634" s="82"/>
      <c r="AR634" s="82"/>
      <c r="AS634" s="82"/>
      <c r="AT634" s="82"/>
      <c r="AU634" s="82"/>
      <c r="AV634" s="82"/>
      <c r="AW634" s="82"/>
      <c r="AX634" s="82"/>
      <c r="AY634" s="82"/>
      <c r="AZ634" s="82"/>
      <c r="BA634" s="82"/>
      <c r="BB634" s="82"/>
      <c r="BC634" s="82"/>
      <c r="BD634" s="69"/>
      <c r="BE634" s="75"/>
      <c r="BF634" s="75"/>
      <c r="BG634" s="74"/>
      <c r="BH634" s="74"/>
      <c r="BI634" s="82"/>
      <c r="BJ634" s="82"/>
      <c r="BK634" s="82"/>
      <c r="BL634" s="82"/>
      <c r="BM634" s="82"/>
      <c r="BN634" s="82"/>
      <c r="BO634" s="82"/>
      <c r="BP634" s="82"/>
      <c r="BQ634" s="82"/>
      <c r="BR634" s="82"/>
      <c r="BS634" s="82"/>
      <c r="BT634" s="82"/>
      <c r="BU634" s="82"/>
      <c r="BV634" s="82"/>
      <c r="BW634" s="69"/>
      <c r="BX634" s="69"/>
      <c r="BY634" s="75"/>
      <c r="BZ634" s="74"/>
      <c r="CA634" s="74"/>
      <c r="CB634" s="82"/>
      <c r="CC634" s="82"/>
      <c r="CD634" s="82"/>
      <c r="CE634" s="82"/>
      <c r="CF634" s="82"/>
      <c r="CG634" s="82"/>
      <c r="CH634" s="82"/>
      <c r="CI634" s="82"/>
      <c r="CJ634" s="82"/>
      <c r="CK634" s="82"/>
      <c r="CL634" s="82"/>
      <c r="CM634" s="82"/>
      <c r="CN634" s="82"/>
      <c r="CO634" s="69"/>
    </row>
    <row r="635" spans="1:93" x14ac:dyDescent="0.3">
      <c r="A635" s="69"/>
      <c r="B635" s="74"/>
      <c r="C635" s="74"/>
      <c r="D635" s="74"/>
      <c r="E635" s="74"/>
      <c r="F635" s="69"/>
      <c r="G635" s="69"/>
      <c r="Q635" s="69"/>
      <c r="R635" s="69"/>
      <c r="S635" s="75"/>
      <c r="T635" s="75"/>
      <c r="U635" s="74"/>
      <c r="V635" s="74"/>
      <c r="W635" s="74"/>
      <c r="X635" s="74"/>
      <c r="Y635" s="69"/>
      <c r="Z635" s="69"/>
      <c r="AJ635" s="69"/>
      <c r="AK635" s="69"/>
      <c r="AL635" s="69"/>
      <c r="AM635" s="69"/>
      <c r="AN635" s="74"/>
      <c r="AO635" s="74"/>
      <c r="AP635" s="82"/>
      <c r="AQ635" s="82"/>
      <c r="AR635" s="82"/>
      <c r="AS635" s="82"/>
      <c r="AT635" s="82"/>
      <c r="AU635" s="82"/>
      <c r="AV635" s="82"/>
      <c r="AW635" s="82"/>
      <c r="AX635" s="82"/>
      <c r="AY635" s="82"/>
      <c r="AZ635" s="82"/>
      <c r="BA635" s="82"/>
      <c r="BB635" s="82"/>
      <c r="BC635" s="82"/>
      <c r="BD635" s="69"/>
      <c r="BE635" s="75"/>
      <c r="BF635" s="75"/>
      <c r="BG635" s="74"/>
      <c r="BH635" s="74"/>
      <c r="BI635" s="82"/>
      <c r="BJ635" s="82"/>
      <c r="BK635" s="82"/>
      <c r="BL635" s="82"/>
      <c r="BM635" s="82"/>
      <c r="BN635" s="82"/>
      <c r="BO635" s="82"/>
      <c r="BP635" s="82"/>
      <c r="BQ635" s="82"/>
      <c r="BR635" s="82"/>
      <c r="BS635" s="82"/>
      <c r="BT635" s="82"/>
      <c r="BU635" s="82"/>
      <c r="BV635" s="82"/>
      <c r="BW635" s="69"/>
      <c r="BX635" s="69"/>
      <c r="BY635" s="75"/>
      <c r="BZ635" s="74"/>
      <c r="CA635" s="74"/>
      <c r="CB635" s="82"/>
      <c r="CC635" s="82"/>
      <c r="CD635" s="82"/>
      <c r="CE635" s="82"/>
      <c r="CF635" s="82"/>
      <c r="CG635" s="82"/>
      <c r="CH635" s="82"/>
      <c r="CI635" s="82"/>
      <c r="CJ635" s="82"/>
      <c r="CK635" s="82"/>
      <c r="CL635" s="82"/>
      <c r="CM635" s="82"/>
      <c r="CN635" s="82"/>
      <c r="CO635" s="69"/>
    </row>
    <row r="636" spans="1:93" x14ac:dyDescent="0.3">
      <c r="A636" s="69"/>
      <c r="B636" s="74"/>
      <c r="C636" s="74"/>
      <c r="D636" s="74"/>
      <c r="E636" s="74"/>
      <c r="F636" s="69"/>
      <c r="G636" s="69"/>
      <c r="Q636" s="69"/>
      <c r="R636" s="69"/>
      <c r="S636" s="75"/>
      <c r="T636" s="75"/>
      <c r="U636" s="74"/>
      <c r="V636" s="74"/>
      <c r="W636" s="74"/>
      <c r="X636" s="74"/>
      <c r="Y636" s="69"/>
      <c r="Z636" s="69"/>
      <c r="AJ636" s="69"/>
      <c r="AK636" s="69"/>
      <c r="AL636" s="69"/>
      <c r="AM636" s="69"/>
      <c r="AN636" s="74"/>
      <c r="AO636" s="74"/>
      <c r="AP636" s="82"/>
      <c r="AQ636" s="82"/>
      <c r="AR636" s="82"/>
      <c r="AS636" s="82"/>
      <c r="AT636" s="82"/>
      <c r="AU636" s="82"/>
      <c r="AV636" s="82"/>
      <c r="AW636" s="82"/>
      <c r="AX636" s="82"/>
      <c r="AY636" s="82"/>
      <c r="AZ636" s="82"/>
      <c r="BA636" s="82"/>
      <c r="BB636" s="82"/>
      <c r="BC636" s="82"/>
      <c r="BD636" s="69"/>
      <c r="BE636" s="75"/>
      <c r="BF636" s="75"/>
      <c r="BG636" s="74"/>
      <c r="BH636" s="74"/>
      <c r="BI636" s="82"/>
      <c r="BJ636" s="82"/>
      <c r="BK636" s="82"/>
      <c r="BL636" s="82"/>
      <c r="BM636" s="82"/>
      <c r="BN636" s="82"/>
      <c r="BO636" s="82"/>
      <c r="BP636" s="82"/>
      <c r="BQ636" s="82"/>
      <c r="BR636" s="82"/>
      <c r="BS636" s="82"/>
      <c r="BT636" s="82"/>
      <c r="BU636" s="82"/>
      <c r="BV636" s="82"/>
      <c r="BW636" s="69"/>
      <c r="BX636" s="69"/>
      <c r="BY636" s="75"/>
      <c r="BZ636" s="74"/>
      <c r="CA636" s="74"/>
      <c r="CB636" s="82"/>
      <c r="CC636" s="82"/>
      <c r="CD636" s="82"/>
      <c r="CE636" s="82"/>
      <c r="CF636" s="82"/>
      <c r="CG636" s="82"/>
      <c r="CH636" s="82"/>
      <c r="CI636" s="82"/>
      <c r="CJ636" s="82"/>
      <c r="CK636" s="82"/>
      <c r="CL636" s="82"/>
      <c r="CM636" s="82"/>
      <c r="CN636" s="82"/>
      <c r="CO636" s="69"/>
    </row>
    <row r="637" spans="1:93" x14ac:dyDescent="0.3">
      <c r="A637" s="69"/>
      <c r="B637" s="74"/>
      <c r="C637" s="74"/>
      <c r="D637" s="74"/>
      <c r="E637" s="74"/>
      <c r="F637" s="69"/>
      <c r="G637" s="69"/>
      <c r="Q637" s="69"/>
      <c r="R637" s="69"/>
      <c r="S637" s="75"/>
      <c r="T637" s="75"/>
      <c r="U637" s="74"/>
      <c r="V637" s="74"/>
      <c r="W637" s="74"/>
      <c r="X637" s="74"/>
      <c r="Y637" s="69"/>
      <c r="Z637" s="69"/>
      <c r="AJ637" s="69"/>
      <c r="AK637" s="69"/>
      <c r="AL637" s="69"/>
      <c r="AM637" s="69"/>
      <c r="AN637" s="74"/>
      <c r="AO637" s="74"/>
      <c r="AP637" s="82"/>
      <c r="AQ637" s="82"/>
      <c r="AR637" s="82"/>
      <c r="AS637" s="82"/>
      <c r="AT637" s="82"/>
      <c r="AU637" s="82"/>
      <c r="AV637" s="82"/>
      <c r="AW637" s="82"/>
      <c r="AX637" s="82"/>
      <c r="AY637" s="82"/>
      <c r="AZ637" s="82"/>
      <c r="BA637" s="82"/>
      <c r="BB637" s="82"/>
      <c r="BC637" s="82"/>
      <c r="BD637" s="69"/>
      <c r="BE637" s="75"/>
      <c r="BF637" s="75"/>
      <c r="BG637" s="74"/>
      <c r="BH637" s="74"/>
      <c r="BI637" s="82"/>
      <c r="BJ637" s="82"/>
      <c r="BK637" s="82"/>
      <c r="BL637" s="82"/>
      <c r="BM637" s="82"/>
      <c r="BN637" s="82"/>
      <c r="BO637" s="82"/>
      <c r="BP637" s="82"/>
      <c r="BQ637" s="82"/>
      <c r="BR637" s="82"/>
      <c r="BS637" s="82"/>
      <c r="BT637" s="82"/>
      <c r="BU637" s="82"/>
      <c r="BV637" s="82"/>
      <c r="BW637" s="69"/>
      <c r="BX637" s="69"/>
      <c r="BY637" s="75"/>
      <c r="BZ637" s="74"/>
      <c r="CA637" s="74"/>
      <c r="CB637" s="82"/>
      <c r="CC637" s="82"/>
      <c r="CD637" s="82"/>
      <c r="CE637" s="82"/>
      <c r="CF637" s="82"/>
      <c r="CG637" s="82"/>
      <c r="CH637" s="82"/>
      <c r="CI637" s="82"/>
      <c r="CJ637" s="82"/>
      <c r="CK637" s="82"/>
      <c r="CL637" s="82"/>
      <c r="CM637" s="82"/>
      <c r="CN637" s="82"/>
      <c r="CO637" s="69"/>
    </row>
    <row r="638" spans="1:93" x14ac:dyDescent="0.3">
      <c r="A638" s="69"/>
      <c r="B638" s="74"/>
      <c r="C638" s="74"/>
      <c r="D638" s="74"/>
      <c r="E638" s="74"/>
      <c r="F638" s="69"/>
      <c r="G638" s="69"/>
      <c r="Q638" s="69"/>
      <c r="R638" s="69"/>
      <c r="S638" s="75"/>
      <c r="T638" s="75"/>
      <c r="U638" s="74"/>
      <c r="V638" s="74"/>
      <c r="W638" s="74"/>
      <c r="X638" s="74"/>
      <c r="Y638" s="69"/>
      <c r="Z638" s="69"/>
      <c r="AJ638" s="69"/>
      <c r="AK638" s="69"/>
      <c r="AL638" s="69"/>
      <c r="AM638" s="69"/>
      <c r="AN638" s="74"/>
      <c r="AO638" s="74"/>
      <c r="AP638" s="82"/>
      <c r="AQ638" s="82"/>
      <c r="AR638" s="82"/>
      <c r="AS638" s="82"/>
      <c r="AT638" s="82"/>
      <c r="AU638" s="82"/>
      <c r="AV638" s="82"/>
      <c r="AW638" s="82"/>
      <c r="AX638" s="82"/>
      <c r="AY638" s="82"/>
      <c r="AZ638" s="82"/>
      <c r="BA638" s="82"/>
      <c r="BB638" s="82"/>
      <c r="BC638" s="82"/>
      <c r="BD638" s="69"/>
      <c r="BE638" s="75"/>
      <c r="BF638" s="75"/>
      <c r="BG638" s="74"/>
      <c r="BH638" s="74"/>
      <c r="BI638" s="82"/>
      <c r="BJ638" s="82"/>
      <c r="BK638" s="82"/>
      <c r="BL638" s="82"/>
      <c r="BM638" s="82"/>
      <c r="BN638" s="82"/>
      <c r="BO638" s="82"/>
      <c r="BP638" s="82"/>
      <c r="BQ638" s="82"/>
      <c r="BR638" s="82"/>
      <c r="BS638" s="82"/>
      <c r="BT638" s="82"/>
      <c r="BU638" s="82"/>
      <c r="BV638" s="82"/>
      <c r="BW638" s="69"/>
      <c r="BX638" s="69"/>
      <c r="BY638" s="75"/>
      <c r="BZ638" s="74"/>
      <c r="CA638" s="74"/>
      <c r="CB638" s="82"/>
      <c r="CC638" s="82"/>
      <c r="CD638" s="82"/>
      <c r="CE638" s="82"/>
      <c r="CF638" s="82"/>
      <c r="CG638" s="82"/>
      <c r="CH638" s="82"/>
      <c r="CI638" s="82"/>
      <c r="CJ638" s="82"/>
      <c r="CK638" s="82"/>
      <c r="CL638" s="82"/>
      <c r="CM638" s="82"/>
      <c r="CN638" s="82"/>
      <c r="CO638" s="69"/>
    </row>
    <row r="639" spans="1:93" x14ac:dyDescent="0.3">
      <c r="A639" s="69"/>
      <c r="B639" s="74"/>
      <c r="C639" s="74"/>
      <c r="D639" s="74"/>
      <c r="E639" s="74"/>
      <c r="F639" s="69"/>
      <c r="G639" s="69"/>
      <c r="Q639" s="69"/>
      <c r="R639" s="69"/>
      <c r="S639" s="75"/>
      <c r="T639" s="75"/>
      <c r="U639" s="74"/>
      <c r="V639" s="74"/>
      <c r="W639" s="74"/>
      <c r="X639" s="74"/>
      <c r="Y639" s="69"/>
      <c r="Z639" s="69"/>
      <c r="AJ639" s="69"/>
      <c r="AK639" s="69"/>
      <c r="AL639" s="69"/>
      <c r="AM639" s="69"/>
      <c r="AN639" s="74"/>
      <c r="AO639" s="74"/>
      <c r="AP639" s="82"/>
      <c r="AQ639" s="82"/>
      <c r="AR639" s="82"/>
      <c r="AS639" s="82"/>
      <c r="AT639" s="82"/>
      <c r="AU639" s="82"/>
      <c r="AV639" s="82"/>
      <c r="AW639" s="82"/>
      <c r="AX639" s="82"/>
      <c r="AY639" s="82"/>
      <c r="AZ639" s="82"/>
      <c r="BA639" s="82"/>
      <c r="BB639" s="82"/>
      <c r="BC639" s="82"/>
      <c r="BD639" s="69"/>
      <c r="BE639" s="75"/>
      <c r="BF639" s="75"/>
      <c r="BG639" s="74"/>
      <c r="BH639" s="74"/>
      <c r="BI639" s="82"/>
      <c r="BJ639" s="82"/>
      <c r="BK639" s="82"/>
      <c r="BL639" s="82"/>
      <c r="BM639" s="82"/>
      <c r="BN639" s="82"/>
      <c r="BO639" s="82"/>
      <c r="BP639" s="82"/>
      <c r="BQ639" s="82"/>
      <c r="BR639" s="82"/>
      <c r="BS639" s="82"/>
      <c r="BT639" s="82"/>
      <c r="BU639" s="82"/>
      <c r="BV639" s="82"/>
      <c r="BW639" s="69"/>
      <c r="BX639" s="69"/>
      <c r="BY639" s="75"/>
      <c r="BZ639" s="74"/>
      <c r="CA639" s="74"/>
      <c r="CB639" s="82"/>
      <c r="CC639" s="82"/>
      <c r="CD639" s="82"/>
      <c r="CE639" s="82"/>
      <c r="CF639" s="82"/>
      <c r="CG639" s="82"/>
      <c r="CH639" s="82"/>
      <c r="CI639" s="82"/>
      <c r="CJ639" s="82"/>
      <c r="CK639" s="82"/>
      <c r="CL639" s="82"/>
      <c r="CM639" s="82"/>
      <c r="CN639" s="82"/>
      <c r="CO639" s="69"/>
    </row>
    <row r="640" spans="1:93" x14ac:dyDescent="0.3">
      <c r="A640" s="69"/>
      <c r="B640" s="74"/>
      <c r="C640" s="74"/>
      <c r="D640" s="74"/>
      <c r="E640" s="74"/>
      <c r="F640" s="69"/>
      <c r="G640" s="69"/>
      <c r="Q640" s="69"/>
      <c r="R640" s="69"/>
      <c r="S640" s="75"/>
      <c r="T640" s="75"/>
      <c r="U640" s="74"/>
      <c r="V640" s="74"/>
      <c r="W640" s="74"/>
      <c r="X640" s="74"/>
      <c r="Y640" s="69"/>
      <c r="Z640" s="69"/>
      <c r="AJ640" s="69"/>
      <c r="AK640" s="69"/>
      <c r="AL640" s="69"/>
      <c r="AM640" s="69"/>
      <c r="AN640" s="74"/>
      <c r="AO640" s="74"/>
      <c r="AP640" s="82"/>
      <c r="AQ640" s="82"/>
      <c r="AR640" s="82"/>
      <c r="AS640" s="82"/>
      <c r="AT640" s="82"/>
      <c r="AU640" s="82"/>
      <c r="AV640" s="82"/>
      <c r="AW640" s="82"/>
      <c r="AX640" s="82"/>
      <c r="AY640" s="82"/>
      <c r="AZ640" s="82"/>
      <c r="BA640" s="82"/>
      <c r="BB640" s="82"/>
      <c r="BC640" s="82"/>
      <c r="BD640" s="69"/>
      <c r="BE640" s="75"/>
      <c r="BF640" s="75"/>
      <c r="BG640" s="74"/>
      <c r="BH640" s="74"/>
      <c r="BI640" s="82"/>
      <c r="BJ640" s="82"/>
      <c r="BK640" s="82"/>
      <c r="BL640" s="82"/>
      <c r="BM640" s="82"/>
      <c r="BN640" s="82"/>
      <c r="BO640" s="82"/>
      <c r="BP640" s="82"/>
      <c r="BQ640" s="82"/>
      <c r="BR640" s="82"/>
      <c r="BS640" s="82"/>
      <c r="BT640" s="82"/>
      <c r="BU640" s="82"/>
      <c r="BV640" s="82"/>
      <c r="BW640" s="69"/>
      <c r="BX640" s="69"/>
      <c r="BY640" s="75"/>
      <c r="BZ640" s="74"/>
      <c r="CA640" s="74"/>
      <c r="CB640" s="82"/>
      <c r="CC640" s="82"/>
      <c r="CD640" s="82"/>
      <c r="CE640" s="82"/>
      <c r="CF640" s="82"/>
      <c r="CG640" s="82"/>
      <c r="CH640" s="82"/>
      <c r="CI640" s="82"/>
      <c r="CJ640" s="82"/>
      <c r="CK640" s="82"/>
      <c r="CL640" s="82"/>
      <c r="CM640" s="82"/>
      <c r="CN640" s="82"/>
      <c r="CO640" s="69"/>
    </row>
    <row r="641" spans="1:93" x14ac:dyDescent="0.3">
      <c r="A641" s="69"/>
      <c r="B641" s="74"/>
      <c r="C641" s="74"/>
      <c r="D641" s="74"/>
      <c r="E641" s="74"/>
      <c r="F641" s="69"/>
      <c r="G641" s="69"/>
      <c r="Q641" s="69"/>
      <c r="R641" s="69"/>
      <c r="S641" s="75"/>
      <c r="T641" s="75"/>
      <c r="U641" s="74"/>
      <c r="V641" s="74"/>
      <c r="W641" s="74"/>
      <c r="X641" s="74"/>
      <c r="Y641" s="69"/>
      <c r="Z641" s="69"/>
      <c r="AJ641" s="69"/>
      <c r="AK641" s="69"/>
      <c r="AL641" s="69"/>
      <c r="AM641" s="69"/>
      <c r="AN641" s="74"/>
      <c r="AO641" s="74"/>
      <c r="AP641" s="82"/>
      <c r="AQ641" s="82"/>
      <c r="AR641" s="82"/>
      <c r="AS641" s="82"/>
      <c r="AT641" s="82"/>
      <c r="AU641" s="82"/>
      <c r="AV641" s="82"/>
      <c r="AW641" s="82"/>
      <c r="AX641" s="82"/>
      <c r="AY641" s="82"/>
      <c r="AZ641" s="82"/>
      <c r="BA641" s="82"/>
      <c r="BB641" s="82"/>
      <c r="BC641" s="82"/>
      <c r="BD641" s="69"/>
      <c r="BE641" s="75"/>
      <c r="BF641" s="75"/>
      <c r="BG641" s="74"/>
      <c r="BH641" s="74"/>
      <c r="BI641" s="82"/>
      <c r="BJ641" s="82"/>
      <c r="BK641" s="82"/>
      <c r="BL641" s="82"/>
      <c r="BM641" s="82"/>
      <c r="BN641" s="82"/>
      <c r="BO641" s="82"/>
      <c r="BP641" s="82"/>
      <c r="BQ641" s="82"/>
      <c r="BR641" s="82"/>
      <c r="BS641" s="82"/>
      <c r="BT641" s="82"/>
      <c r="BU641" s="82"/>
      <c r="BV641" s="82"/>
      <c r="BW641" s="69"/>
      <c r="BX641" s="69"/>
      <c r="BY641" s="75"/>
      <c r="BZ641" s="74"/>
      <c r="CA641" s="74"/>
      <c r="CB641" s="82"/>
      <c r="CC641" s="82"/>
      <c r="CD641" s="82"/>
      <c r="CE641" s="82"/>
      <c r="CF641" s="82"/>
      <c r="CG641" s="82"/>
      <c r="CH641" s="82"/>
      <c r="CI641" s="82"/>
      <c r="CJ641" s="82"/>
      <c r="CK641" s="82"/>
      <c r="CL641" s="82"/>
      <c r="CM641" s="82"/>
      <c r="CN641" s="82"/>
      <c r="CO641" s="69"/>
    </row>
    <row r="642" spans="1:93" x14ac:dyDescent="0.3">
      <c r="A642" s="69"/>
      <c r="B642" s="74"/>
      <c r="C642" s="74"/>
      <c r="D642" s="74"/>
      <c r="E642" s="74"/>
      <c r="F642" s="69"/>
      <c r="G642" s="69"/>
      <c r="Q642" s="69"/>
      <c r="R642" s="69"/>
      <c r="S642" s="75"/>
      <c r="T642" s="75"/>
      <c r="U642" s="74"/>
      <c r="V642" s="74"/>
      <c r="W642" s="74"/>
      <c r="X642" s="74"/>
      <c r="Y642" s="69"/>
      <c r="Z642" s="69"/>
      <c r="AJ642" s="69"/>
      <c r="AK642" s="69"/>
      <c r="AL642" s="69"/>
      <c r="AM642" s="69"/>
      <c r="AN642" s="74"/>
      <c r="AO642" s="74"/>
      <c r="AP642" s="82"/>
      <c r="AQ642" s="82"/>
      <c r="AR642" s="82"/>
      <c r="AS642" s="82"/>
      <c r="AT642" s="82"/>
      <c r="AU642" s="82"/>
      <c r="AV642" s="82"/>
      <c r="AW642" s="82"/>
      <c r="AX642" s="82"/>
      <c r="AY642" s="82"/>
      <c r="AZ642" s="82"/>
      <c r="BA642" s="82"/>
      <c r="BB642" s="82"/>
      <c r="BC642" s="82"/>
      <c r="BD642" s="69"/>
      <c r="BE642" s="75"/>
      <c r="BF642" s="75"/>
      <c r="BG642" s="74"/>
      <c r="BH642" s="74"/>
      <c r="BI642" s="82"/>
      <c r="BJ642" s="82"/>
      <c r="BK642" s="82"/>
      <c r="BL642" s="82"/>
      <c r="BM642" s="82"/>
      <c r="BN642" s="82"/>
      <c r="BO642" s="82"/>
      <c r="BP642" s="82"/>
      <c r="BQ642" s="82"/>
      <c r="BR642" s="82"/>
      <c r="BS642" s="82"/>
      <c r="BT642" s="82"/>
      <c r="BU642" s="82"/>
      <c r="BV642" s="82"/>
      <c r="BW642" s="69"/>
      <c r="BX642" s="69"/>
      <c r="BY642" s="75"/>
      <c r="BZ642" s="74"/>
      <c r="CA642" s="74"/>
      <c r="CB642" s="82"/>
      <c r="CC642" s="82"/>
      <c r="CD642" s="82"/>
      <c r="CE642" s="82"/>
      <c r="CF642" s="82"/>
      <c r="CG642" s="82"/>
      <c r="CH642" s="82"/>
      <c r="CI642" s="82"/>
      <c r="CJ642" s="82"/>
      <c r="CK642" s="82"/>
      <c r="CL642" s="82"/>
      <c r="CM642" s="82"/>
      <c r="CN642" s="82"/>
      <c r="CO642" s="69"/>
    </row>
    <row r="643" spans="1:93" x14ac:dyDescent="0.3">
      <c r="A643" s="69"/>
      <c r="B643" s="74"/>
      <c r="C643" s="74"/>
      <c r="D643" s="74"/>
      <c r="E643" s="74"/>
      <c r="F643" s="69"/>
      <c r="G643" s="69"/>
      <c r="Q643" s="69"/>
      <c r="R643" s="69"/>
      <c r="S643" s="75"/>
      <c r="T643" s="75"/>
      <c r="U643" s="74"/>
      <c r="V643" s="74"/>
      <c r="W643" s="74"/>
      <c r="X643" s="74"/>
      <c r="Y643" s="69"/>
      <c r="Z643" s="69"/>
      <c r="AJ643" s="69"/>
      <c r="AK643" s="69"/>
      <c r="AL643" s="69"/>
      <c r="AM643" s="69"/>
      <c r="AN643" s="74"/>
      <c r="AO643" s="74"/>
      <c r="AP643" s="82"/>
      <c r="AQ643" s="82"/>
      <c r="AR643" s="82"/>
      <c r="AS643" s="82"/>
      <c r="AT643" s="82"/>
      <c r="AU643" s="82"/>
      <c r="AV643" s="82"/>
      <c r="AW643" s="82"/>
      <c r="AX643" s="82"/>
      <c r="AY643" s="82"/>
      <c r="AZ643" s="82"/>
      <c r="BA643" s="82"/>
      <c r="BB643" s="82"/>
      <c r="BC643" s="82"/>
      <c r="BD643" s="69"/>
      <c r="BE643" s="75"/>
      <c r="BF643" s="75"/>
      <c r="BG643" s="74"/>
      <c r="BH643" s="74"/>
      <c r="BI643" s="82"/>
      <c r="BJ643" s="82"/>
      <c r="BK643" s="82"/>
      <c r="BL643" s="82"/>
      <c r="BM643" s="82"/>
      <c r="BN643" s="82"/>
      <c r="BO643" s="82"/>
      <c r="BP643" s="82"/>
      <c r="BQ643" s="82"/>
      <c r="BR643" s="82"/>
      <c r="BS643" s="82"/>
      <c r="BT643" s="82"/>
      <c r="BU643" s="82"/>
      <c r="BV643" s="82"/>
      <c r="BW643" s="69"/>
      <c r="BX643" s="69"/>
      <c r="BY643" s="75"/>
      <c r="BZ643" s="74"/>
      <c r="CA643" s="74"/>
      <c r="CB643" s="82"/>
      <c r="CC643" s="82"/>
      <c r="CD643" s="82"/>
      <c r="CE643" s="82"/>
      <c r="CF643" s="82"/>
      <c r="CG643" s="82"/>
      <c r="CH643" s="82"/>
      <c r="CI643" s="82"/>
      <c r="CJ643" s="82"/>
      <c r="CK643" s="82"/>
      <c r="CL643" s="82"/>
      <c r="CM643" s="82"/>
      <c r="CN643" s="82"/>
      <c r="CO643" s="69"/>
    </row>
    <row r="644" spans="1:93" x14ac:dyDescent="0.3">
      <c r="A644" s="69"/>
      <c r="B644" s="74"/>
      <c r="C644" s="74"/>
      <c r="D644" s="74"/>
      <c r="E644" s="74"/>
      <c r="F644" s="69"/>
      <c r="G644" s="69"/>
      <c r="Q644" s="69"/>
      <c r="R644" s="69"/>
      <c r="S644" s="75"/>
      <c r="T644" s="75"/>
      <c r="U644" s="74"/>
      <c r="V644" s="74"/>
      <c r="W644" s="74"/>
      <c r="X644" s="74"/>
      <c r="Y644" s="69"/>
      <c r="Z644" s="69"/>
      <c r="AJ644" s="69"/>
      <c r="AK644" s="69"/>
      <c r="AL644" s="69"/>
      <c r="AM644" s="69"/>
      <c r="AN644" s="74"/>
      <c r="AO644" s="74"/>
      <c r="AP644" s="82"/>
      <c r="AQ644" s="82"/>
      <c r="AR644" s="82"/>
      <c r="AS644" s="82"/>
      <c r="AT644" s="82"/>
      <c r="AU644" s="82"/>
      <c r="AV644" s="82"/>
      <c r="AW644" s="82"/>
      <c r="AX644" s="82"/>
      <c r="AY644" s="82"/>
      <c r="AZ644" s="82"/>
      <c r="BA644" s="82"/>
      <c r="BB644" s="82"/>
      <c r="BC644" s="82"/>
      <c r="BD644" s="69"/>
      <c r="BE644" s="75"/>
      <c r="BF644" s="75"/>
      <c r="BG644" s="74"/>
      <c r="BH644" s="74"/>
      <c r="BI644" s="82"/>
      <c r="BJ644" s="82"/>
      <c r="BK644" s="82"/>
      <c r="BL644" s="82"/>
      <c r="BM644" s="82"/>
      <c r="BN644" s="82"/>
      <c r="BO644" s="82"/>
      <c r="BP644" s="82"/>
      <c r="BQ644" s="82"/>
      <c r="BR644" s="82"/>
      <c r="BS644" s="82"/>
      <c r="BT644" s="82"/>
      <c r="BU644" s="82"/>
      <c r="BV644" s="82"/>
      <c r="BW644" s="69"/>
      <c r="BX644" s="69"/>
      <c r="BY644" s="75"/>
      <c r="BZ644" s="74"/>
      <c r="CA644" s="74"/>
      <c r="CB644" s="82"/>
      <c r="CC644" s="82"/>
      <c r="CD644" s="82"/>
      <c r="CE644" s="82"/>
      <c r="CF644" s="82"/>
      <c r="CG644" s="82"/>
      <c r="CH644" s="82"/>
      <c r="CI644" s="82"/>
      <c r="CJ644" s="82"/>
      <c r="CK644" s="82"/>
      <c r="CL644" s="82"/>
      <c r="CM644" s="82"/>
      <c r="CN644" s="82"/>
      <c r="CO644" s="69"/>
    </row>
    <row r="645" spans="1:93" x14ac:dyDescent="0.3">
      <c r="A645" s="69"/>
      <c r="B645" s="74"/>
      <c r="C645" s="74"/>
      <c r="D645" s="74"/>
      <c r="E645" s="74"/>
      <c r="F645" s="69"/>
      <c r="G645" s="69"/>
      <c r="Q645" s="69"/>
      <c r="R645" s="69"/>
      <c r="S645" s="75"/>
      <c r="T645" s="75"/>
      <c r="U645" s="74"/>
      <c r="V645" s="74"/>
      <c r="W645" s="74"/>
      <c r="X645" s="74"/>
      <c r="Y645" s="69"/>
      <c r="Z645" s="69"/>
      <c r="AJ645" s="69"/>
      <c r="AK645" s="69"/>
      <c r="AL645" s="69"/>
      <c r="AM645" s="69"/>
      <c r="AN645" s="74"/>
      <c r="AO645" s="74"/>
      <c r="AP645" s="82"/>
      <c r="AQ645" s="82"/>
      <c r="AR645" s="82"/>
      <c r="AS645" s="82"/>
      <c r="AT645" s="82"/>
      <c r="AU645" s="82"/>
      <c r="AV645" s="82"/>
      <c r="AW645" s="82"/>
      <c r="AX645" s="82"/>
      <c r="AY645" s="82"/>
      <c r="AZ645" s="82"/>
      <c r="BA645" s="82"/>
      <c r="BB645" s="82"/>
      <c r="BC645" s="82"/>
      <c r="BD645" s="69"/>
      <c r="BE645" s="75"/>
      <c r="BF645" s="75"/>
      <c r="BG645" s="74"/>
      <c r="BH645" s="74"/>
      <c r="BI645" s="82"/>
      <c r="BJ645" s="82"/>
      <c r="BK645" s="82"/>
      <c r="BL645" s="82"/>
      <c r="BM645" s="82"/>
      <c r="BN645" s="82"/>
      <c r="BO645" s="82"/>
      <c r="BP645" s="82"/>
      <c r="BQ645" s="82"/>
      <c r="BR645" s="82"/>
      <c r="BS645" s="82"/>
      <c r="BT645" s="82"/>
      <c r="BU645" s="82"/>
      <c r="BV645" s="82"/>
      <c r="BW645" s="69"/>
      <c r="BX645" s="69"/>
      <c r="BY645" s="75"/>
      <c r="BZ645" s="74"/>
      <c r="CA645" s="74"/>
      <c r="CB645" s="82"/>
      <c r="CC645" s="82"/>
      <c r="CD645" s="82"/>
      <c r="CE645" s="82"/>
      <c r="CF645" s="82"/>
      <c r="CG645" s="82"/>
      <c r="CH645" s="82"/>
      <c r="CI645" s="82"/>
      <c r="CJ645" s="82"/>
      <c r="CK645" s="82"/>
      <c r="CL645" s="82"/>
      <c r="CM645" s="82"/>
      <c r="CN645" s="82"/>
      <c r="CO645" s="69"/>
    </row>
    <row r="646" spans="1:93" x14ac:dyDescent="0.3">
      <c r="A646" s="69"/>
      <c r="B646" s="74"/>
      <c r="C646" s="74"/>
      <c r="D646" s="74"/>
      <c r="E646" s="74"/>
      <c r="F646" s="69"/>
      <c r="G646" s="69"/>
      <c r="Q646" s="69"/>
      <c r="R646" s="69"/>
      <c r="S646" s="75"/>
      <c r="T646" s="75"/>
      <c r="U646" s="74"/>
      <c r="V646" s="74"/>
      <c r="W646" s="74"/>
      <c r="X646" s="74"/>
      <c r="Y646" s="69"/>
      <c r="Z646" s="69"/>
      <c r="AJ646" s="69"/>
      <c r="AK646" s="69"/>
      <c r="AL646" s="69"/>
      <c r="AM646" s="69"/>
      <c r="AN646" s="74"/>
      <c r="AO646" s="74"/>
      <c r="AP646" s="82"/>
      <c r="AQ646" s="82"/>
      <c r="AR646" s="82"/>
      <c r="AS646" s="82"/>
      <c r="AT646" s="82"/>
      <c r="AU646" s="82"/>
      <c r="AV646" s="82"/>
      <c r="AW646" s="82"/>
      <c r="AX646" s="82"/>
      <c r="AY646" s="82"/>
      <c r="AZ646" s="82"/>
      <c r="BA646" s="82"/>
      <c r="BB646" s="82"/>
      <c r="BC646" s="82"/>
      <c r="BD646" s="69"/>
      <c r="BE646" s="75"/>
      <c r="BF646" s="75"/>
      <c r="BG646" s="74"/>
      <c r="BH646" s="74"/>
      <c r="BI646" s="82"/>
      <c r="BJ646" s="82"/>
      <c r="BK646" s="82"/>
      <c r="BL646" s="82"/>
      <c r="BM646" s="82"/>
      <c r="BN646" s="82"/>
      <c r="BO646" s="82"/>
      <c r="BP646" s="82"/>
      <c r="BQ646" s="82"/>
      <c r="BR646" s="82"/>
      <c r="BS646" s="82"/>
      <c r="BT646" s="82"/>
      <c r="BU646" s="82"/>
      <c r="BV646" s="82"/>
      <c r="BW646" s="69"/>
      <c r="BX646" s="69"/>
      <c r="BY646" s="75"/>
      <c r="BZ646" s="74"/>
      <c r="CA646" s="74"/>
      <c r="CB646" s="82"/>
      <c r="CC646" s="82"/>
      <c r="CD646" s="82"/>
      <c r="CE646" s="82"/>
      <c r="CF646" s="82"/>
      <c r="CG646" s="82"/>
      <c r="CH646" s="82"/>
      <c r="CI646" s="82"/>
      <c r="CJ646" s="82"/>
      <c r="CK646" s="82"/>
      <c r="CL646" s="82"/>
      <c r="CM646" s="82"/>
      <c r="CN646" s="82"/>
      <c r="CO646" s="69"/>
    </row>
    <row r="647" spans="1:93" x14ac:dyDescent="0.3">
      <c r="A647" s="69"/>
      <c r="B647" s="74"/>
      <c r="C647" s="74"/>
      <c r="D647" s="74"/>
      <c r="E647" s="74"/>
      <c r="F647" s="69"/>
      <c r="G647" s="69"/>
      <c r="Q647" s="69"/>
      <c r="R647" s="69"/>
      <c r="S647" s="75"/>
      <c r="T647" s="75"/>
      <c r="U647" s="74"/>
      <c r="V647" s="74"/>
      <c r="W647" s="74"/>
      <c r="X647" s="74"/>
      <c r="Y647" s="69"/>
      <c r="Z647" s="69"/>
      <c r="AJ647" s="69"/>
      <c r="AK647" s="69"/>
      <c r="AL647" s="69"/>
      <c r="AM647" s="69"/>
      <c r="AN647" s="74"/>
      <c r="AO647" s="74"/>
      <c r="AP647" s="82"/>
      <c r="AQ647" s="82"/>
      <c r="AR647" s="82"/>
      <c r="AS647" s="82"/>
      <c r="AT647" s="82"/>
      <c r="AU647" s="82"/>
      <c r="AV647" s="82"/>
      <c r="AW647" s="82"/>
      <c r="AX647" s="82"/>
      <c r="AY647" s="82"/>
      <c r="AZ647" s="82"/>
      <c r="BA647" s="82"/>
      <c r="BB647" s="82"/>
      <c r="BC647" s="82"/>
      <c r="BD647" s="69"/>
      <c r="BE647" s="75"/>
      <c r="BF647" s="75"/>
      <c r="BG647" s="74"/>
      <c r="BH647" s="74"/>
      <c r="BI647" s="82"/>
      <c r="BJ647" s="82"/>
      <c r="BK647" s="82"/>
      <c r="BL647" s="82"/>
      <c r="BM647" s="82"/>
      <c r="BN647" s="82"/>
      <c r="BO647" s="82"/>
      <c r="BP647" s="82"/>
      <c r="BQ647" s="82"/>
      <c r="BR647" s="82"/>
      <c r="BS647" s="82"/>
      <c r="BT647" s="82"/>
      <c r="BU647" s="82"/>
      <c r="BV647" s="82"/>
      <c r="BW647" s="69"/>
      <c r="BX647" s="69"/>
      <c r="BY647" s="75"/>
      <c r="BZ647" s="74"/>
      <c r="CA647" s="74"/>
      <c r="CB647" s="82"/>
      <c r="CC647" s="82"/>
      <c r="CD647" s="82"/>
      <c r="CE647" s="82"/>
      <c r="CF647" s="82"/>
      <c r="CG647" s="82"/>
      <c r="CH647" s="82"/>
      <c r="CI647" s="82"/>
      <c r="CJ647" s="82"/>
      <c r="CK647" s="82"/>
      <c r="CL647" s="82"/>
      <c r="CM647" s="82"/>
      <c r="CN647" s="82"/>
      <c r="CO647" s="69"/>
    </row>
    <row r="648" spans="1:93" x14ac:dyDescent="0.3">
      <c r="A648" s="69"/>
      <c r="B648" s="74"/>
      <c r="C648" s="74"/>
      <c r="D648" s="74"/>
      <c r="E648" s="74"/>
      <c r="F648" s="69"/>
      <c r="G648" s="69"/>
      <c r="Q648" s="69"/>
      <c r="R648" s="69"/>
      <c r="S648" s="75"/>
      <c r="T648" s="75"/>
      <c r="U648" s="74"/>
      <c r="V648" s="74"/>
      <c r="W648" s="74"/>
      <c r="X648" s="74"/>
      <c r="Y648" s="69"/>
      <c r="Z648" s="69"/>
      <c r="AJ648" s="69"/>
      <c r="AK648" s="69"/>
      <c r="AL648" s="69"/>
      <c r="AM648" s="69"/>
      <c r="AN648" s="74"/>
      <c r="AO648" s="74"/>
      <c r="AP648" s="82"/>
      <c r="AQ648" s="82"/>
      <c r="AR648" s="82"/>
      <c r="AS648" s="82"/>
      <c r="AT648" s="82"/>
      <c r="AU648" s="82"/>
      <c r="AV648" s="82"/>
      <c r="AW648" s="82"/>
      <c r="AX648" s="82"/>
      <c r="AY648" s="82"/>
      <c r="AZ648" s="82"/>
      <c r="BA648" s="82"/>
      <c r="BB648" s="82"/>
      <c r="BC648" s="82"/>
      <c r="BD648" s="69"/>
      <c r="BE648" s="75"/>
      <c r="BF648" s="75"/>
      <c r="BG648" s="74"/>
      <c r="BH648" s="74"/>
      <c r="BI648" s="82"/>
      <c r="BJ648" s="82"/>
      <c r="BK648" s="82"/>
      <c r="BL648" s="82"/>
      <c r="BM648" s="82"/>
      <c r="BN648" s="82"/>
      <c r="BO648" s="82"/>
      <c r="BP648" s="82"/>
      <c r="BQ648" s="82"/>
      <c r="BR648" s="82"/>
      <c r="BS648" s="82"/>
      <c r="BT648" s="82"/>
      <c r="BU648" s="82"/>
      <c r="BV648" s="82"/>
      <c r="BW648" s="69"/>
      <c r="BX648" s="69"/>
      <c r="BY648" s="75"/>
      <c r="BZ648" s="74"/>
      <c r="CA648" s="74"/>
      <c r="CB648" s="82"/>
      <c r="CC648" s="82"/>
      <c r="CD648" s="82"/>
      <c r="CE648" s="82"/>
      <c r="CF648" s="82"/>
      <c r="CG648" s="82"/>
      <c r="CH648" s="82"/>
      <c r="CI648" s="82"/>
      <c r="CJ648" s="82"/>
      <c r="CK648" s="82"/>
      <c r="CL648" s="82"/>
      <c r="CM648" s="82"/>
      <c r="CN648" s="82"/>
      <c r="CO648" s="69"/>
    </row>
    <row r="649" spans="1:93" x14ac:dyDescent="0.3">
      <c r="A649" s="69"/>
      <c r="B649" s="74"/>
      <c r="C649" s="74"/>
      <c r="D649" s="74"/>
      <c r="E649" s="74"/>
      <c r="F649" s="69"/>
      <c r="G649" s="69"/>
      <c r="Q649" s="69"/>
      <c r="R649" s="69"/>
      <c r="S649" s="75"/>
      <c r="T649" s="75"/>
      <c r="U649" s="74"/>
      <c r="V649" s="74"/>
      <c r="W649" s="74"/>
      <c r="X649" s="74"/>
      <c r="Y649" s="69"/>
      <c r="Z649" s="69"/>
      <c r="AJ649" s="69"/>
      <c r="AK649" s="69"/>
      <c r="AL649" s="69"/>
      <c r="AM649" s="69"/>
      <c r="AN649" s="74"/>
      <c r="AO649" s="74"/>
      <c r="AP649" s="82"/>
      <c r="AQ649" s="82"/>
      <c r="AR649" s="82"/>
      <c r="AS649" s="82"/>
      <c r="AT649" s="82"/>
      <c r="AU649" s="82"/>
      <c r="AV649" s="82"/>
      <c r="AW649" s="82"/>
      <c r="AX649" s="82"/>
      <c r="AY649" s="82"/>
      <c r="AZ649" s="82"/>
      <c r="BA649" s="82"/>
      <c r="BB649" s="82"/>
      <c r="BC649" s="82"/>
      <c r="BD649" s="69"/>
      <c r="BE649" s="75"/>
      <c r="BF649" s="75"/>
      <c r="BG649" s="74"/>
      <c r="BH649" s="74"/>
      <c r="BI649" s="82"/>
      <c r="BJ649" s="82"/>
      <c r="BK649" s="82"/>
      <c r="BL649" s="82"/>
      <c r="BM649" s="82"/>
      <c r="BN649" s="82"/>
      <c r="BO649" s="82"/>
      <c r="BP649" s="82"/>
      <c r="BQ649" s="82"/>
      <c r="BR649" s="82"/>
      <c r="BS649" s="82"/>
      <c r="BT649" s="82"/>
      <c r="BU649" s="82"/>
      <c r="BV649" s="82"/>
      <c r="BW649" s="69"/>
      <c r="BX649" s="69"/>
      <c r="BY649" s="75"/>
      <c r="BZ649" s="74"/>
      <c r="CA649" s="74"/>
      <c r="CB649" s="82"/>
      <c r="CC649" s="82"/>
      <c r="CD649" s="82"/>
      <c r="CE649" s="82"/>
      <c r="CF649" s="82"/>
      <c r="CG649" s="82"/>
      <c r="CH649" s="82"/>
      <c r="CI649" s="82"/>
      <c r="CJ649" s="82"/>
      <c r="CK649" s="82"/>
      <c r="CL649" s="82"/>
      <c r="CM649" s="82"/>
      <c r="CN649" s="82"/>
      <c r="CO649" s="69"/>
    </row>
    <row r="650" spans="1:93" x14ac:dyDescent="0.3">
      <c r="A650" s="69"/>
      <c r="B650" s="74"/>
      <c r="C650" s="74"/>
      <c r="D650" s="74"/>
      <c r="E650" s="74"/>
      <c r="F650" s="69"/>
      <c r="G650" s="69"/>
      <c r="Q650" s="69"/>
      <c r="R650" s="69"/>
      <c r="S650" s="75"/>
      <c r="T650" s="75"/>
      <c r="U650" s="74"/>
      <c r="V650" s="74"/>
      <c r="W650" s="74"/>
      <c r="X650" s="74"/>
      <c r="Y650" s="69"/>
      <c r="Z650" s="69"/>
      <c r="AJ650" s="69"/>
      <c r="AK650" s="69"/>
      <c r="AL650" s="69"/>
      <c r="AM650" s="69"/>
      <c r="AN650" s="74"/>
      <c r="AO650" s="74"/>
      <c r="AP650" s="82"/>
      <c r="AQ650" s="82"/>
      <c r="AR650" s="82"/>
      <c r="AS650" s="82"/>
      <c r="AT650" s="82"/>
      <c r="AU650" s="82"/>
      <c r="AV650" s="82"/>
      <c r="AW650" s="82"/>
      <c r="AX650" s="82"/>
      <c r="AY650" s="82"/>
      <c r="AZ650" s="82"/>
      <c r="BA650" s="82"/>
      <c r="BB650" s="82"/>
      <c r="BC650" s="82"/>
      <c r="BD650" s="69"/>
      <c r="BE650" s="75"/>
      <c r="BF650" s="75"/>
      <c r="BG650" s="74"/>
      <c r="BH650" s="74"/>
      <c r="BI650" s="82"/>
      <c r="BJ650" s="82"/>
      <c r="BK650" s="82"/>
      <c r="BL650" s="82"/>
      <c r="BM650" s="82"/>
      <c r="BN650" s="82"/>
      <c r="BO650" s="82"/>
      <c r="BP650" s="82"/>
      <c r="BQ650" s="82"/>
      <c r="BR650" s="82"/>
      <c r="BS650" s="82"/>
      <c r="BT650" s="82"/>
      <c r="BU650" s="82"/>
      <c r="BV650" s="82"/>
      <c r="BW650" s="69"/>
      <c r="BX650" s="69"/>
      <c r="BY650" s="75"/>
      <c r="BZ650" s="74"/>
      <c r="CA650" s="74"/>
      <c r="CB650" s="82"/>
      <c r="CC650" s="82"/>
      <c r="CD650" s="82"/>
      <c r="CE650" s="82"/>
      <c r="CF650" s="82"/>
      <c r="CG650" s="82"/>
      <c r="CH650" s="82"/>
      <c r="CI650" s="82"/>
      <c r="CJ650" s="82"/>
      <c r="CK650" s="82"/>
      <c r="CL650" s="82"/>
      <c r="CM650" s="82"/>
      <c r="CN650" s="82"/>
      <c r="CO650" s="69"/>
    </row>
    <row r="651" spans="1:93" x14ac:dyDescent="0.3">
      <c r="A651" s="69"/>
      <c r="B651" s="74"/>
      <c r="C651" s="74"/>
      <c r="D651" s="74"/>
      <c r="E651" s="74"/>
      <c r="F651" s="69"/>
      <c r="G651" s="69"/>
      <c r="Q651" s="69"/>
      <c r="R651" s="69"/>
      <c r="S651" s="75"/>
      <c r="T651" s="75"/>
      <c r="U651" s="74"/>
      <c r="V651" s="74"/>
      <c r="W651" s="74"/>
      <c r="X651" s="74"/>
      <c r="Y651" s="69"/>
      <c r="Z651" s="69"/>
      <c r="AJ651" s="69"/>
      <c r="AK651" s="69"/>
      <c r="AL651" s="69"/>
      <c r="AM651" s="69"/>
      <c r="AN651" s="74"/>
      <c r="AO651" s="74"/>
      <c r="AP651" s="82"/>
      <c r="AQ651" s="82"/>
      <c r="AR651" s="82"/>
      <c r="AS651" s="82"/>
      <c r="AT651" s="82"/>
      <c r="AU651" s="82"/>
      <c r="AV651" s="82"/>
      <c r="AW651" s="82"/>
      <c r="AX651" s="82"/>
      <c r="AY651" s="82"/>
      <c r="AZ651" s="82"/>
      <c r="BA651" s="82"/>
      <c r="BB651" s="82"/>
      <c r="BC651" s="82"/>
      <c r="BD651" s="69"/>
      <c r="BE651" s="75"/>
      <c r="BF651" s="75"/>
      <c r="BG651" s="74"/>
      <c r="BH651" s="74"/>
      <c r="BI651" s="82"/>
      <c r="BJ651" s="82"/>
      <c r="BK651" s="82"/>
      <c r="BL651" s="82"/>
      <c r="BM651" s="82"/>
      <c r="BN651" s="82"/>
      <c r="BO651" s="82"/>
      <c r="BP651" s="82"/>
      <c r="BQ651" s="82"/>
      <c r="BR651" s="82"/>
      <c r="BS651" s="82"/>
      <c r="BT651" s="82"/>
      <c r="BU651" s="82"/>
      <c r="BV651" s="82"/>
      <c r="BW651" s="69"/>
      <c r="BX651" s="69"/>
      <c r="BY651" s="75"/>
      <c r="BZ651" s="74"/>
      <c r="CA651" s="74"/>
      <c r="CB651" s="82"/>
      <c r="CC651" s="82"/>
      <c r="CD651" s="82"/>
      <c r="CE651" s="82"/>
      <c r="CF651" s="82"/>
      <c r="CG651" s="82"/>
      <c r="CH651" s="82"/>
      <c r="CI651" s="82"/>
      <c r="CJ651" s="82"/>
      <c r="CK651" s="82"/>
      <c r="CL651" s="82"/>
      <c r="CM651" s="82"/>
      <c r="CN651" s="82"/>
      <c r="CO651" s="69"/>
    </row>
    <row r="652" spans="1:93" x14ac:dyDescent="0.3">
      <c r="A652" s="69"/>
      <c r="B652" s="74"/>
      <c r="C652" s="74"/>
      <c r="D652" s="74"/>
      <c r="E652" s="74"/>
      <c r="F652" s="69"/>
      <c r="G652" s="69"/>
      <c r="Q652" s="69"/>
      <c r="R652" s="69"/>
      <c r="S652" s="75"/>
      <c r="T652" s="75"/>
      <c r="U652" s="74"/>
      <c r="V652" s="74"/>
      <c r="W652" s="74"/>
      <c r="X652" s="74"/>
      <c r="Y652" s="69"/>
      <c r="Z652" s="69"/>
      <c r="AJ652" s="69"/>
      <c r="AK652" s="69"/>
      <c r="AL652" s="69"/>
      <c r="AM652" s="69"/>
      <c r="AN652" s="74"/>
      <c r="AO652" s="74"/>
      <c r="AP652" s="82"/>
      <c r="AQ652" s="82"/>
      <c r="AR652" s="82"/>
      <c r="AS652" s="82"/>
      <c r="AT652" s="82"/>
      <c r="AU652" s="82"/>
      <c r="AV652" s="82"/>
      <c r="AW652" s="82"/>
      <c r="AX652" s="82"/>
      <c r="AY652" s="82"/>
      <c r="AZ652" s="82"/>
      <c r="BA652" s="82"/>
      <c r="BB652" s="82"/>
      <c r="BC652" s="82"/>
      <c r="BD652" s="69"/>
      <c r="BE652" s="75"/>
      <c r="BF652" s="75"/>
      <c r="BG652" s="74"/>
      <c r="BH652" s="74"/>
      <c r="BI652" s="82"/>
      <c r="BJ652" s="82"/>
      <c r="BK652" s="82"/>
      <c r="BL652" s="82"/>
      <c r="BM652" s="82"/>
      <c r="BN652" s="82"/>
      <c r="BO652" s="82"/>
      <c r="BP652" s="82"/>
      <c r="BQ652" s="82"/>
      <c r="BR652" s="82"/>
      <c r="BS652" s="82"/>
      <c r="BT652" s="82"/>
      <c r="BU652" s="82"/>
      <c r="BV652" s="82"/>
      <c r="BW652" s="69"/>
      <c r="BX652" s="69"/>
      <c r="BY652" s="75"/>
      <c r="BZ652" s="74"/>
      <c r="CA652" s="74"/>
      <c r="CB652" s="82"/>
      <c r="CC652" s="82"/>
      <c r="CD652" s="82"/>
      <c r="CE652" s="82"/>
      <c r="CF652" s="82"/>
      <c r="CG652" s="82"/>
      <c r="CH652" s="82"/>
      <c r="CI652" s="82"/>
      <c r="CJ652" s="82"/>
      <c r="CK652" s="82"/>
      <c r="CL652" s="82"/>
      <c r="CM652" s="82"/>
      <c r="CN652" s="82"/>
      <c r="CO652" s="69"/>
    </row>
    <row r="653" spans="1:93" x14ac:dyDescent="0.3">
      <c r="A653" s="69"/>
      <c r="B653" s="74"/>
      <c r="C653" s="74"/>
      <c r="D653" s="74"/>
      <c r="E653" s="74"/>
      <c r="F653" s="69"/>
      <c r="G653" s="69"/>
      <c r="Q653" s="69"/>
      <c r="R653" s="69"/>
      <c r="S653" s="75"/>
      <c r="T653" s="75"/>
      <c r="U653" s="74"/>
      <c r="V653" s="74"/>
      <c r="W653" s="74"/>
      <c r="X653" s="74"/>
      <c r="Y653" s="69"/>
      <c r="Z653" s="69"/>
      <c r="AJ653" s="69"/>
      <c r="AK653" s="69"/>
      <c r="AL653" s="69"/>
      <c r="AM653" s="69"/>
      <c r="AN653" s="74"/>
      <c r="AO653" s="74"/>
      <c r="AP653" s="82"/>
      <c r="AQ653" s="82"/>
      <c r="AR653" s="82"/>
      <c r="AS653" s="82"/>
      <c r="AT653" s="82"/>
      <c r="AU653" s="82"/>
      <c r="AV653" s="82"/>
      <c r="AW653" s="82"/>
      <c r="AX653" s="82"/>
      <c r="AY653" s="82"/>
      <c r="AZ653" s="82"/>
      <c r="BA653" s="82"/>
      <c r="BB653" s="82"/>
      <c r="BC653" s="82"/>
      <c r="BD653" s="69"/>
      <c r="BE653" s="75"/>
      <c r="BF653" s="75"/>
      <c r="BG653" s="74"/>
      <c r="BH653" s="74"/>
      <c r="BI653" s="82"/>
      <c r="BJ653" s="82"/>
      <c r="BK653" s="82"/>
      <c r="BL653" s="82"/>
      <c r="BM653" s="82"/>
      <c r="BN653" s="82"/>
      <c r="BO653" s="82"/>
      <c r="BP653" s="82"/>
      <c r="BQ653" s="82"/>
      <c r="BR653" s="82"/>
      <c r="BS653" s="82"/>
      <c r="BT653" s="82"/>
      <c r="BU653" s="82"/>
      <c r="BV653" s="82"/>
      <c r="BW653" s="69"/>
      <c r="BX653" s="69"/>
      <c r="BY653" s="75"/>
      <c r="BZ653" s="74"/>
      <c r="CA653" s="74"/>
      <c r="CB653" s="82"/>
      <c r="CC653" s="82"/>
      <c r="CD653" s="82"/>
      <c r="CE653" s="82"/>
      <c r="CF653" s="82"/>
      <c r="CG653" s="82"/>
      <c r="CH653" s="82"/>
      <c r="CI653" s="82"/>
      <c r="CJ653" s="82"/>
      <c r="CK653" s="82"/>
      <c r="CL653" s="82"/>
      <c r="CM653" s="82"/>
      <c r="CN653" s="82"/>
      <c r="CO653" s="69"/>
    </row>
    <row r="654" spans="1:93" x14ac:dyDescent="0.3">
      <c r="A654" s="69"/>
      <c r="B654" s="74"/>
      <c r="C654" s="74"/>
      <c r="D654" s="74"/>
      <c r="E654" s="74"/>
      <c r="F654" s="69"/>
      <c r="G654" s="69"/>
      <c r="Q654" s="69"/>
      <c r="R654" s="69"/>
      <c r="S654" s="75"/>
      <c r="T654" s="75"/>
      <c r="U654" s="74"/>
      <c r="V654" s="74"/>
      <c r="W654" s="74"/>
      <c r="X654" s="74"/>
      <c r="Y654" s="69"/>
      <c r="Z654" s="69"/>
      <c r="AJ654" s="69"/>
      <c r="AK654" s="69"/>
      <c r="AL654" s="69"/>
      <c r="AM654" s="69"/>
      <c r="AN654" s="74"/>
      <c r="AO654" s="74"/>
      <c r="AP654" s="82"/>
      <c r="AQ654" s="82"/>
      <c r="AR654" s="82"/>
      <c r="AS654" s="82"/>
      <c r="AT654" s="82"/>
      <c r="AU654" s="82"/>
      <c r="AV654" s="82"/>
      <c r="AW654" s="82"/>
      <c r="AX654" s="82"/>
      <c r="AY654" s="82"/>
      <c r="AZ654" s="82"/>
      <c r="BA654" s="82"/>
      <c r="BB654" s="82"/>
      <c r="BC654" s="82"/>
      <c r="BD654" s="69"/>
      <c r="BE654" s="75"/>
      <c r="BF654" s="75"/>
      <c r="BG654" s="74"/>
      <c r="BH654" s="74"/>
      <c r="BI654" s="82"/>
      <c r="BJ654" s="82"/>
      <c r="BK654" s="82"/>
      <c r="BL654" s="82"/>
      <c r="BM654" s="82"/>
      <c r="BN654" s="82"/>
      <c r="BO654" s="82"/>
      <c r="BP654" s="82"/>
      <c r="BQ654" s="82"/>
      <c r="BR654" s="82"/>
      <c r="BS654" s="82"/>
      <c r="BT654" s="82"/>
      <c r="BU654" s="82"/>
      <c r="BV654" s="82"/>
      <c r="BW654" s="69"/>
      <c r="BX654" s="69"/>
      <c r="BY654" s="75"/>
      <c r="BZ654" s="74"/>
      <c r="CA654" s="74"/>
      <c r="CB654" s="82"/>
      <c r="CC654" s="82"/>
      <c r="CD654" s="82"/>
      <c r="CE654" s="82"/>
      <c r="CF654" s="82"/>
      <c r="CG654" s="82"/>
      <c r="CH654" s="82"/>
      <c r="CI654" s="82"/>
      <c r="CJ654" s="82"/>
      <c r="CK654" s="82"/>
      <c r="CL654" s="82"/>
      <c r="CM654" s="82"/>
      <c r="CN654" s="82"/>
      <c r="CO654" s="69"/>
    </row>
    <row r="655" spans="1:93" x14ac:dyDescent="0.3">
      <c r="A655" s="69"/>
      <c r="B655" s="74"/>
      <c r="C655" s="74"/>
      <c r="D655" s="74"/>
      <c r="E655" s="74"/>
      <c r="F655" s="69"/>
      <c r="G655" s="69"/>
      <c r="Q655" s="69"/>
      <c r="R655" s="69"/>
      <c r="S655" s="75"/>
      <c r="T655" s="75"/>
      <c r="U655" s="74"/>
      <c r="V655" s="74"/>
      <c r="W655" s="74"/>
      <c r="X655" s="74"/>
      <c r="Y655" s="69"/>
      <c r="Z655" s="69"/>
      <c r="AJ655" s="69"/>
      <c r="AK655" s="69"/>
      <c r="AL655" s="69"/>
      <c r="AM655" s="69"/>
      <c r="AN655" s="74"/>
      <c r="AO655" s="74"/>
      <c r="AP655" s="82"/>
      <c r="AQ655" s="82"/>
      <c r="AR655" s="82"/>
      <c r="AS655" s="82"/>
      <c r="AT655" s="82"/>
      <c r="AU655" s="82"/>
      <c r="AV655" s="82"/>
      <c r="AW655" s="82"/>
      <c r="AX655" s="82"/>
      <c r="AY655" s="82"/>
      <c r="AZ655" s="82"/>
      <c r="BA655" s="82"/>
      <c r="BB655" s="82"/>
      <c r="BC655" s="82"/>
      <c r="BD655" s="69"/>
      <c r="BE655" s="75"/>
      <c r="BF655" s="75"/>
      <c r="BG655" s="74"/>
      <c r="BH655" s="74"/>
      <c r="BI655" s="82"/>
      <c r="BJ655" s="82"/>
      <c r="BK655" s="82"/>
      <c r="BL655" s="82"/>
      <c r="BM655" s="82"/>
      <c r="BN655" s="82"/>
      <c r="BO655" s="82"/>
      <c r="BP655" s="82"/>
      <c r="BQ655" s="82"/>
      <c r="BR655" s="82"/>
      <c r="BS655" s="82"/>
      <c r="BT655" s="82"/>
      <c r="BU655" s="82"/>
      <c r="BV655" s="82"/>
      <c r="BW655" s="69"/>
      <c r="BX655" s="69"/>
      <c r="BY655" s="75"/>
      <c r="BZ655" s="74"/>
      <c r="CA655" s="74"/>
      <c r="CB655" s="82"/>
      <c r="CC655" s="82"/>
      <c r="CD655" s="82"/>
      <c r="CE655" s="82"/>
      <c r="CF655" s="82"/>
      <c r="CG655" s="82"/>
      <c r="CH655" s="82"/>
      <c r="CI655" s="82"/>
      <c r="CJ655" s="82"/>
      <c r="CK655" s="82"/>
      <c r="CL655" s="82"/>
      <c r="CM655" s="82"/>
      <c r="CN655" s="82"/>
      <c r="CO655" s="69"/>
    </row>
    <row r="656" spans="1:93" x14ac:dyDescent="0.3">
      <c r="A656" s="69"/>
      <c r="B656" s="74"/>
      <c r="C656" s="74"/>
      <c r="D656" s="74"/>
      <c r="E656" s="74"/>
      <c r="F656" s="69"/>
      <c r="G656" s="69"/>
      <c r="Q656" s="69"/>
      <c r="R656" s="69"/>
      <c r="S656" s="75"/>
      <c r="T656" s="75"/>
      <c r="U656" s="74"/>
      <c r="V656" s="74"/>
      <c r="W656" s="74"/>
      <c r="X656" s="74"/>
      <c r="Y656" s="69"/>
      <c r="Z656" s="69"/>
      <c r="AJ656" s="69"/>
      <c r="AK656" s="69"/>
      <c r="AL656" s="69"/>
      <c r="AM656" s="69"/>
      <c r="AN656" s="74"/>
      <c r="AO656" s="74"/>
      <c r="AP656" s="82"/>
      <c r="AQ656" s="82"/>
      <c r="AR656" s="82"/>
      <c r="AS656" s="82"/>
      <c r="AT656" s="82"/>
      <c r="AU656" s="82"/>
      <c r="AV656" s="82"/>
      <c r="AW656" s="82"/>
      <c r="AX656" s="82"/>
      <c r="AY656" s="82"/>
      <c r="AZ656" s="82"/>
      <c r="BA656" s="82"/>
      <c r="BB656" s="82"/>
      <c r="BC656" s="82"/>
      <c r="BD656" s="69"/>
      <c r="BE656" s="75"/>
      <c r="BF656" s="75"/>
      <c r="BG656" s="74"/>
      <c r="BH656" s="74"/>
      <c r="BI656" s="82"/>
      <c r="BJ656" s="82"/>
      <c r="BK656" s="82"/>
      <c r="BL656" s="82"/>
      <c r="BM656" s="82"/>
      <c r="BN656" s="82"/>
      <c r="BO656" s="82"/>
      <c r="BP656" s="82"/>
      <c r="BQ656" s="82"/>
      <c r="BR656" s="82"/>
      <c r="BS656" s="82"/>
      <c r="BT656" s="82"/>
      <c r="BU656" s="82"/>
      <c r="BV656" s="82"/>
      <c r="BW656" s="69"/>
      <c r="BX656" s="69"/>
      <c r="BY656" s="75"/>
      <c r="BZ656" s="74"/>
      <c r="CA656" s="74"/>
      <c r="CB656" s="82"/>
      <c r="CC656" s="82"/>
      <c r="CD656" s="82"/>
      <c r="CE656" s="82"/>
      <c r="CF656" s="82"/>
      <c r="CG656" s="82"/>
      <c r="CH656" s="82"/>
      <c r="CI656" s="82"/>
      <c r="CJ656" s="82"/>
      <c r="CK656" s="82"/>
      <c r="CL656" s="82"/>
      <c r="CM656" s="82"/>
      <c r="CN656" s="82"/>
      <c r="CO656" s="69"/>
    </row>
    <row r="657" spans="1:93" x14ac:dyDescent="0.3">
      <c r="A657" s="69"/>
      <c r="B657" s="74"/>
      <c r="C657" s="74"/>
      <c r="D657" s="74"/>
      <c r="E657" s="74"/>
      <c r="F657" s="69"/>
      <c r="G657" s="69"/>
      <c r="Q657" s="69"/>
      <c r="R657" s="69"/>
      <c r="S657" s="75"/>
      <c r="T657" s="75"/>
      <c r="U657" s="74"/>
      <c r="V657" s="74"/>
      <c r="W657" s="74"/>
      <c r="X657" s="74"/>
      <c r="Y657" s="69"/>
      <c r="Z657" s="69"/>
      <c r="AJ657" s="69"/>
      <c r="AK657" s="69"/>
      <c r="AL657" s="69"/>
      <c r="AM657" s="69"/>
      <c r="AN657" s="74"/>
      <c r="AO657" s="74"/>
      <c r="AP657" s="82"/>
      <c r="AQ657" s="82"/>
      <c r="AR657" s="82"/>
      <c r="AS657" s="82"/>
      <c r="AT657" s="82"/>
      <c r="AU657" s="82"/>
      <c r="AV657" s="82"/>
      <c r="AW657" s="82"/>
      <c r="AX657" s="82"/>
      <c r="AY657" s="82"/>
      <c r="AZ657" s="82"/>
      <c r="BA657" s="82"/>
      <c r="BB657" s="82"/>
      <c r="BC657" s="82"/>
      <c r="BD657" s="69"/>
      <c r="BE657" s="75"/>
      <c r="BF657" s="75"/>
      <c r="BG657" s="74"/>
      <c r="BH657" s="74"/>
      <c r="BI657" s="82"/>
      <c r="BJ657" s="82"/>
      <c r="BK657" s="82"/>
      <c r="BL657" s="82"/>
      <c r="BM657" s="82"/>
      <c r="BN657" s="82"/>
      <c r="BO657" s="82"/>
      <c r="BP657" s="82"/>
      <c r="BQ657" s="82"/>
      <c r="BR657" s="82"/>
      <c r="BS657" s="82"/>
      <c r="BT657" s="82"/>
      <c r="BU657" s="82"/>
      <c r="BV657" s="82"/>
      <c r="BW657" s="69"/>
      <c r="BX657" s="69"/>
      <c r="BY657" s="75"/>
      <c r="BZ657" s="74"/>
      <c r="CA657" s="74"/>
      <c r="CB657" s="82"/>
      <c r="CC657" s="82"/>
      <c r="CD657" s="82"/>
      <c r="CE657" s="82"/>
      <c r="CF657" s="82"/>
      <c r="CG657" s="82"/>
      <c r="CH657" s="82"/>
      <c r="CI657" s="82"/>
      <c r="CJ657" s="82"/>
      <c r="CK657" s="82"/>
      <c r="CL657" s="82"/>
      <c r="CM657" s="82"/>
      <c r="CN657" s="82"/>
      <c r="CO657" s="69"/>
    </row>
    <row r="658" spans="1:93" x14ac:dyDescent="0.3">
      <c r="A658" s="69"/>
      <c r="B658" s="74"/>
      <c r="C658" s="74"/>
      <c r="D658" s="74"/>
      <c r="E658" s="74"/>
      <c r="F658" s="69"/>
      <c r="G658" s="69"/>
      <c r="Q658" s="69"/>
      <c r="R658" s="69"/>
      <c r="S658" s="75"/>
      <c r="T658" s="75"/>
      <c r="U658" s="74"/>
      <c r="V658" s="74"/>
      <c r="W658" s="74"/>
      <c r="X658" s="74"/>
      <c r="Y658" s="69"/>
      <c r="Z658" s="69"/>
      <c r="AJ658" s="69"/>
      <c r="AK658" s="69"/>
      <c r="AL658" s="69"/>
      <c r="AM658" s="69"/>
      <c r="AN658" s="74"/>
      <c r="AO658" s="74"/>
      <c r="AP658" s="82"/>
      <c r="AQ658" s="82"/>
      <c r="AR658" s="82"/>
      <c r="AS658" s="82"/>
      <c r="AT658" s="82"/>
      <c r="AU658" s="82"/>
      <c r="AV658" s="82"/>
      <c r="AW658" s="82"/>
      <c r="AX658" s="82"/>
      <c r="AY658" s="82"/>
      <c r="AZ658" s="82"/>
      <c r="BA658" s="82"/>
      <c r="BB658" s="82"/>
      <c r="BC658" s="82"/>
      <c r="BD658" s="69"/>
      <c r="BE658" s="75"/>
      <c r="BF658" s="75"/>
      <c r="BG658" s="74"/>
      <c r="BH658" s="74"/>
      <c r="BI658" s="82"/>
      <c r="BJ658" s="82"/>
      <c r="BK658" s="82"/>
      <c r="BL658" s="82"/>
      <c r="BM658" s="82"/>
      <c r="BN658" s="82"/>
      <c r="BO658" s="82"/>
      <c r="BP658" s="82"/>
      <c r="BQ658" s="82"/>
      <c r="BR658" s="82"/>
      <c r="BS658" s="82"/>
      <c r="BT658" s="82"/>
      <c r="BU658" s="82"/>
      <c r="BV658" s="82"/>
      <c r="BW658" s="69"/>
      <c r="BX658" s="69"/>
      <c r="BY658" s="75"/>
      <c r="BZ658" s="74"/>
      <c r="CA658" s="74"/>
      <c r="CB658" s="82"/>
      <c r="CC658" s="82"/>
      <c r="CD658" s="82"/>
      <c r="CE658" s="82"/>
      <c r="CF658" s="82"/>
      <c r="CG658" s="82"/>
      <c r="CH658" s="82"/>
      <c r="CI658" s="82"/>
      <c r="CJ658" s="82"/>
      <c r="CK658" s="82"/>
      <c r="CL658" s="82"/>
      <c r="CM658" s="82"/>
      <c r="CN658" s="82"/>
      <c r="CO658" s="69"/>
    </row>
    <row r="659" spans="1:93" x14ac:dyDescent="0.3">
      <c r="A659" s="69"/>
      <c r="B659" s="74"/>
      <c r="C659" s="74"/>
      <c r="D659" s="74"/>
      <c r="E659" s="74"/>
      <c r="F659" s="69"/>
      <c r="G659" s="69"/>
      <c r="Q659" s="69"/>
      <c r="R659" s="69"/>
      <c r="S659" s="75"/>
      <c r="T659" s="75"/>
      <c r="U659" s="74"/>
      <c r="V659" s="74"/>
      <c r="W659" s="74"/>
      <c r="X659" s="74"/>
      <c r="Y659" s="69"/>
      <c r="Z659" s="69"/>
      <c r="AJ659" s="69"/>
      <c r="AK659" s="69"/>
      <c r="AL659" s="69"/>
      <c r="AM659" s="69"/>
      <c r="AN659" s="74"/>
      <c r="AO659" s="74"/>
      <c r="AP659" s="82"/>
      <c r="AQ659" s="82"/>
      <c r="AR659" s="82"/>
      <c r="AS659" s="82"/>
      <c r="AT659" s="82"/>
      <c r="AU659" s="82"/>
      <c r="AV659" s="82"/>
      <c r="AW659" s="82"/>
      <c r="AX659" s="82"/>
      <c r="AY659" s="82"/>
      <c r="AZ659" s="82"/>
      <c r="BA659" s="82"/>
      <c r="BB659" s="82"/>
      <c r="BC659" s="82"/>
      <c r="BD659" s="69"/>
      <c r="BE659" s="75"/>
      <c r="BF659" s="75"/>
      <c r="BG659" s="74"/>
      <c r="BH659" s="74"/>
      <c r="BI659" s="82"/>
      <c r="BJ659" s="82"/>
      <c r="BK659" s="82"/>
      <c r="BL659" s="82"/>
      <c r="BM659" s="82"/>
      <c r="BN659" s="82"/>
      <c r="BO659" s="82"/>
      <c r="BP659" s="82"/>
      <c r="BQ659" s="82"/>
      <c r="BR659" s="82"/>
      <c r="BS659" s="82"/>
      <c r="BT659" s="82"/>
      <c r="BU659" s="82"/>
      <c r="BV659" s="82"/>
      <c r="BW659" s="69"/>
      <c r="BX659" s="69"/>
      <c r="BY659" s="75"/>
      <c r="BZ659" s="74"/>
      <c r="CA659" s="74"/>
      <c r="CB659" s="82"/>
      <c r="CC659" s="82"/>
      <c r="CD659" s="82"/>
      <c r="CE659" s="82"/>
      <c r="CF659" s="82"/>
      <c r="CG659" s="82"/>
      <c r="CH659" s="82"/>
      <c r="CI659" s="82"/>
      <c r="CJ659" s="82"/>
      <c r="CK659" s="82"/>
      <c r="CL659" s="82"/>
      <c r="CM659" s="82"/>
      <c r="CN659" s="82"/>
      <c r="CO659" s="69"/>
    </row>
    <row r="660" spans="1:93" x14ac:dyDescent="0.3">
      <c r="A660" s="69"/>
      <c r="B660" s="74"/>
      <c r="C660" s="74"/>
      <c r="D660" s="74"/>
      <c r="E660" s="74"/>
      <c r="F660" s="69"/>
      <c r="G660" s="69"/>
      <c r="Q660" s="69"/>
      <c r="R660" s="69"/>
      <c r="S660" s="75"/>
      <c r="T660" s="75"/>
      <c r="U660" s="74"/>
      <c r="V660" s="74"/>
      <c r="W660" s="74"/>
      <c r="X660" s="74"/>
      <c r="Y660" s="69"/>
      <c r="Z660" s="69"/>
      <c r="AJ660" s="69"/>
      <c r="AK660" s="69"/>
      <c r="AL660" s="69"/>
      <c r="AM660" s="69"/>
      <c r="AN660" s="74"/>
      <c r="AO660" s="74"/>
      <c r="AP660" s="82"/>
      <c r="AQ660" s="82"/>
      <c r="AR660" s="82"/>
      <c r="AS660" s="82"/>
      <c r="AT660" s="82"/>
      <c r="AU660" s="82"/>
      <c r="AV660" s="82"/>
      <c r="AW660" s="82"/>
      <c r="AX660" s="82"/>
      <c r="AY660" s="82"/>
      <c r="AZ660" s="82"/>
      <c r="BA660" s="82"/>
      <c r="BB660" s="82"/>
      <c r="BC660" s="82"/>
      <c r="BD660" s="69"/>
      <c r="BE660" s="75"/>
      <c r="BF660" s="75"/>
      <c r="BG660" s="74"/>
      <c r="BH660" s="74"/>
      <c r="BI660" s="82"/>
      <c r="BJ660" s="82"/>
      <c r="BK660" s="82"/>
      <c r="BL660" s="82"/>
      <c r="BM660" s="82"/>
      <c r="BN660" s="82"/>
      <c r="BO660" s="82"/>
      <c r="BP660" s="82"/>
      <c r="BQ660" s="82"/>
      <c r="BR660" s="82"/>
      <c r="BS660" s="82"/>
      <c r="BT660" s="82"/>
      <c r="BU660" s="82"/>
      <c r="BV660" s="82"/>
      <c r="BW660" s="69"/>
      <c r="BX660" s="69"/>
      <c r="BY660" s="75"/>
      <c r="BZ660" s="74"/>
      <c r="CA660" s="74"/>
      <c r="CB660" s="82"/>
      <c r="CC660" s="82"/>
      <c r="CD660" s="82"/>
      <c r="CE660" s="82"/>
      <c r="CF660" s="82"/>
      <c r="CG660" s="82"/>
      <c r="CH660" s="82"/>
      <c r="CI660" s="82"/>
      <c r="CJ660" s="82"/>
      <c r="CK660" s="82"/>
      <c r="CL660" s="82"/>
      <c r="CM660" s="82"/>
      <c r="CN660" s="82"/>
      <c r="CO660" s="69"/>
    </row>
    <row r="661" spans="1:93" x14ac:dyDescent="0.3">
      <c r="A661" s="69"/>
      <c r="B661" s="74"/>
      <c r="C661" s="74"/>
      <c r="D661" s="74"/>
      <c r="E661" s="74"/>
      <c r="F661" s="69"/>
      <c r="G661" s="69"/>
      <c r="Q661" s="69"/>
      <c r="R661" s="69"/>
      <c r="S661" s="75"/>
      <c r="T661" s="75"/>
      <c r="U661" s="74"/>
      <c r="V661" s="74"/>
      <c r="W661" s="74"/>
      <c r="X661" s="74"/>
      <c r="Y661" s="69"/>
      <c r="Z661" s="69"/>
      <c r="AJ661" s="69"/>
      <c r="AK661" s="69"/>
      <c r="AL661" s="69"/>
      <c r="AM661" s="69"/>
      <c r="AN661" s="74"/>
      <c r="AO661" s="74"/>
      <c r="AP661" s="82"/>
      <c r="AQ661" s="82"/>
      <c r="AR661" s="82"/>
      <c r="AS661" s="82"/>
      <c r="AT661" s="82"/>
      <c r="AU661" s="82"/>
      <c r="AV661" s="82"/>
      <c r="AW661" s="82"/>
      <c r="AX661" s="82"/>
      <c r="AY661" s="82"/>
      <c r="AZ661" s="82"/>
      <c r="BA661" s="82"/>
      <c r="BB661" s="82"/>
      <c r="BC661" s="82"/>
      <c r="BD661" s="69"/>
      <c r="BE661" s="75"/>
      <c r="BF661" s="75"/>
      <c r="BG661" s="74"/>
      <c r="BH661" s="74"/>
      <c r="BI661" s="82"/>
      <c r="BJ661" s="82"/>
      <c r="BK661" s="82"/>
      <c r="BL661" s="82"/>
      <c r="BM661" s="82"/>
      <c r="BN661" s="82"/>
      <c r="BO661" s="82"/>
      <c r="BP661" s="82"/>
      <c r="BQ661" s="82"/>
      <c r="BR661" s="82"/>
      <c r="BS661" s="82"/>
      <c r="BT661" s="82"/>
      <c r="BU661" s="82"/>
      <c r="BV661" s="82"/>
      <c r="BW661" s="69"/>
      <c r="BX661" s="69"/>
      <c r="BY661" s="75"/>
      <c r="BZ661" s="74"/>
      <c r="CA661" s="74"/>
      <c r="CB661" s="82"/>
      <c r="CC661" s="82"/>
      <c r="CD661" s="82"/>
      <c r="CE661" s="82"/>
      <c r="CF661" s="82"/>
      <c r="CG661" s="82"/>
      <c r="CH661" s="82"/>
      <c r="CI661" s="82"/>
      <c r="CJ661" s="82"/>
      <c r="CK661" s="82"/>
      <c r="CL661" s="82"/>
      <c r="CM661" s="82"/>
      <c r="CN661" s="82"/>
      <c r="CO661" s="69"/>
    </row>
    <row r="662" spans="1:93" x14ac:dyDescent="0.3">
      <c r="A662" s="69"/>
      <c r="B662" s="74"/>
      <c r="C662" s="74"/>
      <c r="D662" s="74"/>
      <c r="E662" s="74"/>
      <c r="F662" s="69"/>
      <c r="G662" s="69"/>
      <c r="Q662" s="69"/>
      <c r="R662" s="69"/>
      <c r="S662" s="75"/>
      <c r="T662" s="75"/>
      <c r="U662" s="74"/>
      <c r="V662" s="74"/>
      <c r="W662" s="74"/>
      <c r="X662" s="74"/>
      <c r="Y662" s="69"/>
      <c r="Z662" s="69"/>
      <c r="AJ662" s="69"/>
      <c r="AK662" s="69"/>
      <c r="AL662" s="69"/>
      <c r="AM662" s="69"/>
      <c r="AN662" s="74"/>
      <c r="AO662" s="74"/>
      <c r="AP662" s="82"/>
      <c r="AQ662" s="82"/>
      <c r="AR662" s="82"/>
      <c r="AS662" s="82"/>
      <c r="AT662" s="82"/>
      <c r="AU662" s="82"/>
      <c r="AV662" s="82"/>
      <c r="AW662" s="82"/>
      <c r="AX662" s="82"/>
      <c r="AY662" s="82"/>
      <c r="AZ662" s="82"/>
      <c r="BA662" s="82"/>
      <c r="BB662" s="82"/>
      <c r="BC662" s="82"/>
      <c r="BD662" s="69"/>
      <c r="BE662" s="75"/>
      <c r="BF662" s="75"/>
      <c r="BG662" s="74"/>
      <c r="BH662" s="74"/>
      <c r="BI662" s="82"/>
      <c r="BJ662" s="82"/>
      <c r="BK662" s="82"/>
      <c r="BL662" s="82"/>
      <c r="BM662" s="82"/>
      <c r="BN662" s="82"/>
      <c r="BO662" s="82"/>
      <c r="BP662" s="82"/>
      <c r="BQ662" s="82"/>
      <c r="BR662" s="82"/>
      <c r="BS662" s="82"/>
      <c r="BT662" s="82"/>
      <c r="BU662" s="82"/>
      <c r="BV662" s="82"/>
      <c r="BW662" s="69"/>
      <c r="BX662" s="69"/>
      <c r="BY662" s="75"/>
      <c r="BZ662" s="74"/>
      <c r="CA662" s="74"/>
      <c r="CB662" s="82"/>
      <c r="CC662" s="82"/>
      <c r="CD662" s="82"/>
      <c r="CE662" s="82"/>
      <c r="CF662" s="82"/>
      <c r="CG662" s="82"/>
      <c r="CH662" s="82"/>
      <c r="CI662" s="82"/>
      <c r="CJ662" s="82"/>
      <c r="CK662" s="82"/>
      <c r="CL662" s="82"/>
      <c r="CM662" s="82"/>
      <c r="CN662" s="82"/>
      <c r="CO662" s="69"/>
    </row>
    <row r="663" spans="1:93" x14ac:dyDescent="0.3">
      <c r="A663" s="69"/>
      <c r="B663" s="74"/>
      <c r="C663" s="74"/>
      <c r="D663" s="74"/>
      <c r="E663" s="74"/>
      <c r="F663" s="69"/>
      <c r="G663" s="69"/>
      <c r="Q663" s="69"/>
      <c r="R663" s="69"/>
      <c r="S663" s="75"/>
      <c r="T663" s="75"/>
      <c r="U663" s="74"/>
      <c r="V663" s="74"/>
      <c r="W663" s="74"/>
      <c r="X663" s="74"/>
      <c r="Y663" s="69"/>
      <c r="Z663" s="69"/>
      <c r="AJ663" s="69"/>
      <c r="AK663" s="69"/>
      <c r="AL663" s="69"/>
      <c r="AM663" s="69"/>
      <c r="AN663" s="74"/>
      <c r="AO663" s="74"/>
      <c r="AP663" s="82"/>
      <c r="AQ663" s="82"/>
      <c r="AR663" s="82"/>
      <c r="AS663" s="82"/>
      <c r="AT663" s="82"/>
      <c r="AU663" s="82"/>
      <c r="AV663" s="82"/>
      <c r="AW663" s="82"/>
      <c r="AX663" s="82"/>
      <c r="AY663" s="82"/>
      <c r="AZ663" s="82"/>
      <c r="BA663" s="82"/>
      <c r="BB663" s="82"/>
      <c r="BC663" s="82"/>
      <c r="BD663" s="69"/>
      <c r="BE663" s="75"/>
      <c r="BF663" s="75"/>
      <c r="BG663" s="74"/>
      <c r="BH663" s="74"/>
      <c r="BI663" s="82"/>
      <c r="BJ663" s="82"/>
      <c r="BK663" s="82"/>
      <c r="BL663" s="82"/>
      <c r="BM663" s="82"/>
      <c r="BN663" s="82"/>
      <c r="BO663" s="82"/>
      <c r="BP663" s="82"/>
      <c r="BQ663" s="82"/>
      <c r="BR663" s="82"/>
      <c r="BS663" s="82"/>
      <c r="BT663" s="82"/>
      <c r="BU663" s="82"/>
      <c r="BV663" s="82"/>
      <c r="BW663" s="69"/>
      <c r="BX663" s="69"/>
      <c r="BY663" s="75"/>
      <c r="BZ663" s="74"/>
      <c r="CA663" s="74"/>
      <c r="CB663" s="82"/>
      <c r="CC663" s="82"/>
      <c r="CD663" s="82"/>
      <c r="CE663" s="82"/>
      <c r="CF663" s="82"/>
      <c r="CG663" s="82"/>
      <c r="CH663" s="82"/>
      <c r="CI663" s="82"/>
      <c r="CJ663" s="82"/>
      <c r="CK663" s="82"/>
      <c r="CL663" s="82"/>
      <c r="CM663" s="82"/>
      <c r="CN663" s="82"/>
      <c r="CO663" s="69"/>
    </row>
    <row r="664" spans="1:93" x14ac:dyDescent="0.3">
      <c r="A664" s="69"/>
      <c r="B664" s="74"/>
      <c r="C664" s="74"/>
      <c r="D664" s="74"/>
      <c r="E664" s="74"/>
      <c r="F664" s="69"/>
      <c r="G664" s="69"/>
      <c r="Q664" s="69"/>
      <c r="R664" s="69"/>
      <c r="S664" s="75"/>
      <c r="T664" s="75"/>
      <c r="U664" s="74"/>
      <c r="V664" s="74"/>
      <c r="W664" s="74"/>
      <c r="X664" s="74"/>
      <c r="Y664" s="69"/>
      <c r="Z664" s="69"/>
      <c r="AJ664" s="69"/>
      <c r="AK664" s="69"/>
      <c r="AL664" s="69"/>
      <c r="AM664" s="69"/>
      <c r="AN664" s="74"/>
      <c r="AO664" s="74"/>
      <c r="AP664" s="82"/>
      <c r="AQ664" s="82"/>
      <c r="AR664" s="82"/>
      <c r="AS664" s="82"/>
      <c r="AT664" s="82"/>
      <c r="AU664" s="82"/>
      <c r="AV664" s="82"/>
      <c r="AW664" s="82"/>
      <c r="AX664" s="82"/>
      <c r="AY664" s="82"/>
      <c r="AZ664" s="82"/>
      <c r="BA664" s="82"/>
      <c r="BB664" s="82"/>
      <c r="BC664" s="82"/>
      <c r="BD664" s="69"/>
      <c r="BE664" s="75"/>
      <c r="BF664" s="75"/>
      <c r="BG664" s="74"/>
      <c r="BH664" s="74"/>
      <c r="BI664" s="82"/>
      <c r="BJ664" s="82"/>
      <c r="BK664" s="82"/>
      <c r="BL664" s="82"/>
      <c r="BM664" s="82"/>
      <c r="BN664" s="82"/>
      <c r="BO664" s="82"/>
      <c r="BP664" s="82"/>
      <c r="BQ664" s="82"/>
      <c r="BR664" s="82"/>
      <c r="BS664" s="82"/>
      <c r="BT664" s="82"/>
      <c r="BU664" s="82"/>
      <c r="BV664" s="82"/>
      <c r="BW664" s="69"/>
      <c r="BX664" s="69"/>
      <c r="BY664" s="75"/>
      <c r="BZ664" s="74"/>
      <c r="CA664" s="74"/>
      <c r="CB664" s="82"/>
      <c r="CC664" s="82"/>
      <c r="CD664" s="82"/>
      <c r="CE664" s="82"/>
      <c r="CF664" s="82"/>
      <c r="CG664" s="82"/>
      <c r="CH664" s="82"/>
      <c r="CI664" s="82"/>
      <c r="CJ664" s="82"/>
      <c r="CK664" s="82"/>
      <c r="CL664" s="82"/>
      <c r="CM664" s="82"/>
      <c r="CN664" s="82"/>
      <c r="CO664" s="69"/>
    </row>
    <row r="665" spans="1:93" x14ac:dyDescent="0.3">
      <c r="A665" s="69"/>
      <c r="B665" s="74"/>
      <c r="C665" s="74"/>
      <c r="D665" s="74"/>
      <c r="E665" s="74"/>
      <c r="F665" s="69"/>
      <c r="G665" s="69"/>
      <c r="Q665" s="69"/>
      <c r="R665" s="69"/>
      <c r="S665" s="75"/>
      <c r="T665" s="75"/>
      <c r="U665" s="74"/>
      <c r="V665" s="74"/>
      <c r="W665" s="74"/>
      <c r="X665" s="74"/>
      <c r="Y665" s="69"/>
      <c r="Z665" s="69"/>
      <c r="AJ665" s="69"/>
      <c r="AK665" s="69"/>
      <c r="AL665" s="69"/>
      <c r="AM665" s="69"/>
      <c r="AN665" s="74"/>
      <c r="AO665" s="74"/>
      <c r="AP665" s="82"/>
      <c r="AQ665" s="82"/>
      <c r="AR665" s="82"/>
      <c r="AS665" s="82"/>
      <c r="AT665" s="82"/>
      <c r="AU665" s="82"/>
      <c r="AV665" s="82"/>
      <c r="AW665" s="82"/>
      <c r="AX665" s="82"/>
      <c r="AY665" s="82"/>
      <c r="AZ665" s="82"/>
      <c r="BA665" s="82"/>
      <c r="BB665" s="82"/>
      <c r="BC665" s="82"/>
      <c r="BD665" s="69"/>
      <c r="BE665" s="75"/>
      <c r="BF665" s="75"/>
      <c r="BG665" s="74"/>
      <c r="BH665" s="74"/>
      <c r="BI665" s="82"/>
      <c r="BJ665" s="82"/>
      <c r="BK665" s="82"/>
      <c r="BL665" s="82"/>
      <c r="BM665" s="82"/>
      <c r="BN665" s="82"/>
      <c r="BO665" s="82"/>
      <c r="BP665" s="82"/>
      <c r="BQ665" s="82"/>
      <c r="BR665" s="82"/>
      <c r="BS665" s="82"/>
      <c r="BT665" s="82"/>
      <c r="BU665" s="82"/>
      <c r="BV665" s="82"/>
      <c r="BW665" s="69"/>
      <c r="BX665" s="69"/>
      <c r="BY665" s="75"/>
      <c r="BZ665" s="74"/>
      <c r="CA665" s="74"/>
      <c r="CB665" s="82"/>
      <c r="CC665" s="82"/>
      <c r="CD665" s="82"/>
      <c r="CE665" s="82"/>
      <c r="CF665" s="82"/>
      <c r="CG665" s="82"/>
      <c r="CH665" s="82"/>
      <c r="CI665" s="82"/>
      <c r="CJ665" s="82"/>
      <c r="CK665" s="82"/>
      <c r="CL665" s="82"/>
      <c r="CM665" s="82"/>
      <c r="CN665" s="82"/>
      <c r="CO665" s="69"/>
    </row>
    <row r="666" spans="1:93" x14ac:dyDescent="0.3">
      <c r="A666" s="69"/>
      <c r="B666" s="74"/>
      <c r="C666" s="74"/>
      <c r="D666" s="74"/>
      <c r="E666" s="74"/>
      <c r="F666" s="69"/>
      <c r="G666" s="69"/>
      <c r="Q666" s="69"/>
      <c r="R666" s="69"/>
      <c r="S666" s="75"/>
      <c r="T666" s="75"/>
      <c r="U666" s="74"/>
      <c r="V666" s="74"/>
      <c r="W666" s="74"/>
      <c r="X666" s="74"/>
      <c r="Y666" s="69"/>
      <c r="Z666" s="69"/>
      <c r="AJ666" s="69"/>
      <c r="AK666" s="69"/>
      <c r="AL666" s="69"/>
      <c r="AM666" s="69"/>
      <c r="AN666" s="74"/>
      <c r="AO666" s="74"/>
      <c r="AP666" s="82"/>
      <c r="AQ666" s="82"/>
      <c r="AR666" s="82"/>
      <c r="AS666" s="82"/>
      <c r="AT666" s="82"/>
      <c r="AU666" s="82"/>
      <c r="AV666" s="82"/>
      <c r="AW666" s="82"/>
      <c r="AX666" s="82"/>
      <c r="AY666" s="82"/>
      <c r="AZ666" s="82"/>
      <c r="BA666" s="82"/>
      <c r="BB666" s="82"/>
      <c r="BC666" s="82"/>
      <c r="BD666" s="69"/>
      <c r="BE666" s="75"/>
      <c r="BF666" s="75"/>
      <c r="BG666" s="74"/>
      <c r="BH666" s="74"/>
      <c r="BI666" s="82"/>
      <c r="BJ666" s="82"/>
      <c r="BK666" s="82"/>
      <c r="BL666" s="82"/>
      <c r="BM666" s="82"/>
      <c r="BN666" s="82"/>
      <c r="BO666" s="82"/>
      <c r="BP666" s="82"/>
      <c r="BQ666" s="82"/>
      <c r="BR666" s="82"/>
      <c r="BS666" s="82"/>
      <c r="BT666" s="82"/>
      <c r="BU666" s="82"/>
      <c r="BV666" s="82"/>
      <c r="BW666" s="69"/>
      <c r="BX666" s="69"/>
      <c r="BY666" s="75"/>
      <c r="BZ666" s="74"/>
      <c r="CA666" s="74"/>
      <c r="CB666" s="82"/>
      <c r="CC666" s="82"/>
      <c r="CD666" s="82"/>
      <c r="CE666" s="82"/>
      <c r="CF666" s="82"/>
      <c r="CG666" s="82"/>
      <c r="CH666" s="82"/>
      <c r="CI666" s="82"/>
      <c r="CJ666" s="82"/>
      <c r="CK666" s="82"/>
      <c r="CL666" s="82"/>
      <c r="CM666" s="82"/>
      <c r="CN666" s="82"/>
      <c r="CO666" s="69"/>
    </row>
    <row r="667" spans="1:93" x14ac:dyDescent="0.3">
      <c r="A667" s="69"/>
      <c r="B667" s="74"/>
      <c r="C667" s="74"/>
      <c r="D667" s="74"/>
      <c r="E667" s="74"/>
      <c r="F667" s="69"/>
      <c r="G667" s="69"/>
      <c r="Q667" s="69"/>
      <c r="R667" s="69"/>
      <c r="S667" s="75"/>
      <c r="T667" s="75"/>
      <c r="U667" s="74"/>
      <c r="V667" s="74"/>
      <c r="W667" s="74"/>
      <c r="X667" s="74"/>
      <c r="Y667" s="69"/>
      <c r="Z667" s="69"/>
      <c r="AJ667" s="69"/>
      <c r="AK667" s="69"/>
      <c r="AL667" s="69"/>
      <c r="AM667" s="69"/>
      <c r="AN667" s="74"/>
      <c r="AO667" s="74"/>
      <c r="AP667" s="82"/>
      <c r="AQ667" s="82"/>
      <c r="AR667" s="82"/>
      <c r="AS667" s="82"/>
      <c r="AT667" s="82"/>
      <c r="AU667" s="82"/>
      <c r="AV667" s="82"/>
      <c r="AW667" s="82"/>
      <c r="AX667" s="82"/>
      <c r="AY667" s="82"/>
      <c r="AZ667" s="82"/>
      <c r="BA667" s="82"/>
      <c r="BB667" s="82"/>
      <c r="BC667" s="82"/>
      <c r="BD667" s="69"/>
      <c r="BE667" s="75"/>
      <c r="BF667" s="75"/>
      <c r="BG667" s="74"/>
      <c r="BH667" s="74"/>
      <c r="BI667" s="82"/>
      <c r="BJ667" s="82"/>
      <c r="BK667" s="82"/>
      <c r="BL667" s="82"/>
      <c r="BM667" s="82"/>
      <c r="BN667" s="82"/>
      <c r="BO667" s="82"/>
      <c r="BP667" s="82"/>
      <c r="BQ667" s="82"/>
      <c r="BR667" s="82"/>
      <c r="BS667" s="82"/>
      <c r="BT667" s="82"/>
      <c r="BU667" s="82"/>
      <c r="BV667" s="82"/>
      <c r="BW667" s="69"/>
      <c r="BX667" s="69"/>
      <c r="BY667" s="75"/>
      <c r="BZ667" s="74"/>
      <c r="CA667" s="74"/>
      <c r="CB667" s="82"/>
      <c r="CC667" s="82"/>
      <c r="CD667" s="82"/>
      <c r="CE667" s="82"/>
      <c r="CF667" s="82"/>
      <c r="CG667" s="82"/>
      <c r="CH667" s="82"/>
      <c r="CI667" s="82"/>
      <c r="CJ667" s="82"/>
      <c r="CK667" s="82"/>
      <c r="CL667" s="82"/>
      <c r="CM667" s="82"/>
      <c r="CN667" s="82"/>
      <c r="CO667" s="69"/>
    </row>
    <row r="668" spans="1:93" x14ac:dyDescent="0.3">
      <c r="A668" s="69"/>
      <c r="B668" s="74"/>
      <c r="C668" s="74"/>
      <c r="D668" s="74"/>
      <c r="E668" s="74"/>
      <c r="F668" s="69"/>
      <c r="G668" s="69"/>
      <c r="Q668" s="69"/>
      <c r="R668" s="69"/>
      <c r="S668" s="75"/>
      <c r="T668" s="75"/>
      <c r="U668" s="74"/>
      <c r="V668" s="74"/>
      <c r="W668" s="74"/>
      <c r="X668" s="74"/>
      <c r="Y668" s="69"/>
      <c r="Z668" s="69"/>
      <c r="AJ668" s="69"/>
      <c r="AK668" s="69"/>
      <c r="AL668" s="69"/>
      <c r="AM668" s="69"/>
      <c r="AN668" s="74"/>
      <c r="AO668" s="74"/>
      <c r="AP668" s="82"/>
      <c r="AQ668" s="82"/>
      <c r="AR668" s="82"/>
      <c r="AS668" s="82"/>
      <c r="AT668" s="82"/>
      <c r="AU668" s="82"/>
      <c r="AV668" s="82"/>
      <c r="AW668" s="82"/>
      <c r="AX668" s="82"/>
      <c r="AY668" s="82"/>
      <c r="AZ668" s="82"/>
      <c r="BA668" s="82"/>
      <c r="BB668" s="82"/>
      <c r="BC668" s="82"/>
      <c r="BD668" s="69"/>
      <c r="BE668" s="75"/>
      <c r="BF668" s="75"/>
      <c r="BG668" s="74"/>
      <c r="BH668" s="74"/>
      <c r="BI668" s="82"/>
      <c r="BJ668" s="82"/>
      <c r="BK668" s="82"/>
      <c r="BL668" s="82"/>
      <c r="BM668" s="82"/>
      <c r="BN668" s="82"/>
      <c r="BO668" s="82"/>
      <c r="BP668" s="82"/>
      <c r="BQ668" s="82"/>
      <c r="BR668" s="82"/>
      <c r="BS668" s="82"/>
      <c r="BT668" s="82"/>
      <c r="BU668" s="82"/>
      <c r="BV668" s="82"/>
      <c r="BW668" s="69"/>
      <c r="BX668" s="69"/>
      <c r="BY668" s="75"/>
      <c r="BZ668" s="74"/>
      <c r="CA668" s="74"/>
      <c r="CB668" s="82"/>
      <c r="CC668" s="82"/>
      <c r="CD668" s="82"/>
      <c r="CE668" s="82"/>
      <c r="CF668" s="82"/>
      <c r="CG668" s="82"/>
      <c r="CH668" s="82"/>
      <c r="CI668" s="82"/>
      <c r="CJ668" s="82"/>
      <c r="CK668" s="82"/>
      <c r="CL668" s="82"/>
      <c r="CM668" s="82"/>
      <c r="CN668" s="82"/>
      <c r="CO668" s="69"/>
    </row>
    <row r="669" spans="1:93" x14ac:dyDescent="0.3">
      <c r="A669" s="69"/>
      <c r="B669" s="74"/>
      <c r="C669" s="74"/>
      <c r="D669" s="74"/>
      <c r="E669" s="74"/>
      <c r="F669" s="69"/>
      <c r="G669" s="69"/>
      <c r="Q669" s="69"/>
      <c r="R669" s="69"/>
      <c r="S669" s="75"/>
      <c r="T669" s="75"/>
      <c r="U669" s="74"/>
      <c r="V669" s="74"/>
      <c r="W669" s="74"/>
      <c r="X669" s="74"/>
      <c r="Y669" s="69"/>
      <c r="Z669" s="69"/>
      <c r="AJ669" s="69"/>
      <c r="AK669" s="69"/>
      <c r="AL669" s="69"/>
      <c r="AM669" s="69"/>
      <c r="AN669" s="74"/>
      <c r="AO669" s="74"/>
      <c r="AP669" s="82"/>
      <c r="AQ669" s="82"/>
      <c r="AR669" s="82"/>
      <c r="AS669" s="82"/>
      <c r="AT669" s="82"/>
      <c r="AU669" s="82"/>
      <c r="AV669" s="82"/>
      <c r="AW669" s="82"/>
      <c r="AX669" s="82"/>
      <c r="AY669" s="82"/>
      <c r="AZ669" s="82"/>
      <c r="BA669" s="82"/>
      <c r="BB669" s="82"/>
      <c r="BC669" s="82"/>
      <c r="BD669" s="69"/>
      <c r="BE669" s="75"/>
      <c r="BF669" s="75"/>
      <c r="BG669" s="74"/>
      <c r="BH669" s="74"/>
      <c r="BI669" s="82"/>
      <c r="BJ669" s="82"/>
      <c r="BK669" s="82"/>
      <c r="BL669" s="82"/>
      <c r="BM669" s="82"/>
      <c r="BN669" s="82"/>
      <c r="BO669" s="82"/>
      <c r="BP669" s="82"/>
      <c r="BQ669" s="82"/>
      <c r="BR669" s="82"/>
      <c r="BS669" s="82"/>
      <c r="BT669" s="82"/>
      <c r="BU669" s="82"/>
      <c r="BV669" s="82"/>
      <c r="BW669" s="69"/>
      <c r="BX669" s="69"/>
      <c r="BY669" s="75"/>
      <c r="BZ669" s="74"/>
      <c r="CA669" s="74"/>
      <c r="CB669" s="82"/>
      <c r="CC669" s="82"/>
      <c r="CD669" s="82"/>
      <c r="CE669" s="82"/>
      <c r="CF669" s="82"/>
      <c r="CG669" s="82"/>
      <c r="CH669" s="82"/>
      <c r="CI669" s="82"/>
      <c r="CJ669" s="82"/>
      <c r="CK669" s="82"/>
      <c r="CL669" s="82"/>
      <c r="CM669" s="82"/>
      <c r="CN669" s="82"/>
      <c r="CO669" s="69"/>
    </row>
    <row r="670" spans="1:93" x14ac:dyDescent="0.3">
      <c r="A670" s="69"/>
      <c r="B670" s="74"/>
      <c r="C670" s="74"/>
      <c r="D670" s="74"/>
      <c r="E670" s="74"/>
      <c r="F670" s="69"/>
      <c r="G670" s="69"/>
      <c r="Q670" s="69"/>
      <c r="R670" s="69"/>
      <c r="S670" s="75"/>
      <c r="T670" s="75"/>
      <c r="U670" s="74"/>
      <c r="V670" s="74"/>
      <c r="W670" s="74"/>
      <c r="X670" s="74"/>
      <c r="Y670" s="69"/>
      <c r="Z670" s="69"/>
      <c r="AJ670" s="69"/>
      <c r="AK670" s="69"/>
      <c r="AL670" s="69"/>
      <c r="AM670" s="69"/>
      <c r="AN670" s="74"/>
      <c r="AO670" s="74"/>
      <c r="AP670" s="82"/>
      <c r="AQ670" s="82"/>
      <c r="AR670" s="82"/>
      <c r="AS670" s="82"/>
      <c r="AT670" s="82"/>
      <c r="AU670" s="82"/>
      <c r="AV670" s="82"/>
      <c r="AW670" s="82"/>
      <c r="AX670" s="82"/>
      <c r="AY670" s="82"/>
      <c r="AZ670" s="82"/>
      <c r="BA670" s="82"/>
      <c r="BB670" s="82"/>
      <c r="BC670" s="82"/>
      <c r="BD670" s="69"/>
      <c r="BE670" s="75"/>
      <c r="BF670" s="75"/>
      <c r="BG670" s="74"/>
      <c r="BH670" s="74"/>
      <c r="BI670" s="82"/>
      <c r="BJ670" s="82"/>
      <c r="BK670" s="82"/>
      <c r="BL670" s="82"/>
      <c r="BM670" s="82"/>
      <c r="BN670" s="82"/>
      <c r="BO670" s="82"/>
      <c r="BP670" s="82"/>
      <c r="BQ670" s="82"/>
      <c r="BR670" s="82"/>
      <c r="BS670" s="82"/>
      <c r="BT670" s="82"/>
      <c r="BU670" s="82"/>
      <c r="BV670" s="82"/>
      <c r="BW670" s="69"/>
      <c r="BX670" s="69"/>
      <c r="BY670" s="75"/>
      <c r="BZ670" s="74"/>
      <c r="CA670" s="74"/>
      <c r="CB670" s="82"/>
      <c r="CC670" s="82"/>
      <c r="CD670" s="82"/>
      <c r="CE670" s="82"/>
      <c r="CF670" s="82"/>
      <c r="CG670" s="82"/>
      <c r="CH670" s="82"/>
      <c r="CI670" s="82"/>
      <c r="CJ670" s="82"/>
      <c r="CK670" s="82"/>
      <c r="CL670" s="82"/>
      <c r="CM670" s="82"/>
      <c r="CN670" s="82"/>
      <c r="CO670" s="69"/>
    </row>
    <row r="671" spans="1:93" x14ac:dyDescent="0.3">
      <c r="A671" s="69"/>
      <c r="B671" s="74"/>
      <c r="C671" s="74"/>
      <c r="D671" s="74"/>
      <c r="E671" s="74"/>
      <c r="F671" s="69"/>
      <c r="G671" s="69"/>
      <c r="Q671" s="69"/>
      <c r="R671" s="69"/>
      <c r="S671" s="75"/>
      <c r="T671" s="75"/>
      <c r="U671" s="74"/>
      <c r="V671" s="74"/>
      <c r="W671" s="74"/>
      <c r="X671" s="74"/>
      <c r="Y671" s="69"/>
      <c r="Z671" s="69"/>
      <c r="AJ671" s="69"/>
      <c r="AK671" s="69"/>
      <c r="AL671" s="69"/>
      <c r="AM671" s="69"/>
      <c r="AN671" s="74"/>
      <c r="AO671" s="74"/>
      <c r="AP671" s="82"/>
      <c r="AQ671" s="82"/>
      <c r="AR671" s="82"/>
      <c r="AS671" s="82"/>
      <c r="AT671" s="82"/>
      <c r="AU671" s="82"/>
      <c r="AV671" s="82"/>
      <c r="AW671" s="82"/>
      <c r="AX671" s="82"/>
      <c r="AY671" s="82"/>
      <c r="AZ671" s="82"/>
      <c r="BA671" s="82"/>
      <c r="BB671" s="82"/>
      <c r="BC671" s="82"/>
      <c r="BD671" s="69"/>
      <c r="BE671" s="75"/>
      <c r="BF671" s="75"/>
      <c r="BG671" s="74"/>
      <c r="BH671" s="74"/>
      <c r="BI671" s="82"/>
      <c r="BJ671" s="82"/>
      <c r="BK671" s="82"/>
      <c r="BL671" s="82"/>
      <c r="BM671" s="82"/>
      <c r="BN671" s="82"/>
      <c r="BO671" s="82"/>
      <c r="BP671" s="82"/>
      <c r="BQ671" s="82"/>
      <c r="BR671" s="82"/>
      <c r="BS671" s="82"/>
      <c r="BT671" s="82"/>
      <c r="BU671" s="82"/>
      <c r="BV671" s="82"/>
      <c r="BW671" s="69"/>
      <c r="BX671" s="69"/>
      <c r="BY671" s="75"/>
      <c r="BZ671" s="74"/>
      <c r="CA671" s="74"/>
      <c r="CB671" s="82"/>
      <c r="CC671" s="82"/>
      <c r="CD671" s="82"/>
      <c r="CE671" s="82"/>
      <c r="CF671" s="82"/>
      <c r="CG671" s="82"/>
      <c r="CH671" s="82"/>
      <c r="CI671" s="82"/>
      <c r="CJ671" s="82"/>
      <c r="CK671" s="82"/>
      <c r="CL671" s="82"/>
      <c r="CM671" s="82"/>
      <c r="CN671" s="82"/>
      <c r="CO671" s="69"/>
    </row>
    <row r="672" spans="1:93" x14ac:dyDescent="0.3">
      <c r="A672" s="69"/>
      <c r="B672" s="74"/>
      <c r="C672" s="74"/>
      <c r="D672" s="74"/>
      <c r="E672" s="74"/>
      <c r="F672" s="69"/>
      <c r="G672" s="69"/>
      <c r="Q672" s="69"/>
      <c r="R672" s="69"/>
      <c r="S672" s="75"/>
      <c r="T672" s="75"/>
      <c r="U672" s="74"/>
      <c r="V672" s="74"/>
      <c r="W672" s="74"/>
      <c r="X672" s="74"/>
      <c r="Y672" s="69"/>
      <c r="Z672" s="69"/>
      <c r="AJ672" s="69"/>
      <c r="AK672" s="69"/>
      <c r="AL672" s="69"/>
      <c r="AM672" s="69"/>
      <c r="AN672" s="74"/>
      <c r="AO672" s="74"/>
      <c r="AP672" s="82"/>
      <c r="AQ672" s="82"/>
      <c r="AR672" s="82"/>
      <c r="AS672" s="82"/>
      <c r="AT672" s="82"/>
      <c r="AU672" s="82"/>
      <c r="AV672" s="82"/>
      <c r="AW672" s="82"/>
      <c r="AX672" s="82"/>
      <c r="AY672" s="82"/>
      <c r="AZ672" s="82"/>
      <c r="BA672" s="82"/>
      <c r="BB672" s="82"/>
      <c r="BC672" s="82"/>
      <c r="BD672" s="69"/>
      <c r="BE672" s="75"/>
      <c r="BF672" s="75"/>
      <c r="BG672" s="74"/>
      <c r="BH672" s="74"/>
      <c r="BI672" s="82"/>
      <c r="BJ672" s="82"/>
      <c r="BK672" s="82"/>
      <c r="BL672" s="82"/>
      <c r="BM672" s="82"/>
      <c r="BN672" s="82"/>
      <c r="BO672" s="82"/>
      <c r="BP672" s="82"/>
      <c r="BQ672" s="82"/>
      <c r="BR672" s="82"/>
      <c r="BS672" s="82"/>
      <c r="BT672" s="82"/>
      <c r="BU672" s="82"/>
      <c r="BV672" s="82"/>
      <c r="BW672" s="69"/>
      <c r="BX672" s="69"/>
      <c r="BY672" s="75"/>
      <c r="BZ672" s="74"/>
      <c r="CA672" s="74"/>
      <c r="CB672" s="82"/>
      <c r="CC672" s="82"/>
      <c r="CD672" s="82"/>
      <c r="CE672" s="82"/>
      <c r="CF672" s="82"/>
      <c r="CG672" s="82"/>
      <c r="CH672" s="82"/>
      <c r="CI672" s="82"/>
      <c r="CJ672" s="82"/>
      <c r="CK672" s="82"/>
      <c r="CL672" s="82"/>
      <c r="CM672" s="82"/>
      <c r="CN672" s="82"/>
      <c r="CO672" s="69"/>
    </row>
    <row r="673" spans="1:93" x14ac:dyDescent="0.3">
      <c r="A673" s="69"/>
      <c r="B673" s="74"/>
      <c r="C673" s="74"/>
      <c r="D673" s="74"/>
      <c r="E673" s="74"/>
      <c r="F673" s="69"/>
      <c r="G673" s="69"/>
      <c r="Q673" s="69"/>
      <c r="R673" s="69"/>
      <c r="S673" s="75"/>
      <c r="T673" s="75"/>
      <c r="U673" s="74"/>
      <c r="V673" s="74"/>
      <c r="W673" s="74"/>
      <c r="X673" s="74"/>
      <c r="Y673" s="69"/>
      <c r="Z673" s="69"/>
      <c r="AJ673" s="69"/>
      <c r="AK673" s="69"/>
      <c r="AL673" s="69"/>
      <c r="AM673" s="69"/>
      <c r="AN673" s="74"/>
      <c r="AO673" s="74"/>
      <c r="AP673" s="82"/>
      <c r="AQ673" s="82"/>
      <c r="AR673" s="82"/>
      <c r="AS673" s="82"/>
      <c r="AT673" s="82"/>
      <c r="AU673" s="82"/>
      <c r="AV673" s="82"/>
      <c r="AW673" s="82"/>
      <c r="AX673" s="82"/>
      <c r="AY673" s="82"/>
      <c r="AZ673" s="82"/>
      <c r="BA673" s="82"/>
      <c r="BB673" s="82"/>
      <c r="BC673" s="82"/>
      <c r="BD673" s="69"/>
      <c r="BE673" s="75"/>
      <c r="BF673" s="75"/>
      <c r="BG673" s="74"/>
      <c r="BH673" s="74"/>
      <c r="BI673" s="82"/>
      <c r="BJ673" s="82"/>
      <c r="BK673" s="82"/>
      <c r="BL673" s="82"/>
      <c r="BM673" s="82"/>
      <c r="BN673" s="82"/>
      <c r="BO673" s="82"/>
      <c r="BP673" s="82"/>
      <c r="BQ673" s="82"/>
      <c r="BR673" s="82"/>
      <c r="BS673" s="82"/>
      <c r="BT673" s="82"/>
      <c r="BU673" s="82"/>
      <c r="BV673" s="82"/>
      <c r="BW673" s="69"/>
      <c r="BX673" s="69"/>
      <c r="BY673" s="75"/>
      <c r="BZ673" s="74"/>
      <c r="CA673" s="74"/>
      <c r="CB673" s="82"/>
      <c r="CC673" s="82"/>
      <c r="CD673" s="82"/>
      <c r="CE673" s="82"/>
      <c r="CF673" s="82"/>
      <c r="CG673" s="82"/>
      <c r="CH673" s="82"/>
      <c r="CI673" s="82"/>
      <c r="CJ673" s="82"/>
      <c r="CK673" s="82"/>
      <c r="CL673" s="82"/>
      <c r="CM673" s="82"/>
      <c r="CN673" s="82"/>
      <c r="CO673" s="69"/>
    </row>
    <row r="674" spans="1:93" x14ac:dyDescent="0.3">
      <c r="A674" s="69"/>
      <c r="B674" s="74"/>
      <c r="C674" s="74"/>
      <c r="D674" s="74"/>
      <c r="E674" s="74"/>
      <c r="F674" s="69"/>
      <c r="G674" s="69"/>
      <c r="Q674" s="69"/>
      <c r="R674" s="69"/>
      <c r="S674" s="75"/>
      <c r="T674" s="75"/>
      <c r="U674" s="74"/>
      <c r="V674" s="74"/>
      <c r="W674" s="74"/>
      <c r="X674" s="74"/>
      <c r="Y674" s="69"/>
      <c r="Z674" s="69"/>
      <c r="AJ674" s="69"/>
      <c r="AK674" s="69"/>
      <c r="AL674" s="69"/>
      <c r="AM674" s="69"/>
      <c r="AN674" s="74"/>
      <c r="AO674" s="74"/>
      <c r="AP674" s="82"/>
      <c r="AQ674" s="82"/>
      <c r="AR674" s="82"/>
      <c r="AS674" s="82"/>
      <c r="AT674" s="82"/>
      <c r="AU674" s="82"/>
      <c r="AV674" s="82"/>
      <c r="AW674" s="82"/>
      <c r="AX674" s="82"/>
      <c r="AY674" s="82"/>
      <c r="AZ674" s="82"/>
      <c r="BA674" s="82"/>
      <c r="BB674" s="82"/>
      <c r="BC674" s="82"/>
      <c r="BD674" s="69"/>
      <c r="BE674" s="75"/>
      <c r="BF674" s="75"/>
      <c r="BG674" s="74"/>
      <c r="BH674" s="74"/>
      <c r="BI674" s="82"/>
      <c r="BJ674" s="82"/>
      <c r="BK674" s="82"/>
      <c r="BL674" s="82"/>
      <c r="BM674" s="82"/>
      <c r="BN674" s="82"/>
      <c r="BO674" s="82"/>
      <c r="BP674" s="82"/>
      <c r="BQ674" s="82"/>
      <c r="BR674" s="82"/>
      <c r="BS674" s="82"/>
      <c r="BT674" s="82"/>
      <c r="BU674" s="82"/>
      <c r="BV674" s="82"/>
      <c r="BW674" s="69"/>
      <c r="BX674" s="69"/>
      <c r="BY674" s="75"/>
      <c r="BZ674" s="74"/>
      <c r="CA674" s="74"/>
      <c r="CB674" s="82"/>
      <c r="CC674" s="82"/>
      <c r="CD674" s="82"/>
      <c r="CE674" s="82"/>
      <c r="CF674" s="82"/>
      <c r="CG674" s="82"/>
      <c r="CH674" s="82"/>
      <c r="CI674" s="82"/>
      <c r="CJ674" s="82"/>
      <c r="CK674" s="82"/>
      <c r="CL674" s="82"/>
      <c r="CM674" s="82"/>
      <c r="CN674" s="82"/>
      <c r="CO674" s="69"/>
    </row>
    <row r="675" spans="1:93" x14ac:dyDescent="0.3">
      <c r="A675" s="69"/>
      <c r="B675" s="74"/>
      <c r="C675" s="74"/>
      <c r="D675" s="74"/>
      <c r="E675" s="74"/>
      <c r="F675" s="69"/>
      <c r="G675" s="69"/>
      <c r="Q675" s="69"/>
      <c r="R675" s="69"/>
      <c r="S675" s="75"/>
      <c r="T675" s="75"/>
      <c r="U675" s="74"/>
      <c r="V675" s="74"/>
      <c r="W675" s="74"/>
      <c r="X675" s="74"/>
      <c r="Y675" s="69"/>
      <c r="Z675" s="69"/>
      <c r="AJ675" s="69"/>
      <c r="AK675" s="69"/>
      <c r="AL675" s="69"/>
      <c r="AM675" s="69"/>
      <c r="AN675" s="74"/>
      <c r="AO675" s="74"/>
      <c r="AP675" s="82"/>
      <c r="AQ675" s="82"/>
      <c r="AR675" s="82"/>
      <c r="AS675" s="82"/>
      <c r="AT675" s="82"/>
      <c r="AU675" s="82"/>
      <c r="AV675" s="82"/>
      <c r="AW675" s="82"/>
      <c r="AX675" s="82"/>
      <c r="AY675" s="82"/>
      <c r="AZ675" s="82"/>
      <c r="BA675" s="82"/>
      <c r="BB675" s="82"/>
      <c r="BC675" s="82"/>
      <c r="BD675" s="69"/>
      <c r="BE675" s="75"/>
      <c r="BF675" s="75"/>
      <c r="BG675" s="74"/>
      <c r="BH675" s="74"/>
      <c r="BI675" s="82"/>
      <c r="BJ675" s="82"/>
      <c r="BK675" s="82"/>
      <c r="BL675" s="82"/>
      <c r="BM675" s="82"/>
      <c r="BN675" s="82"/>
      <c r="BO675" s="82"/>
      <c r="BP675" s="82"/>
      <c r="BQ675" s="82"/>
      <c r="BR675" s="82"/>
      <c r="BS675" s="82"/>
      <c r="BT675" s="82"/>
      <c r="BU675" s="82"/>
      <c r="BV675" s="82"/>
      <c r="BW675" s="69"/>
      <c r="BX675" s="69"/>
      <c r="BY675" s="75"/>
      <c r="BZ675" s="74"/>
      <c r="CA675" s="74"/>
      <c r="CB675" s="82"/>
      <c r="CC675" s="82"/>
      <c r="CD675" s="82"/>
      <c r="CE675" s="82"/>
      <c r="CF675" s="82"/>
      <c r="CG675" s="82"/>
      <c r="CH675" s="82"/>
      <c r="CI675" s="82"/>
      <c r="CJ675" s="82"/>
      <c r="CK675" s="82"/>
      <c r="CL675" s="82"/>
      <c r="CM675" s="82"/>
      <c r="CN675" s="82"/>
      <c r="CO675" s="69"/>
    </row>
    <row r="676" spans="1:93" x14ac:dyDescent="0.3">
      <c r="A676" s="69"/>
      <c r="B676" s="74"/>
      <c r="C676" s="74"/>
      <c r="D676" s="74"/>
      <c r="E676" s="74"/>
      <c r="F676" s="69"/>
      <c r="G676" s="69"/>
      <c r="Q676" s="69"/>
      <c r="R676" s="69"/>
      <c r="S676" s="75"/>
      <c r="T676" s="75"/>
      <c r="U676" s="74"/>
      <c r="V676" s="74"/>
      <c r="W676" s="74"/>
      <c r="X676" s="74"/>
      <c r="Y676" s="69"/>
      <c r="Z676" s="69"/>
      <c r="AJ676" s="69"/>
      <c r="AK676" s="69"/>
      <c r="AL676" s="69"/>
      <c r="AM676" s="69"/>
      <c r="AN676" s="74"/>
      <c r="AO676" s="74"/>
      <c r="AP676" s="82"/>
      <c r="AQ676" s="82"/>
      <c r="AR676" s="82"/>
      <c r="AS676" s="82"/>
      <c r="AT676" s="82"/>
      <c r="AU676" s="82"/>
      <c r="AV676" s="82"/>
      <c r="AW676" s="82"/>
      <c r="AX676" s="82"/>
      <c r="AY676" s="82"/>
      <c r="AZ676" s="82"/>
      <c r="BA676" s="82"/>
      <c r="BB676" s="82"/>
      <c r="BC676" s="82"/>
      <c r="BD676" s="69"/>
      <c r="BE676" s="75"/>
      <c r="BF676" s="75"/>
      <c r="BG676" s="74"/>
      <c r="BH676" s="74"/>
      <c r="BI676" s="82"/>
      <c r="BJ676" s="82"/>
      <c r="BK676" s="82"/>
      <c r="BL676" s="82"/>
      <c r="BM676" s="82"/>
      <c r="BN676" s="82"/>
      <c r="BO676" s="82"/>
      <c r="BP676" s="82"/>
      <c r="BQ676" s="82"/>
      <c r="BR676" s="82"/>
      <c r="BS676" s="82"/>
      <c r="BT676" s="82"/>
      <c r="BU676" s="82"/>
      <c r="BV676" s="82"/>
      <c r="BW676" s="69"/>
      <c r="BX676" s="69"/>
      <c r="BY676" s="75"/>
      <c r="BZ676" s="74"/>
      <c r="CA676" s="74"/>
      <c r="CB676" s="82"/>
      <c r="CC676" s="82"/>
      <c r="CD676" s="82"/>
      <c r="CE676" s="82"/>
      <c r="CF676" s="82"/>
      <c r="CG676" s="82"/>
      <c r="CH676" s="82"/>
      <c r="CI676" s="82"/>
      <c r="CJ676" s="82"/>
      <c r="CK676" s="82"/>
      <c r="CL676" s="82"/>
      <c r="CM676" s="82"/>
      <c r="CN676" s="82"/>
      <c r="CO676" s="69"/>
    </row>
    <row r="677" spans="1:93" x14ac:dyDescent="0.3">
      <c r="A677" s="69"/>
      <c r="B677" s="74"/>
      <c r="C677" s="74"/>
      <c r="D677" s="74"/>
      <c r="E677" s="74"/>
      <c r="F677" s="69"/>
      <c r="G677" s="69"/>
      <c r="Q677" s="69"/>
      <c r="R677" s="69"/>
      <c r="S677" s="75"/>
      <c r="T677" s="75"/>
      <c r="U677" s="74"/>
      <c r="V677" s="74"/>
      <c r="W677" s="74"/>
      <c r="X677" s="74"/>
      <c r="Y677" s="69"/>
      <c r="Z677" s="69"/>
      <c r="AJ677" s="69"/>
      <c r="AK677" s="69"/>
      <c r="AL677" s="69"/>
      <c r="AM677" s="69"/>
      <c r="AN677" s="74"/>
      <c r="AO677" s="74"/>
      <c r="AP677" s="82"/>
      <c r="AQ677" s="82"/>
      <c r="AR677" s="82"/>
      <c r="AS677" s="82"/>
      <c r="AT677" s="82"/>
      <c r="AU677" s="82"/>
      <c r="AV677" s="82"/>
      <c r="AW677" s="82"/>
      <c r="AX677" s="82"/>
      <c r="AY677" s="82"/>
      <c r="AZ677" s="82"/>
      <c r="BA677" s="82"/>
      <c r="BB677" s="82"/>
      <c r="BC677" s="82"/>
      <c r="BD677" s="69"/>
      <c r="BE677" s="75"/>
      <c r="BF677" s="75"/>
      <c r="BG677" s="74"/>
      <c r="BH677" s="74"/>
      <c r="BI677" s="82"/>
      <c r="BJ677" s="82"/>
      <c r="BK677" s="82"/>
      <c r="BL677" s="82"/>
      <c r="BM677" s="82"/>
      <c r="BN677" s="82"/>
      <c r="BO677" s="82"/>
      <c r="BP677" s="82"/>
      <c r="BQ677" s="82"/>
      <c r="BR677" s="82"/>
      <c r="BS677" s="82"/>
      <c r="BT677" s="82"/>
      <c r="BU677" s="82"/>
      <c r="BV677" s="82"/>
      <c r="BW677" s="69"/>
      <c r="BX677" s="69"/>
      <c r="BY677" s="75"/>
      <c r="BZ677" s="74"/>
      <c r="CA677" s="74"/>
      <c r="CB677" s="82"/>
      <c r="CC677" s="82"/>
      <c r="CD677" s="82"/>
      <c r="CE677" s="82"/>
      <c r="CF677" s="82"/>
      <c r="CG677" s="82"/>
      <c r="CH677" s="82"/>
      <c r="CI677" s="82"/>
      <c r="CJ677" s="82"/>
      <c r="CK677" s="82"/>
      <c r="CL677" s="82"/>
      <c r="CM677" s="82"/>
      <c r="CN677" s="82"/>
      <c r="CO677" s="69"/>
    </row>
    <row r="678" spans="1:93" x14ac:dyDescent="0.3">
      <c r="A678" s="69"/>
      <c r="B678" s="74"/>
      <c r="C678" s="74"/>
      <c r="D678" s="74"/>
      <c r="E678" s="74"/>
      <c r="F678" s="69"/>
      <c r="G678" s="69"/>
      <c r="Q678" s="69"/>
      <c r="R678" s="69"/>
      <c r="S678" s="75"/>
      <c r="T678" s="75"/>
      <c r="U678" s="74"/>
      <c r="V678" s="74"/>
      <c r="W678" s="74"/>
      <c r="X678" s="74"/>
      <c r="Y678" s="69"/>
      <c r="Z678" s="69"/>
      <c r="AJ678" s="69"/>
      <c r="AK678" s="69"/>
      <c r="AL678" s="69"/>
      <c r="AM678" s="69"/>
      <c r="AN678" s="74"/>
      <c r="AO678" s="74"/>
      <c r="AP678" s="82"/>
      <c r="AQ678" s="82"/>
      <c r="AR678" s="82"/>
      <c r="AS678" s="82"/>
      <c r="AT678" s="82"/>
      <c r="AU678" s="82"/>
      <c r="AV678" s="82"/>
      <c r="AW678" s="82"/>
      <c r="AX678" s="82"/>
      <c r="AY678" s="82"/>
      <c r="AZ678" s="82"/>
      <c r="BA678" s="82"/>
      <c r="BB678" s="82"/>
      <c r="BC678" s="82"/>
      <c r="BD678" s="69"/>
      <c r="BE678" s="75"/>
      <c r="BF678" s="75"/>
      <c r="BG678" s="74"/>
      <c r="BH678" s="74"/>
      <c r="BI678" s="82"/>
      <c r="BJ678" s="82"/>
      <c r="BK678" s="82"/>
      <c r="BL678" s="82"/>
      <c r="BM678" s="82"/>
      <c r="BN678" s="82"/>
      <c r="BO678" s="82"/>
      <c r="BP678" s="82"/>
      <c r="BQ678" s="82"/>
      <c r="BR678" s="82"/>
      <c r="BS678" s="82"/>
      <c r="BT678" s="82"/>
      <c r="BU678" s="82"/>
      <c r="BV678" s="82"/>
      <c r="BW678" s="69"/>
      <c r="BX678" s="69"/>
      <c r="BY678" s="75"/>
      <c r="BZ678" s="74"/>
      <c r="CA678" s="74"/>
      <c r="CB678" s="82"/>
      <c r="CC678" s="82"/>
      <c r="CD678" s="82"/>
      <c r="CE678" s="82"/>
      <c r="CF678" s="82"/>
      <c r="CG678" s="82"/>
      <c r="CH678" s="82"/>
      <c r="CI678" s="82"/>
      <c r="CJ678" s="82"/>
      <c r="CK678" s="82"/>
      <c r="CL678" s="82"/>
      <c r="CM678" s="82"/>
      <c r="CN678" s="82"/>
      <c r="CO678" s="69"/>
    </row>
    <row r="679" spans="1:93" x14ac:dyDescent="0.3">
      <c r="A679" s="69"/>
      <c r="B679" s="74"/>
      <c r="C679" s="74"/>
      <c r="D679" s="74"/>
      <c r="E679" s="74"/>
      <c r="F679" s="69"/>
      <c r="G679" s="69"/>
      <c r="Q679" s="69"/>
      <c r="R679" s="69"/>
      <c r="S679" s="75"/>
      <c r="T679" s="75"/>
      <c r="U679" s="74"/>
      <c r="V679" s="74"/>
      <c r="W679" s="74"/>
      <c r="X679" s="74"/>
      <c r="Y679" s="69"/>
      <c r="Z679" s="69"/>
      <c r="AJ679" s="69"/>
      <c r="AK679" s="69"/>
      <c r="AL679" s="69"/>
      <c r="AM679" s="69"/>
      <c r="AN679" s="74"/>
      <c r="AO679" s="74"/>
      <c r="AP679" s="82"/>
      <c r="AQ679" s="82"/>
      <c r="AR679" s="82"/>
      <c r="AS679" s="82"/>
      <c r="AT679" s="82"/>
      <c r="AU679" s="82"/>
      <c r="AV679" s="82"/>
      <c r="AW679" s="82"/>
      <c r="AX679" s="82"/>
      <c r="AY679" s="82"/>
      <c r="AZ679" s="82"/>
      <c r="BA679" s="82"/>
      <c r="BB679" s="82"/>
      <c r="BC679" s="82"/>
      <c r="BD679" s="69"/>
      <c r="BE679" s="75"/>
      <c r="BF679" s="75"/>
      <c r="BG679" s="74"/>
      <c r="BH679" s="74"/>
      <c r="BI679" s="82"/>
      <c r="BJ679" s="82"/>
      <c r="BK679" s="82"/>
      <c r="BL679" s="82"/>
      <c r="BM679" s="82"/>
      <c r="BN679" s="82"/>
      <c r="BO679" s="82"/>
      <c r="BP679" s="82"/>
      <c r="BQ679" s="82"/>
      <c r="BR679" s="82"/>
      <c r="BS679" s="82"/>
      <c r="BT679" s="82"/>
      <c r="BU679" s="82"/>
      <c r="BV679" s="82"/>
      <c r="BW679" s="69"/>
      <c r="BX679" s="69"/>
      <c r="BY679" s="75"/>
      <c r="BZ679" s="74"/>
      <c r="CA679" s="74"/>
      <c r="CB679" s="82"/>
      <c r="CC679" s="82"/>
      <c r="CD679" s="82"/>
      <c r="CE679" s="82"/>
      <c r="CF679" s="82"/>
      <c r="CG679" s="82"/>
      <c r="CH679" s="82"/>
      <c r="CI679" s="82"/>
      <c r="CJ679" s="82"/>
      <c r="CK679" s="82"/>
      <c r="CL679" s="82"/>
      <c r="CM679" s="82"/>
      <c r="CN679" s="82"/>
      <c r="CO679" s="69"/>
    </row>
    <row r="680" spans="1:93" x14ac:dyDescent="0.3">
      <c r="A680" s="69"/>
      <c r="B680" s="74"/>
      <c r="C680" s="74"/>
      <c r="D680" s="74"/>
      <c r="E680" s="74"/>
      <c r="F680" s="69"/>
      <c r="G680" s="69"/>
      <c r="Q680" s="69"/>
      <c r="R680" s="69"/>
      <c r="S680" s="75"/>
      <c r="T680" s="75"/>
      <c r="U680" s="74"/>
      <c r="V680" s="74"/>
      <c r="W680" s="74"/>
      <c r="X680" s="74"/>
      <c r="Y680" s="69"/>
      <c r="Z680" s="69"/>
      <c r="AJ680" s="69"/>
      <c r="AK680" s="69"/>
      <c r="AL680" s="69"/>
      <c r="AM680" s="69"/>
      <c r="AN680" s="74"/>
      <c r="AO680" s="74"/>
      <c r="AP680" s="82"/>
      <c r="AQ680" s="82"/>
      <c r="AR680" s="82"/>
      <c r="AS680" s="82"/>
      <c r="AT680" s="82"/>
      <c r="AU680" s="82"/>
      <c r="AV680" s="82"/>
      <c r="AW680" s="82"/>
      <c r="AX680" s="82"/>
      <c r="AY680" s="82"/>
      <c r="AZ680" s="82"/>
      <c r="BA680" s="82"/>
      <c r="BB680" s="82"/>
      <c r="BC680" s="82"/>
      <c r="BD680" s="69"/>
      <c r="BE680" s="75"/>
      <c r="BF680" s="75"/>
      <c r="BG680" s="74"/>
      <c r="BH680" s="74"/>
      <c r="BI680" s="82"/>
      <c r="BJ680" s="82"/>
      <c r="BK680" s="82"/>
      <c r="BL680" s="82"/>
      <c r="BM680" s="82"/>
      <c r="BN680" s="82"/>
      <c r="BO680" s="82"/>
      <c r="BP680" s="82"/>
      <c r="BQ680" s="82"/>
      <c r="BR680" s="82"/>
      <c r="BS680" s="82"/>
      <c r="BT680" s="82"/>
      <c r="BU680" s="82"/>
      <c r="BV680" s="82"/>
      <c r="BW680" s="69"/>
      <c r="BX680" s="69"/>
      <c r="BY680" s="75"/>
      <c r="BZ680" s="74"/>
      <c r="CA680" s="74"/>
      <c r="CB680" s="82"/>
      <c r="CC680" s="82"/>
      <c r="CD680" s="82"/>
      <c r="CE680" s="82"/>
      <c r="CF680" s="82"/>
      <c r="CG680" s="82"/>
      <c r="CH680" s="82"/>
      <c r="CI680" s="82"/>
      <c r="CJ680" s="82"/>
      <c r="CK680" s="82"/>
      <c r="CL680" s="82"/>
      <c r="CM680" s="82"/>
      <c r="CN680" s="82"/>
      <c r="CO680" s="69"/>
    </row>
    <row r="681" spans="1:93" x14ac:dyDescent="0.3">
      <c r="A681" s="69"/>
      <c r="B681" s="74"/>
      <c r="C681" s="74"/>
      <c r="D681" s="74"/>
      <c r="E681" s="74"/>
      <c r="F681" s="69"/>
      <c r="G681" s="69"/>
      <c r="Q681" s="69"/>
      <c r="R681" s="69"/>
      <c r="S681" s="75"/>
      <c r="T681" s="75"/>
      <c r="U681" s="74"/>
      <c r="V681" s="74"/>
      <c r="W681" s="74"/>
      <c r="X681" s="74"/>
      <c r="Y681" s="69"/>
      <c r="Z681" s="69"/>
      <c r="AJ681" s="69"/>
      <c r="AK681" s="69"/>
      <c r="AL681" s="69"/>
      <c r="AM681" s="69"/>
      <c r="AN681" s="74"/>
      <c r="AO681" s="74"/>
      <c r="AP681" s="82"/>
      <c r="AQ681" s="82"/>
      <c r="AR681" s="82"/>
      <c r="AS681" s="82"/>
      <c r="AT681" s="82"/>
      <c r="AU681" s="82"/>
      <c r="AV681" s="82"/>
      <c r="AW681" s="82"/>
      <c r="AX681" s="82"/>
      <c r="AY681" s="82"/>
      <c r="AZ681" s="82"/>
      <c r="BA681" s="82"/>
      <c r="BB681" s="82"/>
      <c r="BC681" s="82"/>
      <c r="BD681" s="69"/>
      <c r="BE681" s="75"/>
      <c r="BF681" s="75"/>
      <c r="BG681" s="74"/>
      <c r="BH681" s="74"/>
      <c r="BI681" s="82"/>
      <c r="BJ681" s="82"/>
      <c r="BK681" s="82"/>
      <c r="BL681" s="82"/>
      <c r="BM681" s="82"/>
      <c r="BN681" s="82"/>
      <c r="BO681" s="82"/>
      <c r="BP681" s="82"/>
      <c r="BQ681" s="82"/>
      <c r="BR681" s="82"/>
      <c r="BS681" s="82"/>
      <c r="BT681" s="82"/>
      <c r="BU681" s="82"/>
      <c r="BV681" s="82"/>
      <c r="BW681" s="69"/>
      <c r="BX681" s="69"/>
      <c r="BY681" s="75"/>
      <c r="BZ681" s="74"/>
      <c r="CA681" s="74"/>
      <c r="CB681" s="82"/>
      <c r="CC681" s="82"/>
      <c r="CD681" s="82"/>
      <c r="CE681" s="82"/>
      <c r="CF681" s="82"/>
      <c r="CG681" s="82"/>
      <c r="CH681" s="82"/>
      <c r="CI681" s="82"/>
      <c r="CJ681" s="82"/>
      <c r="CK681" s="82"/>
      <c r="CL681" s="82"/>
      <c r="CM681" s="82"/>
      <c r="CN681" s="82"/>
      <c r="CO681" s="69"/>
    </row>
    <row r="682" spans="1:93" x14ac:dyDescent="0.3">
      <c r="A682" s="69"/>
      <c r="B682" s="74"/>
      <c r="C682" s="74"/>
      <c r="D682" s="74"/>
      <c r="E682" s="74"/>
      <c r="F682" s="69"/>
      <c r="G682" s="69"/>
      <c r="Q682" s="69"/>
      <c r="R682" s="69"/>
      <c r="S682" s="75"/>
      <c r="T682" s="75"/>
      <c r="U682" s="74"/>
      <c r="V682" s="74"/>
      <c r="W682" s="74"/>
      <c r="X682" s="74"/>
      <c r="Y682" s="69"/>
      <c r="Z682" s="69"/>
      <c r="AJ682" s="69"/>
      <c r="AK682" s="69"/>
      <c r="AL682" s="69"/>
      <c r="AM682" s="69"/>
      <c r="AN682" s="74"/>
      <c r="AO682" s="74"/>
      <c r="AP682" s="82"/>
      <c r="AQ682" s="82"/>
      <c r="AR682" s="82"/>
      <c r="AS682" s="82"/>
      <c r="AT682" s="82"/>
      <c r="AU682" s="82"/>
      <c r="AV682" s="82"/>
      <c r="AW682" s="82"/>
      <c r="AX682" s="82"/>
      <c r="AY682" s="82"/>
      <c r="AZ682" s="82"/>
      <c r="BA682" s="82"/>
      <c r="BB682" s="82"/>
      <c r="BC682" s="82"/>
      <c r="BD682" s="69"/>
      <c r="BE682" s="75"/>
      <c r="BF682" s="75"/>
      <c r="BG682" s="74"/>
      <c r="BH682" s="74"/>
      <c r="BI682" s="82"/>
      <c r="BJ682" s="82"/>
      <c r="BK682" s="82"/>
      <c r="BL682" s="82"/>
      <c r="BM682" s="82"/>
      <c r="BN682" s="82"/>
      <c r="BO682" s="82"/>
      <c r="BP682" s="82"/>
      <c r="BQ682" s="82"/>
      <c r="BR682" s="82"/>
      <c r="BS682" s="82"/>
      <c r="BT682" s="82"/>
      <c r="BU682" s="82"/>
      <c r="BV682" s="82"/>
      <c r="BW682" s="69"/>
      <c r="BX682" s="69"/>
      <c r="BY682" s="75"/>
      <c r="BZ682" s="74"/>
      <c r="CA682" s="74"/>
      <c r="CB682" s="82"/>
      <c r="CC682" s="82"/>
      <c r="CD682" s="82"/>
      <c r="CE682" s="82"/>
      <c r="CF682" s="82"/>
      <c r="CG682" s="82"/>
      <c r="CH682" s="82"/>
      <c r="CI682" s="82"/>
      <c r="CJ682" s="82"/>
      <c r="CK682" s="82"/>
      <c r="CL682" s="82"/>
      <c r="CM682" s="82"/>
      <c r="CN682" s="82"/>
      <c r="CO682" s="69"/>
    </row>
    <row r="683" spans="1:93" x14ac:dyDescent="0.3">
      <c r="A683" s="69"/>
      <c r="B683" s="74"/>
      <c r="C683" s="74"/>
      <c r="D683" s="74"/>
      <c r="E683" s="74"/>
      <c r="F683" s="69"/>
      <c r="G683" s="69"/>
      <c r="Q683" s="69"/>
      <c r="R683" s="69"/>
      <c r="S683" s="75"/>
      <c r="T683" s="75"/>
      <c r="U683" s="74"/>
      <c r="V683" s="74"/>
      <c r="W683" s="74"/>
      <c r="X683" s="74"/>
      <c r="Y683" s="69"/>
      <c r="Z683" s="69"/>
      <c r="AJ683" s="69"/>
      <c r="AK683" s="69"/>
      <c r="AL683" s="69"/>
      <c r="AM683" s="69"/>
      <c r="AN683" s="74"/>
      <c r="AO683" s="74"/>
      <c r="AP683" s="82"/>
      <c r="AQ683" s="82"/>
      <c r="AR683" s="82"/>
      <c r="AS683" s="82"/>
      <c r="AT683" s="82"/>
      <c r="AU683" s="82"/>
      <c r="AV683" s="82"/>
      <c r="AW683" s="82"/>
      <c r="AX683" s="82"/>
      <c r="AY683" s="82"/>
      <c r="AZ683" s="82"/>
      <c r="BA683" s="82"/>
      <c r="BB683" s="82"/>
      <c r="BC683" s="82"/>
      <c r="BD683" s="69"/>
      <c r="BE683" s="75"/>
      <c r="BF683" s="75"/>
      <c r="BG683" s="74"/>
      <c r="BH683" s="74"/>
      <c r="BI683" s="82"/>
      <c r="BJ683" s="82"/>
      <c r="BK683" s="82"/>
      <c r="BL683" s="82"/>
      <c r="BM683" s="82"/>
      <c r="BN683" s="82"/>
      <c r="BO683" s="82"/>
      <c r="BP683" s="82"/>
      <c r="BQ683" s="82"/>
      <c r="BR683" s="82"/>
      <c r="BS683" s="82"/>
      <c r="BT683" s="82"/>
      <c r="BU683" s="82"/>
      <c r="BV683" s="82"/>
      <c r="BW683" s="69"/>
      <c r="BX683" s="69"/>
      <c r="BY683" s="75"/>
      <c r="BZ683" s="74"/>
      <c r="CA683" s="74"/>
      <c r="CB683" s="82"/>
      <c r="CC683" s="82"/>
      <c r="CD683" s="82"/>
      <c r="CE683" s="82"/>
      <c r="CF683" s="82"/>
      <c r="CG683" s="82"/>
      <c r="CH683" s="82"/>
      <c r="CI683" s="82"/>
      <c r="CJ683" s="82"/>
      <c r="CK683" s="82"/>
      <c r="CL683" s="82"/>
      <c r="CM683" s="82"/>
      <c r="CN683" s="82"/>
      <c r="CO683" s="69"/>
    </row>
    <row r="684" spans="1:93" x14ac:dyDescent="0.3">
      <c r="A684" s="69"/>
      <c r="B684" s="74"/>
      <c r="C684" s="74"/>
      <c r="D684" s="74"/>
      <c r="E684" s="74"/>
      <c r="F684" s="69"/>
      <c r="G684" s="69"/>
      <c r="Q684" s="69"/>
      <c r="R684" s="69"/>
      <c r="S684" s="75"/>
      <c r="T684" s="75"/>
      <c r="U684" s="74"/>
      <c r="V684" s="74"/>
      <c r="W684" s="74"/>
      <c r="X684" s="74"/>
      <c r="Y684" s="69"/>
      <c r="Z684" s="69"/>
      <c r="AJ684" s="69"/>
      <c r="AK684" s="69"/>
      <c r="AL684" s="69"/>
      <c r="AM684" s="69"/>
      <c r="AN684" s="74"/>
      <c r="AO684" s="74"/>
      <c r="AP684" s="82"/>
      <c r="AQ684" s="82"/>
      <c r="AR684" s="82"/>
      <c r="AS684" s="82"/>
      <c r="AT684" s="82"/>
      <c r="AU684" s="82"/>
      <c r="AV684" s="82"/>
      <c r="AW684" s="82"/>
      <c r="AX684" s="82"/>
      <c r="AY684" s="82"/>
      <c r="AZ684" s="82"/>
      <c r="BA684" s="82"/>
      <c r="BB684" s="82"/>
      <c r="BC684" s="82"/>
      <c r="BD684" s="69"/>
      <c r="BE684" s="75"/>
      <c r="BF684" s="75"/>
      <c r="BG684" s="74"/>
      <c r="BH684" s="74"/>
      <c r="BI684" s="82"/>
      <c r="BJ684" s="82"/>
      <c r="BK684" s="82"/>
      <c r="BL684" s="82"/>
      <c r="BM684" s="82"/>
      <c r="BN684" s="82"/>
      <c r="BO684" s="82"/>
      <c r="BP684" s="82"/>
      <c r="BQ684" s="82"/>
      <c r="BR684" s="82"/>
      <c r="BS684" s="82"/>
      <c r="BT684" s="82"/>
      <c r="BU684" s="82"/>
      <c r="BV684" s="82"/>
      <c r="BW684" s="69"/>
      <c r="BX684" s="69"/>
      <c r="BY684" s="75"/>
      <c r="BZ684" s="74"/>
      <c r="CA684" s="74"/>
      <c r="CB684" s="82"/>
      <c r="CC684" s="82"/>
      <c r="CD684" s="82"/>
      <c r="CE684" s="82"/>
      <c r="CF684" s="82"/>
      <c r="CG684" s="82"/>
      <c r="CH684" s="82"/>
      <c r="CI684" s="82"/>
      <c r="CJ684" s="82"/>
      <c r="CK684" s="82"/>
      <c r="CL684" s="82"/>
      <c r="CM684" s="82"/>
      <c r="CN684" s="82"/>
      <c r="CO684" s="69"/>
    </row>
    <row r="685" spans="1:93" x14ac:dyDescent="0.3">
      <c r="A685" s="69"/>
      <c r="B685" s="74"/>
      <c r="C685" s="74"/>
      <c r="D685" s="74"/>
      <c r="E685" s="74"/>
      <c r="F685" s="69"/>
      <c r="G685" s="69"/>
      <c r="Q685" s="69"/>
      <c r="R685" s="69"/>
      <c r="S685" s="75"/>
      <c r="T685" s="75"/>
      <c r="U685" s="74"/>
      <c r="V685" s="74"/>
      <c r="W685" s="74"/>
      <c r="X685" s="74"/>
      <c r="Y685" s="69"/>
      <c r="Z685" s="69"/>
      <c r="AJ685" s="69"/>
      <c r="AK685" s="69"/>
      <c r="AL685" s="69"/>
      <c r="AM685" s="69"/>
      <c r="AN685" s="74"/>
      <c r="AO685" s="74"/>
      <c r="AP685" s="82"/>
      <c r="AQ685" s="82"/>
      <c r="AR685" s="82"/>
      <c r="AS685" s="82"/>
      <c r="AT685" s="82"/>
      <c r="AU685" s="82"/>
      <c r="AV685" s="82"/>
      <c r="AW685" s="82"/>
      <c r="AX685" s="82"/>
      <c r="AY685" s="82"/>
      <c r="AZ685" s="82"/>
      <c r="BA685" s="82"/>
      <c r="BB685" s="82"/>
      <c r="BC685" s="82"/>
      <c r="BD685" s="69"/>
      <c r="BE685" s="75"/>
      <c r="BF685" s="75"/>
      <c r="BG685" s="74"/>
      <c r="BH685" s="74"/>
      <c r="BI685" s="82"/>
      <c r="BJ685" s="82"/>
      <c r="BK685" s="82"/>
      <c r="BL685" s="82"/>
      <c r="BM685" s="82"/>
      <c r="BN685" s="82"/>
      <c r="BO685" s="82"/>
      <c r="BP685" s="82"/>
      <c r="BQ685" s="82"/>
      <c r="BR685" s="82"/>
      <c r="BS685" s="82"/>
      <c r="BT685" s="82"/>
      <c r="BU685" s="82"/>
      <c r="BV685" s="82"/>
      <c r="BW685" s="69"/>
      <c r="BX685" s="69"/>
      <c r="BY685" s="75"/>
      <c r="BZ685" s="74"/>
      <c r="CA685" s="74"/>
      <c r="CB685" s="82"/>
      <c r="CC685" s="82"/>
      <c r="CD685" s="82"/>
      <c r="CE685" s="82"/>
      <c r="CF685" s="82"/>
      <c r="CG685" s="82"/>
      <c r="CH685" s="82"/>
      <c r="CI685" s="82"/>
      <c r="CJ685" s="82"/>
      <c r="CK685" s="82"/>
      <c r="CL685" s="82"/>
      <c r="CM685" s="82"/>
      <c r="CN685" s="82"/>
      <c r="CO685" s="69"/>
    </row>
    <row r="686" spans="1:93" x14ac:dyDescent="0.3">
      <c r="A686" s="69"/>
      <c r="B686" s="74"/>
      <c r="C686" s="74"/>
      <c r="D686" s="74"/>
      <c r="E686" s="74"/>
      <c r="F686" s="69"/>
      <c r="G686" s="69"/>
      <c r="Q686" s="69"/>
      <c r="R686" s="69"/>
      <c r="S686" s="75"/>
      <c r="T686" s="75"/>
      <c r="U686" s="74"/>
      <c r="V686" s="74"/>
      <c r="W686" s="74"/>
      <c r="X686" s="74"/>
      <c r="Y686" s="69"/>
      <c r="Z686" s="69"/>
      <c r="AJ686" s="69"/>
      <c r="AK686" s="69"/>
      <c r="AL686" s="69"/>
      <c r="AM686" s="69"/>
      <c r="AN686" s="74"/>
      <c r="AO686" s="74"/>
      <c r="AP686" s="82"/>
      <c r="AQ686" s="82"/>
      <c r="AR686" s="82"/>
      <c r="AS686" s="82"/>
      <c r="AT686" s="82"/>
      <c r="AU686" s="82"/>
      <c r="AV686" s="82"/>
      <c r="AW686" s="82"/>
      <c r="AX686" s="82"/>
      <c r="AY686" s="82"/>
      <c r="AZ686" s="82"/>
      <c r="BA686" s="82"/>
      <c r="BB686" s="82"/>
      <c r="BC686" s="82"/>
      <c r="BD686" s="69"/>
      <c r="BE686" s="75"/>
      <c r="BF686" s="75"/>
      <c r="BG686" s="74"/>
      <c r="BH686" s="74"/>
      <c r="BI686" s="82"/>
      <c r="BJ686" s="82"/>
      <c r="BK686" s="82"/>
      <c r="BL686" s="82"/>
      <c r="BM686" s="82"/>
      <c r="BN686" s="82"/>
      <c r="BO686" s="82"/>
      <c r="BP686" s="82"/>
      <c r="BQ686" s="82"/>
      <c r="BR686" s="82"/>
      <c r="BS686" s="82"/>
      <c r="BT686" s="82"/>
      <c r="BU686" s="82"/>
      <c r="BV686" s="82"/>
      <c r="BW686" s="69"/>
      <c r="BX686" s="69"/>
      <c r="BY686" s="75"/>
      <c r="BZ686" s="74"/>
      <c r="CA686" s="74"/>
      <c r="CB686" s="82"/>
      <c r="CC686" s="82"/>
      <c r="CD686" s="82"/>
      <c r="CE686" s="82"/>
      <c r="CF686" s="82"/>
      <c r="CG686" s="82"/>
      <c r="CH686" s="82"/>
      <c r="CI686" s="82"/>
      <c r="CJ686" s="82"/>
      <c r="CK686" s="82"/>
      <c r="CL686" s="82"/>
      <c r="CM686" s="82"/>
      <c r="CN686" s="82"/>
      <c r="CO686" s="69"/>
    </row>
    <row r="687" spans="1:93" x14ac:dyDescent="0.3">
      <c r="A687" s="69"/>
      <c r="B687" s="74"/>
      <c r="C687" s="74"/>
      <c r="D687" s="74"/>
      <c r="E687" s="74"/>
      <c r="F687" s="69"/>
      <c r="G687" s="69"/>
      <c r="Q687" s="69"/>
      <c r="R687" s="69"/>
      <c r="S687" s="75"/>
      <c r="T687" s="75"/>
      <c r="U687" s="74"/>
      <c r="V687" s="74"/>
      <c r="W687" s="74"/>
      <c r="X687" s="74"/>
      <c r="Y687" s="69"/>
      <c r="Z687" s="69"/>
      <c r="AJ687" s="69"/>
      <c r="AK687" s="69"/>
      <c r="AL687" s="69"/>
      <c r="AM687" s="69"/>
      <c r="AN687" s="74"/>
      <c r="AO687" s="74"/>
      <c r="AP687" s="82"/>
      <c r="AQ687" s="82"/>
      <c r="AR687" s="82"/>
      <c r="AS687" s="82"/>
      <c r="AT687" s="82"/>
      <c r="AU687" s="82"/>
      <c r="AV687" s="82"/>
      <c r="AW687" s="82"/>
      <c r="AX687" s="82"/>
      <c r="AY687" s="82"/>
      <c r="AZ687" s="82"/>
      <c r="BA687" s="82"/>
      <c r="BB687" s="82"/>
      <c r="BC687" s="82"/>
      <c r="BD687" s="69"/>
      <c r="BE687" s="75"/>
      <c r="BF687" s="75"/>
      <c r="BG687" s="74"/>
      <c r="BH687" s="74"/>
      <c r="BI687" s="82"/>
      <c r="BJ687" s="82"/>
      <c r="BK687" s="82"/>
      <c r="BL687" s="82"/>
      <c r="BM687" s="82"/>
      <c r="BN687" s="82"/>
      <c r="BO687" s="82"/>
      <c r="BP687" s="82"/>
      <c r="BQ687" s="82"/>
      <c r="BR687" s="82"/>
      <c r="BS687" s="82"/>
      <c r="BT687" s="82"/>
      <c r="BU687" s="82"/>
      <c r="BV687" s="82"/>
      <c r="BW687" s="69"/>
      <c r="BX687" s="69"/>
      <c r="BY687" s="75"/>
      <c r="BZ687" s="74"/>
      <c r="CA687" s="74"/>
      <c r="CB687" s="82"/>
      <c r="CC687" s="82"/>
      <c r="CD687" s="82"/>
      <c r="CE687" s="82"/>
      <c r="CF687" s="82"/>
      <c r="CG687" s="82"/>
      <c r="CH687" s="82"/>
      <c r="CI687" s="82"/>
      <c r="CJ687" s="82"/>
      <c r="CK687" s="82"/>
      <c r="CL687" s="82"/>
      <c r="CM687" s="82"/>
      <c r="CN687" s="82"/>
      <c r="CO687" s="69"/>
    </row>
    <row r="688" spans="1:93" x14ac:dyDescent="0.3">
      <c r="A688" s="69"/>
      <c r="B688" s="74"/>
      <c r="C688" s="74"/>
      <c r="D688" s="74"/>
      <c r="E688" s="74"/>
      <c r="F688" s="69"/>
      <c r="G688" s="69"/>
      <c r="Q688" s="69"/>
      <c r="R688" s="69"/>
      <c r="S688" s="75"/>
      <c r="T688" s="75"/>
      <c r="U688" s="74"/>
      <c r="V688" s="74"/>
      <c r="W688" s="74"/>
      <c r="X688" s="74"/>
      <c r="Y688" s="69"/>
      <c r="Z688" s="69"/>
      <c r="AJ688" s="69"/>
      <c r="AK688" s="69"/>
      <c r="AL688" s="69"/>
      <c r="AM688" s="69"/>
      <c r="AN688" s="74"/>
      <c r="AO688" s="74"/>
      <c r="AP688" s="82"/>
      <c r="AQ688" s="82"/>
      <c r="AR688" s="82"/>
      <c r="AS688" s="82"/>
      <c r="AT688" s="82"/>
      <c r="AU688" s="82"/>
      <c r="AV688" s="82"/>
      <c r="AW688" s="82"/>
      <c r="AX688" s="82"/>
      <c r="AY688" s="82"/>
      <c r="AZ688" s="82"/>
      <c r="BA688" s="82"/>
      <c r="BB688" s="82"/>
      <c r="BC688" s="82"/>
      <c r="BD688" s="69"/>
      <c r="BE688" s="75"/>
      <c r="BF688" s="75"/>
      <c r="BG688" s="74"/>
      <c r="BH688" s="74"/>
      <c r="BI688" s="82"/>
      <c r="BJ688" s="82"/>
      <c r="BK688" s="82"/>
      <c r="BL688" s="82"/>
      <c r="BM688" s="82"/>
      <c r="BN688" s="82"/>
      <c r="BO688" s="82"/>
      <c r="BP688" s="82"/>
      <c r="BQ688" s="82"/>
      <c r="BR688" s="82"/>
      <c r="BS688" s="82"/>
      <c r="BT688" s="82"/>
      <c r="BU688" s="82"/>
      <c r="BV688" s="82"/>
      <c r="BW688" s="69"/>
      <c r="BX688" s="69"/>
      <c r="BY688" s="75"/>
      <c r="BZ688" s="74"/>
      <c r="CA688" s="74"/>
      <c r="CB688" s="82"/>
      <c r="CC688" s="82"/>
      <c r="CD688" s="82"/>
      <c r="CE688" s="82"/>
      <c r="CF688" s="82"/>
      <c r="CG688" s="82"/>
      <c r="CH688" s="82"/>
      <c r="CI688" s="82"/>
      <c r="CJ688" s="82"/>
      <c r="CK688" s="82"/>
      <c r="CL688" s="82"/>
      <c r="CM688" s="82"/>
      <c r="CN688" s="82"/>
      <c r="CO688" s="69"/>
    </row>
    <row r="689" spans="1:93" x14ac:dyDescent="0.3">
      <c r="A689" s="69"/>
      <c r="B689" s="74"/>
      <c r="C689" s="74"/>
      <c r="D689" s="74"/>
      <c r="E689" s="74"/>
      <c r="F689" s="69"/>
      <c r="G689" s="69"/>
      <c r="Q689" s="69"/>
      <c r="R689" s="69"/>
      <c r="S689" s="75"/>
      <c r="T689" s="75"/>
      <c r="U689" s="74"/>
      <c r="V689" s="74"/>
      <c r="W689" s="74"/>
      <c r="X689" s="74"/>
      <c r="Y689" s="69"/>
      <c r="Z689" s="69"/>
      <c r="AJ689" s="69"/>
      <c r="AK689" s="69"/>
      <c r="AL689" s="69"/>
      <c r="AM689" s="69"/>
      <c r="AN689" s="74"/>
      <c r="AO689" s="74"/>
      <c r="AP689" s="82"/>
      <c r="AQ689" s="82"/>
      <c r="AR689" s="82"/>
      <c r="AS689" s="82"/>
      <c r="AT689" s="82"/>
      <c r="AU689" s="82"/>
      <c r="AV689" s="82"/>
      <c r="AW689" s="82"/>
      <c r="AX689" s="82"/>
      <c r="AY689" s="82"/>
      <c r="AZ689" s="82"/>
      <c r="BA689" s="82"/>
      <c r="BB689" s="82"/>
      <c r="BC689" s="82"/>
      <c r="BD689" s="69"/>
      <c r="BE689" s="75"/>
      <c r="BF689" s="75"/>
      <c r="BG689" s="74"/>
      <c r="BH689" s="74"/>
      <c r="BI689" s="82"/>
      <c r="BJ689" s="82"/>
      <c r="BK689" s="82"/>
      <c r="BL689" s="82"/>
      <c r="BM689" s="82"/>
      <c r="BN689" s="82"/>
      <c r="BO689" s="82"/>
      <c r="BP689" s="82"/>
      <c r="BQ689" s="82"/>
      <c r="BR689" s="82"/>
      <c r="BS689" s="82"/>
      <c r="BT689" s="82"/>
      <c r="BU689" s="82"/>
      <c r="BV689" s="82"/>
      <c r="BW689" s="69"/>
      <c r="BX689" s="69"/>
      <c r="BY689" s="75"/>
      <c r="BZ689" s="74"/>
      <c r="CA689" s="74"/>
      <c r="CB689" s="82"/>
      <c r="CC689" s="82"/>
      <c r="CD689" s="82"/>
      <c r="CE689" s="82"/>
      <c r="CF689" s="82"/>
      <c r="CG689" s="82"/>
      <c r="CH689" s="82"/>
      <c r="CI689" s="82"/>
      <c r="CJ689" s="82"/>
      <c r="CK689" s="82"/>
      <c r="CL689" s="82"/>
      <c r="CM689" s="82"/>
      <c r="CN689" s="82"/>
      <c r="CO689" s="69"/>
    </row>
    <row r="690" spans="1:93" x14ac:dyDescent="0.3">
      <c r="A690" s="69"/>
      <c r="B690" s="74"/>
      <c r="C690" s="74"/>
      <c r="D690" s="74"/>
      <c r="E690" s="74"/>
      <c r="F690" s="69"/>
      <c r="G690" s="69"/>
      <c r="Q690" s="69"/>
      <c r="R690" s="69"/>
      <c r="S690" s="75"/>
      <c r="T690" s="75"/>
      <c r="U690" s="74"/>
      <c r="V690" s="74"/>
      <c r="W690" s="74"/>
      <c r="X690" s="74"/>
      <c r="Y690" s="69"/>
      <c r="Z690" s="69"/>
      <c r="AJ690" s="69"/>
      <c r="AK690" s="69"/>
      <c r="AL690" s="69"/>
      <c r="AM690" s="69"/>
      <c r="AN690" s="74"/>
      <c r="AO690" s="74"/>
      <c r="AP690" s="82"/>
      <c r="AQ690" s="82"/>
      <c r="AR690" s="82"/>
      <c r="AS690" s="82"/>
      <c r="AT690" s="82"/>
      <c r="AU690" s="82"/>
      <c r="AV690" s="82"/>
      <c r="AW690" s="82"/>
      <c r="AX690" s="82"/>
      <c r="AY690" s="82"/>
      <c r="AZ690" s="82"/>
      <c r="BA690" s="82"/>
      <c r="BB690" s="82"/>
      <c r="BC690" s="82"/>
      <c r="BD690" s="69"/>
      <c r="BE690" s="75"/>
      <c r="BF690" s="75"/>
      <c r="BG690" s="74"/>
      <c r="BH690" s="74"/>
      <c r="BI690" s="82"/>
      <c r="BJ690" s="82"/>
      <c r="BK690" s="82"/>
      <c r="BL690" s="82"/>
      <c r="BM690" s="82"/>
      <c r="BN690" s="82"/>
      <c r="BO690" s="82"/>
      <c r="BP690" s="82"/>
      <c r="BQ690" s="82"/>
      <c r="BR690" s="82"/>
      <c r="BS690" s="82"/>
      <c r="BT690" s="82"/>
      <c r="BU690" s="82"/>
      <c r="BV690" s="82"/>
      <c r="BW690" s="69"/>
      <c r="BX690" s="69"/>
      <c r="BY690" s="75"/>
      <c r="BZ690" s="74"/>
      <c r="CA690" s="74"/>
      <c r="CB690" s="82"/>
      <c r="CC690" s="82"/>
      <c r="CD690" s="82"/>
      <c r="CE690" s="82"/>
      <c r="CF690" s="82"/>
      <c r="CG690" s="82"/>
      <c r="CH690" s="82"/>
      <c r="CI690" s="82"/>
      <c r="CJ690" s="82"/>
      <c r="CK690" s="82"/>
      <c r="CL690" s="82"/>
      <c r="CM690" s="82"/>
      <c r="CN690" s="82"/>
      <c r="CO690" s="69"/>
    </row>
    <row r="691" spans="1:93" x14ac:dyDescent="0.3">
      <c r="A691" s="69"/>
      <c r="B691" s="74"/>
      <c r="C691" s="74"/>
      <c r="D691" s="74"/>
      <c r="E691" s="74"/>
      <c r="F691" s="69"/>
      <c r="G691" s="69"/>
      <c r="Q691" s="69"/>
      <c r="R691" s="69"/>
      <c r="S691" s="75"/>
      <c r="T691" s="75"/>
      <c r="U691" s="74"/>
      <c r="V691" s="74"/>
      <c r="W691" s="74"/>
      <c r="X691" s="74"/>
      <c r="Y691" s="69"/>
      <c r="Z691" s="69"/>
      <c r="AJ691" s="69"/>
      <c r="AK691" s="69"/>
      <c r="AL691" s="69"/>
      <c r="AM691" s="69"/>
      <c r="AN691" s="74"/>
      <c r="AO691" s="74"/>
      <c r="AP691" s="82"/>
      <c r="AQ691" s="82"/>
      <c r="AR691" s="82"/>
      <c r="AS691" s="82"/>
      <c r="AT691" s="82"/>
      <c r="AU691" s="82"/>
      <c r="AV691" s="82"/>
      <c r="AW691" s="82"/>
      <c r="AX691" s="82"/>
      <c r="AY691" s="82"/>
      <c r="AZ691" s="82"/>
      <c r="BA691" s="82"/>
      <c r="BB691" s="82"/>
      <c r="BC691" s="82"/>
      <c r="BD691" s="69"/>
      <c r="BE691" s="75"/>
      <c r="BF691" s="75"/>
      <c r="BG691" s="74"/>
      <c r="BH691" s="74"/>
      <c r="BI691" s="82"/>
      <c r="BJ691" s="82"/>
      <c r="BK691" s="82"/>
      <c r="BL691" s="82"/>
      <c r="BM691" s="82"/>
      <c r="BN691" s="82"/>
      <c r="BO691" s="82"/>
      <c r="BP691" s="82"/>
      <c r="BQ691" s="82"/>
      <c r="BR691" s="82"/>
      <c r="BS691" s="82"/>
      <c r="BT691" s="82"/>
      <c r="BU691" s="82"/>
      <c r="BV691" s="82"/>
      <c r="BW691" s="69"/>
      <c r="BX691" s="69"/>
      <c r="BY691" s="75"/>
      <c r="BZ691" s="74"/>
      <c r="CA691" s="74"/>
      <c r="CB691" s="82"/>
      <c r="CC691" s="82"/>
      <c r="CD691" s="82"/>
      <c r="CE691" s="82"/>
      <c r="CF691" s="82"/>
      <c r="CG691" s="82"/>
      <c r="CH691" s="82"/>
      <c r="CI691" s="82"/>
      <c r="CJ691" s="82"/>
      <c r="CK691" s="82"/>
      <c r="CL691" s="82"/>
      <c r="CM691" s="82"/>
      <c r="CN691" s="82"/>
      <c r="CO691" s="69"/>
    </row>
    <row r="692" spans="1:93" x14ac:dyDescent="0.3">
      <c r="A692" s="69"/>
      <c r="B692" s="74"/>
      <c r="C692" s="74"/>
      <c r="D692" s="74"/>
      <c r="E692" s="74"/>
      <c r="F692" s="69"/>
      <c r="G692" s="69"/>
      <c r="Q692" s="69"/>
      <c r="R692" s="69"/>
      <c r="S692" s="75"/>
      <c r="T692" s="75"/>
      <c r="U692" s="74"/>
      <c r="V692" s="74"/>
      <c r="W692" s="74"/>
      <c r="X692" s="74"/>
      <c r="Y692" s="69"/>
      <c r="Z692" s="69"/>
      <c r="AJ692" s="69"/>
      <c r="AK692" s="69"/>
      <c r="AL692" s="69"/>
      <c r="AM692" s="69"/>
      <c r="AN692" s="74"/>
      <c r="AO692" s="74"/>
      <c r="AP692" s="82"/>
      <c r="AQ692" s="82"/>
      <c r="AR692" s="82"/>
      <c r="AS692" s="82"/>
      <c r="AT692" s="82"/>
      <c r="AU692" s="82"/>
      <c r="AV692" s="82"/>
      <c r="AW692" s="82"/>
      <c r="AX692" s="82"/>
      <c r="AY692" s="82"/>
      <c r="AZ692" s="82"/>
      <c r="BA692" s="82"/>
      <c r="BB692" s="82"/>
      <c r="BC692" s="82"/>
      <c r="BD692" s="69"/>
      <c r="BE692" s="75"/>
      <c r="BF692" s="75"/>
      <c r="BG692" s="74"/>
      <c r="BH692" s="74"/>
      <c r="BI692" s="82"/>
      <c r="BJ692" s="82"/>
      <c r="BK692" s="82"/>
      <c r="BL692" s="82"/>
      <c r="BM692" s="82"/>
      <c r="BN692" s="82"/>
      <c r="BO692" s="82"/>
      <c r="BP692" s="82"/>
      <c r="BQ692" s="82"/>
      <c r="BR692" s="82"/>
      <c r="BS692" s="82"/>
      <c r="BT692" s="82"/>
      <c r="BU692" s="82"/>
      <c r="BV692" s="82"/>
      <c r="BW692" s="69"/>
      <c r="BX692" s="69"/>
      <c r="BY692" s="75"/>
      <c r="BZ692" s="74"/>
      <c r="CA692" s="74"/>
      <c r="CB692" s="82"/>
      <c r="CC692" s="82"/>
      <c r="CD692" s="82"/>
      <c r="CE692" s="82"/>
      <c r="CF692" s="82"/>
      <c r="CG692" s="82"/>
      <c r="CH692" s="82"/>
      <c r="CI692" s="82"/>
      <c r="CJ692" s="82"/>
      <c r="CK692" s="82"/>
      <c r="CL692" s="82"/>
      <c r="CM692" s="82"/>
      <c r="CN692" s="82"/>
      <c r="CO692" s="69"/>
    </row>
    <row r="693" spans="1:93" x14ac:dyDescent="0.3">
      <c r="A693" s="69"/>
      <c r="B693" s="74"/>
      <c r="C693" s="74"/>
      <c r="D693" s="74"/>
      <c r="E693" s="74"/>
      <c r="F693" s="69"/>
      <c r="G693" s="69"/>
      <c r="Q693" s="69"/>
      <c r="R693" s="69"/>
      <c r="S693" s="75"/>
      <c r="T693" s="75"/>
      <c r="U693" s="74"/>
      <c r="V693" s="74"/>
      <c r="W693" s="74"/>
      <c r="X693" s="74"/>
      <c r="Y693" s="69"/>
      <c r="Z693" s="69"/>
      <c r="AJ693" s="69"/>
      <c r="AK693" s="69"/>
      <c r="AL693" s="69"/>
      <c r="AM693" s="69"/>
      <c r="AN693" s="74"/>
      <c r="AO693" s="74"/>
      <c r="AP693" s="82"/>
      <c r="AQ693" s="82"/>
      <c r="AR693" s="82"/>
      <c r="AS693" s="82"/>
      <c r="AT693" s="82"/>
      <c r="AU693" s="82"/>
      <c r="AV693" s="82"/>
      <c r="AW693" s="82"/>
      <c r="AX693" s="82"/>
      <c r="AY693" s="82"/>
      <c r="AZ693" s="82"/>
      <c r="BA693" s="82"/>
      <c r="BB693" s="82"/>
      <c r="BC693" s="82"/>
      <c r="BD693" s="69"/>
      <c r="BE693" s="75"/>
      <c r="BF693" s="75"/>
      <c r="BG693" s="74"/>
      <c r="BH693" s="74"/>
      <c r="BI693" s="82"/>
      <c r="BJ693" s="82"/>
      <c r="BK693" s="82"/>
      <c r="BL693" s="82"/>
      <c r="BM693" s="82"/>
      <c r="BN693" s="82"/>
      <c r="BO693" s="82"/>
      <c r="BP693" s="82"/>
      <c r="BQ693" s="82"/>
      <c r="BR693" s="82"/>
      <c r="BS693" s="82"/>
      <c r="BT693" s="82"/>
      <c r="BU693" s="82"/>
      <c r="BV693" s="82"/>
      <c r="BW693" s="69"/>
      <c r="BX693" s="69"/>
      <c r="BY693" s="75"/>
      <c r="BZ693" s="74"/>
      <c r="CA693" s="74"/>
      <c r="CB693" s="82"/>
      <c r="CC693" s="82"/>
      <c r="CD693" s="82"/>
      <c r="CE693" s="82"/>
      <c r="CF693" s="82"/>
      <c r="CG693" s="82"/>
      <c r="CH693" s="82"/>
      <c r="CI693" s="82"/>
      <c r="CJ693" s="82"/>
      <c r="CK693" s="82"/>
      <c r="CL693" s="82"/>
      <c r="CM693" s="82"/>
      <c r="CN693" s="82"/>
      <c r="CO693" s="69"/>
    </row>
    <row r="694" spans="1:93" x14ac:dyDescent="0.3">
      <c r="A694" s="69"/>
      <c r="B694" s="74"/>
      <c r="C694" s="74"/>
      <c r="D694" s="74"/>
      <c r="E694" s="74"/>
      <c r="F694" s="69"/>
      <c r="G694" s="69"/>
      <c r="Q694" s="69"/>
      <c r="R694" s="69"/>
      <c r="S694" s="75"/>
      <c r="T694" s="75"/>
      <c r="U694" s="74"/>
      <c r="V694" s="74"/>
      <c r="W694" s="74"/>
      <c r="X694" s="74"/>
      <c r="Y694" s="69"/>
      <c r="Z694" s="69"/>
      <c r="AJ694" s="69"/>
      <c r="AK694" s="69"/>
      <c r="AL694" s="69"/>
      <c r="AM694" s="69"/>
      <c r="AN694" s="74"/>
      <c r="AO694" s="74"/>
      <c r="AP694" s="82"/>
      <c r="AQ694" s="82"/>
      <c r="AR694" s="82"/>
      <c r="AS694" s="82"/>
      <c r="AT694" s="82"/>
      <c r="AU694" s="82"/>
      <c r="AV694" s="82"/>
      <c r="AW694" s="82"/>
      <c r="AX694" s="82"/>
      <c r="AY694" s="82"/>
      <c r="AZ694" s="82"/>
      <c r="BA694" s="82"/>
      <c r="BB694" s="82"/>
      <c r="BC694" s="82"/>
      <c r="BD694" s="69"/>
      <c r="BE694" s="75"/>
      <c r="BF694" s="75"/>
      <c r="BG694" s="74"/>
      <c r="BH694" s="74"/>
      <c r="BI694" s="82"/>
      <c r="BJ694" s="82"/>
      <c r="BK694" s="82"/>
      <c r="BL694" s="82"/>
      <c r="BM694" s="82"/>
      <c r="BN694" s="82"/>
      <c r="BO694" s="82"/>
      <c r="BP694" s="82"/>
      <c r="BQ694" s="82"/>
      <c r="BR694" s="82"/>
      <c r="BS694" s="82"/>
      <c r="BT694" s="82"/>
      <c r="BU694" s="82"/>
      <c r="BV694" s="82"/>
      <c r="BW694" s="69"/>
      <c r="BX694" s="69"/>
      <c r="BY694" s="75"/>
      <c r="BZ694" s="74"/>
      <c r="CA694" s="74"/>
      <c r="CB694" s="82"/>
      <c r="CC694" s="82"/>
      <c r="CD694" s="82"/>
      <c r="CE694" s="82"/>
      <c r="CF694" s="82"/>
      <c r="CG694" s="82"/>
      <c r="CH694" s="82"/>
      <c r="CI694" s="82"/>
      <c r="CJ694" s="82"/>
      <c r="CK694" s="82"/>
      <c r="CL694" s="82"/>
      <c r="CM694" s="82"/>
      <c r="CN694" s="82"/>
      <c r="CO694" s="69"/>
    </row>
    <row r="695" spans="1:93" x14ac:dyDescent="0.3">
      <c r="A695" s="69"/>
      <c r="B695" s="74"/>
      <c r="C695" s="74"/>
      <c r="D695" s="74"/>
      <c r="E695" s="74"/>
      <c r="F695" s="69"/>
      <c r="G695" s="69"/>
      <c r="Q695" s="69"/>
      <c r="R695" s="69"/>
      <c r="S695" s="75"/>
      <c r="T695" s="75"/>
      <c r="U695" s="74"/>
      <c r="V695" s="74"/>
      <c r="W695" s="74"/>
      <c r="X695" s="74"/>
      <c r="Y695" s="69"/>
      <c r="Z695" s="69"/>
      <c r="AJ695" s="69"/>
      <c r="AK695" s="69"/>
      <c r="AL695" s="69"/>
      <c r="AM695" s="69"/>
      <c r="AN695" s="74"/>
      <c r="AO695" s="74"/>
      <c r="AP695" s="82"/>
      <c r="AQ695" s="82"/>
      <c r="AR695" s="82"/>
      <c r="AS695" s="82"/>
      <c r="AT695" s="82"/>
      <c r="AU695" s="82"/>
      <c r="AV695" s="82"/>
      <c r="AW695" s="82"/>
      <c r="AX695" s="82"/>
      <c r="AY695" s="82"/>
      <c r="AZ695" s="82"/>
      <c r="BA695" s="82"/>
      <c r="BB695" s="82"/>
      <c r="BC695" s="82"/>
      <c r="BD695" s="69"/>
      <c r="BE695" s="75"/>
      <c r="BF695" s="75"/>
      <c r="BG695" s="74"/>
      <c r="BH695" s="74"/>
      <c r="BI695" s="82"/>
      <c r="BJ695" s="82"/>
      <c r="BK695" s="82"/>
      <c r="BL695" s="82"/>
      <c r="BM695" s="82"/>
      <c r="BN695" s="82"/>
      <c r="BO695" s="82"/>
      <c r="BP695" s="82"/>
      <c r="BQ695" s="82"/>
      <c r="BR695" s="82"/>
      <c r="BS695" s="82"/>
      <c r="BT695" s="82"/>
      <c r="BU695" s="82"/>
      <c r="BV695" s="82"/>
      <c r="BW695" s="69"/>
      <c r="BX695" s="69"/>
      <c r="BY695" s="75"/>
      <c r="BZ695" s="74"/>
      <c r="CA695" s="74"/>
      <c r="CB695" s="82"/>
      <c r="CC695" s="82"/>
      <c r="CD695" s="82"/>
      <c r="CE695" s="82"/>
      <c r="CF695" s="82"/>
      <c r="CG695" s="82"/>
      <c r="CH695" s="82"/>
      <c r="CI695" s="82"/>
      <c r="CJ695" s="82"/>
      <c r="CK695" s="82"/>
      <c r="CL695" s="82"/>
      <c r="CM695" s="82"/>
      <c r="CN695" s="82"/>
      <c r="CO695" s="69"/>
    </row>
    <row r="696" spans="1:93" x14ac:dyDescent="0.3">
      <c r="A696" s="69"/>
      <c r="B696" s="74"/>
      <c r="C696" s="74"/>
      <c r="D696" s="74"/>
      <c r="E696" s="74"/>
      <c r="F696" s="69"/>
      <c r="G696" s="69"/>
      <c r="Q696" s="69"/>
      <c r="R696" s="69"/>
      <c r="S696" s="75"/>
      <c r="T696" s="75"/>
      <c r="U696" s="74"/>
      <c r="V696" s="74"/>
      <c r="W696" s="74"/>
      <c r="X696" s="74"/>
      <c r="Y696" s="69"/>
      <c r="Z696" s="69"/>
      <c r="AJ696" s="69"/>
      <c r="AK696" s="69"/>
      <c r="AL696" s="69"/>
      <c r="AM696" s="69"/>
      <c r="AN696" s="74"/>
      <c r="AO696" s="74"/>
      <c r="AP696" s="82"/>
      <c r="AQ696" s="82"/>
      <c r="AR696" s="82"/>
      <c r="AS696" s="82"/>
      <c r="AT696" s="82"/>
      <c r="AU696" s="82"/>
      <c r="AV696" s="82"/>
      <c r="AW696" s="82"/>
      <c r="AX696" s="82"/>
      <c r="AY696" s="82"/>
      <c r="AZ696" s="82"/>
      <c r="BA696" s="82"/>
      <c r="BB696" s="82"/>
      <c r="BC696" s="82"/>
      <c r="BD696" s="69"/>
      <c r="BE696" s="75"/>
      <c r="BF696" s="75"/>
      <c r="BG696" s="74"/>
      <c r="BH696" s="74"/>
      <c r="BI696" s="82"/>
      <c r="BJ696" s="82"/>
      <c r="BK696" s="82"/>
      <c r="BL696" s="82"/>
      <c r="BM696" s="82"/>
      <c r="BN696" s="82"/>
      <c r="BO696" s="82"/>
      <c r="BP696" s="82"/>
      <c r="BQ696" s="82"/>
      <c r="BR696" s="82"/>
      <c r="BS696" s="82"/>
      <c r="BT696" s="82"/>
      <c r="BU696" s="82"/>
      <c r="BV696" s="82"/>
      <c r="BW696" s="69"/>
      <c r="BX696" s="69"/>
      <c r="BY696" s="75"/>
      <c r="BZ696" s="74"/>
      <c r="CA696" s="74"/>
      <c r="CB696" s="82"/>
      <c r="CC696" s="82"/>
      <c r="CD696" s="82"/>
      <c r="CE696" s="82"/>
      <c r="CF696" s="82"/>
      <c r="CG696" s="82"/>
      <c r="CH696" s="82"/>
      <c r="CI696" s="82"/>
      <c r="CJ696" s="82"/>
      <c r="CK696" s="82"/>
      <c r="CL696" s="82"/>
      <c r="CM696" s="82"/>
      <c r="CN696" s="82"/>
      <c r="CO696" s="69"/>
    </row>
    <row r="697" spans="1:93" x14ac:dyDescent="0.3">
      <c r="A697" s="69"/>
      <c r="B697" s="74"/>
      <c r="C697" s="74"/>
      <c r="D697" s="74"/>
      <c r="E697" s="74"/>
      <c r="F697" s="69"/>
      <c r="G697" s="69"/>
      <c r="Q697" s="69"/>
      <c r="R697" s="69"/>
      <c r="S697" s="75"/>
      <c r="T697" s="75"/>
      <c r="U697" s="74"/>
      <c r="V697" s="74"/>
      <c r="W697" s="74"/>
      <c r="X697" s="74"/>
      <c r="Y697" s="69"/>
      <c r="Z697" s="69"/>
      <c r="AJ697" s="69"/>
      <c r="AK697" s="69"/>
      <c r="AL697" s="69"/>
      <c r="AM697" s="69"/>
      <c r="AN697" s="74"/>
      <c r="AO697" s="74"/>
      <c r="AP697" s="82"/>
      <c r="AQ697" s="82"/>
      <c r="AR697" s="82"/>
      <c r="AS697" s="82"/>
      <c r="AT697" s="82"/>
      <c r="AU697" s="82"/>
      <c r="AV697" s="82"/>
      <c r="AW697" s="82"/>
      <c r="AX697" s="82"/>
      <c r="AY697" s="82"/>
      <c r="AZ697" s="82"/>
      <c r="BA697" s="82"/>
      <c r="BB697" s="82"/>
      <c r="BC697" s="82"/>
      <c r="BD697" s="69"/>
      <c r="BE697" s="75"/>
      <c r="BF697" s="75"/>
      <c r="BG697" s="74"/>
      <c r="BH697" s="74"/>
      <c r="BI697" s="82"/>
      <c r="BJ697" s="82"/>
      <c r="BK697" s="82"/>
      <c r="BL697" s="82"/>
      <c r="BM697" s="82"/>
      <c r="BN697" s="82"/>
      <c r="BO697" s="82"/>
      <c r="BP697" s="82"/>
      <c r="BQ697" s="82"/>
      <c r="BR697" s="82"/>
      <c r="BS697" s="82"/>
      <c r="BT697" s="82"/>
      <c r="BU697" s="82"/>
      <c r="BV697" s="82"/>
      <c r="BW697" s="69"/>
      <c r="BX697" s="69"/>
      <c r="BY697" s="75"/>
      <c r="BZ697" s="74"/>
      <c r="CA697" s="74"/>
      <c r="CB697" s="82"/>
      <c r="CC697" s="82"/>
      <c r="CD697" s="82"/>
      <c r="CE697" s="82"/>
      <c r="CF697" s="82"/>
      <c r="CG697" s="82"/>
      <c r="CH697" s="82"/>
      <c r="CI697" s="82"/>
      <c r="CJ697" s="82"/>
      <c r="CK697" s="82"/>
      <c r="CL697" s="82"/>
      <c r="CM697" s="82"/>
      <c r="CN697" s="82"/>
      <c r="CO697" s="69"/>
    </row>
    <row r="698" spans="1:93" x14ac:dyDescent="0.3">
      <c r="A698" s="69"/>
      <c r="B698" s="74"/>
      <c r="C698" s="74"/>
      <c r="D698" s="74"/>
      <c r="E698" s="74"/>
      <c r="F698" s="69"/>
      <c r="G698" s="69"/>
      <c r="Q698" s="69"/>
      <c r="R698" s="69"/>
      <c r="S698" s="75"/>
      <c r="T698" s="75"/>
      <c r="U698" s="74"/>
      <c r="V698" s="74"/>
      <c r="W698" s="74"/>
      <c r="X698" s="74"/>
      <c r="Y698" s="69"/>
      <c r="Z698" s="69"/>
      <c r="AJ698" s="69"/>
      <c r="AK698" s="69"/>
      <c r="AL698" s="69"/>
      <c r="AM698" s="69"/>
      <c r="AN698" s="74"/>
      <c r="AO698" s="74"/>
      <c r="AP698" s="82"/>
      <c r="AQ698" s="82"/>
      <c r="AR698" s="82"/>
      <c r="AS698" s="82"/>
      <c r="AT698" s="82"/>
      <c r="AU698" s="82"/>
      <c r="AV698" s="82"/>
      <c r="AW698" s="82"/>
      <c r="AX698" s="82"/>
      <c r="AY698" s="82"/>
      <c r="AZ698" s="82"/>
      <c r="BA698" s="82"/>
      <c r="BB698" s="82"/>
      <c r="BC698" s="82"/>
      <c r="BD698" s="69"/>
      <c r="BE698" s="75"/>
      <c r="BF698" s="75"/>
      <c r="BG698" s="74"/>
      <c r="BH698" s="74"/>
      <c r="BI698" s="82"/>
      <c r="BJ698" s="82"/>
      <c r="BK698" s="82"/>
      <c r="BL698" s="82"/>
      <c r="BM698" s="82"/>
      <c r="BN698" s="82"/>
      <c r="BO698" s="82"/>
      <c r="BP698" s="82"/>
      <c r="BQ698" s="82"/>
      <c r="BR698" s="82"/>
      <c r="BS698" s="82"/>
      <c r="BT698" s="82"/>
      <c r="BU698" s="82"/>
      <c r="BV698" s="82"/>
      <c r="BW698" s="69"/>
      <c r="BX698" s="69"/>
      <c r="BY698" s="75"/>
      <c r="BZ698" s="74"/>
      <c r="CA698" s="74"/>
      <c r="CB698" s="82"/>
      <c r="CC698" s="82"/>
      <c r="CD698" s="82"/>
      <c r="CE698" s="82"/>
      <c r="CF698" s="82"/>
      <c r="CG698" s="82"/>
      <c r="CH698" s="82"/>
      <c r="CI698" s="82"/>
      <c r="CJ698" s="82"/>
      <c r="CK698" s="82"/>
      <c r="CL698" s="82"/>
      <c r="CM698" s="82"/>
      <c r="CN698" s="82"/>
      <c r="CO698" s="69"/>
    </row>
    <row r="699" spans="1:93" x14ac:dyDescent="0.3">
      <c r="A699" s="69"/>
      <c r="B699" s="74"/>
      <c r="C699" s="74"/>
      <c r="D699" s="74"/>
      <c r="E699" s="74"/>
      <c r="F699" s="69"/>
      <c r="G699" s="69"/>
      <c r="Q699" s="69"/>
      <c r="R699" s="69"/>
      <c r="S699" s="75"/>
      <c r="T699" s="75"/>
      <c r="U699" s="74"/>
      <c r="V699" s="74"/>
      <c r="W699" s="74"/>
      <c r="X699" s="74"/>
      <c r="Y699" s="69"/>
      <c r="Z699" s="69"/>
      <c r="AJ699" s="69"/>
      <c r="AK699" s="69"/>
      <c r="AL699" s="69"/>
      <c r="AM699" s="69"/>
      <c r="AN699" s="74"/>
      <c r="AO699" s="74"/>
      <c r="AP699" s="82"/>
      <c r="AQ699" s="82"/>
      <c r="AR699" s="82"/>
      <c r="AS699" s="82"/>
      <c r="AT699" s="82"/>
      <c r="AU699" s="82"/>
      <c r="AV699" s="82"/>
      <c r="AW699" s="82"/>
      <c r="AX699" s="82"/>
      <c r="AY699" s="82"/>
      <c r="AZ699" s="82"/>
      <c r="BA699" s="82"/>
      <c r="BB699" s="82"/>
      <c r="BC699" s="82"/>
      <c r="BD699" s="69"/>
      <c r="BE699" s="75"/>
      <c r="BF699" s="75"/>
      <c r="BG699" s="74"/>
      <c r="BH699" s="74"/>
      <c r="BI699" s="82"/>
      <c r="BJ699" s="82"/>
      <c r="BK699" s="82"/>
      <c r="BL699" s="82"/>
      <c r="BM699" s="82"/>
      <c r="BN699" s="82"/>
      <c r="BO699" s="82"/>
      <c r="BP699" s="82"/>
      <c r="BQ699" s="82"/>
      <c r="BR699" s="82"/>
      <c r="BS699" s="82"/>
      <c r="BT699" s="82"/>
      <c r="BU699" s="82"/>
      <c r="BV699" s="82"/>
      <c r="BW699" s="69"/>
      <c r="BX699" s="69"/>
      <c r="BY699" s="75"/>
      <c r="BZ699" s="74"/>
      <c r="CA699" s="74"/>
      <c r="CB699" s="82"/>
      <c r="CC699" s="82"/>
      <c r="CD699" s="82"/>
      <c r="CE699" s="82"/>
      <c r="CF699" s="82"/>
      <c r="CG699" s="82"/>
      <c r="CH699" s="82"/>
      <c r="CI699" s="82"/>
      <c r="CJ699" s="82"/>
      <c r="CK699" s="82"/>
      <c r="CL699" s="82"/>
      <c r="CM699" s="82"/>
      <c r="CN699" s="82"/>
      <c r="CO699" s="69"/>
    </row>
    <row r="700" spans="1:93" x14ac:dyDescent="0.3">
      <c r="A700" s="69"/>
      <c r="B700" s="74"/>
      <c r="C700" s="74"/>
      <c r="D700" s="74"/>
      <c r="E700" s="74"/>
      <c r="F700" s="69"/>
      <c r="G700" s="69"/>
      <c r="Q700" s="69"/>
      <c r="R700" s="69"/>
      <c r="S700" s="75"/>
      <c r="T700" s="75"/>
      <c r="U700" s="74"/>
      <c r="V700" s="74"/>
      <c r="W700" s="74"/>
      <c r="X700" s="74"/>
      <c r="Y700" s="69"/>
      <c r="Z700" s="69"/>
      <c r="AJ700" s="69"/>
      <c r="AK700" s="69"/>
      <c r="AL700" s="69"/>
      <c r="AM700" s="69"/>
      <c r="AN700" s="74"/>
      <c r="AO700" s="74"/>
      <c r="AP700" s="82"/>
      <c r="AQ700" s="82"/>
      <c r="AR700" s="82"/>
      <c r="AS700" s="82"/>
      <c r="AT700" s="82"/>
      <c r="AU700" s="82"/>
      <c r="AV700" s="82"/>
      <c r="AW700" s="82"/>
      <c r="AX700" s="82"/>
      <c r="AY700" s="82"/>
      <c r="AZ700" s="82"/>
      <c r="BA700" s="82"/>
      <c r="BB700" s="82"/>
      <c r="BC700" s="82"/>
      <c r="BD700" s="69"/>
      <c r="BE700" s="75"/>
      <c r="BF700" s="75"/>
      <c r="BG700" s="74"/>
      <c r="BH700" s="74"/>
      <c r="BI700" s="82"/>
      <c r="BJ700" s="82"/>
      <c r="BK700" s="82"/>
      <c r="BL700" s="82"/>
      <c r="BM700" s="82"/>
      <c r="BN700" s="82"/>
      <c r="BO700" s="82"/>
      <c r="BP700" s="82"/>
      <c r="BQ700" s="82"/>
      <c r="BR700" s="82"/>
      <c r="BS700" s="82"/>
      <c r="BT700" s="82"/>
      <c r="BU700" s="82"/>
      <c r="BV700" s="82"/>
      <c r="BW700" s="69"/>
      <c r="BX700" s="69"/>
      <c r="BY700" s="75"/>
      <c r="BZ700" s="74"/>
      <c r="CA700" s="74"/>
      <c r="CB700" s="82"/>
      <c r="CC700" s="82"/>
      <c r="CD700" s="82"/>
      <c r="CE700" s="82"/>
      <c r="CF700" s="82"/>
      <c r="CG700" s="82"/>
      <c r="CH700" s="82"/>
      <c r="CI700" s="82"/>
      <c r="CJ700" s="82"/>
      <c r="CK700" s="82"/>
      <c r="CL700" s="82"/>
      <c r="CM700" s="82"/>
      <c r="CN700" s="82"/>
      <c r="CO700" s="69"/>
    </row>
    <row r="701" spans="1:93" x14ac:dyDescent="0.3">
      <c r="A701" s="69"/>
      <c r="B701" s="74"/>
      <c r="C701" s="74"/>
      <c r="D701" s="74"/>
      <c r="E701" s="74"/>
      <c r="F701" s="69"/>
      <c r="G701" s="69"/>
      <c r="Q701" s="69"/>
      <c r="R701" s="69"/>
      <c r="S701" s="75"/>
      <c r="T701" s="75"/>
      <c r="U701" s="74"/>
      <c r="V701" s="74"/>
      <c r="W701" s="74"/>
      <c r="X701" s="74"/>
      <c r="Y701" s="69"/>
      <c r="Z701" s="69"/>
      <c r="AJ701" s="69"/>
      <c r="AK701" s="69"/>
      <c r="AL701" s="69"/>
      <c r="AM701" s="69"/>
      <c r="AN701" s="74"/>
      <c r="AO701" s="74"/>
      <c r="AP701" s="82"/>
      <c r="AQ701" s="82"/>
      <c r="AR701" s="82"/>
      <c r="AS701" s="82"/>
      <c r="AT701" s="82"/>
      <c r="AU701" s="82"/>
      <c r="AV701" s="82"/>
      <c r="AW701" s="82"/>
      <c r="AX701" s="82"/>
      <c r="AY701" s="82"/>
      <c r="AZ701" s="82"/>
      <c r="BA701" s="82"/>
      <c r="BB701" s="82"/>
      <c r="BC701" s="82"/>
      <c r="BD701" s="69"/>
      <c r="BE701" s="75"/>
      <c r="BF701" s="75"/>
      <c r="BG701" s="74"/>
      <c r="BH701" s="74"/>
      <c r="BI701" s="82"/>
      <c r="BJ701" s="82"/>
      <c r="BK701" s="82"/>
      <c r="BL701" s="82"/>
      <c r="BM701" s="82"/>
      <c r="BN701" s="82"/>
      <c r="BO701" s="82"/>
      <c r="BP701" s="82"/>
      <c r="BQ701" s="82"/>
      <c r="BR701" s="82"/>
      <c r="BS701" s="82"/>
      <c r="BT701" s="82"/>
      <c r="BU701" s="82"/>
      <c r="BV701" s="82"/>
      <c r="BW701" s="69"/>
      <c r="BX701" s="69"/>
      <c r="BY701" s="75"/>
      <c r="BZ701" s="74"/>
      <c r="CA701" s="74"/>
      <c r="CB701" s="82"/>
      <c r="CC701" s="82"/>
      <c r="CD701" s="82"/>
      <c r="CE701" s="82"/>
      <c r="CF701" s="82"/>
      <c r="CG701" s="82"/>
      <c r="CH701" s="82"/>
      <c r="CI701" s="82"/>
      <c r="CJ701" s="82"/>
      <c r="CK701" s="82"/>
      <c r="CL701" s="82"/>
      <c r="CM701" s="82"/>
      <c r="CN701" s="82"/>
      <c r="CO701" s="69"/>
    </row>
    <row r="702" spans="1:93" x14ac:dyDescent="0.3">
      <c r="A702" s="69"/>
      <c r="B702" s="74"/>
      <c r="C702" s="74"/>
      <c r="D702" s="74"/>
      <c r="E702" s="74"/>
      <c r="F702" s="69"/>
      <c r="G702" s="69"/>
      <c r="Q702" s="69"/>
      <c r="R702" s="69"/>
      <c r="S702" s="75"/>
      <c r="T702" s="75"/>
      <c r="U702" s="74"/>
      <c r="V702" s="74"/>
      <c r="W702" s="74"/>
      <c r="X702" s="74"/>
      <c r="Y702" s="69"/>
      <c r="Z702" s="69"/>
      <c r="AJ702" s="69"/>
      <c r="AK702" s="69"/>
      <c r="AL702" s="69"/>
      <c r="AM702" s="69"/>
      <c r="AN702" s="74"/>
      <c r="AO702" s="74"/>
      <c r="AP702" s="82"/>
      <c r="AQ702" s="82"/>
      <c r="AR702" s="82"/>
      <c r="AS702" s="82"/>
      <c r="AT702" s="82"/>
      <c r="AU702" s="82"/>
      <c r="AV702" s="82"/>
      <c r="AW702" s="82"/>
      <c r="AX702" s="82"/>
      <c r="AY702" s="82"/>
      <c r="AZ702" s="82"/>
      <c r="BA702" s="82"/>
      <c r="BB702" s="82"/>
      <c r="BC702" s="82"/>
      <c r="BD702" s="69"/>
      <c r="BE702" s="75"/>
      <c r="BF702" s="75"/>
      <c r="BG702" s="74"/>
      <c r="BH702" s="74"/>
      <c r="BI702" s="82"/>
      <c r="BJ702" s="82"/>
      <c r="BK702" s="82"/>
      <c r="BL702" s="82"/>
      <c r="BM702" s="82"/>
      <c r="BN702" s="82"/>
      <c r="BO702" s="82"/>
      <c r="BP702" s="82"/>
      <c r="BQ702" s="82"/>
      <c r="BR702" s="82"/>
      <c r="BS702" s="82"/>
      <c r="BT702" s="82"/>
      <c r="BU702" s="82"/>
      <c r="BV702" s="82"/>
      <c r="BW702" s="69"/>
      <c r="BX702" s="69"/>
      <c r="BY702" s="75"/>
      <c r="BZ702" s="74"/>
      <c r="CA702" s="74"/>
      <c r="CB702" s="82"/>
      <c r="CC702" s="82"/>
      <c r="CD702" s="82"/>
      <c r="CE702" s="82"/>
      <c r="CF702" s="82"/>
      <c r="CG702" s="82"/>
      <c r="CH702" s="82"/>
      <c r="CI702" s="82"/>
      <c r="CJ702" s="82"/>
      <c r="CK702" s="82"/>
      <c r="CL702" s="82"/>
      <c r="CM702" s="82"/>
      <c r="CN702" s="82"/>
      <c r="CO702" s="69"/>
    </row>
    <row r="703" spans="1:93" x14ac:dyDescent="0.3">
      <c r="A703" s="69"/>
      <c r="B703" s="74"/>
      <c r="C703" s="74"/>
      <c r="D703" s="74"/>
      <c r="E703" s="74"/>
      <c r="F703" s="69"/>
      <c r="G703" s="69"/>
      <c r="Q703" s="69"/>
      <c r="R703" s="69"/>
      <c r="S703" s="75"/>
      <c r="T703" s="75"/>
      <c r="U703" s="74"/>
      <c r="V703" s="74"/>
      <c r="W703" s="74"/>
      <c r="X703" s="74"/>
      <c r="Y703" s="69"/>
      <c r="Z703" s="69"/>
      <c r="AJ703" s="69"/>
      <c r="AK703" s="69"/>
      <c r="AL703" s="69"/>
      <c r="AM703" s="69"/>
      <c r="AN703" s="74"/>
      <c r="AO703" s="74"/>
      <c r="AP703" s="82"/>
      <c r="AQ703" s="82"/>
      <c r="AR703" s="82"/>
      <c r="AS703" s="82"/>
      <c r="AT703" s="82"/>
      <c r="AU703" s="82"/>
      <c r="AV703" s="82"/>
      <c r="AW703" s="82"/>
      <c r="AX703" s="82"/>
      <c r="AY703" s="82"/>
      <c r="AZ703" s="82"/>
      <c r="BA703" s="82"/>
      <c r="BB703" s="82"/>
      <c r="BC703" s="82"/>
      <c r="BD703" s="69"/>
      <c r="BE703" s="75"/>
      <c r="BF703" s="75"/>
      <c r="BG703" s="74"/>
      <c r="BH703" s="74"/>
      <c r="BI703" s="82"/>
      <c r="BJ703" s="82"/>
      <c r="BK703" s="82"/>
      <c r="BL703" s="82"/>
      <c r="BM703" s="82"/>
      <c r="BN703" s="82"/>
      <c r="BO703" s="82"/>
      <c r="BP703" s="82"/>
      <c r="BQ703" s="82"/>
      <c r="BR703" s="82"/>
      <c r="BS703" s="82"/>
      <c r="BT703" s="82"/>
      <c r="BU703" s="82"/>
      <c r="BV703" s="82"/>
      <c r="BW703" s="69"/>
      <c r="BX703" s="69"/>
      <c r="BY703" s="75"/>
      <c r="BZ703" s="74"/>
      <c r="CA703" s="74"/>
      <c r="CB703" s="82"/>
      <c r="CC703" s="82"/>
      <c r="CD703" s="82"/>
      <c r="CE703" s="82"/>
      <c r="CF703" s="82"/>
      <c r="CG703" s="82"/>
      <c r="CH703" s="82"/>
      <c r="CI703" s="82"/>
      <c r="CJ703" s="82"/>
      <c r="CK703" s="82"/>
      <c r="CL703" s="82"/>
      <c r="CM703" s="82"/>
      <c r="CN703" s="82"/>
      <c r="CO703" s="69"/>
    </row>
    <row r="704" spans="1:93" x14ac:dyDescent="0.3">
      <c r="A704" s="69"/>
      <c r="B704" s="74"/>
      <c r="C704" s="74"/>
      <c r="D704" s="74"/>
      <c r="E704" s="74"/>
      <c r="F704" s="69"/>
      <c r="G704" s="69"/>
      <c r="Q704" s="69"/>
      <c r="R704" s="69"/>
      <c r="S704" s="75"/>
      <c r="T704" s="75"/>
      <c r="U704" s="74"/>
      <c r="V704" s="74"/>
      <c r="W704" s="74"/>
      <c r="X704" s="74"/>
      <c r="Y704" s="69"/>
      <c r="Z704" s="69"/>
      <c r="AJ704" s="69"/>
      <c r="AK704" s="69"/>
      <c r="AL704" s="69"/>
      <c r="AM704" s="69"/>
      <c r="AN704" s="74"/>
      <c r="AO704" s="74"/>
      <c r="AP704" s="82"/>
      <c r="AQ704" s="82"/>
      <c r="AR704" s="82"/>
      <c r="AS704" s="82"/>
      <c r="AT704" s="82"/>
      <c r="AU704" s="82"/>
      <c r="AV704" s="82"/>
      <c r="AW704" s="82"/>
      <c r="AX704" s="82"/>
      <c r="AY704" s="82"/>
      <c r="AZ704" s="82"/>
      <c r="BA704" s="82"/>
      <c r="BB704" s="82"/>
      <c r="BC704" s="82"/>
      <c r="BD704" s="69"/>
      <c r="BE704" s="75"/>
      <c r="BF704" s="75"/>
      <c r="BG704" s="74"/>
      <c r="BH704" s="74"/>
      <c r="BI704" s="82"/>
      <c r="BJ704" s="82"/>
      <c r="BK704" s="82"/>
      <c r="BL704" s="82"/>
      <c r="BM704" s="82"/>
      <c r="BN704" s="82"/>
      <c r="BO704" s="82"/>
      <c r="BP704" s="82"/>
      <c r="BQ704" s="82"/>
      <c r="BR704" s="82"/>
      <c r="BS704" s="82"/>
      <c r="BT704" s="82"/>
      <c r="BU704" s="82"/>
      <c r="BV704" s="82"/>
      <c r="BW704" s="69"/>
      <c r="BX704" s="69"/>
      <c r="BY704" s="75"/>
      <c r="BZ704" s="74"/>
      <c r="CA704" s="74"/>
      <c r="CB704" s="82"/>
      <c r="CC704" s="82"/>
      <c r="CD704" s="82"/>
      <c r="CE704" s="82"/>
      <c r="CF704" s="82"/>
      <c r="CG704" s="82"/>
      <c r="CH704" s="82"/>
      <c r="CI704" s="82"/>
      <c r="CJ704" s="82"/>
      <c r="CK704" s="82"/>
      <c r="CL704" s="82"/>
      <c r="CM704" s="82"/>
      <c r="CN704" s="82"/>
      <c r="CO704" s="69"/>
    </row>
    <row r="705" spans="1:93" x14ac:dyDescent="0.3">
      <c r="A705" s="69"/>
      <c r="B705" s="74"/>
      <c r="C705" s="74"/>
      <c r="D705" s="74"/>
      <c r="E705" s="74"/>
      <c r="F705" s="69"/>
      <c r="G705" s="69"/>
      <c r="Q705" s="69"/>
      <c r="R705" s="69"/>
      <c r="S705" s="75"/>
      <c r="T705" s="75"/>
      <c r="U705" s="74"/>
      <c r="V705" s="74"/>
      <c r="W705" s="74"/>
      <c r="X705" s="74"/>
      <c r="Y705" s="69"/>
      <c r="Z705" s="69"/>
      <c r="AJ705" s="69"/>
      <c r="AK705" s="69"/>
      <c r="AL705" s="69"/>
      <c r="AM705" s="69"/>
      <c r="AN705" s="74"/>
      <c r="AO705" s="74"/>
      <c r="AP705" s="82"/>
      <c r="AQ705" s="82"/>
      <c r="AR705" s="82"/>
      <c r="AS705" s="82"/>
      <c r="AT705" s="82"/>
      <c r="AU705" s="82"/>
      <c r="AV705" s="82"/>
      <c r="AW705" s="82"/>
      <c r="AX705" s="82"/>
      <c r="AY705" s="82"/>
      <c r="AZ705" s="82"/>
      <c r="BA705" s="82"/>
      <c r="BB705" s="82"/>
      <c r="BC705" s="82"/>
      <c r="BD705" s="69"/>
      <c r="BE705" s="75"/>
      <c r="BF705" s="75"/>
      <c r="BG705" s="74"/>
      <c r="BH705" s="74"/>
      <c r="BI705" s="82"/>
      <c r="BJ705" s="82"/>
      <c r="BK705" s="82"/>
      <c r="BL705" s="82"/>
      <c r="BM705" s="82"/>
      <c r="BN705" s="82"/>
      <c r="BO705" s="82"/>
      <c r="BP705" s="82"/>
      <c r="BQ705" s="82"/>
      <c r="BR705" s="82"/>
      <c r="BS705" s="82"/>
      <c r="BT705" s="82"/>
      <c r="BU705" s="82"/>
      <c r="BV705" s="82"/>
      <c r="BW705" s="69"/>
      <c r="BX705" s="69"/>
      <c r="BY705" s="75"/>
      <c r="BZ705" s="74"/>
      <c r="CA705" s="74"/>
      <c r="CB705" s="82"/>
      <c r="CC705" s="82"/>
      <c r="CD705" s="82"/>
      <c r="CE705" s="82"/>
      <c r="CF705" s="82"/>
      <c r="CG705" s="82"/>
      <c r="CH705" s="82"/>
      <c r="CI705" s="82"/>
      <c r="CJ705" s="82"/>
      <c r="CK705" s="82"/>
      <c r="CL705" s="82"/>
      <c r="CM705" s="82"/>
      <c r="CN705" s="82"/>
      <c r="CO705" s="69"/>
    </row>
    <row r="706" spans="1:93" x14ac:dyDescent="0.3">
      <c r="A706" s="69"/>
      <c r="B706" s="74"/>
      <c r="C706" s="74"/>
      <c r="D706" s="74"/>
      <c r="E706" s="74"/>
      <c r="F706" s="69"/>
      <c r="G706" s="69"/>
      <c r="Q706" s="69"/>
      <c r="R706" s="69"/>
      <c r="S706" s="75"/>
      <c r="T706" s="75"/>
      <c r="U706" s="74"/>
      <c r="V706" s="74"/>
      <c r="W706" s="74"/>
      <c r="X706" s="74"/>
      <c r="Y706" s="69"/>
      <c r="Z706" s="69"/>
      <c r="AJ706" s="69"/>
      <c r="AK706" s="69"/>
      <c r="AL706" s="69"/>
      <c r="AM706" s="69"/>
      <c r="AN706" s="74"/>
      <c r="AO706" s="74"/>
      <c r="AP706" s="82"/>
      <c r="AQ706" s="82"/>
      <c r="AR706" s="82"/>
      <c r="AS706" s="82"/>
      <c r="AT706" s="82"/>
      <c r="AU706" s="82"/>
      <c r="AV706" s="82"/>
      <c r="AW706" s="82"/>
      <c r="AX706" s="82"/>
      <c r="AY706" s="82"/>
      <c r="AZ706" s="82"/>
      <c r="BA706" s="82"/>
      <c r="BB706" s="82"/>
      <c r="BC706" s="82"/>
      <c r="BD706" s="69"/>
      <c r="BE706" s="75"/>
      <c r="BF706" s="75"/>
      <c r="BG706" s="74"/>
      <c r="BH706" s="74"/>
      <c r="BI706" s="82"/>
      <c r="BJ706" s="82"/>
      <c r="BK706" s="82"/>
      <c r="BL706" s="82"/>
      <c r="BM706" s="82"/>
      <c r="BN706" s="82"/>
      <c r="BO706" s="82"/>
      <c r="BP706" s="82"/>
      <c r="BQ706" s="82"/>
      <c r="BR706" s="82"/>
      <c r="BS706" s="82"/>
      <c r="BT706" s="82"/>
      <c r="BU706" s="82"/>
      <c r="BV706" s="82"/>
      <c r="BW706" s="69"/>
      <c r="BX706" s="69"/>
      <c r="BY706" s="75"/>
      <c r="BZ706" s="74"/>
      <c r="CA706" s="74"/>
      <c r="CB706" s="82"/>
      <c r="CC706" s="82"/>
      <c r="CD706" s="82"/>
      <c r="CE706" s="82"/>
      <c r="CF706" s="82"/>
      <c r="CG706" s="82"/>
      <c r="CH706" s="82"/>
      <c r="CI706" s="82"/>
      <c r="CJ706" s="82"/>
      <c r="CK706" s="82"/>
      <c r="CL706" s="82"/>
      <c r="CM706" s="82"/>
      <c r="CN706" s="82"/>
      <c r="CO706" s="69"/>
    </row>
    <row r="707" spans="1:93" x14ac:dyDescent="0.3">
      <c r="A707" s="69"/>
      <c r="B707" s="74"/>
      <c r="C707" s="74"/>
      <c r="D707" s="74"/>
      <c r="E707" s="74"/>
      <c r="F707" s="69"/>
      <c r="G707" s="69"/>
      <c r="Q707" s="69"/>
      <c r="R707" s="69"/>
      <c r="S707" s="75"/>
      <c r="T707" s="75"/>
      <c r="U707" s="74"/>
      <c r="V707" s="74"/>
      <c r="W707" s="74"/>
      <c r="X707" s="74"/>
      <c r="Y707" s="69"/>
      <c r="Z707" s="69"/>
      <c r="AJ707" s="69"/>
      <c r="AK707" s="69"/>
      <c r="AL707" s="69"/>
      <c r="AM707" s="69"/>
      <c r="AN707" s="74"/>
      <c r="AO707" s="74"/>
      <c r="AP707" s="82"/>
      <c r="AQ707" s="82"/>
      <c r="AR707" s="82"/>
      <c r="AS707" s="82"/>
      <c r="AT707" s="82"/>
      <c r="AU707" s="82"/>
      <c r="AV707" s="82"/>
      <c r="AW707" s="82"/>
      <c r="AX707" s="82"/>
      <c r="AY707" s="82"/>
      <c r="AZ707" s="82"/>
      <c r="BA707" s="82"/>
      <c r="BB707" s="82"/>
      <c r="BC707" s="82"/>
      <c r="BD707" s="69"/>
      <c r="BE707" s="75"/>
      <c r="BF707" s="75"/>
      <c r="BG707" s="74"/>
      <c r="BH707" s="74"/>
      <c r="BI707" s="82"/>
      <c r="BJ707" s="82"/>
      <c r="BK707" s="82"/>
      <c r="BL707" s="82"/>
      <c r="BM707" s="82"/>
      <c r="BN707" s="82"/>
      <c r="BO707" s="82"/>
      <c r="BP707" s="82"/>
      <c r="BQ707" s="82"/>
      <c r="BR707" s="82"/>
      <c r="BS707" s="82"/>
      <c r="BT707" s="82"/>
      <c r="BU707" s="82"/>
      <c r="BV707" s="82"/>
      <c r="BW707" s="69"/>
      <c r="BX707" s="69"/>
      <c r="BY707" s="75"/>
      <c r="BZ707" s="74"/>
      <c r="CA707" s="74"/>
      <c r="CB707" s="82"/>
      <c r="CC707" s="82"/>
      <c r="CD707" s="82"/>
      <c r="CE707" s="82"/>
      <c r="CF707" s="82"/>
      <c r="CG707" s="82"/>
      <c r="CH707" s="82"/>
      <c r="CI707" s="82"/>
      <c r="CJ707" s="82"/>
      <c r="CK707" s="82"/>
      <c r="CL707" s="82"/>
      <c r="CM707" s="82"/>
      <c r="CN707" s="82"/>
      <c r="CO707" s="69"/>
    </row>
    <row r="708" spans="1:93" x14ac:dyDescent="0.3">
      <c r="A708" s="69"/>
      <c r="B708" s="74"/>
      <c r="C708" s="74"/>
      <c r="D708" s="74"/>
      <c r="E708" s="74"/>
      <c r="F708" s="69"/>
      <c r="G708" s="69"/>
      <c r="Q708" s="69"/>
      <c r="R708" s="69"/>
      <c r="S708" s="75"/>
      <c r="T708" s="75"/>
      <c r="U708" s="74"/>
      <c r="V708" s="74"/>
      <c r="W708" s="74"/>
      <c r="X708" s="74"/>
      <c r="Y708" s="69"/>
      <c r="Z708" s="69"/>
      <c r="AJ708" s="69"/>
      <c r="AK708" s="69"/>
      <c r="AL708" s="69"/>
      <c r="AM708" s="69"/>
      <c r="AN708" s="74"/>
      <c r="AO708" s="74"/>
      <c r="AP708" s="82"/>
      <c r="AQ708" s="82"/>
      <c r="AR708" s="82"/>
      <c r="AS708" s="82"/>
      <c r="AT708" s="82"/>
      <c r="AU708" s="82"/>
      <c r="AV708" s="82"/>
      <c r="AW708" s="82"/>
      <c r="AX708" s="82"/>
      <c r="AY708" s="82"/>
      <c r="AZ708" s="82"/>
      <c r="BA708" s="82"/>
      <c r="BB708" s="82"/>
      <c r="BC708" s="82"/>
      <c r="BD708" s="69"/>
      <c r="BE708" s="75"/>
      <c r="BF708" s="75"/>
      <c r="BG708" s="74"/>
      <c r="BH708" s="74"/>
      <c r="BI708" s="82"/>
      <c r="BJ708" s="82"/>
      <c r="BK708" s="82"/>
      <c r="BL708" s="82"/>
      <c r="BM708" s="82"/>
      <c r="BN708" s="82"/>
      <c r="BO708" s="82"/>
      <c r="BP708" s="82"/>
      <c r="BQ708" s="82"/>
      <c r="BR708" s="82"/>
      <c r="BS708" s="82"/>
      <c r="BT708" s="82"/>
      <c r="BU708" s="82"/>
      <c r="BV708" s="82"/>
      <c r="BW708" s="69"/>
      <c r="BX708" s="69"/>
      <c r="BY708" s="75"/>
      <c r="BZ708" s="74"/>
      <c r="CA708" s="74"/>
      <c r="CB708" s="82"/>
      <c r="CC708" s="82"/>
      <c r="CD708" s="82"/>
      <c r="CE708" s="82"/>
      <c r="CF708" s="82"/>
      <c r="CG708" s="82"/>
      <c r="CH708" s="82"/>
      <c r="CI708" s="82"/>
      <c r="CJ708" s="82"/>
      <c r="CK708" s="82"/>
      <c r="CL708" s="82"/>
      <c r="CM708" s="82"/>
      <c r="CN708" s="82"/>
      <c r="CO708" s="69"/>
    </row>
    <row r="709" spans="1:93" x14ac:dyDescent="0.3">
      <c r="A709" s="69"/>
      <c r="B709" s="74"/>
      <c r="C709" s="74"/>
      <c r="D709" s="74"/>
      <c r="E709" s="74"/>
      <c r="F709" s="69"/>
      <c r="G709" s="69"/>
      <c r="Q709" s="69"/>
      <c r="R709" s="69"/>
      <c r="S709" s="75"/>
      <c r="T709" s="75"/>
      <c r="U709" s="74"/>
      <c r="V709" s="74"/>
      <c r="W709" s="74"/>
      <c r="X709" s="74"/>
      <c r="Y709" s="69"/>
      <c r="Z709" s="69"/>
      <c r="AJ709" s="69"/>
      <c r="AK709" s="69"/>
      <c r="AL709" s="69"/>
      <c r="AM709" s="69"/>
      <c r="AN709" s="74"/>
      <c r="AO709" s="74"/>
      <c r="AP709" s="82"/>
      <c r="AQ709" s="82"/>
      <c r="AR709" s="82"/>
      <c r="AS709" s="82"/>
      <c r="AT709" s="82"/>
      <c r="AU709" s="82"/>
      <c r="AV709" s="82"/>
      <c r="AW709" s="82"/>
      <c r="AX709" s="82"/>
      <c r="AY709" s="82"/>
      <c r="AZ709" s="82"/>
      <c r="BA709" s="82"/>
      <c r="BB709" s="82"/>
      <c r="BC709" s="82"/>
      <c r="BD709" s="69"/>
      <c r="BE709" s="75"/>
      <c r="BF709" s="75"/>
      <c r="BG709" s="74"/>
      <c r="BH709" s="74"/>
      <c r="BI709" s="82"/>
      <c r="BJ709" s="82"/>
      <c r="BK709" s="82"/>
      <c r="BL709" s="82"/>
      <c r="BM709" s="82"/>
      <c r="BN709" s="82"/>
      <c r="BO709" s="82"/>
      <c r="BP709" s="82"/>
      <c r="BQ709" s="82"/>
      <c r="BR709" s="82"/>
      <c r="BS709" s="82"/>
      <c r="BT709" s="82"/>
      <c r="BU709" s="82"/>
      <c r="BV709" s="82"/>
      <c r="BW709" s="69"/>
      <c r="BX709" s="69"/>
      <c r="BY709" s="75"/>
      <c r="BZ709" s="74"/>
      <c r="CA709" s="74"/>
      <c r="CB709" s="82"/>
      <c r="CC709" s="82"/>
      <c r="CD709" s="82"/>
      <c r="CE709" s="82"/>
      <c r="CF709" s="82"/>
      <c r="CG709" s="82"/>
      <c r="CH709" s="82"/>
      <c r="CI709" s="82"/>
      <c r="CJ709" s="82"/>
      <c r="CK709" s="82"/>
      <c r="CL709" s="82"/>
      <c r="CM709" s="82"/>
      <c r="CN709" s="82"/>
      <c r="CO709" s="69"/>
    </row>
    <row r="710" spans="1:93" x14ac:dyDescent="0.3">
      <c r="A710" s="69"/>
      <c r="B710" s="74"/>
      <c r="C710" s="74"/>
      <c r="D710" s="74"/>
      <c r="E710" s="74"/>
      <c r="F710" s="69"/>
      <c r="G710" s="69"/>
      <c r="Q710" s="69"/>
      <c r="R710" s="69"/>
      <c r="S710" s="75"/>
      <c r="T710" s="75"/>
      <c r="U710" s="74"/>
      <c r="V710" s="74"/>
      <c r="W710" s="74"/>
      <c r="X710" s="74"/>
      <c r="Y710" s="69"/>
      <c r="Z710" s="69"/>
      <c r="AJ710" s="69"/>
      <c r="AK710" s="69"/>
      <c r="AL710" s="69"/>
      <c r="AM710" s="69"/>
      <c r="AN710" s="74"/>
      <c r="AO710" s="74"/>
      <c r="AP710" s="82"/>
      <c r="AQ710" s="82"/>
      <c r="AR710" s="82"/>
      <c r="AS710" s="82"/>
      <c r="AT710" s="82"/>
      <c r="AU710" s="82"/>
      <c r="AV710" s="82"/>
      <c r="AW710" s="82"/>
      <c r="AX710" s="82"/>
      <c r="AY710" s="82"/>
      <c r="AZ710" s="82"/>
      <c r="BA710" s="82"/>
      <c r="BB710" s="82"/>
      <c r="BC710" s="82"/>
      <c r="BD710" s="69"/>
      <c r="BE710" s="75"/>
      <c r="BF710" s="75"/>
      <c r="BG710" s="74"/>
      <c r="BH710" s="74"/>
      <c r="BI710" s="82"/>
      <c r="BJ710" s="82"/>
      <c r="BK710" s="82"/>
      <c r="BL710" s="82"/>
      <c r="BM710" s="82"/>
      <c r="BN710" s="82"/>
      <c r="BO710" s="82"/>
      <c r="BP710" s="82"/>
      <c r="BQ710" s="82"/>
      <c r="BR710" s="82"/>
      <c r="BS710" s="82"/>
      <c r="BT710" s="82"/>
      <c r="BU710" s="82"/>
      <c r="BV710" s="82"/>
      <c r="BW710" s="69"/>
      <c r="BX710" s="69"/>
      <c r="BY710" s="75"/>
      <c r="BZ710" s="74"/>
      <c r="CA710" s="74"/>
      <c r="CB710" s="82"/>
      <c r="CC710" s="82"/>
      <c r="CD710" s="82"/>
      <c r="CE710" s="82"/>
      <c r="CF710" s="82"/>
      <c r="CG710" s="82"/>
      <c r="CH710" s="82"/>
      <c r="CI710" s="82"/>
      <c r="CJ710" s="82"/>
      <c r="CK710" s="82"/>
      <c r="CL710" s="82"/>
      <c r="CM710" s="82"/>
      <c r="CN710" s="82"/>
      <c r="CO710" s="69"/>
    </row>
    <row r="711" spans="1:93" x14ac:dyDescent="0.3">
      <c r="A711" s="69"/>
      <c r="B711" s="74"/>
      <c r="C711" s="74"/>
      <c r="D711" s="74"/>
      <c r="E711" s="74"/>
      <c r="F711" s="69"/>
      <c r="G711" s="69"/>
      <c r="Q711" s="69"/>
      <c r="R711" s="69"/>
      <c r="S711" s="75"/>
      <c r="T711" s="75"/>
      <c r="U711" s="74"/>
      <c r="V711" s="74"/>
      <c r="W711" s="74"/>
      <c r="X711" s="74"/>
      <c r="Y711" s="69"/>
      <c r="Z711" s="69"/>
      <c r="AJ711" s="69"/>
      <c r="AK711" s="69"/>
      <c r="AL711" s="69"/>
      <c r="AM711" s="69"/>
      <c r="AN711" s="74"/>
      <c r="AO711" s="74"/>
      <c r="AP711" s="82"/>
      <c r="AQ711" s="82"/>
      <c r="AR711" s="82"/>
      <c r="AS711" s="82"/>
      <c r="AT711" s="82"/>
      <c r="AU711" s="82"/>
      <c r="AV711" s="82"/>
      <c r="AW711" s="82"/>
      <c r="AX711" s="82"/>
      <c r="AY711" s="82"/>
      <c r="AZ711" s="82"/>
      <c r="BA711" s="82"/>
      <c r="BB711" s="82"/>
      <c r="BC711" s="82"/>
      <c r="BD711" s="69"/>
      <c r="BE711" s="75"/>
      <c r="BF711" s="75"/>
      <c r="BG711" s="74"/>
      <c r="BH711" s="74"/>
      <c r="BI711" s="82"/>
      <c r="BJ711" s="82"/>
      <c r="BK711" s="82"/>
      <c r="BL711" s="82"/>
      <c r="BM711" s="82"/>
      <c r="BN711" s="82"/>
      <c r="BO711" s="82"/>
      <c r="BP711" s="82"/>
      <c r="BQ711" s="82"/>
      <c r="BR711" s="82"/>
      <c r="BS711" s="82"/>
      <c r="BT711" s="82"/>
      <c r="BU711" s="82"/>
      <c r="BV711" s="82"/>
      <c r="BW711" s="69"/>
      <c r="BX711" s="69"/>
      <c r="BY711" s="75"/>
      <c r="BZ711" s="74"/>
      <c r="CA711" s="74"/>
      <c r="CB711" s="82"/>
      <c r="CC711" s="82"/>
      <c r="CD711" s="82"/>
      <c r="CE711" s="82"/>
      <c r="CF711" s="82"/>
      <c r="CG711" s="82"/>
      <c r="CH711" s="82"/>
      <c r="CI711" s="82"/>
      <c r="CJ711" s="82"/>
      <c r="CK711" s="82"/>
      <c r="CL711" s="82"/>
      <c r="CM711" s="82"/>
      <c r="CN711" s="82"/>
      <c r="CO711" s="69"/>
    </row>
    <row r="712" spans="1:93" x14ac:dyDescent="0.3">
      <c r="A712" s="69"/>
      <c r="B712" s="74"/>
      <c r="C712" s="74"/>
      <c r="D712" s="74"/>
      <c r="E712" s="74"/>
      <c r="F712" s="69"/>
      <c r="G712" s="69"/>
      <c r="Q712" s="69"/>
      <c r="R712" s="69"/>
      <c r="S712" s="75"/>
      <c r="T712" s="75"/>
      <c r="U712" s="74"/>
      <c r="V712" s="74"/>
      <c r="W712" s="74"/>
      <c r="X712" s="74"/>
      <c r="Y712" s="69"/>
      <c r="Z712" s="69"/>
      <c r="AJ712" s="69"/>
      <c r="AK712" s="69"/>
      <c r="AL712" s="69"/>
      <c r="AM712" s="69"/>
      <c r="AN712" s="74"/>
      <c r="AO712" s="74"/>
      <c r="AP712" s="82"/>
      <c r="AQ712" s="82"/>
      <c r="AR712" s="82"/>
      <c r="AS712" s="82"/>
      <c r="AT712" s="82"/>
      <c r="AU712" s="82"/>
      <c r="AV712" s="82"/>
      <c r="AW712" s="82"/>
      <c r="AX712" s="82"/>
      <c r="AY712" s="82"/>
      <c r="AZ712" s="82"/>
      <c r="BA712" s="82"/>
      <c r="BB712" s="82"/>
      <c r="BC712" s="82"/>
      <c r="BD712" s="69"/>
      <c r="BE712" s="75"/>
      <c r="BF712" s="75"/>
      <c r="BG712" s="74"/>
      <c r="BH712" s="74"/>
      <c r="BI712" s="82"/>
      <c r="BJ712" s="82"/>
      <c r="BK712" s="82"/>
      <c r="BL712" s="82"/>
      <c r="BM712" s="82"/>
      <c r="BN712" s="82"/>
      <c r="BO712" s="82"/>
      <c r="BP712" s="82"/>
      <c r="BQ712" s="82"/>
      <c r="BR712" s="82"/>
      <c r="BS712" s="82"/>
      <c r="BT712" s="82"/>
      <c r="BU712" s="82"/>
      <c r="BV712" s="82"/>
      <c r="BW712" s="69"/>
      <c r="BX712" s="69"/>
      <c r="BY712" s="75"/>
      <c r="BZ712" s="74"/>
      <c r="CA712" s="74"/>
      <c r="CB712" s="82"/>
      <c r="CC712" s="82"/>
      <c r="CD712" s="82"/>
      <c r="CE712" s="82"/>
      <c r="CF712" s="82"/>
      <c r="CG712" s="82"/>
      <c r="CH712" s="82"/>
      <c r="CI712" s="82"/>
      <c r="CJ712" s="82"/>
      <c r="CK712" s="82"/>
      <c r="CL712" s="82"/>
      <c r="CM712" s="82"/>
      <c r="CN712" s="82"/>
      <c r="CO712" s="69"/>
    </row>
    <row r="713" spans="1:93" x14ac:dyDescent="0.3">
      <c r="A713" s="69"/>
      <c r="B713" s="74"/>
      <c r="C713" s="74"/>
      <c r="D713" s="74"/>
      <c r="E713" s="74"/>
      <c r="F713" s="69"/>
      <c r="G713" s="69"/>
      <c r="Q713" s="69"/>
      <c r="R713" s="69"/>
      <c r="S713" s="75"/>
      <c r="T713" s="75"/>
      <c r="U713" s="74"/>
      <c r="V713" s="74"/>
      <c r="W713" s="74"/>
      <c r="X713" s="74"/>
      <c r="Y713" s="69"/>
      <c r="Z713" s="69"/>
      <c r="AJ713" s="69"/>
      <c r="AK713" s="69"/>
      <c r="AL713" s="69"/>
      <c r="AM713" s="69"/>
      <c r="AN713" s="74"/>
      <c r="AO713" s="74"/>
      <c r="AP713" s="82"/>
      <c r="AQ713" s="82"/>
      <c r="AR713" s="82"/>
      <c r="AS713" s="82"/>
      <c r="AT713" s="82"/>
      <c r="AU713" s="82"/>
      <c r="AV713" s="82"/>
      <c r="AW713" s="82"/>
      <c r="AX713" s="82"/>
      <c r="AY713" s="82"/>
      <c r="AZ713" s="82"/>
      <c r="BA713" s="82"/>
      <c r="BB713" s="82"/>
      <c r="BC713" s="82"/>
      <c r="BD713" s="69"/>
      <c r="BE713" s="75"/>
      <c r="BF713" s="75"/>
      <c r="BG713" s="74"/>
      <c r="BH713" s="74"/>
      <c r="BI713" s="82"/>
      <c r="BJ713" s="82"/>
      <c r="BK713" s="82"/>
      <c r="BL713" s="82"/>
      <c r="BM713" s="82"/>
      <c r="BN713" s="82"/>
      <c r="BO713" s="82"/>
      <c r="BP713" s="82"/>
      <c r="BQ713" s="82"/>
      <c r="BR713" s="82"/>
      <c r="BS713" s="82"/>
      <c r="BT713" s="82"/>
      <c r="BU713" s="82"/>
      <c r="BV713" s="82"/>
      <c r="BW713" s="69"/>
      <c r="BX713" s="69"/>
      <c r="BY713" s="75"/>
      <c r="BZ713" s="74"/>
      <c r="CA713" s="74"/>
      <c r="CB713" s="82"/>
      <c r="CC713" s="82"/>
      <c r="CD713" s="82"/>
      <c r="CE713" s="82"/>
      <c r="CF713" s="82"/>
      <c r="CG713" s="82"/>
      <c r="CH713" s="82"/>
      <c r="CI713" s="82"/>
      <c r="CJ713" s="82"/>
      <c r="CK713" s="82"/>
      <c r="CL713" s="82"/>
      <c r="CM713" s="82"/>
      <c r="CN713" s="82"/>
      <c r="CO713" s="69"/>
    </row>
    <row r="714" spans="1:93" x14ac:dyDescent="0.3">
      <c r="A714" s="69"/>
      <c r="B714" s="74"/>
      <c r="C714" s="74"/>
      <c r="D714" s="74"/>
      <c r="E714" s="74"/>
      <c r="F714" s="69"/>
      <c r="G714" s="69"/>
      <c r="Q714" s="69"/>
      <c r="R714" s="69"/>
      <c r="S714" s="75"/>
      <c r="T714" s="75"/>
      <c r="U714" s="74"/>
      <c r="V714" s="74"/>
      <c r="W714" s="74"/>
      <c r="X714" s="74"/>
      <c r="Y714" s="69"/>
      <c r="Z714" s="69"/>
      <c r="AJ714" s="69"/>
      <c r="AK714" s="69"/>
      <c r="AL714" s="69"/>
      <c r="AM714" s="69"/>
      <c r="AN714" s="74"/>
      <c r="AO714" s="74"/>
      <c r="AP714" s="82"/>
      <c r="AQ714" s="82"/>
      <c r="AR714" s="82"/>
      <c r="AS714" s="82"/>
      <c r="AT714" s="82"/>
      <c r="AU714" s="82"/>
      <c r="AV714" s="82"/>
      <c r="AW714" s="82"/>
      <c r="AX714" s="82"/>
      <c r="AY714" s="82"/>
      <c r="AZ714" s="82"/>
      <c r="BA714" s="82"/>
      <c r="BB714" s="82"/>
      <c r="BC714" s="82"/>
      <c r="BD714" s="69"/>
      <c r="BE714" s="75"/>
      <c r="BF714" s="75"/>
      <c r="BG714" s="74"/>
      <c r="BH714" s="74"/>
      <c r="BI714" s="82"/>
      <c r="BJ714" s="82"/>
      <c r="BK714" s="82"/>
      <c r="BL714" s="82"/>
      <c r="BM714" s="82"/>
      <c r="BN714" s="82"/>
      <c r="BO714" s="82"/>
      <c r="BP714" s="82"/>
      <c r="BQ714" s="82"/>
      <c r="BR714" s="82"/>
      <c r="BS714" s="82"/>
      <c r="BT714" s="82"/>
      <c r="BU714" s="82"/>
      <c r="BV714" s="82"/>
      <c r="BW714" s="69"/>
      <c r="BX714" s="69"/>
      <c r="BY714" s="75"/>
      <c r="BZ714" s="74"/>
      <c r="CA714" s="74"/>
      <c r="CB714" s="82"/>
      <c r="CC714" s="82"/>
      <c r="CD714" s="82"/>
      <c r="CE714" s="82"/>
      <c r="CF714" s="82"/>
      <c r="CG714" s="82"/>
      <c r="CH714" s="82"/>
      <c r="CI714" s="82"/>
      <c r="CJ714" s="82"/>
      <c r="CK714" s="82"/>
      <c r="CL714" s="82"/>
      <c r="CM714" s="82"/>
      <c r="CN714" s="82"/>
      <c r="CO714" s="69"/>
    </row>
    <row r="715" spans="1:93" x14ac:dyDescent="0.3">
      <c r="A715" s="69"/>
      <c r="B715" s="74"/>
      <c r="C715" s="74"/>
      <c r="D715" s="74"/>
      <c r="E715" s="74"/>
      <c r="F715" s="69"/>
      <c r="G715" s="69"/>
      <c r="Q715" s="69"/>
      <c r="R715" s="69"/>
      <c r="S715" s="75"/>
      <c r="T715" s="75"/>
      <c r="U715" s="74"/>
      <c r="V715" s="74"/>
      <c r="W715" s="74"/>
      <c r="X715" s="74"/>
      <c r="Y715" s="69"/>
      <c r="Z715" s="69"/>
      <c r="AJ715" s="69"/>
      <c r="AK715" s="69"/>
      <c r="AL715" s="69"/>
      <c r="AM715" s="69"/>
      <c r="AN715" s="74"/>
      <c r="AO715" s="74"/>
      <c r="AP715" s="82"/>
      <c r="AQ715" s="82"/>
      <c r="AR715" s="82"/>
      <c r="AS715" s="82"/>
      <c r="AT715" s="82"/>
      <c r="AU715" s="82"/>
      <c r="AV715" s="82"/>
      <c r="AW715" s="82"/>
      <c r="AX715" s="82"/>
      <c r="AY715" s="82"/>
      <c r="AZ715" s="82"/>
      <c r="BA715" s="82"/>
      <c r="BB715" s="82"/>
      <c r="BC715" s="82"/>
      <c r="BD715" s="69"/>
      <c r="BE715" s="75"/>
      <c r="BF715" s="75"/>
      <c r="BG715" s="74"/>
      <c r="BH715" s="74"/>
      <c r="BI715" s="82"/>
      <c r="BJ715" s="82"/>
      <c r="BK715" s="82"/>
      <c r="BL715" s="82"/>
      <c r="BM715" s="82"/>
      <c r="BN715" s="82"/>
      <c r="BO715" s="82"/>
      <c r="BP715" s="82"/>
      <c r="BQ715" s="82"/>
      <c r="BR715" s="82"/>
      <c r="BS715" s="82"/>
      <c r="BT715" s="82"/>
      <c r="BU715" s="82"/>
      <c r="BV715" s="82"/>
      <c r="BW715" s="69"/>
      <c r="BX715" s="69"/>
      <c r="BY715" s="75"/>
      <c r="BZ715" s="74"/>
      <c r="CA715" s="74"/>
      <c r="CB715" s="82"/>
      <c r="CC715" s="82"/>
      <c r="CD715" s="82"/>
      <c r="CE715" s="82"/>
      <c r="CF715" s="82"/>
      <c r="CG715" s="82"/>
      <c r="CH715" s="82"/>
      <c r="CI715" s="82"/>
      <c r="CJ715" s="82"/>
      <c r="CK715" s="82"/>
      <c r="CL715" s="82"/>
      <c r="CM715" s="82"/>
      <c r="CN715" s="82"/>
      <c r="CO715" s="69"/>
    </row>
    <row r="716" spans="1:93" x14ac:dyDescent="0.3">
      <c r="A716" s="69"/>
      <c r="B716" s="74"/>
      <c r="C716" s="74"/>
      <c r="D716" s="74"/>
      <c r="E716" s="74"/>
      <c r="F716" s="69"/>
      <c r="G716" s="69"/>
      <c r="Q716" s="69"/>
      <c r="R716" s="69"/>
      <c r="S716" s="75"/>
      <c r="T716" s="75"/>
      <c r="U716" s="74"/>
      <c r="V716" s="74"/>
      <c r="W716" s="74"/>
      <c r="X716" s="74"/>
      <c r="Y716" s="69"/>
      <c r="Z716" s="69"/>
      <c r="AJ716" s="69"/>
      <c r="AK716" s="69"/>
      <c r="AL716" s="69"/>
      <c r="AM716" s="69"/>
      <c r="AN716" s="74"/>
      <c r="AO716" s="74"/>
      <c r="AP716" s="82"/>
      <c r="AQ716" s="82"/>
      <c r="AR716" s="82"/>
      <c r="AS716" s="82"/>
      <c r="AT716" s="82"/>
      <c r="AU716" s="82"/>
      <c r="AV716" s="82"/>
      <c r="AW716" s="82"/>
      <c r="AX716" s="82"/>
      <c r="AY716" s="82"/>
      <c r="AZ716" s="82"/>
      <c r="BA716" s="82"/>
      <c r="BB716" s="82"/>
      <c r="BC716" s="82"/>
      <c r="BD716" s="69"/>
      <c r="BE716" s="75"/>
      <c r="BF716" s="75"/>
      <c r="BG716" s="74"/>
      <c r="BH716" s="74"/>
      <c r="BI716" s="82"/>
      <c r="BJ716" s="82"/>
      <c r="BK716" s="82"/>
      <c r="BL716" s="82"/>
      <c r="BM716" s="82"/>
      <c r="BN716" s="82"/>
      <c r="BO716" s="82"/>
      <c r="BP716" s="82"/>
      <c r="BQ716" s="82"/>
      <c r="BR716" s="82"/>
      <c r="BS716" s="82"/>
      <c r="BT716" s="82"/>
      <c r="BU716" s="82"/>
      <c r="BV716" s="82"/>
      <c r="BW716" s="69"/>
      <c r="BX716" s="69"/>
      <c r="BY716" s="75"/>
      <c r="BZ716" s="74"/>
      <c r="CA716" s="74"/>
      <c r="CB716" s="82"/>
      <c r="CC716" s="82"/>
      <c r="CD716" s="82"/>
      <c r="CE716" s="82"/>
      <c r="CF716" s="82"/>
      <c r="CG716" s="82"/>
      <c r="CH716" s="82"/>
      <c r="CI716" s="82"/>
      <c r="CJ716" s="82"/>
      <c r="CK716" s="82"/>
      <c r="CL716" s="82"/>
      <c r="CM716" s="82"/>
      <c r="CN716" s="82"/>
      <c r="CO716" s="69"/>
    </row>
    <row r="717" spans="1:93" x14ac:dyDescent="0.3">
      <c r="A717" s="69"/>
      <c r="B717" s="74"/>
      <c r="C717" s="74"/>
      <c r="D717" s="74"/>
      <c r="E717" s="74"/>
      <c r="F717" s="69"/>
      <c r="G717" s="69"/>
      <c r="Q717" s="69"/>
      <c r="R717" s="69"/>
      <c r="S717" s="75"/>
      <c r="T717" s="75"/>
      <c r="U717" s="74"/>
      <c r="V717" s="74"/>
      <c r="W717" s="74"/>
      <c r="X717" s="74"/>
      <c r="Y717" s="69"/>
      <c r="Z717" s="69"/>
      <c r="AJ717" s="69"/>
      <c r="AK717" s="69"/>
      <c r="AL717" s="69"/>
      <c r="AM717" s="69"/>
      <c r="AN717" s="74"/>
      <c r="AO717" s="74"/>
      <c r="AP717" s="82"/>
      <c r="AQ717" s="82"/>
      <c r="AR717" s="82"/>
      <c r="AS717" s="82"/>
      <c r="AT717" s="82"/>
      <c r="AU717" s="82"/>
      <c r="AV717" s="82"/>
      <c r="AW717" s="82"/>
      <c r="AX717" s="82"/>
      <c r="AY717" s="82"/>
      <c r="AZ717" s="82"/>
      <c r="BA717" s="82"/>
      <c r="BB717" s="82"/>
      <c r="BC717" s="82"/>
      <c r="BD717" s="69"/>
      <c r="BE717" s="75"/>
      <c r="BF717" s="75"/>
      <c r="BG717" s="74"/>
      <c r="BH717" s="74"/>
      <c r="BI717" s="82"/>
      <c r="BJ717" s="82"/>
      <c r="BK717" s="82"/>
      <c r="BL717" s="82"/>
      <c r="BM717" s="82"/>
      <c r="BN717" s="82"/>
      <c r="BO717" s="82"/>
      <c r="BP717" s="82"/>
      <c r="BQ717" s="82"/>
      <c r="BR717" s="82"/>
      <c r="BS717" s="82"/>
      <c r="BT717" s="82"/>
      <c r="BU717" s="82"/>
      <c r="BV717" s="82"/>
      <c r="BW717" s="69"/>
      <c r="BX717" s="69"/>
      <c r="BY717" s="75"/>
      <c r="BZ717" s="74"/>
      <c r="CA717" s="74"/>
      <c r="CB717" s="82"/>
      <c r="CC717" s="82"/>
      <c r="CD717" s="82"/>
      <c r="CE717" s="82"/>
      <c r="CF717" s="82"/>
      <c r="CG717" s="82"/>
      <c r="CH717" s="82"/>
      <c r="CI717" s="82"/>
      <c r="CJ717" s="82"/>
      <c r="CK717" s="82"/>
      <c r="CL717" s="82"/>
      <c r="CM717" s="82"/>
      <c r="CN717" s="82"/>
      <c r="CO717" s="69"/>
    </row>
    <row r="718" spans="1:93" x14ac:dyDescent="0.3">
      <c r="A718" s="69"/>
      <c r="B718" s="74"/>
      <c r="C718" s="74"/>
      <c r="D718" s="74"/>
      <c r="E718" s="74"/>
      <c r="F718" s="69"/>
      <c r="G718" s="69"/>
      <c r="Q718" s="69"/>
      <c r="R718" s="69"/>
      <c r="S718" s="75"/>
      <c r="T718" s="75"/>
      <c r="U718" s="74"/>
      <c r="V718" s="74"/>
      <c r="W718" s="74"/>
      <c r="X718" s="74"/>
      <c r="Y718" s="69"/>
      <c r="Z718" s="69"/>
      <c r="AJ718" s="69"/>
      <c r="AK718" s="69"/>
      <c r="AL718" s="69"/>
      <c r="AM718" s="69"/>
      <c r="AN718" s="74"/>
      <c r="AO718" s="74"/>
      <c r="AP718" s="82"/>
      <c r="AQ718" s="82"/>
      <c r="AR718" s="82"/>
      <c r="AS718" s="82"/>
      <c r="AT718" s="82"/>
      <c r="AU718" s="82"/>
      <c r="AV718" s="82"/>
      <c r="AW718" s="82"/>
      <c r="AX718" s="82"/>
      <c r="AY718" s="82"/>
      <c r="AZ718" s="82"/>
      <c r="BA718" s="82"/>
      <c r="BB718" s="82"/>
      <c r="BC718" s="82"/>
      <c r="BD718" s="69"/>
      <c r="BE718" s="75"/>
      <c r="BF718" s="75"/>
      <c r="BG718" s="74"/>
      <c r="BH718" s="74"/>
      <c r="BI718" s="82"/>
      <c r="BJ718" s="82"/>
      <c r="BK718" s="82"/>
      <c r="BL718" s="82"/>
      <c r="BM718" s="82"/>
      <c r="BN718" s="82"/>
      <c r="BO718" s="82"/>
      <c r="BP718" s="82"/>
      <c r="BQ718" s="82"/>
      <c r="BR718" s="82"/>
      <c r="BS718" s="82"/>
      <c r="BT718" s="82"/>
      <c r="BU718" s="82"/>
      <c r="BV718" s="82"/>
      <c r="BW718" s="69"/>
      <c r="BX718" s="69"/>
      <c r="BY718" s="75"/>
      <c r="BZ718" s="74"/>
      <c r="CA718" s="74"/>
      <c r="CB718" s="82"/>
      <c r="CC718" s="82"/>
      <c r="CD718" s="82"/>
      <c r="CE718" s="82"/>
      <c r="CF718" s="82"/>
      <c r="CG718" s="82"/>
      <c r="CH718" s="82"/>
      <c r="CI718" s="82"/>
      <c r="CJ718" s="82"/>
      <c r="CK718" s="82"/>
      <c r="CL718" s="82"/>
      <c r="CM718" s="82"/>
      <c r="CN718" s="82"/>
      <c r="CO718" s="69"/>
    </row>
    <row r="719" spans="1:93" x14ac:dyDescent="0.3">
      <c r="A719" s="69"/>
      <c r="B719" s="74"/>
      <c r="C719" s="74"/>
      <c r="D719" s="74"/>
      <c r="E719" s="74"/>
      <c r="F719" s="69"/>
      <c r="G719" s="69"/>
      <c r="Q719" s="69"/>
      <c r="R719" s="69"/>
      <c r="S719" s="75"/>
      <c r="T719" s="75"/>
      <c r="U719" s="74"/>
      <c r="V719" s="74"/>
      <c r="W719" s="74"/>
      <c r="X719" s="74"/>
      <c r="Y719" s="69"/>
      <c r="Z719" s="69"/>
      <c r="AJ719" s="69"/>
      <c r="AK719" s="69"/>
      <c r="AL719" s="69"/>
      <c r="AM719" s="69"/>
      <c r="AN719" s="74"/>
      <c r="AO719" s="74"/>
      <c r="AP719" s="82"/>
      <c r="AQ719" s="82"/>
      <c r="AR719" s="82"/>
      <c r="AS719" s="82"/>
      <c r="AT719" s="82"/>
      <c r="AU719" s="82"/>
      <c r="AV719" s="82"/>
      <c r="AW719" s="82"/>
      <c r="AX719" s="82"/>
      <c r="AY719" s="82"/>
      <c r="AZ719" s="82"/>
      <c r="BA719" s="82"/>
      <c r="BB719" s="82"/>
      <c r="BC719" s="82"/>
      <c r="BD719" s="69"/>
      <c r="BE719" s="75"/>
      <c r="BF719" s="75"/>
      <c r="BG719" s="74"/>
      <c r="BH719" s="74"/>
      <c r="BI719" s="82"/>
      <c r="BJ719" s="82"/>
      <c r="BK719" s="82"/>
      <c r="BL719" s="82"/>
      <c r="BM719" s="82"/>
      <c r="BN719" s="82"/>
      <c r="BO719" s="82"/>
      <c r="BP719" s="82"/>
      <c r="BQ719" s="82"/>
      <c r="BR719" s="82"/>
      <c r="BS719" s="82"/>
      <c r="BT719" s="82"/>
      <c r="BU719" s="82"/>
      <c r="BV719" s="82"/>
      <c r="BW719" s="69"/>
      <c r="BX719" s="69"/>
      <c r="BY719" s="75"/>
      <c r="BZ719" s="74"/>
      <c r="CA719" s="74"/>
      <c r="CB719" s="82"/>
      <c r="CC719" s="82"/>
      <c r="CD719" s="82"/>
      <c r="CE719" s="82"/>
      <c r="CF719" s="82"/>
      <c r="CG719" s="82"/>
      <c r="CH719" s="82"/>
      <c r="CI719" s="82"/>
      <c r="CJ719" s="82"/>
      <c r="CK719" s="82"/>
      <c r="CL719" s="82"/>
      <c r="CM719" s="82"/>
      <c r="CN719" s="82"/>
      <c r="CO719" s="69"/>
    </row>
    <row r="720" spans="1:93" x14ac:dyDescent="0.3">
      <c r="A720" s="69"/>
      <c r="B720" s="74"/>
      <c r="C720" s="74"/>
      <c r="D720" s="74"/>
      <c r="E720" s="74"/>
      <c r="F720" s="69"/>
      <c r="G720" s="69"/>
      <c r="Q720" s="69"/>
      <c r="R720" s="69"/>
      <c r="S720" s="75"/>
      <c r="T720" s="75"/>
      <c r="U720" s="74"/>
      <c r="V720" s="74"/>
      <c r="W720" s="74"/>
      <c r="X720" s="74"/>
      <c r="Y720" s="69"/>
      <c r="Z720" s="69"/>
      <c r="AJ720" s="69"/>
      <c r="AK720" s="69"/>
      <c r="AL720" s="69"/>
      <c r="AM720" s="69"/>
      <c r="AN720" s="74"/>
      <c r="AO720" s="74"/>
      <c r="AP720" s="82"/>
      <c r="AQ720" s="82"/>
      <c r="AR720" s="82"/>
      <c r="AS720" s="82"/>
      <c r="AT720" s="82"/>
      <c r="AU720" s="82"/>
      <c r="AV720" s="82"/>
      <c r="AW720" s="82"/>
      <c r="AX720" s="82"/>
      <c r="AY720" s="82"/>
      <c r="AZ720" s="82"/>
      <c r="BA720" s="82"/>
      <c r="BB720" s="82"/>
      <c r="BC720" s="82"/>
      <c r="BD720" s="69"/>
      <c r="BE720" s="75"/>
      <c r="BF720" s="75"/>
      <c r="BG720" s="74"/>
      <c r="BH720" s="74"/>
      <c r="BI720" s="82"/>
      <c r="BJ720" s="82"/>
      <c r="BK720" s="82"/>
      <c r="BL720" s="82"/>
      <c r="BM720" s="82"/>
      <c r="BN720" s="82"/>
      <c r="BO720" s="82"/>
      <c r="BP720" s="82"/>
      <c r="BQ720" s="82"/>
      <c r="BR720" s="82"/>
      <c r="BS720" s="82"/>
      <c r="BT720" s="82"/>
      <c r="BU720" s="82"/>
      <c r="BV720" s="82"/>
      <c r="BW720" s="69"/>
      <c r="BX720" s="69"/>
      <c r="BY720" s="75"/>
      <c r="BZ720" s="74"/>
      <c r="CA720" s="74"/>
      <c r="CB720" s="82"/>
      <c r="CC720" s="82"/>
      <c r="CD720" s="82"/>
      <c r="CE720" s="82"/>
      <c r="CF720" s="82"/>
      <c r="CG720" s="82"/>
      <c r="CH720" s="82"/>
      <c r="CI720" s="82"/>
      <c r="CJ720" s="82"/>
      <c r="CK720" s="82"/>
      <c r="CL720" s="82"/>
      <c r="CM720" s="82"/>
      <c r="CN720" s="82"/>
      <c r="CO720" s="69"/>
    </row>
    <row r="721" spans="1:93" x14ac:dyDescent="0.3">
      <c r="A721" s="69"/>
      <c r="B721" s="74"/>
      <c r="C721" s="74"/>
      <c r="D721" s="74"/>
      <c r="E721" s="74"/>
      <c r="F721" s="69"/>
      <c r="G721" s="69"/>
      <c r="Q721" s="69"/>
      <c r="R721" s="69"/>
      <c r="S721" s="75"/>
      <c r="T721" s="75"/>
      <c r="U721" s="74"/>
      <c r="V721" s="74"/>
      <c r="W721" s="74"/>
      <c r="X721" s="74"/>
      <c r="Y721" s="69"/>
      <c r="Z721" s="69"/>
      <c r="AJ721" s="69"/>
      <c r="AK721" s="69"/>
      <c r="AL721" s="69"/>
      <c r="AM721" s="69"/>
      <c r="AN721" s="74"/>
      <c r="AO721" s="74"/>
      <c r="AP721" s="82"/>
      <c r="AQ721" s="82"/>
      <c r="AR721" s="82"/>
      <c r="AS721" s="82"/>
      <c r="AT721" s="82"/>
      <c r="AU721" s="82"/>
      <c r="AV721" s="82"/>
      <c r="AW721" s="82"/>
      <c r="AX721" s="82"/>
      <c r="AY721" s="82"/>
      <c r="AZ721" s="82"/>
      <c r="BA721" s="82"/>
      <c r="BB721" s="82"/>
      <c r="BC721" s="82"/>
      <c r="BD721" s="69"/>
      <c r="BE721" s="75"/>
      <c r="BF721" s="75"/>
      <c r="BG721" s="74"/>
      <c r="BH721" s="74"/>
      <c r="BI721" s="82"/>
      <c r="BJ721" s="82"/>
      <c r="BK721" s="82"/>
      <c r="BL721" s="82"/>
      <c r="BM721" s="82"/>
      <c r="BN721" s="82"/>
      <c r="BO721" s="82"/>
      <c r="BP721" s="82"/>
      <c r="BQ721" s="82"/>
      <c r="BR721" s="82"/>
      <c r="BS721" s="82"/>
      <c r="BT721" s="82"/>
      <c r="BU721" s="82"/>
      <c r="BV721" s="82"/>
      <c r="BW721" s="69"/>
      <c r="BX721" s="69"/>
      <c r="BY721" s="75"/>
      <c r="BZ721" s="74"/>
      <c r="CA721" s="74"/>
      <c r="CB721" s="82"/>
      <c r="CC721" s="82"/>
      <c r="CD721" s="82"/>
      <c r="CE721" s="82"/>
      <c r="CF721" s="82"/>
      <c r="CG721" s="82"/>
      <c r="CH721" s="82"/>
      <c r="CI721" s="82"/>
      <c r="CJ721" s="82"/>
      <c r="CK721" s="82"/>
      <c r="CL721" s="82"/>
      <c r="CM721" s="82"/>
      <c r="CN721" s="82"/>
      <c r="CO721" s="69"/>
    </row>
    <row r="722" spans="1:93" x14ac:dyDescent="0.3">
      <c r="A722" s="69"/>
      <c r="B722" s="74"/>
      <c r="C722" s="74"/>
      <c r="D722" s="74"/>
      <c r="E722" s="74"/>
      <c r="F722" s="69"/>
      <c r="G722" s="69"/>
      <c r="Q722" s="69"/>
      <c r="R722" s="69"/>
      <c r="S722" s="75"/>
      <c r="T722" s="75"/>
      <c r="U722" s="74"/>
      <c r="V722" s="74"/>
      <c r="W722" s="74"/>
      <c r="X722" s="74"/>
      <c r="Y722" s="69"/>
      <c r="Z722" s="69"/>
      <c r="AJ722" s="69"/>
      <c r="AK722" s="69"/>
      <c r="AL722" s="69"/>
      <c r="AM722" s="69"/>
      <c r="AN722" s="74"/>
      <c r="AO722" s="74"/>
      <c r="AP722" s="82"/>
      <c r="AQ722" s="82"/>
      <c r="AR722" s="82"/>
      <c r="AS722" s="82"/>
      <c r="AT722" s="82"/>
      <c r="AU722" s="82"/>
      <c r="AV722" s="82"/>
      <c r="AW722" s="82"/>
      <c r="AX722" s="82"/>
      <c r="AY722" s="82"/>
      <c r="AZ722" s="82"/>
      <c r="BA722" s="82"/>
      <c r="BB722" s="82"/>
      <c r="BC722" s="82"/>
      <c r="BD722" s="69"/>
      <c r="BE722" s="75"/>
      <c r="BF722" s="75"/>
      <c r="BG722" s="74"/>
      <c r="BH722" s="74"/>
      <c r="BI722" s="82"/>
      <c r="BJ722" s="82"/>
      <c r="BK722" s="82"/>
      <c r="BL722" s="82"/>
      <c r="BM722" s="82"/>
      <c r="BN722" s="82"/>
      <c r="BO722" s="82"/>
      <c r="BP722" s="82"/>
      <c r="BQ722" s="82"/>
      <c r="BR722" s="82"/>
      <c r="BS722" s="82"/>
      <c r="BT722" s="82"/>
      <c r="BU722" s="82"/>
      <c r="BV722" s="82"/>
      <c r="BW722" s="69"/>
      <c r="BX722" s="69"/>
      <c r="BY722" s="75"/>
      <c r="BZ722" s="74"/>
      <c r="CA722" s="74"/>
      <c r="CB722" s="82"/>
      <c r="CC722" s="82"/>
      <c r="CD722" s="82"/>
      <c r="CE722" s="82"/>
      <c r="CF722" s="82"/>
      <c r="CG722" s="82"/>
      <c r="CH722" s="82"/>
      <c r="CI722" s="82"/>
      <c r="CJ722" s="82"/>
      <c r="CK722" s="82"/>
      <c r="CL722" s="82"/>
      <c r="CM722" s="82"/>
      <c r="CN722" s="82"/>
      <c r="CO722" s="69"/>
    </row>
    <row r="723" spans="1:93" x14ac:dyDescent="0.3">
      <c r="A723" s="69"/>
      <c r="B723" s="74"/>
      <c r="C723" s="74"/>
      <c r="D723" s="74"/>
      <c r="E723" s="74"/>
      <c r="F723" s="69"/>
      <c r="G723" s="69"/>
      <c r="Q723" s="69"/>
      <c r="R723" s="69"/>
      <c r="S723" s="75"/>
      <c r="T723" s="75"/>
      <c r="U723" s="74"/>
      <c r="V723" s="74"/>
      <c r="W723" s="74"/>
      <c r="X723" s="74"/>
      <c r="Y723" s="69"/>
      <c r="Z723" s="69"/>
      <c r="AJ723" s="69"/>
      <c r="AK723" s="69"/>
      <c r="AL723" s="69"/>
      <c r="AM723" s="69"/>
      <c r="AN723" s="74"/>
      <c r="AO723" s="74"/>
      <c r="AP723" s="82"/>
      <c r="AQ723" s="82"/>
      <c r="AR723" s="82"/>
      <c r="AS723" s="82"/>
      <c r="AT723" s="82"/>
      <c r="AU723" s="82"/>
      <c r="AV723" s="82"/>
      <c r="AW723" s="82"/>
      <c r="AX723" s="82"/>
      <c r="AY723" s="82"/>
      <c r="AZ723" s="82"/>
      <c r="BA723" s="82"/>
      <c r="BB723" s="82"/>
      <c r="BC723" s="82"/>
      <c r="BD723" s="69"/>
      <c r="BE723" s="75"/>
      <c r="BF723" s="75"/>
      <c r="BG723" s="74"/>
      <c r="BH723" s="74"/>
      <c r="BI723" s="82"/>
      <c r="BJ723" s="82"/>
      <c r="BK723" s="82"/>
      <c r="BL723" s="82"/>
      <c r="BM723" s="82"/>
      <c r="BN723" s="82"/>
      <c r="BO723" s="82"/>
      <c r="BP723" s="82"/>
      <c r="BQ723" s="82"/>
      <c r="BR723" s="82"/>
      <c r="BS723" s="82"/>
      <c r="BT723" s="82"/>
      <c r="BU723" s="82"/>
      <c r="BV723" s="82"/>
      <c r="BW723" s="69"/>
      <c r="BX723" s="69"/>
      <c r="BY723" s="75"/>
      <c r="BZ723" s="74"/>
      <c r="CA723" s="74"/>
      <c r="CB723" s="82"/>
      <c r="CC723" s="82"/>
      <c r="CD723" s="82"/>
      <c r="CE723" s="82"/>
      <c r="CF723" s="82"/>
      <c r="CG723" s="82"/>
      <c r="CH723" s="82"/>
      <c r="CI723" s="82"/>
      <c r="CJ723" s="82"/>
      <c r="CK723" s="82"/>
      <c r="CL723" s="82"/>
      <c r="CM723" s="82"/>
      <c r="CN723" s="82"/>
      <c r="CO723" s="69"/>
    </row>
    <row r="724" spans="1:93" x14ac:dyDescent="0.3">
      <c r="A724" s="69"/>
      <c r="B724" s="74"/>
      <c r="C724" s="74"/>
      <c r="D724" s="74"/>
      <c r="E724" s="74"/>
      <c r="F724" s="69"/>
      <c r="G724" s="69"/>
      <c r="Q724" s="69"/>
      <c r="R724" s="69"/>
      <c r="S724" s="75"/>
      <c r="T724" s="75"/>
      <c r="U724" s="74"/>
      <c r="V724" s="74"/>
      <c r="W724" s="74"/>
      <c r="X724" s="74"/>
      <c r="Y724" s="69"/>
      <c r="Z724" s="69"/>
      <c r="AJ724" s="69"/>
      <c r="AK724" s="69"/>
      <c r="AL724" s="69"/>
      <c r="AM724" s="69"/>
      <c r="AN724" s="74"/>
      <c r="AO724" s="74"/>
      <c r="AP724" s="82"/>
      <c r="AQ724" s="82"/>
      <c r="AR724" s="82"/>
      <c r="AS724" s="82"/>
      <c r="AT724" s="82"/>
      <c r="AU724" s="82"/>
      <c r="AV724" s="82"/>
      <c r="AW724" s="82"/>
      <c r="AX724" s="82"/>
      <c r="AY724" s="82"/>
      <c r="AZ724" s="82"/>
      <c r="BA724" s="82"/>
      <c r="BB724" s="82"/>
      <c r="BC724" s="82"/>
      <c r="BD724" s="69"/>
      <c r="BE724" s="75"/>
      <c r="BF724" s="75"/>
      <c r="BG724" s="74"/>
      <c r="BH724" s="74"/>
      <c r="BI724" s="82"/>
      <c r="BJ724" s="82"/>
      <c r="BK724" s="82"/>
      <c r="BL724" s="82"/>
      <c r="BM724" s="82"/>
      <c r="BN724" s="82"/>
      <c r="BO724" s="82"/>
      <c r="BP724" s="82"/>
      <c r="BQ724" s="82"/>
      <c r="BR724" s="82"/>
      <c r="BS724" s="82"/>
      <c r="BT724" s="82"/>
      <c r="BU724" s="82"/>
      <c r="BV724" s="82"/>
      <c r="BW724" s="69"/>
      <c r="BX724" s="69"/>
      <c r="BY724" s="75"/>
      <c r="BZ724" s="74"/>
      <c r="CA724" s="74"/>
      <c r="CB724" s="82"/>
      <c r="CC724" s="82"/>
      <c r="CD724" s="82"/>
      <c r="CE724" s="82"/>
      <c r="CF724" s="82"/>
      <c r="CG724" s="82"/>
      <c r="CH724" s="82"/>
      <c r="CI724" s="82"/>
      <c r="CJ724" s="82"/>
      <c r="CK724" s="82"/>
      <c r="CL724" s="82"/>
      <c r="CM724" s="82"/>
      <c r="CN724" s="82"/>
      <c r="CO724" s="69"/>
    </row>
    <row r="725" spans="1:93" x14ac:dyDescent="0.3">
      <c r="A725" s="69"/>
      <c r="B725" s="74"/>
      <c r="C725" s="74"/>
      <c r="D725" s="74"/>
      <c r="E725" s="74"/>
      <c r="F725" s="69"/>
      <c r="G725" s="69"/>
      <c r="Q725" s="69"/>
      <c r="R725" s="69"/>
      <c r="S725" s="75"/>
      <c r="T725" s="75"/>
      <c r="U725" s="74"/>
      <c r="V725" s="74"/>
      <c r="W725" s="74"/>
      <c r="X725" s="74"/>
      <c r="Y725" s="69"/>
      <c r="Z725" s="69"/>
      <c r="AJ725" s="69"/>
      <c r="AK725" s="69"/>
      <c r="AL725" s="69"/>
      <c r="AM725" s="69"/>
      <c r="AN725" s="74"/>
      <c r="AO725" s="74"/>
      <c r="AP725" s="82"/>
      <c r="AQ725" s="82"/>
      <c r="AR725" s="82"/>
      <c r="AS725" s="82"/>
      <c r="AT725" s="82"/>
      <c r="AU725" s="82"/>
      <c r="AV725" s="82"/>
      <c r="AW725" s="82"/>
      <c r="AX725" s="82"/>
      <c r="AY725" s="82"/>
      <c r="AZ725" s="82"/>
      <c r="BA725" s="82"/>
      <c r="BB725" s="82"/>
      <c r="BC725" s="82"/>
      <c r="BD725" s="69"/>
      <c r="BE725" s="75"/>
      <c r="BF725" s="75"/>
      <c r="BG725" s="74"/>
      <c r="BH725" s="74"/>
      <c r="BI725" s="82"/>
      <c r="BJ725" s="82"/>
      <c r="BK725" s="82"/>
      <c r="BL725" s="82"/>
      <c r="BM725" s="82"/>
      <c r="BN725" s="82"/>
      <c r="BO725" s="82"/>
      <c r="BP725" s="82"/>
      <c r="BQ725" s="82"/>
      <c r="BR725" s="82"/>
      <c r="BS725" s="82"/>
      <c r="BT725" s="82"/>
      <c r="BU725" s="82"/>
      <c r="BV725" s="82"/>
      <c r="BW725" s="69"/>
      <c r="BX725" s="69"/>
      <c r="BY725" s="75"/>
      <c r="BZ725" s="74"/>
      <c r="CA725" s="74"/>
      <c r="CB725" s="82"/>
      <c r="CC725" s="82"/>
      <c r="CD725" s="82"/>
      <c r="CE725" s="82"/>
      <c r="CF725" s="82"/>
      <c r="CG725" s="82"/>
      <c r="CH725" s="82"/>
      <c r="CI725" s="82"/>
      <c r="CJ725" s="82"/>
      <c r="CK725" s="82"/>
      <c r="CL725" s="82"/>
      <c r="CM725" s="82"/>
      <c r="CN725" s="82"/>
      <c r="CO725" s="69"/>
    </row>
    <row r="726" spans="1:93" x14ac:dyDescent="0.3">
      <c r="A726" s="69"/>
      <c r="B726" s="74"/>
      <c r="C726" s="74"/>
      <c r="D726" s="74"/>
      <c r="E726" s="74"/>
      <c r="F726" s="69"/>
      <c r="G726" s="69"/>
      <c r="Q726" s="69"/>
      <c r="R726" s="69"/>
      <c r="S726" s="75"/>
      <c r="T726" s="75"/>
      <c r="U726" s="74"/>
      <c r="V726" s="74"/>
      <c r="W726" s="74"/>
      <c r="X726" s="74"/>
      <c r="Y726" s="69"/>
      <c r="Z726" s="69"/>
      <c r="AJ726" s="69"/>
      <c r="AK726" s="69"/>
      <c r="AL726" s="69"/>
      <c r="AM726" s="69"/>
      <c r="AN726" s="74"/>
      <c r="AO726" s="74"/>
      <c r="AP726" s="82"/>
      <c r="AQ726" s="82"/>
      <c r="AR726" s="82"/>
      <c r="AS726" s="82"/>
      <c r="AT726" s="82"/>
      <c r="AU726" s="82"/>
      <c r="AV726" s="82"/>
      <c r="AW726" s="82"/>
      <c r="AX726" s="82"/>
      <c r="AY726" s="82"/>
      <c r="AZ726" s="82"/>
      <c r="BA726" s="82"/>
      <c r="BB726" s="82"/>
      <c r="BC726" s="82"/>
      <c r="BD726" s="69"/>
      <c r="BE726" s="75"/>
      <c r="BF726" s="75"/>
      <c r="BG726" s="74"/>
      <c r="BH726" s="74"/>
      <c r="BI726" s="82"/>
      <c r="BJ726" s="82"/>
      <c r="BK726" s="82"/>
      <c r="BL726" s="82"/>
      <c r="BM726" s="82"/>
      <c r="BN726" s="82"/>
      <c r="BO726" s="82"/>
      <c r="BP726" s="82"/>
      <c r="BQ726" s="82"/>
      <c r="BR726" s="82"/>
      <c r="BS726" s="82"/>
      <c r="BT726" s="82"/>
      <c r="BU726" s="82"/>
      <c r="BV726" s="82"/>
      <c r="BW726" s="69"/>
      <c r="BX726" s="69"/>
      <c r="BY726" s="75"/>
      <c r="BZ726" s="74"/>
      <c r="CA726" s="74"/>
      <c r="CB726" s="82"/>
      <c r="CC726" s="82"/>
      <c r="CD726" s="82"/>
      <c r="CE726" s="82"/>
      <c r="CF726" s="82"/>
      <c r="CG726" s="82"/>
      <c r="CH726" s="82"/>
      <c r="CI726" s="82"/>
      <c r="CJ726" s="82"/>
      <c r="CK726" s="82"/>
      <c r="CL726" s="82"/>
      <c r="CM726" s="82"/>
      <c r="CN726" s="82"/>
      <c r="CO726" s="69"/>
    </row>
    <row r="727" spans="1:93" x14ac:dyDescent="0.3">
      <c r="A727" s="69"/>
      <c r="B727" s="74"/>
      <c r="C727" s="74"/>
      <c r="D727" s="74"/>
      <c r="E727" s="74"/>
      <c r="F727" s="69"/>
      <c r="G727" s="69"/>
      <c r="Q727" s="69"/>
      <c r="R727" s="69"/>
      <c r="S727" s="75"/>
      <c r="T727" s="75"/>
      <c r="U727" s="74"/>
      <c r="V727" s="74"/>
      <c r="W727" s="74"/>
      <c r="X727" s="74"/>
      <c r="Y727" s="69"/>
      <c r="Z727" s="69"/>
      <c r="AJ727" s="69"/>
      <c r="AK727" s="69"/>
      <c r="AL727" s="69"/>
      <c r="AM727" s="69"/>
      <c r="AN727" s="74"/>
      <c r="AO727" s="74"/>
      <c r="AP727" s="82"/>
      <c r="AQ727" s="82"/>
      <c r="AR727" s="82"/>
      <c r="AS727" s="82"/>
      <c r="AT727" s="82"/>
      <c r="AU727" s="82"/>
      <c r="AV727" s="82"/>
      <c r="AW727" s="82"/>
      <c r="AX727" s="82"/>
      <c r="AY727" s="82"/>
      <c r="AZ727" s="82"/>
      <c r="BA727" s="82"/>
      <c r="BB727" s="82"/>
      <c r="BC727" s="82"/>
      <c r="BD727" s="69"/>
      <c r="BE727" s="75"/>
      <c r="BF727" s="75"/>
      <c r="BG727" s="74"/>
      <c r="BH727" s="74"/>
      <c r="BI727" s="82"/>
      <c r="BJ727" s="82"/>
      <c r="BK727" s="82"/>
      <c r="BL727" s="82"/>
      <c r="BM727" s="82"/>
      <c r="BN727" s="82"/>
      <c r="BO727" s="82"/>
      <c r="BP727" s="82"/>
      <c r="BQ727" s="82"/>
      <c r="BR727" s="82"/>
      <c r="BS727" s="82"/>
      <c r="BT727" s="82"/>
      <c r="BU727" s="82"/>
      <c r="BV727" s="82"/>
      <c r="BW727" s="69"/>
      <c r="BX727" s="69"/>
      <c r="BY727" s="75"/>
      <c r="BZ727" s="74"/>
      <c r="CA727" s="74"/>
      <c r="CB727" s="82"/>
      <c r="CC727" s="82"/>
      <c r="CD727" s="82"/>
      <c r="CE727" s="82"/>
      <c r="CF727" s="82"/>
      <c r="CG727" s="82"/>
      <c r="CH727" s="82"/>
      <c r="CI727" s="82"/>
      <c r="CJ727" s="82"/>
      <c r="CK727" s="82"/>
      <c r="CL727" s="82"/>
      <c r="CM727" s="82"/>
      <c r="CN727" s="82"/>
      <c r="CO727" s="69"/>
    </row>
    <row r="728" spans="1:93" x14ac:dyDescent="0.3">
      <c r="A728" s="69"/>
      <c r="B728" s="74"/>
      <c r="C728" s="74"/>
      <c r="D728" s="74"/>
      <c r="E728" s="74"/>
      <c r="F728" s="69"/>
      <c r="G728" s="69"/>
      <c r="Q728" s="69"/>
      <c r="R728" s="69"/>
      <c r="S728" s="75"/>
      <c r="T728" s="75"/>
      <c r="U728" s="74"/>
      <c r="V728" s="74"/>
      <c r="W728" s="74"/>
      <c r="X728" s="74"/>
      <c r="Y728" s="69"/>
      <c r="Z728" s="69"/>
      <c r="AJ728" s="69"/>
      <c r="AK728" s="69"/>
      <c r="AL728" s="69"/>
      <c r="AM728" s="69"/>
      <c r="AN728" s="74"/>
      <c r="AO728" s="74"/>
      <c r="AP728" s="82"/>
      <c r="AQ728" s="82"/>
      <c r="AR728" s="82"/>
      <c r="AS728" s="82"/>
      <c r="AT728" s="82"/>
      <c r="AU728" s="82"/>
      <c r="AV728" s="82"/>
      <c r="AW728" s="82"/>
      <c r="AX728" s="82"/>
      <c r="AY728" s="82"/>
      <c r="AZ728" s="82"/>
      <c r="BA728" s="82"/>
      <c r="BB728" s="82"/>
      <c r="BC728" s="82"/>
      <c r="BD728" s="69"/>
      <c r="BE728" s="75"/>
      <c r="BF728" s="75"/>
      <c r="BG728" s="74"/>
      <c r="BH728" s="74"/>
      <c r="BI728" s="82"/>
      <c r="BJ728" s="82"/>
      <c r="BK728" s="82"/>
      <c r="BL728" s="82"/>
      <c r="BM728" s="82"/>
      <c r="BN728" s="82"/>
      <c r="BO728" s="82"/>
      <c r="BP728" s="82"/>
      <c r="BQ728" s="82"/>
      <c r="BR728" s="82"/>
      <c r="BS728" s="82"/>
      <c r="BT728" s="82"/>
      <c r="BU728" s="82"/>
      <c r="BV728" s="82"/>
      <c r="BW728" s="69"/>
      <c r="BX728" s="69"/>
      <c r="BY728" s="75"/>
      <c r="BZ728" s="74"/>
      <c r="CA728" s="74"/>
      <c r="CB728" s="82"/>
      <c r="CC728" s="82"/>
      <c r="CD728" s="82"/>
      <c r="CE728" s="82"/>
      <c r="CF728" s="82"/>
      <c r="CG728" s="82"/>
      <c r="CH728" s="82"/>
      <c r="CI728" s="82"/>
      <c r="CJ728" s="82"/>
      <c r="CK728" s="82"/>
      <c r="CL728" s="82"/>
      <c r="CM728" s="82"/>
      <c r="CN728" s="82"/>
      <c r="CO728" s="69"/>
    </row>
    <row r="729" spans="1:93" x14ac:dyDescent="0.3">
      <c r="A729" s="69"/>
      <c r="B729" s="74"/>
      <c r="C729" s="74"/>
      <c r="D729" s="74"/>
      <c r="E729" s="74"/>
      <c r="F729" s="69"/>
      <c r="G729" s="69"/>
      <c r="Q729" s="69"/>
      <c r="R729" s="69"/>
      <c r="S729" s="75"/>
      <c r="T729" s="75"/>
      <c r="U729" s="74"/>
      <c r="V729" s="74"/>
      <c r="W729" s="74"/>
      <c r="X729" s="74"/>
      <c r="Y729" s="69"/>
      <c r="Z729" s="69"/>
      <c r="AJ729" s="69"/>
      <c r="AK729" s="69"/>
      <c r="AL729" s="69"/>
      <c r="AM729" s="69"/>
      <c r="AN729" s="74"/>
      <c r="AO729" s="74"/>
      <c r="AP729" s="82"/>
      <c r="AQ729" s="82"/>
      <c r="AR729" s="82"/>
      <c r="AS729" s="82"/>
      <c r="AT729" s="82"/>
      <c r="AU729" s="82"/>
      <c r="AV729" s="82"/>
      <c r="AW729" s="82"/>
      <c r="AX729" s="82"/>
      <c r="AY729" s="82"/>
      <c r="AZ729" s="82"/>
      <c r="BA729" s="82"/>
      <c r="BB729" s="82"/>
      <c r="BC729" s="82"/>
      <c r="BD729" s="69"/>
      <c r="BE729" s="75"/>
      <c r="BF729" s="75"/>
      <c r="BG729" s="74"/>
      <c r="BH729" s="74"/>
      <c r="BI729" s="82"/>
      <c r="BJ729" s="82"/>
      <c r="BK729" s="82"/>
      <c r="BL729" s="82"/>
      <c r="BM729" s="82"/>
      <c r="BN729" s="82"/>
      <c r="BO729" s="82"/>
      <c r="BP729" s="82"/>
      <c r="BQ729" s="82"/>
      <c r="BR729" s="82"/>
      <c r="BS729" s="82"/>
      <c r="BT729" s="82"/>
      <c r="BU729" s="82"/>
      <c r="BV729" s="82"/>
      <c r="BW729" s="69"/>
      <c r="BX729" s="69"/>
      <c r="BY729" s="75"/>
      <c r="BZ729" s="74"/>
      <c r="CA729" s="74"/>
      <c r="CB729" s="82"/>
      <c r="CC729" s="82"/>
      <c r="CD729" s="82"/>
      <c r="CE729" s="82"/>
      <c r="CF729" s="82"/>
      <c r="CG729" s="82"/>
      <c r="CH729" s="82"/>
      <c r="CI729" s="82"/>
      <c r="CJ729" s="82"/>
      <c r="CK729" s="82"/>
      <c r="CL729" s="82"/>
      <c r="CM729" s="82"/>
      <c r="CN729" s="82"/>
      <c r="CO729" s="69"/>
    </row>
    <row r="730" spans="1:93" x14ac:dyDescent="0.3">
      <c r="A730" s="69"/>
      <c r="B730" s="74"/>
      <c r="C730" s="74"/>
      <c r="D730" s="74"/>
      <c r="E730" s="74"/>
      <c r="F730" s="69"/>
      <c r="G730" s="69"/>
      <c r="Q730" s="69"/>
      <c r="R730" s="69"/>
      <c r="S730" s="75"/>
      <c r="T730" s="75"/>
      <c r="U730" s="74"/>
      <c r="V730" s="74"/>
      <c r="W730" s="74"/>
      <c r="X730" s="74"/>
      <c r="Y730" s="69"/>
      <c r="Z730" s="69"/>
      <c r="AJ730" s="69"/>
      <c r="AK730" s="69"/>
      <c r="AL730" s="69"/>
      <c r="AM730" s="69"/>
      <c r="AN730" s="74"/>
      <c r="AO730" s="74"/>
      <c r="AP730" s="82"/>
      <c r="AQ730" s="82"/>
      <c r="AR730" s="82"/>
      <c r="AS730" s="82"/>
      <c r="AT730" s="82"/>
      <c r="AU730" s="82"/>
      <c r="AV730" s="82"/>
      <c r="AW730" s="82"/>
      <c r="AX730" s="82"/>
      <c r="AY730" s="82"/>
      <c r="AZ730" s="82"/>
      <c r="BA730" s="82"/>
      <c r="BB730" s="82"/>
      <c r="BC730" s="82"/>
      <c r="BD730" s="69"/>
      <c r="BE730" s="75"/>
      <c r="BF730" s="75"/>
      <c r="BG730" s="74"/>
      <c r="BH730" s="74"/>
      <c r="BI730" s="82"/>
      <c r="BJ730" s="82"/>
      <c r="BK730" s="82"/>
      <c r="BL730" s="82"/>
      <c r="BM730" s="82"/>
      <c r="BN730" s="82"/>
      <c r="BO730" s="82"/>
      <c r="BP730" s="82"/>
      <c r="BQ730" s="82"/>
      <c r="BR730" s="82"/>
      <c r="BS730" s="82"/>
      <c r="BT730" s="82"/>
      <c r="BU730" s="82"/>
      <c r="BV730" s="82"/>
      <c r="BW730" s="69"/>
      <c r="BX730" s="69"/>
      <c r="BY730" s="75"/>
      <c r="BZ730" s="74"/>
      <c r="CA730" s="74"/>
      <c r="CB730" s="82"/>
      <c r="CC730" s="82"/>
      <c r="CD730" s="82"/>
      <c r="CE730" s="82"/>
      <c r="CF730" s="82"/>
      <c r="CG730" s="82"/>
      <c r="CH730" s="82"/>
      <c r="CI730" s="82"/>
      <c r="CJ730" s="82"/>
      <c r="CK730" s="82"/>
      <c r="CL730" s="82"/>
      <c r="CM730" s="82"/>
      <c r="CN730" s="82"/>
      <c r="CO730" s="69"/>
    </row>
    <row r="731" spans="1:93" x14ac:dyDescent="0.3">
      <c r="A731" s="69"/>
      <c r="B731" s="74"/>
      <c r="C731" s="74"/>
      <c r="D731" s="74"/>
      <c r="E731" s="74"/>
      <c r="F731" s="69"/>
      <c r="G731" s="69"/>
      <c r="Q731" s="69"/>
      <c r="R731" s="69"/>
      <c r="S731" s="75"/>
      <c r="T731" s="75"/>
      <c r="U731" s="74"/>
      <c r="V731" s="74"/>
      <c r="W731" s="74"/>
      <c r="X731" s="74"/>
      <c r="Y731" s="69"/>
      <c r="Z731" s="69"/>
      <c r="AJ731" s="69"/>
      <c r="AK731" s="69"/>
      <c r="AL731" s="69"/>
      <c r="AM731" s="69"/>
      <c r="AN731" s="74"/>
      <c r="AO731" s="74"/>
      <c r="AP731" s="82"/>
      <c r="AQ731" s="82"/>
      <c r="AR731" s="82"/>
      <c r="AS731" s="82"/>
      <c r="AT731" s="82"/>
      <c r="AU731" s="82"/>
      <c r="AV731" s="82"/>
      <c r="AW731" s="82"/>
      <c r="AX731" s="82"/>
      <c r="AY731" s="82"/>
      <c r="AZ731" s="82"/>
      <c r="BA731" s="82"/>
      <c r="BB731" s="82"/>
      <c r="BC731" s="82"/>
      <c r="BD731" s="69"/>
      <c r="BE731" s="75"/>
      <c r="BF731" s="75"/>
      <c r="BG731" s="74"/>
      <c r="BH731" s="74"/>
      <c r="BI731" s="82"/>
      <c r="BJ731" s="82"/>
      <c r="BK731" s="82"/>
      <c r="BL731" s="82"/>
      <c r="BM731" s="82"/>
      <c r="BN731" s="82"/>
      <c r="BO731" s="82"/>
      <c r="BP731" s="82"/>
      <c r="BQ731" s="82"/>
      <c r="BR731" s="82"/>
      <c r="BS731" s="82"/>
      <c r="BT731" s="82"/>
      <c r="BU731" s="82"/>
      <c r="BV731" s="82"/>
      <c r="BW731" s="69"/>
      <c r="BX731" s="69"/>
      <c r="BY731" s="75"/>
      <c r="BZ731" s="74"/>
      <c r="CA731" s="74"/>
      <c r="CB731" s="82"/>
      <c r="CC731" s="82"/>
      <c r="CD731" s="82"/>
      <c r="CE731" s="82"/>
      <c r="CF731" s="82"/>
      <c r="CG731" s="82"/>
      <c r="CH731" s="82"/>
      <c r="CI731" s="82"/>
      <c r="CJ731" s="82"/>
      <c r="CK731" s="82"/>
      <c r="CL731" s="82"/>
      <c r="CM731" s="82"/>
      <c r="CN731" s="82"/>
      <c r="CO731" s="69"/>
    </row>
    <row r="732" spans="1:93" x14ac:dyDescent="0.3">
      <c r="A732" s="69"/>
      <c r="B732" s="74"/>
      <c r="C732" s="74"/>
      <c r="D732" s="74"/>
      <c r="E732" s="74"/>
      <c r="F732" s="69"/>
      <c r="G732" s="69"/>
      <c r="Q732" s="69"/>
      <c r="R732" s="69"/>
      <c r="S732" s="75"/>
      <c r="T732" s="75"/>
      <c r="U732" s="74"/>
      <c r="V732" s="74"/>
      <c r="W732" s="74"/>
      <c r="X732" s="74"/>
      <c r="Y732" s="69"/>
      <c r="Z732" s="69"/>
      <c r="AJ732" s="69"/>
      <c r="AK732" s="69"/>
      <c r="AL732" s="69"/>
      <c r="AM732" s="69"/>
      <c r="AN732" s="74"/>
      <c r="AO732" s="74"/>
      <c r="AP732" s="82"/>
      <c r="AQ732" s="82"/>
      <c r="AR732" s="82"/>
      <c r="AS732" s="82"/>
      <c r="AT732" s="82"/>
      <c r="AU732" s="82"/>
      <c r="AV732" s="82"/>
      <c r="AW732" s="82"/>
      <c r="AX732" s="82"/>
      <c r="AY732" s="82"/>
      <c r="AZ732" s="82"/>
      <c r="BA732" s="82"/>
      <c r="BB732" s="82"/>
      <c r="BC732" s="82"/>
      <c r="BD732" s="69"/>
      <c r="BE732" s="75"/>
      <c r="BF732" s="75"/>
      <c r="BG732" s="74"/>
      <c r="BH732" s="74"/>
      <c r="BI732" s="82"/>
      <c r="BJ732" s="82"/>
      <c r="BK732" s="82"/>
      <c r="BL732" s="82"/>
      <c r="BM732" s="82"/>
      <c r="BN732" s="82"/>
      <c r="BO732" s="82"/>
      <c r="BP732" s="82"/>
      <c r="BQ732" s="82"/>
      <c r="BR732" s="82"/>
      <c r="BS732" s="82"/>
      <c r="BT732" s="82"/>
      <c r="BU732" s="82"/>
      <c r="BV732" s="82"/>
      <c r="BW732" s="69"/>
      <c r="BX732" s="69"/>
      <c r="BY732" s="75"/>
      <c r="BZ732" s="74"/>
      <c r="CA732" s="74"/>
      <c r="CB732" s="82"/>
      <c r="CC732" s="82"/>
      <c r="CD732" s="82"/>
      <c r="CE732" s="82"/>
      <c r="CF732" s="82"/>
      <c r="CG732" s="82"/>
      <c r="CH732" s="82"/>
      <c r="CI732" s="82"/>
      <c r="CJ732" s="82"/>
      <c r="CK732" s="82"/>
      <c r="CL732" s="82"/>
      <c r="CM732" s="82"/>
      <c r="CN732" s="82"/>
      <c r="CO732" s="69"/>
    </row>
    <row r="733" spans="1:93" x14ac:dyDescent="0.3">
      <c r="A733" s="69"/>
      <c r="B733" s="74"/>
      <c r="C733" s="74"/>
      <c r="D733" s="74"/>
      <c r="E733" s="74"/>
      <c r="F733" s="69"/>
      <c r="G733" s="69"/>
      <c r="Q733" s="69"/>
      <c r="R733" s="69"/>
      <c r="S733" s="75"/>
      <c r="T733" s="75"/>
      <c r="U733" s="74"/>
      <c r="V733" s="74"/>
      <c r="W733" s="74"/>
      <c r="X733" s="74"/>
      <c r="Y733" s="69"/>
      <c r="Z733" s="69"/>
      <c r="AJ733" s="69"/>
      <c r="AK733" s="69"/>
      <c r="AL733" s="69"/>
      <c r="AM733" s="69"/>
      <c r="AN733" s="74"/>
      <c r="AO733" s="74"/>
      <c r="AP733" s="82"/>
      <c r="AQ733" s="82"/>
      <c r="AR733" s="82"/>
      <c r="AS733" s="82"/>
      <c r="AT733" s="82"/>
      <c r="AU733" s="82"/>
      <c r="AV733" s="82"/>
      <c r="AW733" s="82"/>
      <c r="AX733" s="82"/>
      <c r="AY733" s="82"/>
      <c r="AZ733" s="82"/>
      <c r="BA733" s="82"/>
      <c r="BB733" s="82"/>
      <c r="BC733" s="82"/>
      <c r="BD733" s="69"/>
      <c r="BE733" s="75"/>
      <c r="BF733" s="75"/>
      <c r="BG733" s="74"/>
      <c r="BH733" s="74"/>
      <c r="BI733" s="82"/>
      <c r="BJ733" s="82"/>
      <c r="BK733" s="82"/>
      <c r="BL733" s="82"/>
      <c r="BM733" s="82"/>
      <c r="BN733" s="82"/>
      <c r="BO733" s="82"/>
      <c r="BP733" s="82"/>
      <c r="BQ733" s="82"/>
      <c r="BR733" s="82"/>
      <c r="BS733" s="82"/>
      <c r="BT733" s="82"/>
      <c r="BU733" s="82"/>
      <c r="BV733" s="82"/>
      <c r="BW733" s="69"/>
      <c r="BX733" s="69"/>
      <c r="BY733" s="75"/>
      <c r="BZ733" s="74"/>
      <c r="CA733" s="74"/>
      <c r="CB733" s="82"/>
      <c r="CC733" s="82"/>
      <c r="CD733" s="82"/>
      <c r="CE733" s="82"/>
      <c r="CF733" s="82"/>
      <c r="CG733" s="82"/>
      <c r="CH733" s="82"/>
      <c r="CI733" s="82"/>
      <c r="CJ733" s="82"/>
      <c r="CK733" s="82"/>
      <c r="CL733" s="82"/>
      <c r="CM733" s="82"/>
      <c r="CN733" s="82"/>
      <c r="CO733" s="69"/>
    </row>
    <row r="734" spans="1:93" x14ac:dyDescent="0.3">
      <c r="A734" s="69"/>
      <c r="B734" s="74"/>
      <c r="C734" s="74"/>
      <c r="D734" s="74"/>
      <c r="E734" s="74"/>
      <c r="F734" s="69"/>
      <c r="G734" s="69"/>
      <c r="Q734" s="69"/>
      <c r="R734" s="69"/>
      <c r="S734" s="75"/>
      <c r="T734" s="75"/>
      <c r="U734" s="74"/>
      <c r="V734" s="74"/>
      <c r="W734" s="74"/>
      <c r="X734" s="74"/>
      <c r="Y734" s="69"/>
      <c r="Z734" s="69"/>
      <c r="AJ734" s="69"/>
      <c r="AK734" s="69"/>
      <c r="AL734" s="69"/>
      <c r="AM734" s="69"/>
      <c r="AN734" s="74"/>
      <c r="AO734" s="74"/>
      <c r="AP734" s="82"/>
      <c r="AQ734" s="82"/>
      <c r="AR734" s="82"/>
      <c r="AS734" s="82"/>
      <c r="AT734" s="82"/>
      <c r="AU734" s="82"/>
      <c r="AV734" s="82"/>
      <c r="AW734" s="82"/>
      <c r="AX734" s="82"/>
      <c r="AY734" s="82"/>
      <c r="AZ734" s="82"/>
      <c r="BA734" s="82"/>
      <c r="BB734" s="82"/>
      <c r="BC734" s="82"/>
      <c r="BD734" s="69"/>
      <c r="BE734" s="75"/>
      <c r="BF734" s="75"/>
      <c r="BG734" s="74"/>
      <c r="BH734" s="74"/>
      <c r="BI734" s="82"/>
      <c r="BJ734" s="82"/>
      <c r="BK734" s="82"/>
      <c r="BL734" s="82"/>
      <c r="BM734" s="82"/>
      <c r="BN734" s="82"/>
      <c r="BO734" s="82"/>
      <c r="BP734" s="82"/>
      <c r="BQ734" s="82"/>
      <c r="BR734" s="82"/>
      <c r="BS734" s="82"/>
      <c r="BT734" s="82"/>
      <c r="BU734" s="82"/>
      <c r="BV734" s="82"/>
      <c r="BW734" s="69"/>
      <c r="BX734" s="69"/>
      <c r="BY734" s="75"/>
      <c r="BZ734" s="74"/>
      <c r="CA734" s="74"/>
      <c r="CB734" s="82"/>
      <c r="CC734" s="82"/>
      <c r="CD734" s="82"/>
      <c r="CE734" s="82"/>
      <c r="CF734" s="82"/>
      <c r="CG734" s="82"/>
      <c r="CH734" s="82"/>
      <c r="CI734" s="82"/>
      <c r="CJ734" s="82"/>
      <c r="CK734" s="82"/>
      <c r="CL734" s="82"/>
      <c r="CM734" s="82"/>
      <c r="CN734" s="82"/>
      <c r="CO734" s="69"/>
    </row>
    <row r="735" spans="1:93" x14ac:dyDescent="0.3">
      <c r="A735" s="69"/>
      <c r="B735" s="74"/>
      <c r="C735" s="74"/>
      <c r="D735" s="74"/>
      <c r="E735" s="74"/>
      <c r="F735" s="69"/>
      <c r="G735" s="69"/>
      <c r="Q735" s="69"/>
      <c r="R735" s="69"/>
      <c r="S735" s="75"/>
      <c r="T735" s="75"/>
      <c r="U735" s="74"/>
      <c r="V735" s="74"/>
      <c r="W735" s="74"/>
      <c r="X735" s="74"/>
      <c r="Y735" s="69"/>
      <c r="Z735" s="69"/>
      <c r="AJ735" s="69"/>
      <c r="AK735" s="69"/>
      <c r="AL735" s="69"/>
      <c r="AM735" s="69"/>
      <c r="AN735" s="74"/>
      <c r="AO735" s="74"/>
      <c r="AP735" s="82"/>
      <c r="AQ735" s="82"/>
      <c r="AR735" s="82"/>
      <c r="AS735" s="82"/>
      <c r="AT735" s="82"/>
      <c r="AU735" s="82"/>
      <c r="AV735" s="82"/>
      <c r="AW735" s="82"/>
      <c r="AX735" s="82"/>
      <c r="AY735" s="82"/>
      <c r="AZ735" s="82"/>
      <c r="BA735" s="82"/>
      <c r="BB735" s="82"/>
      <c r="BC735" s="82"/>
      <c r="BD735" s="69"/>
      <c r="BE735" s="75"/>
      <c r="BF735" s="75"/>
      <c r="BG735" s="74"/>
      <c r="BH735" s="74"/>
      <c r="BI735" s="82"/>
      <c r="BJ735" s="82"/>
      <c r="BK735" s="82"/>
      <c r="BL735" s="82"/>
      <c r="BM735" s="82"/>
      <c r="BN735" s="82"/>
      <c r="BO735" s="82"/>
      <c r="BP735" s="82"/>
      <c r="BQ735" s="82"/>
      <c r="BR735" s="82"/>
      <c r="BS735" s="82"/>
      <c r="BT735" s="82"/>
      <c r="BU735" s="82"/>
      <c r="BV735" s="82"/>
      <c r="BW735" s="69"/>
      <c r="BX735" s="69"/>
      <c r="BY735" s="75"/>
      <c r="BZ735" s="74"/>
      <c r="CA735" s="74"/>
      <c r="CB735" s="82"/>
      <c r="CC735" s="82"/>
      <c r="CD735" s="82"/>
      <c r="CE735" s="82"/>
      <c r="CF735" s="82"/>
      <c r="CG735" s="82"/>
      <c r="CH735" s="82"/>
      <c r="CI735" s="82"/>
      <c r="CJ735" s="82"/>
      <c r="CK735" s="82"/>
      <c r="CL735" s="82"/>
      <c r="CM735" s="82"/>
      <c r="CN735" s="82"/>
      <c r="CO735" s="69"/>
    </row>
    <row r="736" spans="1:93" x14ac:dyDescent="0.3">
      <c r="A736" s="69"/>
      <c r="B736" s="74"/>
      <c r="C736" s="74"/>
      <c r="D736" s="74"/>
      <c r="E736" s="74"/>
      <c r="F736" s="69"/>
      <c r="G736" s="69"/>
      <c r="Q736" s="69"/>
      <c r="R736" s="69"/>
      <c r="S736" s="75"/>
      <c r="T736" s="75"/>
      <c r="U736" s="74"/>
      <c r="V736" s="74"/>
      <c r="W736" s="74"/>
      <c r="X736" s="74"/>
      <c r="Y736" s="69"/>
      <c r="Z736" s="69"/>
      <c r="AJ736" s="69"/>
      <c r="AK736" s="69"/>
      <c r="AL736" s="69"/>
      <c r="AM736" s="69"/>
      <c r="AN736" s="74"/>
      <c r="AO736" s="74"/>
      <c r="AP736" s="82"/>
      <c r="AQ736" s="82"/>
      <c r="AR736" s="82"/>
      <c r="AS736" s="82"/>
      <c r="AT736" s="82"/>
      <c r="AU736" s="82"/>
      <c r="AV736" s="82"/>
      <c r="AW736" s="82"/>
      <c r="AX736" s="82"/>
      <c r="AY736" s="82"/>
      <c r="AZ736" s="82"/>
      <c r="BA736" s="82"/>
      <c r="BB736" s="82"/>
      <c r="BC736" s="82"/>
      <c r="BD736" s="69"/>
      <c r="BE736" s="75"/>
      <c r="BF736" s="75"/>
      <c r="BG736" s="74"/>
      <c r="BH736" s="74"/>
      <c r="BI736" s="82"/>
      <c r="BJ736" s="82"/>
      <c r="BK736" s="82"/>
      <c r="BL736" s="82"/>
      <c r="BM736" s="82"/>
      <c r="BN736" s="82"/>
      <c r="BO736" s="82"/>
      <c r="BP736" s="82"/>
      <c r="BQ736" s="82"/>
      <c r="BR736" s="82"/>
      <c r="BS736" s="82"/>
      <c r="BT736" s="82"/>
      <c r="BU736" s="82"/>
      <c r="BV736" s="82"/>
      <c r="BW736" s="69"/>
      <c r="BX736" s="69"/>
      <c r="BY736" s="75"/>
      <c r="BZ736" s="74"/>
      <c r="CA736" s="74"/>
      <c r="CB736" s="82"/>
      <c r="CC736" s="82"/>
      <c r="CD736" s="82"/>
      <c r="CE736" s="82"/>
      <c r="CF736" s="82"/>
      <c r="CG736" s="82"/>
      <c r="CH736" s="82"/>
      <c r="CI736" s="82"/>
      <c r="CJ736" s="82"/>
      <c r="CK736" s="82"/>
      <c r="CL736" s="82"/>
      <c r="CM736" s="82"/>
      <c r="CN736" s="82"/>
      <c r="CO736" s="69"/>
    </row>
    <row r="737" spans="1:93" x14ac:dyDescent="0.3">
      <c r="A737" s="69"/>
      <c r="B737" s="74"/>
      <c r="C737" s="74"/>
      <c r="D737" s="74"/>
      <c r="E737" s="74"/>
      <c r="F737" s="69"/>
      <c r="G737" s="69"/>
      <c r="Q737" s="69"/>
      <c r="R737" s="69"/>
      <c r="S737" s="75"/>
      <c r="T737" s="75"/>
      <c r="U737" s="74"/>
      <c r="V737" s="74"/>
      <c r="W737" s="74"/>
      <c r="X737" s="74"/>
      <c r="Y737" s="69"/>
      <c r="Z737" s="69"/>
      <c r="AJ737" s="69"/>
      <c r="AK737" s="69"/>
      <c r="AL737" s="69"/>
      <c r="AM737" s="69"/>
      <c r="AN737" s="74"/>
      <c r="AO737" s="74"/>
      <c r="AP737" s="82"/>
      <c r="AQ737" s="82"/>
      <c r="AR737" s="82"/>
      <c r="AS737" s="82"/>
      <c r="AT737" s="82"/>
      <c r="AU737" s="82"/>
      <c r="AV737" s="82"/>
      <c r="AW737" s="82"/>
      <c r="AX737" s="82"/>
      <c r="AY737" s="82"/>
      <c r="AZ737" s="82"/>
      <c r="BA737" s="82"/>
      <c r="BB737" s="82"/>
      <c r="BC737" s="82"/>
      <c r="BD737" s="69"/>
      <c r="BE737" s="75"/>
      <c r="BF737" s="75"/>
      <c r="BG737" s="74"/>
      <c r="BH737" s="74"/>
      <c r="BI737" s="82"/>
      <c r="BJ737" s="82"/>
      <c r="BK737" s="82"/>
      <c r="BL737" s="82"/>
      <c r="BM737" s="82"/>
      <c r="BN737" s="82"/>
      <c r="BO737" s="82"/>
      <c r="BP737" s="82"/>
      <c r="BQ737" s="82"/>
      <c r="BR737" s="82"/>
      <c r="BS737" s="82"/>
      <c r="BT737" s="82"/>
      <c r="BU737" s="82"/>
      <c r="BV737" s="82"/>
      <c r="BW737" s="69"/>
      <c r="BX737" s="69"/>
      <c r="BY737" s="75"/>
      <c r="BZ737" s="74"/>
      <c r="CA737" s="74"/>
      <c r="CB737" s="82"/>
      <c r="CC737" s="82"/>
      <c r="CD737" s="82"/>
      <c r="CE737" s="82"/>
      <c r="CF737" s="82"/>
      <c r="CG737" s="82"/>
      <c r="CH737" s="82"/>
      <c r="CI737" s="82"/>
      <c r="CJ737" s="82"/>
      <c r="CK737" s="82"/>
      <c r="CL737" s="82"/>
      <c r="CM737" s="82"/>
      <c r="CN737" s="82"/>
      <c r="CO737" s="69"/>
    </row>
    <row r="738" spans="1:93" x14ac:dyDescent="0.3">
      <c r="A738" s="69"/>
      <c r="B738" s="74"/>
      <c r="C738" s="74"/>
      <c r="D738" s="74"/>
      <c r="E738" s="74"/>
      <c r="F738" s="69"/>
      <c r="G738" s="69"/>
      <c r="Q738" s="69"/>
      <c r="R738" s="69"/>
      <c r="S738" s="75"/>
      <c r="T738" s="75"/>
      <c r="U738" s="74"/>
      <c r="V738" s="74"/>
      <c r="W738" s="74"/>
      <c r="X738" s="74"/>
      <c r="Y738" s="69"/>
      <c r="Z738" s="69"/>
      <c r="AJ738" s="69"/>
      <c r="AK738" s="69"/>
      <c r="AL738" s="69"/>
      <c r="AM738" s="69"/>
      <c r="AN738" s="74"/>
      <c r="AO738" s="74"/>
      <c r="AP738" s="82"/>
      <c r="AQ738" s="82"/>
      <c r="AR738" s="82"/>
      <c r="AS738" s="82"/>
      <c r="AT738" s="82"/>
      <c r="AU738" s="82"/>
      <c r="AV738" s="82"/>
      <c r="AW738" s="82"/>
      <c r="AX738" s="82"/>
      <c r="AY738" s="82"/>
      <c r="AZ738" s="82"/>
      <c r="BA738" s="82"/>
      <c r="BB738" s="82"/>
      <c r="BC738" s="82"/>
      <c r="BD738" s="69"/>
      <c r="BE738" s="75"/>
      <c r="BF738" s="75"/>
      <c r="BG738" s="74"/>
      <c r="BH738" s="74"/>
      <c r="BI738" s="82"/>
      <c r="BJ738" s="82"/>
      <c r="BK738" s="82"/>
      <c r="BL738" s="82"/>
      <c r="BM738" s="82"/>
      <c r="BN738" s="82"/>
      <c r="BO738" s="82"/>
      <c r="BP738" s="82"/>
      <c r="BQ738" s="82"/>
      <c r="BR738" s="82"/>
      <c r="BS738" s="82"/>
      <c r="BT738" s="82"/>
      <c r="BU738" s="82"/>
      <c r="BV738" s="82"/>
      <c r="BW738" s="69"/>
      <c r="BX738" s="69"/>
      <c r="BY738" s="75"/>
      <c r="BZ738" s="74"/>
      <c r="CA738" s="74"/>
      <c r="CB738" s="82"/>
      <c r="CC738" s="82"/>
      <c r="CD738" s="82"/>
      <c r="CE738" s="82"/>
      <c r="CF738" s="82"/>
      <c r="CG738" s="82"/>
      <c r="CH738" s="82"/>
      <c r="CI738" s="82"/>
      <c r="CJ738" s="82"/>
      <c r="CK738" s="82"/>
      <c r="CL738" s="82"/>
      <c r="CM738" s="82"/>
      <c r="CN738" s="82"/>
      <c r="CO738" s="69"/>
    </row>
    <row r="739" spans="1:93" x14ac:dyDescent="0.3">
      <c r="A739" s="69"/>
      <c r="B739" s="74"/>
      <c r="C739" s="74"/>
      <c r="D739" s="74"/>
      <c r="E739" s="74"/>
      <c r="F739" s="69"/>
      <c r="G739" s="69"/>
      <c r="Q739" s="69"/>
      <c r="R739" s="69"/>
      <c r="S739" s="75"/>
      <c r="T739" s="75"/>
      <c r="U739" s="74"/>
      <c r="V739" s="74"/>
      <c r="W739" s="74"/>
      <c r="X739" s="74"/>
      <c r="Y739" s="69"/>
      <c r="Z739" s="69"/>
      <c r="AJ739" s="69"/>
      <c r="AK739" s="69"/>
      <c r="AL739" s="69"/>
      <c r="AM739" s="69"/>
      <c r="AN739" s="74"/>
      <c r="AO739" s="74"/>
      <c r="AP739" s="82"/>
      <c r="AQ739" s="82"/>
      <c r="AR739" s="82"/>
      <c r="AS739" s="82"/>
      <c r="AT739" s="82"/>
      <c r="AU739" s="82"/>
      <c r="AV739" s="82"/>
      <c r="AW739" s="82"/>
      <c r="AX739" s="82"/>
      <c r="AY739" s="82"/>
      <c r="AZ739" s="82"/>
      <c r="BA739" s="82"/>
      <c r="BB739" s="82"/>
      <c r="BC739" s="82"/>
      <c r="BD739" s="69"/>
      <c r="BE739" s="75"/>
      <c r="BF739" s="75"/>
      <c r="BG739" s="74"/>
      <c r="BH739" s="74"/>
      <c r="BI739" s="82"/>
      <c r="BJ739" s="82"/>
      <c r="BK739" s="82"/>
      <c r="BL739" s="82"/>
      <c r="BM739" s="82"/>
      <c r="BN739" s="82"/>
      <c r="BO739" s="82"/>
      <c r="BP739" s="82"/>
      <c r="BQ739" s="82"/>
      <c r="BR739" s="82"/>
      <c r="BS739" s="82"/>
      <c r="BT739" s="82"/>
      <c r="BU739" s="82"/>
      <c r="BV739" s="82"/>
      <c r="BW739" s="69"/>
      <c r="BX739" s="69"/>
      <c r="BY739" s="75"/>
      <c r="BZ739" s="74"/>
      <c r="CA739" s="74"/>
      <c r="CB739" s="82"/>
      <c r="CC739" s="82"/>
      <c r="CD739" s="82"/>
      <c r="CE739" s="82"/>
      <c r="CF739" s="82"/>
      <c r="CG739" s="82"/>
      <c r="CH739" s="82"/>
      <c r="CI739" s="82"/>
      <c r="CJ739" s="82"/>
      <c r="CK739" s="82"/>
      <c r="CL739" s="82"/>
      <c r="CM739" s="82"/>
      <c r="CN739" s="82"/>
      <c r="CO739" s="69"/>
    </row>
    <row r="740" spans="1:93" x14ac:dyDescent="0.3">
      <c r="A740" s="69"/>
      <c r="B740" s="74"/>
      <c r="C740" s="74"/>
      <c r="D740" s="74"/>
      <c r="E740" s="74"/>
      <c r="F740" s="69"/>
      <c r="G740" s="69"/>
      <c r="Q740" s="69"/>
      <c r="R740" s="69"/>
      <c r="S740" s="75"/>
      <c r="T740" s="75"/>
      <c r="U740" s="74"/>
      <c r="V740" s="74"/>
      <c r="W740" s="74"/>
      <c r="X740" s="74"/>
      <c r="Y740" s="69"/>
      <c r="Z740" s="69"/>
      <c r="AJ740" s="69"/>
      <c r="AK740" s="69"/>
      <c r="AL740" s="69"/>
      <c r="AM740" s="69"/>
      <c r="AN740" s="74"/>
      <c r="AO740" s="74"/>
      <c r="AP740" s="82"/>
      <c r="AQ740" s="82"/>
      <c r="AR740" s="82"/>
      <c r="AS740" s="82"/>
      <c r="AT740" s="82"/>
      <c r="AU740" s="82"/>
      <c r="AV740" s="82"/>
      <c r="AW740" s="82"/>
      <c r="AX740" s="82"/>
      <c r="AY740" s="82"/>
      <c r="AZ740" s="82"/>
      <c r="BA740" s="82"/>
      <c r="BB740" s="82"/>
      <c r="BC740" s="82"/>
      <c r="BD740" s="69"/>
      <c r="BE740" s="75"/>
      <c r="BF740" s="75"/>
      <c r="BG740" s="74"/>
      <c r="BH740" s="74"/>
      <c r="BI740" s="82"/>
      <c r="BJ740" s="82"/>
      <c r="BK740" s="82"/>
      <c r="BL740" s="82"/>
      <c r="BM740" s="82"/>
      <c r="BN740" s="82"/>
      <c r="BO740" s="82"/>
      <c r="BP740" s="82"/>
      <c r="BQ740" s="82"/>
      <c r="BR740" s="82"/>
      <c r="BS740" s="82"/>
      <c r="BT740" s="82"/>
      <c r="BU740" s="82"/>
      <c r="BV740" s="82"/>
      <c r="BW740" s="69"/>
      <c r="BX740" s="69"/>
      <c r="BY740" s="75"/>
      <c r="BZ740" s="74"/>
      <c r="CA740" s="74"/>
      <c r="CB740" s="82"/>
      <c r="CC740" s="82"/>
      <c r="CD740" s="82"/>
      <c r="CE740" s="82"/>
      <c r="CF740" s="82"/>
      <c r="CG740" s="82"/>
      <c r="CH740" s="82"/>
      <c r="CI740" s="82"/>
      <c r="CJ740" s="82"/>
      <c r="CK740" s="82"/>
      <c r="CL740" s="82"/>
      <c r="CM740" s="82"/>
      <c r="CN740" s="82"/>
      <c r="CO740" s="69"/>
    </row>
    <row r="741" spans="1:93" x14ac:dyDescent="0.3">
      <c r="A741" s="69"/>
      <c r="B741" s="74"/>
      <c r="C741" s="74"/>
      <c r="D741" s="74"/>
      <c r="E741" s="74"/>
      <c r="F741" s="69"/>
      <c r="G741" s="69"/>
      <c r="Q741" s="69"/>
      <c r="R741" s="69"/>
      <c r="S741" s="75"/>
      <c r="T741" s="75"/>
      <c r="U741" s="74"/>
      <c r="V741" s="74"/>
      <c r="W741" s="74"/>
      <c r="X741" s="74"/>
      <c r="Y741" s="69"/>
      <c r="Z741" s="69"/>
      <c r="AJ741" s="69"/>
      <c r="AK741" s="69"/>
      <c r="AL741" s="69"/>
      <c r="AM741" s="69"/>
      <c r="AN741" s="74"/>
      <c r="AO741" s="74"/>
      <c r="AP741" s="82"/>
      <c r="AQ741" s="82"/>
      <c r="AR741" s="82"/>
      <c r="AS741" s="82"/>
      <c r="AT741" s="82"/>
      <c r="AU741" s="82"/>
      <c r="AV741" s="82"/>
      <c r="AW741" s="82"/>
      <c r="AX741" s="82"/>
      <c r="AY741" s="82"/>
      <c r="AZ741" s="82"/>
      <c r="BA741" s="82"/>
      <c r="BB741" s="82"/>
      <c r="BC741" s="82"/>
      <c r="BD741" s="69"/>
      <c r="BE741" s="75"/>
      <c r="BF741" s="75"/>
      <c r="BG741" s="74"/>
      <c r="BH741" s="74"/>
      <c r="BI741" s="82"/>
      <c r="BJ741" s="82"/>
      <c r="BK741" s="82"/>
      <c r="BL741" s="82"/>
      <c r="BM741" s="82"/>
      <c r="BN741" s="82"/>
      <c r="BO741" s="82"/>
      <c r="BP741" s="82"/>
      <c r="BQ741" s="82"/>
      <c r="BR741" s="82"/>
      <c r="BS741" s="82"/>
      <c r="BT741" s="82"/>
      <c r="BU741" s="82"/>
      <c r="BV741" s="82"/>
      <c r="BW741" s="69"/>
      <c r="BX741" s="69"/>
      <c r="BY741" s="75"/>
      <c r="BZ741" s="74"/>
      <c r="CA741" s="74"/>
      <c r="CB741" s="82"/>
      <c r="CC741" s="82"/>
      <c r="CD741" s="82"/>
      <c r="CE741" s="82"/>
      <c r="CF741" s="82"/>
      <c r="CG741" s="82"/>
      <c r="CH741" s="82"/>
      <c r="CI741" s="82"/>
      <c r="CJ741" s="82"/>
      <c r="CK741" s="82"/>
      <c r="CL741" s="82"/>
      <c r="CM741" s="82"/>
      <c r="CN741" s="82"/>
      <c r="CO741" s="69"/>
    </row>
    <row r="742" spans="1:93" x14ac:dyDescent="0.3">
      <c r="A742" s="69"/>
      <c r="B742" s="74"/>
      <c r="C742" s="74"/>
      <c r="D742" s="74"/>
      <c r="E742" s="74"/>
      <c r="F742" s="69"/>
      <c r="G742" s="69"/>
      <c r="Q742" s="69"/>
      <c r="R742" s="69"/>
      <c r="S742" s="75"/>
      <c r="T742" s="75"/>
      <c r="U742" s="74"/>
      <c r="V742" s="74"/>
      <c r="W742" s="74"/>
      <c r="X742" s="74"/>
      <c r="Y742" s="69"/>
      <c r="Z742" s="69"/>
      <c r="AJ742" s="69"/>
      <c r="AK742" s="69"/>
      <c r="AL742" s="69"/>
      <c r="AM742" s="69"/>
      <c r="AN742" s="74"/>
      <c r="AO742" s="74"/>
      <c r="AP742" s="82"/>
      <c r="AQ742" s="82"/>
      <c r="AR742" s="82"/>
      <c r="AS742" s="82"/>
      <c r="AT742" s="82"/>
      <c r="AU742" s="82"/>
      <c r="AV742" s="82"/>
      <c r="AW742" s="82"/>
      <c r="AX742" s="82"/>
      <c r="AY742" s="82"/>
      <c r="AZ742" s="82"/>
      <c r="BA742" s="82"/>
      <c r="BB742" s="82"/>
      <c r="BC742" s="82"/>
      <c r="BD742" s="69"/>
      <c r="BE742" s="75"/>
      <c r="BF742" s="75"/>
      <c r="BG742" s="74"/>
      <c r="BH742" s="74"/>
      <c r="BI742" s="82"/>
      <c r="BJ742" s="82"/>
      <c r="BK742" s="82"/>
      <c r="BL742" s="82"/>
      <c r="BM742" s="82"/>
      <c r="BN742" s="82"/>
      <c r="BO742" s="82"/>
      <c r="BP742" s="82"/>
      <c r="BQ742" s="82"/>
      <c r="BR742" s="82"/>
      <c r="BS742" s="82"/>
      <c r="BT742" s="82"/>
      <c r="BU742" s="82"/>
      <c r="BV742" s="82"/>
      <c r="BW742" s="69"/>
      <c r="BX742" s="69"/>
      <c r="BY742" s="75"/>
      <c r="BZ742" s="74"/>
      <c r="CA742" s="74"/>
      <c r="CB742" s="82"/>
      <c r="CC742" s="82"/>
      <c r="CD742" s="82"/>
      <c r="CE742" s="82"/>
      <c r="CF742" s="82"/>
      <c r="CG742" s="82"/>
      <c r="CH742" s="82"/>
      <c r="CI742" s="82"/>
      <c r="CJ742" s="82"/>
      <c r="CK742" s="82"/>
      <c r="CL742" s="82"/>
      <c r="CM742" s="82"/>
      <c r="CN742" s="82"/>
      <c r="CO742" s="69"/>
    </row>
    <row r="743" spans="1:93" x14ac:dyDescent="0.3">
      <c r="A743" s="69"/>
      <c r="B743" s="74"/>
      <c r="C743" s="74"/>
      <c r="D743" s="74"/>
      <c r="E743" s="74"/>
      <c r="F743" s="69"/>
      <c r="G743" s="69"/>
      <c r="Q743" s="69"/>
      <c r="R743" s="69"/>
      <c r="S743" s="75"/>
      <c r="T743" s="75"/>
      <c r="U743" s="74"/>
      <c r="V743" s="74"/>
      <c r="W743" s="74"/>
      <c r="X743" s="74"/>
      <c r="Y743" s="69"/>
      <c r="Z743" s="69"/>
      <c r="AJ743" s="69"/>
      <c r="AK743" s="69"/>
      <c r="AL743" s="69"/>
      <c r="AM743" s="69"/>
      <c r="AN743" s="74"/>
      <c r="AO743" s="74"/>
      <c r="AP743" s="82"/>
      <c r="AQ743" s="82"/>
      <c r="AR743" s="82"/>
      <c r="AS743" s="82"/>
      <c r="AT743" s="82"/>
      <c r="AU743" s="82"/>
      <c r="AV743" s="82"/>
      <c r="AW743" s="82"/>
      <c r="AX743" s="82"/>
      <c r="AY743" s="82"/>
      <c r="AZ743" s="82"/>
      <c r="BA743" s="82"/>
      <c r="BB743" s="82"/>
      <c r="BC743" s="82"/>
      <c r="BD743" s="69"/>
      <c r="BE743" s="75"/>
      <c r="BF743" s="75"/>
      <c r="BG743" s="74"/>
      <c r="BH743" s="74"/>
      <c r="BI743" s="82"/>
      <c r="BJ743" s="82"/>
      <c r="BK743" s="82"/>
      <c r="BL743" s="82"/>
      <c r="BM743" s="82"/>
      <c r="BN743" s="82"/>
      <c r="BO743" s="82"/>
      <c r="BP743" s="82"/>
      <c r="BQ743" s="82"/>
      <c r="BR743" s="82"/>
      <c r="BS743" s="82"/>
      <c r="BT743" s="82"/>
      <c r="BU743" s="82"/>
      <c r="BV743" s="82"/>
      <c r="BW743" s="69"/>
      <c r="BX743" s="69"/>
      <c r="BY743" s="75"/>
      <c r="BZ743" s="74"/>
      <c r="CA743" s="74"/>
      <c r="CB743" s="82"/>
      <c r="CC743" s="82"/>
      <c r="CD743" s="82"/>
      <c r="CE743" s="82"/>
      <c r="CF743" s="82"/>
      <c r="CG743" s="82"/>
      <c r="CH743" s="82"/>
      <c r="CI743" s="82"/>
      <c r="CJ743" s="82"/>
      <c r="CK743" s="82"/>
      <c r="CL743" s="82"/>
      <c r="CM743" s="82"/>
      <c r="CN743" s="82"/>
      <c r="CO743" s="69"/>
    </row>
    <row r="744" spans="1:93" x14ac:dyDescent="0.3">
      <c r="A744" s="69"/>
      <c r="B744" s="74"/>
      <c r="C744" s="74"/>
      <c r="D744" s="74"/>
      <c r="E744" s="74"/>
      <c r="F744" s="69"/>
      <c r="G744" s="69"/>
      <c r="Q744" s="69"/>
      <c r="R744" s="69"/>
      <c r="S744" s="75"/>
      <c r="T744" s="75"/>
      <c r="U744" s="74"/>
      <c r="V744" s="74"/>
      <c r="W744" s="74"/>
      <c r="X744" s="74"/>
      <c r="Y744" s="69"/>
      <c r="Z744" s="69"/>
      <c r="AJ744" s="69"/>
      <c r="AK744" s="69"/>
      <c r="AL744" s="69"/>
      <c r="AM744" s="69"/>
      <c r="AN744" s="74"/>
      <c r="AO744" s="74"/>
      <c r="AP744" s="82"/>
      <c r="AQ744" s="82"/>
      <c r="AR744" s="82"/>
      <c r="AS744" s="82"/>
      <c r="AT744" s="82"/>
      <c r="AU744" s="82"/>
      <c r="AV744" s="82"/>
      <c r="AW744" s="82"/>
      <c r="AX744" s="82"/>
      <c r="AY744" s="82"/>
      <c r="AZ744" s="82"/>
      <c r="BA744" s="82"/>
      <c r="BB744" s="82"/>
      <c r="BC744" s="82"/>
      <c r="BD744" s="69"/>
      <c r="BE744" s="75"/>
      <c r="BF744" s="75"/>
      <c r="BG744" s="74"/>
      <c r="BH744" s="74"/>
      <c r="BI744" s="82"/>
      <c r="BJ744" s="82"/>
      <c r="BK744" s="82"/>
      <c r="BL744" s="82"/>
      <c r="BM744" s="82"/>
      <c r="BN744" s="82"/>
      <c r="BO744" s="82"/>
      <c r="BP744" s="82"/>
      <c r="BQ744" s="82"/>
      <c r="BR744" s="82"/>
      <c r="BS744" s="82"/>
      <c r="BT744" s="82"/>
      <c r="BU744" s="82"/>
      <c r="BV744" s="82"/>
      <c r="BW744" s="69"/>
      <c r="BX744" s="69"/>
      <c r="BY744" s="75"/>
      <c r="BZ744" s="74"/>
      <c r="CA744" s="74"/>
      <c r="CB744" s="82"/>
      <c r="CC744" s="82"/>
      <c r="CD744" s="82"/>
      <c r="CE744" s="82"/>
      <c r="CF744" s="82"/>
      <c r="CG744" s="82"/>
      <c r="CH744" s="82"/>
      <c r="CI744" s="82"/>
      <c r="CJ744" s="82"/>
      <c r="CK744" s="82"/>
      <c r="CL744" s="82"/>
      <c r="CM744" s="82"/>
      <c r="CN744" s="82"/>
      <c r="CO744" s="69"/>
    </row>
    <row r="745" spans="1:93" x14ac:dyDescent="0.3">
      <c r="A745" s="69"/>
      <c r="B745" s="74"/>
      <c r="C745" s="74"/>
      <c r="D745" s="74"/>
      <c r="E745" s="74"/>
      <c r="F745" s="69"/>
      <c r="G745" s="69"/>
      <c r="Q745" s="69"/>
      <c r="R745" s="69"/>
      <c r="S745" s="75"/>
      <c r="T745" s="75"/>
      <c r="U745" s="74"/>
      <c r="V745" s="74"/>
      <c r="W745" s="74"/>
      <c r="X745" s="74"/>
      <c r="Y745" s="69"/>
      <c r="Z745" s="69"/>
      <c r="AJ745" s="69"/>
      <c r="AK745" s="69"/>
      <c r="AL745" s="69"/>
      <c r="AM745" s="69"/>
      <c r="AN745" s="74"/>
      <c r="AO745" s="74"/>
      <c r="AP745" s="82"/>
      <c r="AQ745" s="82"/>
      <c r="AR745" s="82"/>
      <c r="AS745" s="82"/>
      <c r="AT745" s="82"/>
      <c r="AU745" s="82"/>
      <c r="AV745" s="82"/>
      <c r="AW745" s="82"/>
      <c r="AX745" s="82"/>
      <c r="AY745" s="82"/>
      <c r="AZ745" s="82"/>
      <c r="BA745" s="82"/>
      <c r="BB745" s="82"/>
      <c r="BC745" s="82"/>
      <c r="BD745" s="69"/>
      <c r="BE745" s="75"/>
      <c r="BF745" s="75"/>
      <c r="BG745" s="74"/>
      <c r="BH745" s="74"/>
      <c r="BI745" s="82"/>
      <c r="BJ745" s="82"/>
      <c r="BK745" s="82"/>
      <c r="BL745" s="82"/>
      <c r="BM745" s="82"/>
      <c r="BN745" s="82"/>
      <c r="BO745" s="82"/>
      <c r="BP745" s="82"/>
      <c r="BQ745" s="82"/>
      <c r="BR745" s="82"/>
      <c r="BS745" s="82"/>
      <c r="BT745" s="82"/>
      <c r="BU745" s="82"/>
      <c r="BV745" s="82"/>
      <c r="BW745" s="69"/>
      <c r="BX745" s="69"/>
      <c r="BY745" s="75"/>
      <c r="BZ745" s="74"/>
      <c r="CA745" s="74"/>
      <c r="CB745" s="82"/>
      <c r="CC745" s="82"/>
      <c r="CD745" s="82"/>
      <c r="CE745" s="82"/>
      <c r="CF745" s="82"/>
      <c r="CG745" s="82"/>
      <c r="CH745" s="82"/>
      <c r="CI745" s="82"/>
      <c r="CJ745" s="82"/>
      <c r="CK745" s="82"/>
      <c r="CL745" s="82"/>
      <c r="CM745" s="82"/>
      <c r="CN745" s="82"/>
      <c r="CO745" s="69"/>
    </row>
    <row r="746" spans="1:93" x14ac:dyDescent="0.3">
      <c r="A746" s="69"/>
      <c r="B746" s="74"/>
      <c r="C746" s="74"/>
      <c r="D746" s="74"/>
      <c r="E746" s="74"/>
      <c r="F746" s="69"/>
      <c r="G746" s="69"/>
      <c r="Q746" s="69"/>
      <c r="R746" s="69"/>
      <c r="S746" s="75"/>
      <c r="T746" s="75"/>
      <c r="U746" s="74"/>
      <c r="V746" s="74"/>
      <c r="W746" s="74"/>
      <c r="X746" s="74"/>
      <c r="Y746" s="69"/>
      <c r="Z746" s="69"/>
      <c r="AJ746" s="69"/>
      <c r="AK746" s="69"/>
      <c r="AL746" s="69"/>
      <c r="AM746" s="69"/>
      <c r="AN746" s="74"/>
      <c r="AO746" s="74"/>
      <c r="AP746" s="82"/>
      <c r="AQ746" s="82"/>
      <c r="AR746" s="82"/>
      <c r="AS746" s="82"/>
      <c r="AT746" s="82"/>
      <c r="AU746" s="82"/>
      <c r="AV746" s="82"/>
      <c r="AW746" s="82"/>
      <c r="AX746" s="82"/>
      <c r="AY746" s="82"/>
      <c r="AZ746" s="82"/>
      <c r="BA746" s="82"/>
      <c r="BB746" s="82"/>
      <c r="BC746" s="82"/>
      <c r="BD746" s="69"/>
      <c r="BE746" s="75"/>
      <c r="BF746" s="75"/>
      <c r="BG746" s="74"/>
      <c r="BH746" s="74"/>
      <c r="BI746" s="82"/>
      <c r="BJ746" s="82"/>
      <c r="BK746" s="82"/>
      <c r="BL746" s="82"/>
      <c r="BM746" s="82"/>
      <c r="BN746" s="82"/>
      <c r="BO746" s="82"/>
      <c r="BP746" s="82"/>
      <c r="BQ746" s="82"/>
      <c r="BR746" s="82"/>
      <c r="BS746" s="82"/>
      <c r="BT746" s="82"/>
      <c r="BU746" s="82"/>
      <c r="BV746" s="82"/>
      <c r="BW746" s="69"/>
      <c r="BX746" s="69"/>
      <c r="BY746" s="75"/>
      <c r="BZ746" s="74"/>
      <c r="CA746" s="74"/>
      <c r="CB746" s="82"/>
      <c r="CC746" s="82"/>
      <c r="CD746" s="82"/>
      <c r="CE746" s="82"/>
      <c r="CF746" s="82"/>
      <c r="CG746" s="82"/>
      <c r="CH746" s="82"/>
      <c r="CI746" s="82"/>
      <c r="CJ746" s="82"/>
      <c r="CK746" s="82"/>
      <c r="CL746" s="82"/>
      <c r="CM746" s="82"/>
      <c r="CN746" s="82"/>
      <c r="CO746" s="69"/>
    </row>
    <row r="747" spans="1:93" x14ac:dyDescent="0.3">
      <c r="A747" s="69"/>
      <c r="B747" s="74"/>
      <c r="C747" s="74"/>
      <c r="D747" s="74"/>
      <c r="E747" s="74"/>
      <c r="F747" s="69"/>
      <c r="G747" s="69"/>
      <c r="Q747" s="69"/>
      <c r="R747" s="69"/>
      <c r="S747" s="75"/>
      <c r="T747" s="75"/>
      <c r="U747" s="74"/>
      <c r="V747" s="74"/>
      <c r="W747" s="74"/>
      <c r="X747" s="74"/>
      <c r="Y747" s="69"/>
      <c r="Z747" s="69"/>
      <c r="AJ747" s="69"/>
      <c r="AK747" s="69"/>
      <c r="AL747" s="69"/>
      <c r="AM747" s="69"/>
      <c r="AN747" s="74"/>
      <c r="AO747" s="74"/>
      <c r="AP747" s="82"/>
      <c r="AQ747" s="82"/>
      <c r="AR747" s="82"/>
      <c r="AS747" s="82"/>
      <c r="AT747" s="82"/>
      <c r="AU747" s="82"/>
      <c r="AV747" s="82"/>
      <c r="AW747" s="82"/>
      <c r="AX747" s="82"/>
      <c r="AY747" s="82"/>
      <c r="AZ747" s="82"/>
      <c r="BA747" s="82"/>
      <c r="BB747" s="82"/>
      <c r="BC747" s="82"/>
      <c r="BD747" s="69"/>
      <c r="BE747" s="75"/>
      <c r="BF747" s="75"/>
      <c r="BG747" s="74"/>
      <c r="BH747" s="74"/>
      <c r="BI747" s="82"/>
      <c r="BJ747" s="82"/>
      <c r="BK747" s="82"/>
      <c r="BL747" s="82"/>
      <c r="BM747" s="82"/>
      <c r="BN747" s="82"/>
      <c r="BO747" s="82"/>
      <c r="BP747" s="82"/>
      <c r="BQ747" s="82"/>
      <c r="BR747" s="82"/>
      <c r="BS747" s="82"/>
      <c r="BT747" s="82"/>
      <c r="BU747" s="82"/>
      <c r="BV747" s="82"/>
      <c r="BW747" s="69"/>
      <c r="BX747" s="69"/>
      <c r="BY747" s="75"/>
      <c r="BZ747" s="74"/>
      <c r="CA747" s="74"/>
      <c r="CB747" s="82"/>
      <c r="CC747" s="82"/>
      <c r="CD747" s="82"/>
      <c r="CE747" s="82"/>
      <c r="CF747" s="82"/>
      <c r="CG747" s="82"/>
      <c r="CH747" s="82"/>
      <c r="CI747" s="82"/>
      <c r="CJ747" s="82"/>
      <c r="CK747" s="82"/>
      <c r="CL747" s="82"/>
      <c r="CM747" s="82"/>
      <c r="CN747" s="82"/>
      <c r="CO747" s="69"/>
    </row>
    <row r="748" spans="1:93" x14ac:dyDescent="0.3">
      <c r="A748" s="69"/>
      <c r="B748" s="74"/>
      <c r="C748" s="74"/>
      <c r="D748" s="74"/>
      <c r="E748" s="74"/>
      <c r="F748" s="69"/>
      <c r="G748" s="69"/>
      <c r="Q748" s="69"/>
      <c r="R748" s="69"/>
      <c r="S748" s="75"/>
      <c r="T748" s="75"/>
      <c r="U748" s="74"/>
      <c r="V748" s="74"/>
      <c r="W748" s="74"/>
      <c r="X748" s="74"/>
      <c r="Y748" s="69"/>
      <c r="Z748" s="69"/>
      <c r="AJ748" s="69"/>
      <c r="AK748" s="69"/>
      <c r="AL748" s="69"/>
      <c r="AM748" s="69"/>
      <c r="AN748" s="74"/>
      <c r="AO748" s="74"/>
      <c r="AP748" s="82"/>
      <c r="AQ748" s="82"/>
      <c r="AR748" s="82"/>
      <c r="AS748" s="82"/>
      <c r="AT748" s="82"/>
      <c r="AU748" s="82"/>
      <c r="AV748" s="82"/>
      <c r="AW748" s="82"/>
      <c r="AX748" s="82"/>
      <c r="AY748" s="82"/>
      <c r="AZ748" s="82"/>
      <c r="BA748" s="82"/>
      <c r="BB748" s="82"/>
      <c r="BC748" s="82"/>
      <c r="BD748" s="69"/>
      <c r="BE748" s="75"/>
      <c r="BF748" s="75"/>
      <c r="BG748" s="74"/>
      <c r="BH748" s="74"/>
      <c r="BI748" s="82"/>
      <c r="BJ748" s="82"/>
      <c r="BK748" s="82"/>
      <c r="BL748" s="82"/>
      <c r="BM748" s="82"/>
      <c r="BN748" s="82"/>
      <c r="BO748" s="82"/>
      <c r="BP748" s="82"/>
      <c r="BQ748" s="82"/>
      <c r="BR748" s="82"/>
      <c r="BS748" s="82"/>
      <c r="BT748" s="82"/>
      <c r="BU748" s="82"/>
      <c r="BV748" s="82"/>
      <c r="BW748" s="69"/>
      <c r="BX748" s="69"/>
      <c r="BY748" s="75"/>
      <c r="BZ748" s="74"/>
      <c r="CA748" s="74"/>
      <c r="CB748" s="82"/>
      <c r="CC748" s="82"/>
      <c r="CD748" s="82"/>
      <c r="CE748" s="82"/>
      <c r="CF748" s="82"/>
      <c r="CG748" s="82"/>
      <c r="CH748" s="82"/>
      <c r="CI748" s="82"/>
      <c r="CJ748" s="82"/>
      <c r="CK748" s="82"/>
      <c r="CL748" s="82"/>
      <c r="CM748" s="82"/>
      <c r="CN748" s="82"/>
      <c r="CO748" s="69"/>
    </row>
    <row r="749" spans="1:93" x14ac:dyDescent="0.3">
      <c r="A749" s="69"/>
      <c r="B749" s="74"/>
      <c r="C749" s="74"/>
      <c r="D749" s="74"/>
      <c r="E749" s="74"/>
      <c r="F749" s="69"/>
      <c r="G749" s="69"/>
      <c r="Q749" s="69"/>
      <c r="R749" s="69"/>
      <c r="S749" s="75"/>
      <c r="T749" s="75"/>
      <c r="U749" s="74"/>
      <c r="V749" s="74"/>
      <c r="W749" s="74"/>
      <c r="X749" s="74"/>
      <c r="Y749" s="69"/>
      <c r="Z749" s="69"/>
      <c r="AJ749" s="69"/>
      <c r="AK749" s="69"/>
      <c r="AL749" s="69"/>
      <c r="AM749" s="69"/>
      <c r="AN749" s="74"/>
      <c r="AO749" s="74"/>
      <c r="AP749" s="82"/>
      <c r="AQ749" s="82"/>
      <c r="AR749" s="82"/>
      <c r="AS749" s="82"/>
      <c r="AT749" s="82"/>
      <c r="AU749" s="82"/>
      <c r="AV749" s="82"/>
      <c r="AW749" s="82"/>
      <c r="AX749" s="82"/>
      <c r="AY749" s="82"/>
      <c r="AZ749" s="82"/>
      <c r="BA749" s="82"/>
      <c r="BB749" s="82"/>
      <c r="BC749" s="82"/>
      <c r="BD749" s="69"/>
      <c r="BE749" s="75"/>
      <c r="BF749" s="75"/>
      <c r="BG749" s="74"/>
      <c r="BH749" s="74"/>
      <c r="BI749" s="82"/>
      <c r="BJ749" s="82"/>
      <c r="BK749" s="82"/>
      <c r="BL749" s="82"/>
      <c r="BM749" s="82"/>
      <c r="BN749" s="82"/>
      <c r="BO749" s="82"/>
      <c r="BP749" s="82"/>
      <c r="BQ749" s="82"/>
      <c r="BR749" s="82"/>
      <c r="BS749" s="82"/>
      <c r="BT749" s="82"/>
      <c r="BU749" s="82"/>
      <c r="BV749" s="82"/>
      <c r="BW749" s="69"/>
      <c r="BX749" s="69"/>
      <c r="BY749" s="75"/>
      <c r="BZ749" s="74"/>
      <c r="CA749" s="74"/>
      <c r="CB749" s="82"/>
      <c r="CC749" s="82"/>
      <c r="CD749" s="82"/>
      <c r="CE749" s="82"/>
      <c r="CF749" s="82"/>
      <c r="CG749" s="82"/>
      <c r="CH749" s="82"/>
      <c r="CI749" s="82"/>
      <c r="CJ749" s="82"/>
      <c r="CK749" s="82"/>
      <c r="CL749" s="82"/>
      <c r="CM749" s="82"/>
      <c r="CN749" s="82"/>
      <c r="CO749" s="69"/>
    </row>
    <row r="750" spans="1:93" x14ac:dyDescent="0.3">
      <c r="A750" s="69"/>
      <c r="B750" s="74"/>
      <c r="C750" s="74"/>
      <c r="D750" s="74"/>
      <c r="E750" s="74"/>
      <c r="F750" s="69"/>
      <c r="G750" s="69"/>
      <c r="Q750" s="69"/>
      <c r="R750" s="69"/>
      <c r="S750" s="75"/>
      <c r="T750" s="75"/>
      <c r="U750" s="74"/>
      <c r="V750" s="74"/>
      <c r="W750" s="74"/>
      <c r="X750" s="74"/>
      <c r="Y750" s="69"/>
      <c r="Z750" s="69"/>
      <c r="AJ750" s="69"/>
      <c r="AK750" s="69"/>
      <c r="AL750" s="69"/>
      <c r="AM750" s="69"/>
      <c r="AN750" s="74"/>
      <c r="AO750" s="74"/>
      <c r="AP750" s="82"/>
      <c r="AQ750" s="82"/>
      <c r="AR750" s="82"/>
      <c r="AS750" s="82"/>
      <c r="AT750" s="82"/>
      <c r="AU750" s="82"/>
      <c r="AV750" s="82"/>
      <c r="AW750" s="82"/>
      <c r="AX750" s="82"/>
      <c r="AY750" s="82"/>
      <c r="AZ750" s="82"/>
      <c r="BA750" s="82"/>
      <c r="BB750" s="82"/>
      <c r="BC750" s="82"/>
      <c r="BD750" s="69"/>
      <c r="BE750" s="75"/>
      <c r="BF750" s="75"/>
      <c r="BG750" s="74"/>
      <c r="BH750" s="74"/>
      <c r="BI750" s="82"/>
      <c r="BJ750" s="82"/>
      <c r="BK750" s="82"/>
      <c r="BL750" s="82"/>
      <c r="BM750" s="82"/>
      <c r="BN750" s="82"/>
      <c r="BO750" s="82"/>
      <c r="BP750" s="82"/>
      <c r="BQ750" s="82"/>
      <c r="BR750" s="82"/>
      <c r="BS750" s="82"/>
      <c r="BT750" s="82"/>
      <c r="BU750" s="82"/>
      <c r="BV750" s="82"/>
      <c r="BW750" s="69"/>
      <c r="BX750" s="69"/>
      <c r="BY750" s="75"/>
      <c r="BZ750" s="74"/>
      <c r="CA750" s="74"/>
      <c r="CB750" s="82"/>
      <c r="CC750" s="82"/>
      <c r="CD750" s="82"/>
      <c r="CE750" s="82"/>
      <c r="CF750" s="82"/>
      <c r="CG750" s="82"/>
      <c r="CH750" s="82"/>
      <c r="CI750" s="82"/>
      <c r="CJ750" s="82"/>
      <c r="CK750" s="82"/>
      <c r="CL750" s="82"/>
      <c r="CM750" s="82"/>
      <c r="CN750" s="82"/>
      <c r="CO750" s="69"/>
    </row>
    <row r="751" spans="1:93" x14ac:dyDescent="0.3">
      <c r="A751" s="69"/>
      <c r="B751" s="74"/>
      <c r="C751" s="74"/>
      <c r="D751" s="74"/>
      <c r="E751" s="74"/>
      <c r="F751" s="69"/>
      <c r="G751" s="69"/>
      <c r="Q751" s="69"/>
      <c r="R751" s="69"/>
      <c r="S751" s="75"/>
      <c r="T751" s="75"/>
      <c r="U751" s="74"/>
      <c r="V751" s="74"/>
      <c r="W751" s="74"/>
      <c r="X751" s="74"/>
      <c r="Y751" s="69"/>
      <c r="Z751" s="69"/>
      <c r="AJ751" s="69"/>
      <c r="AK751" s="69"/>
      <c r="AL751" s="69"/>
      <c r="AM751" s="69"/>
      <c r="AN751" s="74"/>
      <c r="AO751" s="74"/>
      <c r="AP751" s="82"/>
      <c r="AQ751" s="82"/>
      <c r="AR751" s="82"/>
      <c r="AS751" s="82"/>
      <c r="AT751" s="82"/>
      <c r="AU751" s="82"/>
      <c r="AV751" s="82"/>
      <c r="AW751" s="82"/>
      <c r="AX751" s="82"/>
      <c r="AY751" s="82"/>
      <c r="AZ751" s="82"/>
      <c r="BA751" s="82"/>
      <c r="BB751" s="82"/>
      <c r="BC751" s="82"/>
      <c r="BD751" s="69"/>
      <c r="BE751" s="75"/>
      <c r="BF751" s="75"/>
      <c r="BG751" s="74"/>
      <c r="BH751" s="74"/>
      <c r="BI751" s="82"/>
      <c r="BJ751" s="82"/>
      <c r="BK751" s="82"/>
      <c r="BL751" s="82"/>
      <c r="BM751" s="82"/>
      <c r="BN751" s="82"/>
      <c r="BO751" s="82"/>
      <c r="BP751" s="82"/>
      <c r="BQ751" s="82"/>
      <c r="BR751" s="82"/>
      <c r="BS751" s="82"/>
      <c r="BT751" s="82"/>
      <c r="BU751" s="82"/>
      <c r="BV751" s="82"/>
      <c r="BW751" s="69"/>
      <c r="BX751" s="69"/>
      <c r="BY751" s="75"/>
      <c r="BZ751" s="74"/>
      <c r="CA751" s="74"/>
      <c r="CB751" s="82"/>
      <c r="CC751" s="82"/>
      <c r="CD751" s="82"/>
      <c r="CE751" s="82"/>
      <c r="CF751" s="82"/>
      <c r="CG751" s="82"/>
      <c r="CH751" s="82"/>
      <c r="CI751" s="82"/>
      <c r="CJ751" s="82"/>
      <c r="CK751" s="82"/>
      <c r="CL751" s="82"/>
      <c r="CM751" s="82"/>
      <c r="CN751" s="82"/>
      <c r="CO751" s="69"/>
    </row>
    <row r="752" spans="1:93" x14ac:dyDescent="0.3">
      <c r="A752" s="69"/>
      <c r="B752" s="74"/>
      <c r="C752" s="74"/>
      <c r="D752" s="74"/>
      <c r="E752" s="74"/>
      <c r="F752" s="69"/>
      <c r="G752" s="69"/>
      <c r="Q752" s="69"/>
      <c r="R752" s="69"/>
      <c r="S752" s="75"/>
      <c r="T752" s="75"/>
      <c r="U752" s="74"/>
      <c r="V752" s="74"/>
      <c r="W752" s="74"/>
      <c r="X752" s="74"/>
      <c r="Y752" s="69"/>
      <c r="Z752" s="69"/>
      <c r="AJ752" s="69"/>
      <c r="AK752" s="69"/>
      <c r="AL752" s="69"/>
      <c r="AM752" s="69"/>
      <c r="AN752" s="74"/>
      <c r="AO752" s="74"/>
      <c r="AP752" s="82"/>
      <c r="AQ752" s="82"/>
      <c r="AR752" s="82"/>
      <c r="AS752" s="82"/>
      <c r="AT752" s="82"/>
      <c r="AU752" s="82"/>
      <c r="AV752" s="82"/>
      <c r="AW752" s="82"/>
      <c r="AX752" s="82"/>
      <c r="AY752" s="82"/>
      <c r="AZ752" s="82"/>
      <c r="BA752" s="82"/>
      <c r="BB752" s="82"/>
      <c r="BC752" s="82"/>
      <c r="BD752" s="69"/>
      <c r="BE752" s="75"/>
      <c r="BF752" s="75"/>
      <c r="BG752" s="74"/>
      <c r="BH752" s="74"/>
      <c r="BI752" s="82"/>
      <c r="BJ752" s="82"/>
      <c r="BK752" s="82"/>
      <c r="BL752" s="82"/>
      <c r="BM752" s="82"/>
      <c r="BN752" s="82"/>
      <c r="BO752" s="82"/>
      <c r="BP752" s="82"/>
      <c r="BQ752" s="82"/>
      <c r="BR752" s="82"/>
      <c r="BS752" s="82"/>
      <c r="BT752" s="82"/>
      <c r="BU752" s="82"/>
      <c r="BV752" s="82"/>
      <c r="BW752" s="69"/>
      <c r="BX752" s="69"/>
      <c r="BY752" s="75"/>
      <c r="BZ752" s="74"/>
      <c r="CA752" s="74"/>
      <c r="CB752" s="82"/>
      <c r="CC752" s="82"/>
      <c r="CD752" s="82"/>
      <c r="CE752" s="82"/>
      <c r="CF752" s="82"/>
      <c r="CG752" s="82"/>
      <c r="CH752" s="82"/>
      <c r="CI752" s="82"/>
      <c r="CJ752" s="82"/>
      <c r="CK752" s="82"/>
      <c r="CL752" s="82"/>
      <c r="CM752" s="82"/>
      <c r="CN752" s="82"/>
      <c r="CO752" s="69"/>
    </row>
    <row r="753" spans="1:93" x14ac:dyDescent="0.3">
      <c r="A753" s="69"/>
      <c r="B753" s="74"/>
      <c r="C753" s="74"/>
      <c r="D753" s="74"/>
      <c r="E753" s="74"/>
      <c r="F753" s="69"/>
      <c r="G753" s="69"/>
      <c r="Q753" s="69"/>
      <c r="R753" s="69"/>
      <c r="S753" s="75"/>
      <c r="T753" s="75"/>
      <c r="U753" s="74"/>
      <c r="V753" s="74"/>
      <c r="W753" s="74"/>
      <c r="X753" s="74"/>
      <c r="Y753" s="69"/>
      <c r="Z753" s="69"/>
      <c r="AJ753" s="69"/>
      <c r="AK753" s="69"/>
      <c r="AL753" s="69"/>
      <c r="AM753" s="69"/>
      <c r="AN753" s="74"/>
      <c r="AO753" s="74"/>
      <c r="AP753" s="82"/>
      <c r="AQ753" s="82"/>
      <c r="AR753" s="82"/>
      <c r="AS753" s="82"/>
      <c r="AT753" s="82"/>
      <c r="AU753" s="82"/>
      <c r="AV753" s="82"/>
      <c r="AW753" s="82"/>
      <c r="AX753" s="82"/>
      <c r="AY753" s="82"/>
      <c r="AZ753" s="82"/>
      <c r="BA753" s="82"/>
      <c r="BB753" s="82"/>
      <c r="BC753" s="82"/>
      <c r="BD753" s="69"/>
      <c r="BE753" s="75"/>
      <c r="BF753" s="75"/>
      <c r="BG753" s="74"/>
      <c r="BH753" s="74"/>
      <c r="BI753" s="82"/>
      <c r="BJ753" s="82"/>
      <c r="BK753" s="82"/>
      <c r="BL753" s="82"/>
      <c r="BM753" s="82"/>
      <c r="BN753" s="82"/>
      <c r="BO753" s="82"/>
      <c r="BP753" s="82"/>
      <c r="BQ753" s="82"/>
      <c r="BR753" s="82"/>
      <c r="BS753" s="82"/>
      <c r="BT753" s="82"/>
      <c r="BU753" s="82"/>
      <c r="BV753" s="82"/>
      <c r="BW753" s="69"/>
      <c r="BX753" s="69"/>
      <c r="BY753" s="75"/>
      <c r="BZ753" s="74"/>
      <c r="CA753" s="74"/>
      <c r="CB753" s="82"/>
      <c r="CC753" s="82"/>
      <c r="CD753" s="82"/>
      <c r="CE753" s="82"/>
      <c r="CF753" s="82"/>
      <c r="CG753" s="82"/>
      <c r="CH753" s="82"/>
      <c r="CI753" s="82"/>
      <c r="CJ753" s="82"/>
      <c r="CK753" s="82"/>
      <c r="CL753" s="82"/>
      <c r="CM753" s="82"/>
      <c r="CN753" s="82"/>
      <c r="CO753" s="69"/>
    </row>
    <row r="754" spans="1:93" x14ac:dyDescent="0.3">
      <c r="A754" s="69"/>
      <c r="B754" s="74"/>
      <c r="C754" s="74"/>
      <c r="D754" s="74"/>
      <c r="E754" s="74"/>
      <c r="F754" s="69"/>
      <c r="G754" s="69"/>
      <c r="Q754" s="69"/>
      <c r="R754" s="69"/>
      <c r="S754" s="75"/>
      <c r="T754" s="75"/>
      <c r="U754" s="74"/>
      <c r="V754" s="74"/>
      <c r="W754" s="74"/>
      <c r="X754" s="74"/>
      <c r="Y754" s="69"/>
      <c r="Z754" s="69"/>
      <c r="AJ754" s="69"/>
      <c r="AK754" s="69"/>
      <c r="AL754" s="69"/>
      <c r="AM754" s="69"/>
      <c r="AN754" s="74"/>
      <c r="AO754" s="74"/>
      <c r="AP754" s="82"/>
      <c r="AQ754" s="82"/>
      <c r="AR754" s="82"/>
      <c r="AS754" s="82"/>
      <c r="AT754" s="82"/>
      <c r="AU754" s="82"/>
      <c r="AV754" s="82"/>
      <c r="AW754" s="82"/>
      <c r="AX754" s="82"/>
      <c r="AY754" s="82"/>
      <c r="AZ754" s="82"/>
      <c r="BA754" s="82"/>
      <c r="BB754" s="82"/>
      <c r="BC754" s="82"/>
      <c r="BD754" s="69"/>
      <c r="BE754" s="75"/>
      <c r="BF754" s="75"/>
      <c r="BG754" s="74"/>
      <c r="BH754" s="74"/>
      <c r="BI754" s="82"/>
      <c r="BJ754" s="82"/>
      <c r="BK754" s="82"/>
      <c r="BL754" s="82"/>
      <c r="BM754" s="82"/>
      <c r="BN754" s="82"/>
      <c r="BO754" s="82"/>
      <c r="BP754" s="82"/>
      <c r="BQ754" s="82"/>
      <c r="BR754" s="82"/>
      <c r="BS754" s="82"/>
      <c r="BT754" s="82"/>
      <c r="BU754" s="82"/>
      <c r="BV754" s="82"/>
      <c r="BW754" s="69"/>
      <c r="BX754" s="69"/>
      <c r="BY754" s="75"/>
      <c r="BZ754" s="74"/>
      <c r="CA754" s="74"/>
      <c r="CB754" s="82"/>
      <c r="CC754" s="82"/>
      <c r="CD754" s="82"/>
      <c r="CE754" s="82"/>
      <c r="CF754" s="82"/>
      <c r="CG754" s="82"/>
      <c r="CH754" s="82"/>
      <c r="CI754" s="82"/>
      <c r="CJ754" s="82"/>
      <c r="CK754" s="82"/>
      <c r="CL754" s="82"/>
      <c r="CM754" s="82"/>
      <c r="CN754" s="82"/>
      <c r="CO754" s="69"/>
    </row>
    <row r="755" spans="1:93" x14ac:dyDescent="0.3">
      <c r="A755" s="69"/>
      <c r="B755" s="74"/>
      <c r="C755" s="74"/>
      <c r="D755" s="74"/>
      <c r="E755" s="74"/>
      <c r="F755" s="69"/>
      <c r="G755" s="69"/>
      <c r="Q755" s="69"/>
      <c r="R755" s="69"/>
      <c r="S755" s="75"/>
      <c r="T755" s="75"/>
      <c r="U755" s="74"/>
      <c r="V755" s="74"/>
      <c r="W755" s="74"/>
      <c r="X755" s="74"/>
      <c r="Y755" s="69"/>
      <c r="Z755" s="69"/>
      <c r="AJ755" s="69"/>
      <c r="AK755" s="69"/>
      <c r="AL755" s="69"/>
      <c r="AM755" s="69"/>
      <c r="AN755" s="74"/>
      <c r="AO755" s="74"/>
      <c r="AP755" s="82"/>
      <c r="AQ755" s="82"/>
      <c r="AR755" s="82"/>
      <c r="AS755" s="82"/>
      <c r="AT755" s="82"/>
      <c r="AU755" s="82"/>
      <c r="AV755" s="82"/>
      <c r="AW755" s="82"/>
      <c r="AX755" s="82"/>
      <c r="AY755" s="82"/>
      <c r="AZ755" s="82"/>
      <c r="BA755" s="82"/>
      <c r="BB755" s="82"/>
      <c r="BC755" s="82"/>
      <c r="BD755" s="69"/>
      <c r="BE755" s="75"/>
      <c r="BF755" s="75"/>
      <c r="BG755" s="74"/>
      <c r="BH755" s="74"/>
      <c r="BI755" s="82"/>
      <c r="BJ755" s="82"/>
      <c r="BK755" s="82"/>
      <c r="BL755" s="82"/>
      <c r="BM755" s="82"/>
      <c r="BN755" s="82"/>
      <c r="BO755" s="82"/>
      <c r="BP755" s="82"/>
      <c r="BQ755" s="82"/>
      <c r="BR755" s="82"/>
      <c r="BS755" s="82"/>
      <c r="BT755" s="82"/>
      <c r="BU755" s="82"/>
      <c r="BV755" s="82"/>
      <c r="BW755" s="69"/>
      <c r="BX755" s="69"/>
      <c r="BY755" s="75"/>
      <c r="BZ755" s="74"/>
      <c r="CA755" s="74"/>
      <c r="CB755" s="82"/>
      <c r="CC755" s="82"/>
      <c r="CD755" s="82"/>
      <c r="CE755" s="82"/>
      <c r="CF755" s="82"/>
      <c r="CG755" s="82"/>
      <c r="CH755" s="82"/>
      <c r="CI755" s="82"/>
      <c r="CJ755" s="82"/>
      <c r="CK755" s="82"/>
      <c r="CL755" s="82"/>
      <c r="CM755" s="82"/>
      <c r="CN755" s="82"/>
      <c r="CO755" s="69"/>
    </row>
    <row r="756" spans="1:93" x14ac:dyDescent="0.3">
      <c r="A756" s="69"/>
      <c r="B756" s="74"/>
      <c r="C756" s="74"/>
      <c r="D756" s="74"/>
      <c r="E756" s="74"/>
      <c r="F756" s="69"/>
      <c r="G756" s="69"/>
      <c r="Q756" s="69"/>
      <c r="R756" s="69"/>
      <c r="S756" s="75"/>
      <c r="T756" s="75"/>
      <c r="U756" s="74"/>
      <c r="V756" s="74"/>
      <c r="W756" s="74"/>
      <c r="X756" s="74"/>
      <c r="Y756" s="69"/>
      <c r="Z756" s="69"/>
      <c r="AJ756" s="69"/>
      <c r="AK756" s="69"/>
      <c r="AL756" s="69"/>
      <c r="AM756" s="69"/>
      <c r="AN756" s="74"/>
      <c r="AO756" s="74"/>
      <c r="AP756" s="82"/>
      <c r="AQ756" s="82"/>
      <c r="AR756" s="82"/>
      <c r="AS756" s="82"/>
      <c r="AT756" s="82"/>
      <c r="AU756" s="82"/>
      <c r="AV756" s="82"/>
      <c r="AW756" s="82"/>
      <c r="AX756" s="82"/>
      <c r="AY756" s="82"/>
      <c r="AZ756" s="82"/>
      <c r="BA756" s="82"/>
      <c r="BB756" s="82"/>
      <c r="BC756" s="82"/>
      <c r="BD756" s="69"/>
      <c r="BE756" s="75"/>
      <c r="BF756" s="75"/>
      <c r="BG756" s="74"/>
      <c r="BH756" s="74"/>
      <c r="BI756" s="82"/>
      <c r="BJ756" s="82"/>
      <c r="BK756" s="82"/>
      <c r="BL756" s="82"/>
      <c r="BM756" s="82"/>
      <c r="BN756" s="82"/>
      <c r="BO756" s="82"/>
      <c r="BP756" s="82"/>
      <c r="BQ756" s="82"/>
      <c r="BR756" s="82"/>
      <c r="BS756" s="82"/>
      <c r="BT756" s="82"/>
      <c r="BU756" s="82"/>
      <c r="BV756" s="82"/>
      <c r="BW756" s="69"/>
      <c r="BX756" s="69"/>
      <c r="BY756" s="75"/>
      <c r="BZ756" s="74"/>
      <c r="CA756" s="74"/>
      <c r="CB756" s="82"/>
      <c r="CC756" s="82"/>
      <c r="CD756" s="82"/>
      <c r="CE756" s="82"/>
      <c r="CF756" s="82"/>
      <c r="CG756" s="82"/>
      <c r="CH756" s="82"/>
      <c r="CI756" s="82"/>
      <c r="CJ756" s="82"/>
      <c r="CK756" s="82"/>
      <c r="CL756" s="82"/>
      <c r="CM756" s="82"/>
      <c r="CN756" s="82"/>
      <c r="CO756" s="69"/>
    </row>
    <row r="757" spans="1:93" x14ac:dyDescent="0.3">
      <c r="A757" s="69"/>
      <c r="B757" s="74"/>
      <c r="C757" s="74"/>
      <c r="D757" s="74"/>
      <c r="E757" s="74"/>
      <c r="F757" s="69"/>
      <c r="G757" s="69"/>
      <c r="Q757" s="69"/>
      <c r="R757" s="69"/>
      <c r="S757" s="75"/>
      <c r="T757" s="75"/>
      <c r="U757" s="74"/>
      <c r="V757" s="74"/>
      <c r="W757" s="74"/>
      <c r="X757" s="74"/>
      <c r="Y757" s="69"/>
      <c r="Z757" s="69"/>
      <c r="AJ757" s="69"/>
      <c r="AK757" s="69"/>
      <c r="AL757" s="69"/>
      <c r="AM757" s="69"/>
      <c r="AN757" s="74"/>
      <c r="AO757" s="74"/>
      <c r="AP757" s="82"/>
      <c r="AQ757" s="82"/>
      <c r="AR757" s="82"/>
      <c r="AS757" s="82"/>
      <c r="AT757" s="82"/>
      <c r="AU757" s="82"/>
      <c r="AV757" s="82"/>
      <c r="AW757" s="82"/>
      <c r="AX757" s="82"/>
      <c r="AY757" s="82"/>
      <c r="AZ757" s="82"/>
      <c r="BA757" s="82"/>
      <c r="BB757" s="82"/>
      <c r="BC757" s="82"/>
      <c r="BD757" s="69"/>
      <c r="BE757" s="75"/>
      <c r="BF757" s="75"/>
      <c r="BG757" s="74"/>
      <c r="BH757" s="74"/>
      <c r="BI757" s="82"/>
      <c r="BJ757" s="82"/>
      <c r="BK757" s="82"/>
      <c r="BL757" s="82"/>
      <c r="BM757" s="82"/>
      <c r="BN757" s="82"/>
      <c r="BO757" s="82"/>
      <c r="BP757" s="82"/>
      <c r="BQ757" s="82"/>
      <c r="BR757" s="82"/>
      <c r="BS757" s="82"/>
      <c r="BT757" s="82"/>
      <c r="BU757" s="82"/>
      <c r="BV757" s="82"/>
      <c r="BW757" s="69"/>
      <c r="BX757" s="69"/>
      <c r="BY757" s="75"/>
      <c r="BZ757" s="74"/>
      <c r="CA757" s="74"/>
      <c r="CB757" s="82"/>
      <c r="CC757" s="82"/>
      <c r="CD757" s="82"/>
      <c r="CE757" s="82"/>
      <c r="CF757" s="82"/>
      <c r="CG757" s="82"/>
      <c r="CH757" s="82"/>
      <c r="CI757" s="82"/>
      <c r="CJ757" s="82"/>
      <c r="CK757" s="82"/>
      <c r="CL757" s="82"/>
      <c r="CM757" s="82"/>
      <c r="CN757" s="82"/>
      <c r="CO757" s="69"/>
    </row>
    <row r="758" spans="1:93" x14ac:dyDescent="0.3">
      <c r="A758" s="69"/>
      <c r="B758" s="74"/>
      <c r="C758" s="74"/>
      <c r="D758" s="74"/>
      <c r="E758" s="74"/>
      <c r="F758" s="69"/>
      <c r="G758" s="69"/>
      <c r="Q758" s="69"/>
      <c r="R758" s="69"/>
      <c r="S758" s="75"/>
      <c r="T758" s="75"/>
      <c r="U758" s="74"/>
      <c r="V758" s="74"/>
      <c r="W758" s="74"/>
      <c r="X758" s="74"/>
      <c r="Y758" s="69"/>
      <c r="Z758" s="69"/>
      <c r="AJ758" s="69"/>
      <c r="AK758" s="69"/>
      <c r="AL758" s="69"/>
      <c r="AM758" s="69"/>
      <c r="AN758" s="74"/>
      <c r="AO758" s="74"/>
      <c r="AP758" s="82"/>
      <c r="AQ758" s="82"/>
      <c r="AR758" s="82"/>
      <c r="AS758" s="82"/>
      <c r="AT758" s="82"/>
      <c r="AU758" s="82"/>
      <c r="AV758" s="82"/>
      <c r="AW758" s="82"/>
      <c r="AX758" s="82"/>
      <c r="AY758" s="82"/>
      <c r="AZ758" s="82"/>
      <c r="BA758" s="82"/>
      <c r="BB758" s="82"/>
      <c r="BC758" s="82"/>
      <c r="BD758" s="69"/>
      <c r="BE758" s="75"/>
      <c r="BF758" s="75"/>
      <c r="BG758" s="74"/>
      <c r="BH758" s="74"/>
      <c r="BI758" s="82"/>
      <c r="BJ758" s="82"/>
      <c r="BK758" s="82"/>
      <c r="BL758" s="82"/>
      <c r="BM758" s="82"/>
      <c r="BN758" s="82"/>
      <c r="BO758" s="82"/>
      <c r="BP758" s="82"/>
      <c r="BQ758" s="82"/>
      <c r="BR758" s="82"/>
      <c r="BS758" s="82"/>
      <c r="BT758" s="82"/>
      <c r="BU758" s="82"/>
      <c r="BV758" s="82"/>
      <c r="BW758" s="69"/>
      <c r="BX758" s="69"/>
      <c r="BY758" s="75"/>
      <c r="BZ758" s="74"/>
      <c r="CA758" s="74"/>
      <c r="CB758" s="82"/>
      <c r="CC758" s="82"/>
      <c r="CD758" s="82"/>
      <c r="CE758" s="82"/>
      <c r="CF758" s="82"/>
      <c r="CG758" s="82"/>
      <c r="CH758" s="82"/>
      <c r="CI758" s="82"/>
      <c r="CJ758" s="82"/>
      <c r="CK758" s="82"/>
      <c r="CL758" s="82"/>
      <c r="CM758" s="82"/>
      <c r="CN758" s="82"/>
      <c r="CO758" s="69"/>
    </row>
    <row r="759" spans="1:93" x14ac:dyDescent="0.3">
      <c r="A759" s="69"/>
      <c r="B759" s="74"/>
      <c r="C759" s="74"/>
      <c r="D759" s="74"/>
      <c r="E759" s="74"/>
      <c r="F759" s="69"/>
      <c r="G759" s="69"/>
      <c r="Q759" s="69"/>
      <c r="R759" s="69"/>
      <c r="S759" s="75"/>
      <c r="T759" s="75"/>
      <c r="U759" s="74"/>
      <c r="V759" s="74"/>
      <c r="W759" s="74"/>
      <c r="X759" s="74"/>
      <c r="Y759" s="69"/>
      <c r="Z759" s="69"/>
      <c r="AJ759" s="69"/>
      <c r="AK759" s="69"/>
      <c r="AL759" s="69"/>
      <c r="AM759" s="69"/>
      <c r="AN759" s="74"/>
      <c r="AO759" s="74"/>
      <c r="AP759" s="82"/>
      <c r="AQ759" s="82"/>
      <c r="AR759" s="82"/>
      <c r="AS759" s="82"/>
      <c r="AT759" s="82"/>
      <c r="AU759" s="82"/>
      <c r="AV759" s="82"/>
      <c r="AW759" s="82"/>
      <c r="AX759" s="82"/>
      <c r="AY759" s="82"/>
      <c r="AZ759" s="82"/>
      <c r="BA759" s="82"/>
      <c r="BB759" s="82"/>
      <c r="BC759" s="82"/>
      <c r="BD759" s="69"/>
      <c r="BE759" s="75"/>
      <c r="BF759" s="75"/>
      <c r="BG759" s="74"/>
      <c r="BH759" s="74"/>
      <c r="BI759" s="82"/>
      <c r="BJ759" s="82"/>
      <c r="BK759" s="82"/>
      <c r="BL759" s="82"/>
      <c r="BM759" s="82"/>
      <c r="BN759" s="82"/>
      <c r="BO759" s="82"/>
      <c r="BP759" s="82"/>
      <c r="BQ759" s="82"/>
      <c r="BR759" s="82"/>
      <c r="BS759" s="82"/>
      <c r="BT759" s="82"/>
      <c r="BU759" s="82"/>
      <c r="BV759" s="82"/>
      <c r="BW759" s="69"/>
      <c r="BX759" s="69"/>
      <c r="BY759" s="75"/>
      <c r="BZ759" s="74"/>
      <c r="CA759" s="74"/>
      <c r="CB759" s="82"/>
      <c r="CC759" s="82"/>
      <c r="CD759" s="82"/>
      <c r="CE759" s="82"/>
      <c r="CF759" s="82"/>
      <c r="CG759" s="82"/>
      <c r="CH759" s="82"/>
      <c r="CI759" s="82"/>
      <c r="CJ759" s="82"/>
      <c r="CK759" s="82"/>
      <c r="CL759" s="82"/>
      <c r="CM759" s="82"/>
      <c r="CN759" s="82"/>
      <c r="CO759" s="69"/>
    </row>
    <row r="760" spans="1:93" x14ac:dyDescent="0.3">
      <c r="A760" s="69"/>
      <c r="B760" s="74"/>
      <c r="C760" s="74"/>
      <c r="D760" s="74"/>
      <c r="E760" s="74"/>
      <c r="F760" s="69"/>
      <c r="G760" s="69"/>
      <c r="Q760" s="69"/>
      <c r="R760" s="69"/>
      <c r="S760" s="75"/>
      <c r="T760" s="75"/>
      <c r="U760" s="74"/>
      <c r="V760" s="74"/>
      <c r="W760" s="74"/>
      <c r="X760" s="74"/>
      <c r="Y760" s="69"/>
      <c r="Z760" s="69"/>
      <c r="AJ760" s="69"/>
      <c r="AK760" s="69"/>
      <c r="AL760" s="69"/>
      <c r="AM760" s="69"/>
      <c r="AN760" s="74"/>
      <c r="AO760" s="74"/>
      <c r="AP760" s="82"/>
      <c r="AQ760" s="82"/>
      <c r="AR760" s="82"/>
      <c r="AS760" s="82"/>
      <c r="AT760" s="82"/>
      <c r="AU760" s="82"/>
      <c r="AV760" s="82"/>
      <c r="AW760" s="82"/>
      <c r="AX760" s="82"/>
      <c r="AY760" s="82"/>
      <c r="AZ760" s="82"/>
      <c r="BA760" s="82"/>
      <c r="BB760" s="82"/>
      <c r="BC760" s="82"/>
      <c r="BD760" s="69"/>
      <c r="BE760" s="75"/>
      <c r="BF760" s="75"/>
      <c r="BG760" s="74"/>
      <c r="BH760" s="74"/>
      <c r="BI760" s="82"/>
      <c r="BJ760" s="82"/>
      <c r="BK760" s="82"/>
      <c r="BL760" s="82"/>
      <c r="BM760" s="82"/>
      <c r="BN760" s="82"/>
      <c r="BO760" s="82"/>
      <c r="BP760" s="82"/>
      <c r="BQ760" s="82"/>
      <c r="BR760" s="82"/>
      <c r="BS760" s="82"/>
      <c r="BT760" s="82"/>
      <c r="BU760" s="82"/>
      <c r="BV760" s="82"/>
      <c r="BW760" s="69"/>
      <c r="BX760" s="69"/>
      <c r="BY760" s="75"/>
      <c r="BZ760" s="74"/>
      <c r="CA760" s="74"/>
      <c r="CB760" s="82"/>
      <c r="CC760" s="82"/>
      <c r="CD760" s="82"/>
      <c r="CE760" s="82"/>
      <c r="CF760" s="82"/>
      <c r="CG760" s="82"/>
      <c r="CH760" s="82"/>
      <c r="CI760" s="82"/>
      <c r="CJ760" s="82"/>
      <c r="CK760" s="82"/>
      <c r="CL760" s="82"/>
      <c r="CM760" s="82"/>
      <c r="CN760" s="82"/>
      <c r="CO760" s="69"/>
    </row>
    <row r="761" spans="1:93" x14ac:dyDescent="0.3">
      <c r="A761" s="69"/>
      <c r="B761" s="74"/>
      <c r="C761" s="74"/>
      <c r="D761" s="74"/>
      <c r="E761" s="74"/>
      <c r="F761" s="69"/>
      <c r="G761" s="69"/>
      <c r="Q761" s="69"/>
      <c r="R761" s="69"/>
      <c r="S761" s="75"/>
      <c r="T761" s="75"/>
      <c r="U761" s="74"/>
      <c r="V761" s="74"/>
      <c r="W761" s="74"/>
      <c r="X761" s="74"/>
      <c r="Y761" s="69"/>
      <c r="Z761" s="69"/>
      <c r="AJ761" s="69"/>
      <c r="AK761" s="69"/>
      <c r="AL761" s="69"/>
      <c r="AM761" s="69"/>
      <c r="AN761" s="74"/>
      <c r="AO761" s="74"/>
      <c r="AP761" s="82"/>
      <c r="AQ761" s="82"/>
      <c r="AR761" s="82"/>
      <c r="AS761" s="82"/>
      <c r="AT761" s="82"/>
      <c r="AU761" s="82"/>
      <c r="AV761" s="82"/>
      <c r="AW761" s="82"/>
      <c r="AX761" s="82"/>
      <c r="AY761" s="82"/>
      <c r="AZ761" s="82"/>
      <c r="BA761" s="82"/>
      <c r="BB761" s="82"/>
      <c r="BC761" s="82"/>
      <c r="BD761" s="69"/>
      <c r="BE761" s="75"/>
      <c r="BF761" s="75"/>
      <c r="BG761" s="74"/>
      <c r="BH761" s="74"/>
      <c r="BI761" s="82"/>
      <c r="BJ761" s="82"/>
      <c r="BK761" s="82"/>
      <c r="BL761" s="82"/>
      <c r="BM761" s="82"/>
      <c r="BN761" s="82"/>
      <c r="BO761" s="82"/>
      <c r="BP761" s="82"/>
      <c r="BQ761" s="82"/>
      <c r="BR761" s="82"/>
      <c r="BS761" s="82"/>
      <c r="BT761" s="82"/>
      <c r="BU761" s="82"/>
      <c r="BV761" s="82"/>
      <c r="BW761" s="69"/>
      <c r="BX761" s="69"/>
      <c r="BY761" s="75"/>
      <c r="BZ761" s="74"/>
      <c r="CA761" s="74"/>
      <c r="CB761" s="82"/>
      <c r="CC761" s="82"/>
      <c r="CD761" s="82"/>
      <c r="CE761" s="82"/>
      <c r="CF761" s="82"/>
      <c r="CG761" s="82"/>
      <c r="CH761" s="82"/>
      <c r="CI761" s="82"/>
      <c r="CJ761" s="82"/>
      <c r="CK761" s="82"/>
      <c r="CL761" s="82"/>
      <c r="CM761" s="82"/>
      <c r="CN761" s="82"/>
      <c r="CO761" s="69"/>
    </row>
    <row r="762" spans="1:93" x14ac:dyDescent="0.3">
      <c r="A762" s="69"/>
      <c r="B762" s="74"/>
      <c r="C762" s="74"/>
      <c r="D762" s="74"/>
      <c r="E762" s="74"/>
      <c r="F762" s="69"/>
      <c r="G762" s="69"/>
      <c r="Q762" s="69"/>
      <c r="R762" s="69"/>
      <c r="S762" s="75"/>
      <c r="T762" s="75"/>
      <c r="U762" s="74"/>
      <c r="V762" s="74"/>
      <c r="W762" s="74"/>
      <c r="X762" s="74"/>
      <c r="Y762" s="69"/>
      <c r="Z762" s="69"/>
      <c r="AJ762" s="69"/>
      <c r="AK762" s="69"/>
      <c r="AL762" s="69"/>
      <c r="AM762" s="69"/>
      <c r="AN762" s="74"/>
      <c r="AO762" s="74"/>
      <c r="AP762" s="82"/>
      <c r="AQ762" s="82"/>
      <c r="AR762" s="82"/>
      <c r="AS762" s="82"/>
      <c r="AT762" s="82"/>
      <c r="AU762" s="82"/>
      <c r="AV762" s="82"/>
      <c r="AW762" s="82"/>
      <c r="AX762" s="82"/>
      <c r="AY762" s="82"/>
      <c r="AZ762" s="82"/>
      <c r="BA762" s="82"/>
      <c r="BB762" s="82"/>
      <c r="BC762" s="82"/>
      <c r="BD762" s="69"/>
      <c r="BE762" s="75"/>
      <c r="BF762" s="75"/>
      <c r="BG762" s="74"/>
      <c r="BH762" s="74"/>
      <c r="BI762" s="82"/>
      <c r="BJ762" s="82"/>
      <c r="BK762" s="82"/>
      <c r="BL762" s="82"/>
      <c r="BM762" s="82"/>
      <c r="BN762" s="82"/>
      <c r="BO762" s="82"/>
      <c r="BP762" s="82"/>
      <c r="BQ762" s="82"/>
      <c r="BR762" s="82"/>
      <c r="BS762" s="82"/>
      <c r="BT762" s="82"/>
      <c r="BU762" s="82"/>
      <c r="BV762" s="82"/>
      <c r="BW762" s="69"/>
      <c r="BX762" s="69"/>
      <c r="BY762" s="75"/>
      <c r="BZ762" s="74"/>
      <c r="CA762" s="74"/>
      <c r="CB762" s="82"/>
      <c r="CC762" s="82"/>
      <c r="CD762" s="82"/>
      <c r="CE762" s="82"/>
      <c r="CF762" s="82"/>
      <c r="CG762" s="82"/>
      <c r="CH762" s="82"/>
      <c r="CI762" s="82"/>
      <c r="CJ762" s="82"/>
      <c r="CK762" s="82"/>
      <c r="CL762" s="82"/>
      <c r="CM762" s="82"/>
      <c r="CN762" s="82"/>
      <c r="CO762" s="69"/>
    </row>
    <row r="763" spans="1:93" x14ac:dyDescent="0.3">
      <c r="A763" s="69"/>
      <c r="B763" s="74"/>
      <c r="C763" s="74"/>
      <c r="D763" s="74"/>
      <c r="E763" s="74"/>
      <c r="F763" s="69"/>
      <c r="G763" s="69"/>
      <c r="Q763" s="69"/>
      <c r="R763" s="69"/>
      <c r="S763" s="75"/>
      <c r="T763" s="75"/>
      <c r="U763" s="74"/>
      <c r="V763" s="74"/>
      <c r="W763" s="74"/>
      <c r="X763" s="74"/>
      <c r="Y763" s="69"/>
      <c r="Z763" s="69"/>
      <c r="AJ763" s="69"/>
      <c r="AK763" s="69"/>
      <c r="AL763" s="69"/>
      <c r="AM763" s="69"/>
      <c r="AN763" s="74"/>
      <c r="AO763" s="74"/>
      <c r="AP763" s="82"/>
      <c r="AQ763" s="82"/>
      <c r="AR763" s="82"/>
      <c r="AS763" s="82"/>
      <c r="AT763" s="82"/>
      <c r="AU763" s="82"/>
      <c r="AV763" s="82"/>
      <c r="AW763" s="82"/>
      <c r="AX763" s="82"/>
      <c r="AY763" s="82"/>
      <c r="AZ763" s="82"/>
      <c r="BA763" s="82"/>
      <c r="BB763" s="82"/>
      <c r="BC763" s="82"/>
      <c r="BD763" s="69"/>
      <c r="BE763" s="75"/>
      <c r="BF763" s="75"/>
      <c r="BG763" s="74"/>
      <c r="BH763" s="74"/>
      <c r="BI763" s="82"/>
      <c r="BJ763" s="82"/>
      <c r="BK763" s="82"/>
      <c r="BL763" s="82"/>
      <c r="BM763" s="82"/>
      <c r="BN763" s="82"/>
      <c r="BO763" s="82"/>
      <c r="BP763" s="82"/>
      <c r="BQ763" s="82"/>
      <c r="BR763" s="82"/>
      <c r="BS763" s="82"/>
      <c r="BT763" s="82"/>
      <c r="BU763" s="82"/>
      <c r="BV763" s="82"/>
      <c r="BW763" s="69"/>
      <c r="BX763" s="69"/>
      <c r="BY763" s="75"/>
      <c r="BZ763" s="74"/>
      <c r="CA763" s="74"/>
      <c r="CB763" s="82"/>
      <c r="CC763" s="82"/>
      <c r="CD763" s="82"/>
      <c r="CE763" s="82"/>
      <c r="CF763" s="82"/>
      <c r="CG763" s="82"/>
      <c r="CH763" s="82"/>
      <c r="CI763" s="82"/>
      <c r="CJ763" s="82"/>
      <c r="CK763" s="82"/>
      <c r="CL763" s="82"/>
      <c r="CM763" s="82"/>
      <c r="CN763" s="82"/>
      <c r="CO763" s="69"/>
    </row>
    <row r="764" spans="1:93" x14ac:dyDescent="0.3">
      <c r="A764" s="69"/>
      <c r="B764" s="74"/>
      <c r="C764" s="74"/>
      <c r="D764" s="74"/>
      <c r="E764" s="74"/>
      <c r="F764" s="69"/>
      <c r="G764" s="69"/>
      <c r="Q764" s="69"/>
      <c r="R764" s="69"/>
      <c r="S764" s="75"/>
      <c r="T764" s="75"/>
      <c r="U764" s="74"/>
      <c r="V764" s="74"/>
      <c r="W764" s="74"/>
      <c r="X764" s="74"/>
      <c r="Y764" s="69"/>
      <c r="Z764" s="69"/>
      <c r="AJ764" s="69"/>
      <c r="AK764" s="69"/>
      <c r="AL764" s="69"/>
      <c r="AM764" s="69"/>
      <c r="AN764" s="74"/>
      <c r="AO764" s="74"/>
      <c r="AP764" s="82"/>
      <c r="AQ764" s="82"/>
      <c r="AR764" s="82"/>
      <c r="AS764" s="82"/>
      <c r="AT764" s="82"/>
      <c r="AU764" s="82"/>
      <c r="AV764" s="82"/>
      <c r="AW764" s="82"/>
      <c r="AX764" s="82"/>
      <c r="AY764" s="82"/>
      <c r="AZ764" s="82"/>
      <c r="BA764" s="82"/>
      <c r="BB764" s="82"/>
      <c r="BC764" s="82"/>
      <c r="BD764" s="69"/>
      <c r="BE764" s="75"/>
      <c r="BF764" s="75"/>
      <c r="BG764" s="74"/>
      <c r="BH764" s="74"/>
      <c r="BI764" s="82"/>
      <c r="BJ764" s="82"/>
      <c r="BK764" s="82"/>
      <c r="BL764" s="82"/>
      <c r="BM764" s="82"/>
      <c r="BN764" s="82"/>
      <c r="BO764" s="82"/>
      <c r="BP764" s="82"/>
      <c r="BQ764" s="82"/>
      <c r="BR764" s="82"/>
      <c r="BS764" s="82"/>
      <c r="BT764" s="82"/>
      <c r="BU764" s="82"/>
      <c r="BV764" s="82"/>
      <c r="BW764" s="69"/>
      <c r="BX764" s="69"/>
      <c r="BY764" s="75"/>
      <c r="BZ764" s="74"/>
      <c r="CA764" s="74"/>
      <c r="CB764" s="82"/>
      <c r="CC764" s="82"/>
      <c r="CD764" s="82"/>
      <c r="CE764" s="82"/>
      <c r="CF764" s="82"/>
      <c r="CG764" s="82"/>
      <c r="CH764" s="82"/>
      <c r="CI764" s="82"/>
      <c r="CJ764" s="82"/>
      <c r="CK764" s="82"/>
      <c r="CL764" s="82"/>
      <c r="CM764" s="82"/>
      <c r="CN764" s="82"/>
      <c r="CO764" s="69"/>
    </row>
    <row r="765" spans="1:93" x14ac:dyDescent="0.3">
      <c r="A765" s="69"/>
      <c r="B765" s="74"/>
      <c r="C765" s="74"/>
      <c r="D765" s="74"/>
      <c r="E765" s="74"/>
      <c r="F765" s="69"/>
      <c r="G765" s="69"/>
      <c r="Q765" s="69"/>
      <c r="R765" s="69"/>
      <c r="S765" s="75"/>
      <c r="T765" s="75"/>
      <c r="U765" s="74"/>
      <c r="V765" s="74"/>
      <c r="W765" s="74"/>
      <c r="X765" s="74"/>
      <c r="Y765" s="69"/>
      <c r="Z765" s="69"/>
      <c r="AJ765" s="69"/>
      <c r="AK765" s="69"/>
      <c r="AL765" s="69"/>
      <c r="AM765" s="69"/>
      <c r="AN765" s="74"/>
      <c r="AO765" s="74"/>
      <c r="AP765" s="82"/>
      <c r="AQ765" s="82"/>
      <c r="AR765" s="82"/>
      <c r="AS765" s="82"/>
      <c r="AT765" s="82"/>
      <c r="AU765" s="82"/>
      <c r="AV765" s="82"/>
      <c r="AW765" s="82"/>
      <c r="AX765" s="82"/>
      <c r="AY765" s="82"/>
      <c r="AZ765" s="82"/>
      <c r="BA765" s="82"/>
      <c r="BB765" s="82"/>
      <c r="BC765" s="82"/>
      <c r="BD765" s="69"/>
      <c r="BE765" s="75"/>
      <c r="BF765" s="75"/>
      <c r="BG765" s="74"/>
      <c r="BH765" s="74"/>
      <c r="BI765" s="82"/>
      <c r="BJ765" s="82"/>
      <c r="BK765" s="82"/>
      <c r="BL765" s="82"/>
      <c r="BM765" s="82"/>
      <c r="BN765" s="82"/>
      <c r="BO765" s="82"/>
      <c r="BP765" s="82"/>
      <c r="BQ765" s="82"/>
      <c r="BR765" s="82"/>
      <c r="BS765" s="82"/>
      <c r="BT765" s="82"/>
      <c r="BU765" s="82"/>
      <c r="BV765" s="82"/>
      <c r="BW765" s="69"/>
      <c r="BX765" s="69"/>
      <c r="BY765" s="75"/>
      <c r="BZ765" s="74"/>
      <c r="CA765" s="74"/>
      <c r="CB765" s="82"/>
      <c r="CC765" s="82"/>
      <c r="CD765" s="82"/>
      <c r="CE765" s="82"/>
      <c r="CF765" s="82"/>
      <c r="CG765" s="82"/>
      <c r="CH765" s="82"/>
      <c r="CI765" s="82"/>
      <c r="CJ765" s="82"/>
      <c r="CK765" s="82"/>
      <c r="CL765" s="82"/>
      <c r="CM765" s="82"/>
      <c r="CN765" s="82"/>
      <c r="CO765" s="69"/>
    </row>
    <row r="766" spans="1:93" x14ac:dyDescent="0.3">
      <c r="A766" s="69"/>
      <c r="B766" s="74"/>
      <c r="C766" s="74"/>
      <c r="D766" s="74"/>
      <c r="E766" s="74"/>
      <c r="F766" s="69"/>
      <c r="G766" s="69"/>
      <c r="Q766" s="69"/>
      <c r="R766" s="69"/>
      <c r="S766" s="75"/>
      <c r="T766" s="75"/>
      <c r="U766" s="74"/>
      <c r="V766" s="74"/>
      <c r="W766" s="74"/>
      <c r="X766" s="74"/>
      <c r="Y766" s="69"/>
      <c r="Z766" s="69"/>
      <c r="AJ766" s="69"/>
      <c r="AK766" s="69"/>
      <c r="AL766" s="69"/>
      <c r="AM766" s="69"/>
      <c r="AN766" s="74"/>
      <c r="AO766" s="74"/>
      <c r="AP766" s="82"/>
      <c r="AQ766" s="82"/>
      <c r="AR766" s="82"/>
      <c r="AS766" s="82"/>
      <c r="AT766" s="82"/>
      <c r="AU766" s="82"/>
      <c r="AV766" s="82"/>
      <c r="AW766" s="82"/>
      <c r="AX766" s="82"/>
      <c r="AY766" s="82"/>
      <c r="AZ766" s="82"/>
      <c r="BA766" s="82"/>
      <c r="BB766" s="82"/>
      <c r="BC766" s="82"/>
      <c r="BD766" s="69"/>
      <c r="BE766" s="75"/>
      <c r="BF766" s="75"/>
      <c r="BG766" s="74"/>
      <c r="BH766" s="74"/>
      <c r="BI766" s="82"/>
      <c r="BJ766" s="82"/>
      <c r="BK766" s="82"/>
      <c r="BL766" s="82"/>
      <c r="BM766" s="82"/>
      <c r="BN766" s="82"/>
      <c r="BO766" s="82"/>
      <c r="BP766" s="82"/>
      <c r="BQ766" s="82"/>
      <c r="BR766" s="82"/>
      <c r="BS766" s="82"/>
      <c r="BT766" s="82"/>
      <c r="BU766" s="82"/>
      <c r="BV766" s="82"/>
      <c r="BW766" s="69"/>
      <c r="BX766" s="69"/>
      <c r="BY766" s="75"/>
      <c r="BZ766" s="74"/>
      <c r="CA766" s="74"/>
      <c r="CB766" s="82"/>
      <c r="CC766" s="82"/>
      <c r="CD766" s="82"/>
      <c r="CE766" s="82"/>
      <c r="CF766" s="82"/>
      <c r="CG766" s="82"/>
      <c r="CH766" s="82"/>
      <c r="CI766" s="82"/>
      <c r="CJ766" s="82"/>
      <c r="CK766" s="82"/>
      <c r="CL766" s="82"/>
      <c r="CM766" s="82"/>
      <c r="CN766" s="82"/>
      <c r="CO766" s="69"/>
    </row>
    <row r="767" spans="1:93" x14ac:dyDescent="0.3">
      <c r="A767" s="69"/>
      <c r="B767" s="74"/>
      <c r="C767" s="74"/>
      <c r="D767" s="74"/>
      <c r="E767" s="74"/>
      <c r="F767" s="69"/>
      <c r="G767" s="69"/>
      <c r="Q767" s="69"/>
      <c r="R767" s="69"/>
      <c r="S767" s="75"/>
      <c r="T767" s="75"/>
      <c r="U767" s="74"/>
      <c r="V767" s="74"/>
      <c r="W767" s="74"/>
      <c r="X767" s="74"/>
      <c r="Y767" s="69"/>
      <c r="Z767" s="69"/>
      <c r="AJ767" s="69"/>
      <c r="AK767" s="69"/>
      <c r="AL767" s="69"/>
      <c r="AM767" s="69"/>
      <c r="AN767" s="74"/>
      <c r="AO767" s="74"/>
      <c r="AP767" s="82"/>
      <c r="AQ767" s="82"/>
      <c r="AR767" s="82"/>
      <c r="AS767" s="82"/>
      <c r="AT767" s="82"/>
      <c r="AU767" s="82"/>
      <c r="AV767" s="82"/>
      <c r="AW767" s="82"/>
      <c r="AX767" s="82"/>
      <c r="AY767" s="82"/>
      <c r="AZ767" s="82"/>
      <c r="BA767" s="82"/>
      <c r="BB767" s="82"/>
      <c r="BC767" s="82"/>
      <c r="BD767" s="69"/>
      <c r="BE767" s="75"/>
      <c r="BF767" s="75"/>
      <c r="BG767" s="74"/>
      <c r="BH767" s="74"/>
      <c r="BI767" s="82"/>
      <c r="BJ767" s="82"/>
      <c r="BK767" s="82"/>
      <c r="BL767" s="82"/>
      <c r="BM767" s="82"/>
      <c r="BN767" s="82"/>
      <c r="BO767" s="82"/>
      <c r="BP767" s="82"/>
      <c r="BQ767" s="82"/>
      <c r="BR767" s="82"/>
      <c r="BS767" s="82"/>
      <c r="BT767" s="82"/>
      <c r="BU767" s="82"/>
      <c r="BV767" s="82"/>
      <c r="BW767" s="69"/>
      <c r="BX767" s="69"/>
      <c r="BY767" s="75"/>
      <c r="BZ767" s="74"/>
      <c r="CA767" s="74"/>
      <c r="CB767" s="82"/>
      <c r="CC767" s="82"/>
      <c r="CD767" s="82"/>
      <c r="CE767" s="82"/>
      <c r="CF767" s="82"/>
      <c r="CG767" s="82"/>
      <c r="CH767" s="82"/>
      <c r="CI767" s="82"/>
      <c r="CJ767" s="82"/>
      <c r="CK767" s="82"/>
      <c r="CL767" s="82"/>
      <c r="CM767" s="82"/>
      <c r="CN767" s="82"/>
      <c r="CO767" s="69"/>
    </row>
    <row r="768" spans="1:93" x14ac:dyDescent="0.3">
      <c r="A768" s="69"/>
      <c r="B768" s="74"/>
      <c r="C768" s="74"/>
      <c r="D768" s="74"/>
      <c r="E768" s="74"/>
      <c r="F768" s="69"/>
      <c r="G768" s="69"/>
      <c r="Q768" s="69"/>
      <c r="R768" s="69"/>
      <c r="S768" s="75"/>
      <c r="T768" s="75"/>
      <c r="U768" s="74"/>
      <c r="V768" s="74"/>
      <c r="W768" s="74"/>
      <c r="X768" s="74"/>
      <c r="Y768" s="69"/>
      <c r="Z768" s="69"/>
      <c r="AJ768" s="69"/>
      <c r="AK768" s="69"/>
      <c r="AL768" s="69"/>
      <c r="AM768" s="69"/>
      <c r="AN768" s="74"/>
      <c r="AO768" s="74"/>
      <c r="AP768" s="82"/>
      <c r="AQ768" s="82"/>
      <c r="AR768" s="82"/>
      <c r="AS768" s="82"/>
      <c r="AT768" s="82"/>
      <c r="AU768" s="82"/>
      <c r="AV768" s="82"/>
      <c r="AW768" s="82"/>
      <c r="AX768" s="82"/>
      <c r="AY768" s="82"/>
      <c r="AZ768" s="82"/>
      <c r="BA768" s="82"/>
      <c r="BB768" s="82"/>
      <c r="BC768" s="82"/>
      <c r="BD768" s="69"/>
      <c r="BE768" s="75"/>
      <c r="BF768" s="75"/>
      <c r="BG768" s="74"/>
      <c r="BH768" s="74"/>
      <c r="BI768" s="82"/>
      <c r="BJ768" s="82"/>
      <c r="BK768" s="82"/>
      <c r="BL768" s="82"/>
      <c r="BM768" s="82"/>
      <c r="BN768" s="82"/>
      <c r="BO768" s="82"/>
      <c r="BP768" s="82"/>
      <c r="BQ768" s="82"/>
      <c r="BR768" s="82"/>
      <c r="BS768" s="82"/>
      <c r="BT768" s="82"/>
      <c r="BU768" s="82"/>
      <c r="BV768" s="82"/>
      <c r="BW768" s="69"/>
      <c r="BX768" s="69"/>
      <c r="BY768" s="75"/>
      <c r="BZ768" s="74"/>
      <c r="CA768" s="74"/>
      <c r="CB768" s="82"/>
      <c r="CC768" s="82"/>
      <c r="CD768" s="82"/>
      <c r="CE768" s="82"/>
      <c r="CF768" s="82"/>
      <c r="CG768" s="82"/>
      <c r="CH768" s="82"/>
      <c r="CI768" s="82"/>
      <c r="CJ768" s="82"/>
      <c r="CK768" s="82"/>
      <c r="CL768" s="82"/>
      <c r="CM768" s="82"/>
      <c r="CN768" s="82"/>
      <c r="CO768" s="69"/>
    </row>
    <row r="769" spans="1:93" x14ac:dyDescent="0.3">
      <c r="A769" s="69"/>
      <c r="B769" s="74"/>
      <c r="C769" s="74"/>
      <c r="D769" s="74"/>
      <c r="E769" s="74"/>
      <c r="F769" s="69"/>
      <c r="G769" s="69"/>
      <c r="Q769" s="69"/>
      <c r="R769" s="69"/>
      <c r="S769" s="75"/>
      <c r="T769" s="75"/>
      <c r="U769" s="74"/>
      <c r="V769" s="74"/>
      <c r="W769" s="74"/>
      <c r="X769" s="74"/>
      <c r="Y769" s="69"/>
      <c r="Z769" s="69"/>
      <c r="AJ769" s="69"/>
      <c r="AK769" s="69"/>
      <c r="AL769" s="69"/>
      <c r="AM769" s="69"/>
      <c r="AN769" s="74"/>
      <c r="AO769" s="74"/>
      <c r="AP769" s="82"/>
      <c r="AQ769" s="82"/>
      <c r="AR769" s="82"/>
      <c r="AS769" s="82"/>
      <c r="AT769" s="82"/>
      <c r="AU769" s="82"/>
      <c r="AV769" s="82"/>
      <c r="AW769" s="82"/>
      <c r="AX769" s="82"/>
      <c r="AY769" s="82"/>
      <c r="AZ769" s="82"/>
      <c r="BA769" s="82"/>
      <c r="BB769" s="82"/>
      <c r="BC769" s="82"/>
      <c r="BD769" s="69"/>
      <c r="BE769" s="75"/>
      <c r="BF769" s="75"/>
      <c r="BG769" s="74"/>
      <c r="BH769" s="74"/>
      <c r="BI769" s="82"/>
      <c r="BJ769" s="82"/>
      <c r="BK769" s="82"/>
      <c r="BL769" s="82"/>
      <c r="BM769" s="82"/>
      <c r="BN769" s="82"/>
      <c r="BO769" s="82"/>
      <c r="BP769" s="82"/>
      <c r="BQ769" s="82"/>
      <c r="BR769" s="82"/>
      <c r="BS769" s="82"/>
      <c r="BT769" s="82"/>
      <c r="BU769" s="82"/>
      <c r="BV769" s="82"/>
      <c r="BW769" s="69"/>
      <c r="BX769" s="69"/>
      <c r="BY769" s="75"/>
      <c r="BZ769" s="74"/>
      <c r="CA769" s="74"/>
      <c r="CB769" s="82"/>
      <c r="CC769" s="82"/>
      <c r="CD769" s="82"/>
      <c r="CE769" s="82"/>
      <c r="CF769" s="82"/>
      <c r="CG769" s="82"/>
      <c r="CH769" s="82"/>
      <c r="CI769" s="82"/>
      <c r="CJ769" s="82"/>
      <c r="CK769" s="82"/>
      <c r="CL769" s="82"/>
      <c r="CM769" s="82"/>
      <c r="CN769" s="82"/>
      <c r="CO769" s="69"/>
    </row>
    <row r="770" spans="1:93" x14ac:dyDescent="0.3">
      <c r="A770" s="69"/>
      <c r="B770" s="74"/>
      <c r="C770" s="74"/>
      <c r="D770" s="74"/>
      <c r="E770" s="74"/>
      <c r="F770" s="69"/>
      <c r="G770" s="69"/>
      <c r="Q770" s="69"/>
      <c r="R770" s="69"/>
      <c r="S770" s="75"/>
      <c r="T770" s="75"/>
      <c r="U770" s="74"/>
      <c r="V770" s="74"/>
      <c r="W770" s="74"/>
      <c r="X770" s="74"/>
      <c r="Y770" s="69"/>
      <c r="Z770" s="69"/>
      <c r="AJ770" s="69"/>
      <c r="AK770" s="69"/>
      <c r="AL770" s="69"/>
      <c r="AM770" s="69"/>
      <c r="AN770" s="74"/>
      <c r="AO770" s="74"/>
      <c r="AP770" s="82"/>
      <c r="AQ770" s="82"/>
      <c r="AR770" s="82"/>
      <c r="AS770" s="82"/>
      <c r="AT770" s="82"/>
      <c r="AU770" s="82"/>
      <c r="AV770" s="82"/>
      <c r="AW770" s="82"/>
      <c r="AX770" s="82"/>
      <c r="AY770" s="82"/>
      <c r="AZ770" s="82"/>
      <c r="BA770" s="82"/>
      <c r="BB770" s="82"/>
      <c r="BC770" s="82"/>
      <c r="BD770" s="69"/>
      <c r="BE770" s="75"/>
      <c r="BF770" s="75"/>
      <c r="BG770" s="74"/>
      <c r="BH770" s="74"/>
      <c r="BI770" s="82"/>
      <c r="BJ770" s="82"/>
      <c r="BK770" s="82"/>
      <c r="BL770" s="82"/>
      <c r="BM770" s="82"/>
      <c r="BN770" s="82"/>
      <c r="BO770" s="82"/>
      <c r="BP770" s="82"/>
      <c r="BQ770" s="82"/>
      <c r="BR770" s="82"/>
      <c r="BS770" s="82"/>
      <c r="BT770" s="82"/>
      <c r="BU770" s="82"/>
      <c r="BV770" s="82"/>
      <c r="BW770" s="69"/>
      <c r="BX770" s="69"/>
      <c r="BY770" s="75"/>
      <c r="BZ770" s="74"/>
      <c r="CA770" s="74"/>
      <c r="CB770" s="82"/>
      <c r="CC770" s="82"/>
      <c r="CD770" s="82"/>
      <c r="CE770" s="82"/>
      <c r="CF770" s="82"/>
      <c r="CG770" s="82"/>
      <c r="CH770" s="82"/>
      <c r="CI770" s="82"/>
      <c r="CJ770" s="82"/>
      <c r="CK770" s="82"/>
      <c r="CL770" s="82"/>
      <c r="CM770" s="82"/>
      <c r="CN770" s="82"/>
      <c r="CO770" s="69"/>
    </row>
    <row r="771" spans="1:93" x14ac:dyDescent="0.3">
      <c r="A771" s="69"/>
      <c r="B771" s="74"/>
      <c r="C771" s="74"/>
      <c r="D771" s="74"/>
      <c r="E771" s="74"/>
      <c r="F771" s="69"/>
      <c r="G771" s="69"/>
      <c r="Q771" s="69"/>
      <c r="R771" s="69"/>
      <c r="S771" s="75"/>
      <c r="T771" s="75"/>
      <c r="U771" s="74"/>
      <c r="V771" s="74"/>
      <c r="W771" s="74"/>
      <c r="X771" s="74"/>
      <c r="Y771" s="69"/>
      <c r="Z771" s="69"/>
      <c r="AJ771" s="69"/>
      <c r="AK771" s="69"/>
      <c r="AL771" s="69"/>
      <c r="AM771" s="69"/>
      <c r="AN771" s="74"/>
      <c r="AO771" s="74"/>
      <c r="AP771" s="82"/>
      <c r="AQ771" s="82"/>
      <c r="AR771" s="82"/>
      <c r="AS771" s="82"/>
      <c r="AT771" s="82"/>
      <c r="AU771" s="82"/>
      <c r="AV771" s="82"/>
      <c r="AW771" s="82"/>
      <c r="AX771" s="82"/>
      <c r="AY771" s="82"/>
      <c r="AZ771" s="82"/>
      <c r="BA771" s="82"/>
      <c r="BB771" s="82"/>
      <c r="BC771" s="82"/>
      <c r="BD771" s="69"/>
      <c r="BE771" s="75"/>
      <c r="BF771" s="75"/>
      <c r="BG771" s="74"/>
      <c r="BH771" s="74"/>
      <c r="BI771" s="82"/>
      <c r="BJ771" s="82"/>
      <c r="BK771" s="82"/>
      <c r="BL771" s="82"/>
      <c r="BM771" s="82"/>
      <c r="BN771" s="82"/>
      <c r="BO771" s="82"/>
      <c r="BP771" s="82"/>
      <c r="BQ771" s="82"/>
      <c r="BR771" s="82"/>
      <c r="BS771" s="82"/>
      <c r="BT771" s="82"/>
      <c r="BU771" s="82"/>
      <c r="BV771" s="82"/>
      <c r="BW771" s="69"/>
      <c r="BX771" s="69"/>
      <c r="BY771" s="75"/>
      <c r="BZ771" s="74"/>
      <c r="CA771" s="74"/>
      <c r="CB771" s="82"/>
      <c r="CC771" s="82"/>
      <c r="CD771" s="82"/>
      <c r="CE771" s="82"/>
      <c r="CF771" s="82"/>
      <c r="CG771" s="82"/>
      <c r="CH771" s="82"/>
      <c r="CI771" s="82"/>
      <c r="CJ771" s="82"/>
      <c r="CK771" s="82"/>
      <c r="CL771" s="82"/>
      <c r="CM771" s="82"/>
      <c r="CN771" s="82"/>
      <c r="CO771" s="69"/>
    </row>
    <row r="772" spans="1:93" x14ac:dyDescent="0.3">
      <c r="A772" s="69"/>
      <c r="B772" s="74"/>
      <c r="C772" s="74"/>
      <c r="D772" s="74"/>
      <c r="E772" s="74"/>
      <c r="F772" s="69"/>
      <c r="G772" s="69"/>
      <c r="Q772" s="69"/>
      <c r="R772" s="69"/>
      <c r="S772" s="75"/>
      <c r="T772" s="75"/>
      <c r="U772" s="74"/>
      <c r="V772" s="74"/>
      <c r="W772" s="74"/>
      <c r="X772" s="74"/>
      <c r="Y772" s="69"/>
      <c r="Z772" s="69"/>
      <c r="AJ772" s="69"/>
      <c r="AK772" s="69"/>
      <c r="AL772" s="69"/>
      <c r="AM772" s="69"/>
      <c r="AN772" s="74"/>
      <c r="AO772" s="74"/>
      <c r="AP772" s="82"/>
      <c r="AQ772" s="82"/>
      <c r="AR772" s="82"/>
      <c r="AS772" s="82"/>
      <c r="AT772" s="82"/>
      <c r="AU772" s="82"/>
      <c r="AV772" s="82"/>
      <c r="AW772" s="82"/>
      <c r="AX772" s="82"/>
      <c r="AY772" s="82"/>
      <c r="AZ772" s="82"/>
      <c r="BA772" s="82"/>
      <c r="BB772" s="82"/>
      <c r="BC772" s="82"/>
      <c r="BD772" s="69"/>
      <c r="BE772" s="75"/>
      <c r="BF772" s="75"/>
      <c r="BG772" s="74"/>
      <c r="BH772" s="74"/>
      <c r="BI772" s="82"/>
      <c r="BJ772" s="82"/>
      <c r="BK772" s="82"/>
      <c r="BL772" s="82"/>
      <c r="BM772" s="82"/>
      <c r="BN772" s="82"/>
      <c r="BO772" s="82"/>
      <c r="BP772" s="82"/>
      <c r="BQ772" s="82"/>
      <c r="BR772" s="82"/>
      <c r="BS772" s="82"/>
      <c r="BT772" s="82"/>
      <c r="BU772" s="82"/>
      <c r="BV772" s="82"/>
      <c r="BW772" s="69"/>
      <c r="BX772" s="69"/>
      <c r="BY772" s="75"/>
      <c r="BZ772" s="74"/>
      <c r="CA772" s="74"/>
      <c r="CB772" s="82"/>
      <c r="CC772" s="82"/>
      <c r="CD772" s="82"/>
      <c r="CE772" s="82"/>
      <c r="CF772" s="82"/>
      <c r="CG772" s="82"/>
      <c r="CH772" s="82"/>
      <c r="CI772" s="82"/>
      <c r="CJ772" s="82"/>
      <c r="CK772" s="82"/>
      <c r="CL772" s="82"/>
      <c r="CM772" s="82"/>
      <c r="CN772" s="82"/>
      <c r="CO772" s="69"/>
    </row>
    <row r="773" spans="1:93" x14ac:dyDescent="0.3">
      <c r="A773" s="69"/>
      <c r="B773" s="74"/>
      <c r="C773" s="74"/>
      <c r="D773" s="74"/>
      <c r="E773" s="74"/>
      <c r="F773" s="69"/>
      <c r="G773" s="69"/>
      <c r="Q773" s="69"/>
      <c r="R773" s="69"/>
      <c r="S773" s="75"/>
      <c r="T773" s="75"/>
      <c r="U773" s="74"/>
      <c r="V773" s="74"/>
      <c r="W773" s="74"/>
      <c r="X773" s="74"/>
      <c r="Y773" s="69"/>
      <c r="Z773" s="69"/>
      <c r="AJ773" s="69"/>
      <c r="AK773" s="69"/>
      <c r="AL773" s="69"/>
      <c r="AM773" s="69"/>
      <c r="AN773" s="74"/>
      <c r="AO773" s="74"/>
      <c r="AP773" s="82"/>
      <c r="AQ773" s="82"/>
      <c r="AR773" s="82"/>
      <c r="AS773" s="82"/>
      <c r="AT773" s="82"/>
      <c r="AU773" s="82"/>
      <c r="AV773" s="82"/>
      <c r="AW773" s="82"/>
      <c r="AX773" s="82"/>
      <c r="AY773" s="82"/>
      <c r="AZ773" s="82"/>
      <c r="BA773" s="82"/>
      <c r="BB773" s="82"/>
      <c r="BC773" s="82"/>
      <c r="BD773" s="69"/>
      <c r="BE773" s="75"/>
      <c r="BF773" s="75"/>
      <c r="BG773" s="74"/>
      <c r="BH773" s="74"/>
      <c r="BI773" s="82"/>
      <c r="BJ773" s="82"/>
      <c r="BK773" s="82"/>
      <c r="BL773" s="82"/>
      <c r="BM773" s="82"/>
      <c r="BN773" s="82"/>
      <c r="BO773" s="82"/>
      <c r="BP773" s="82"/>
      <c r="BQ773" s="82"/>
      <c r="BR773" s="82"/>
      <c r="BS773" s="82"/>
      <c r="BT773" s="82"/>
      <c r="BU773" s="82"/>
      <c r="BV773" s="82"/>
      <c r="BW773" s="69"/>
      <c r="BX773" s="69"/>
      <c r="BY773" s="75"/>
      <c r="BZ773" s="74"/>
      <c r="CA773" s="74"/>
      <c r="CB773" s="82"/>
      <c r="CC773" s="82"/>
      <c r="CD773" s="82"/>
      <c r="CE773" s="82"/>
      <c r="CF773" s="82"/>
      <c r="CG773" s="82"/>
      <c r="CH773" s="82"/>
      <c r="CI773" s="82"/>
      <c r="CJ773" s="82"/>
      <c r="CK773" s="82"/>
      <c r="CL773" s="82"/>
      <c r="CM773" s="82"/>
      <c r="CN773" s="82"/>
      <c r="CO773" s="69"/>
    </row>
    <row r="774" spans="1:93" x14ac:dyDescent="0.3">
      <c r="A774" s="69"/>
      <c r="B774" s="74"/>
      <c r="C774" s="74"/>
      <c r="D774" s="74"/>
      <c r="E774" s="74"/>
      <c r="F774" s="69"/>
      <c r="G774" s="69"/>
      <c r="Q774" s="69"/>
      <c r="R774" s="69"/>
      <c r="S774" s="75"/>
      <c r="T774" s="75"/>
      <c r="U774" s="74"/>
      <c r="V774" s="74"/>
      <c r="W774" s="74"/>
      <c r="X774" s="74"/>
      <c r="Y774" s="69"/>
      <c r="Z774" s="69"/>
      <c r="AJ774" s="69"/>
      <c r="AK774" s="69"/>
      <c r="AL774" s="69"/>
      <c r="AM774" s="69"/>
      <c r="AN774" s="74"/>
      <c r="AO774" s="74"/>
      <c r="AP774" s="82"/>
      <c r="AQ774" s="82"/>
      <c r="AR774" s="82"/>
      <c r="AS774" s="82"/>
      <c r="AT774" s="82"/>
      <c r="AU774" s="82"/>
      <c r="AV774" s="82"/>
      <c r="AW774" s="82"/>
      <c r="AX774" s="82"/>
      <c r="AY774" s="82"/>
      <c r="AZ774" s="82"/>
      <c r="BA774" s="82"/>
      <c r="BB774" s="82"/>
      <c r="BC774" s="82"/>
      <c r="BD774" s="69"/>
      <c r="BE774" s="75"/>
      <c r="BF774" s="75"/>
      <c r="BG774" s="74"/>
      <c r="BH774" s="74"/>
      <c r="BI774" s="82"/>
      <c r="BJ774" s="82"/>
      <c r="BK774" s="82"/>
      <c r="BL774" s="82"/>
      <c r="BM774" s="82"/>
      <c r="BN774" s="82"/>
      <c r="BO774" s="82"/>
      <c r="BP774" s="82"/>
      <c r="BQ774" s="82"/>
      <c r="BR774" s="82"/>
      <c r="BS774" s="82"/>
      <c r="BT774" s="82"/>
      <c r="BU774" s="82"/>
      <c r="BV774" s="82"/>
      <c r="BW774" s="69"/>
      <c r="BX774" s="69"/>
      <c r="BY774" s="75"/>
      <c r="BZ774" s="74"/>
      <c r="CA774" s="74"/>
      <c r="CB774" s="82"/>
      <c r="CC774" s="82"/>
      <c r="CD774" s="82"/>
      <c r="CE774" s="82"/>
      <c r="CF774" s="82"/>
      <c r="CG774" s="82"/>
      <c r="CH774" s="82"/>
      <c r="CI774" s="82"/>
      <c r="CJ774" s="82"/>
      <c r="CK774" s="82"/>
      <c r="CL774" s="82"/>
      <c r="CM774" s="82"/>
      <c r="CN774" s="82"/>
      <c r="CO774" s="69"/>
    </row>
    <row r="775" spans="1:93" x14ac:dyDescent="0.3">
      <c r="A775" s="69"/>
      <c r="B775" s="74"/>
      <c r="C775" s="74"/>
      <c r="D775" s="74"/>
      <c r="E775" s="74"/>
      <c r="F775" s="69"/>
      <c r="G775" s="69"/>
      <c r="Q775" s="69"/>
      <c r="R775" s="69"/>
      <c r="S775" s="75"/>
      <c r="T775" s="75"/>
      <c r="U775" s="74"/>
      <c r="V775" s="74"/>
      <c r="W775" s="74"/>
      <c r="X775" s="74"/>
      <c r="Y775" s="69"/>
      <c r="Z775" s="69"/>
      <c r="AJ775" s="69"/>
      <c r="AK775" s="69"/>
      <c r="AL775" s="69"/>
      <c r="AM775" s="69"/>
      <c r="AN775" s="74"/>
      <c r="AO775" s="74"/>
      <c r="AP775" s="82"/>
      <c r="AQ775" s="82"/>
      <c r="AR775" s="82"/>
      <c r="AS775" s="82"/>
      <c r="AT775" s="82"/>
      <c r="AU775" s="82"/>
      <c r="AV775" s="82"/>
      <c r="AW775" s="82"/>
      <c r="AX775" s="82"/>
      <c r="AY775" s="82"/>
      <c r="AZ775" s="82"/>
      <c r="BA775" s="82"/>
      <c r="BB775" s="82"/>
      <c r="BC775" s="82"/>
      <c r="BD775" s="69"/>
      <c r="BE775" s="75"/>
      <c r="BF775" s="75"/>
      <c r="BG775" s="74"/>
      <c r="BH775" s="74"/>
      <c r="BI775" s="82"/>
      <c r="BJ775" s="82"/>
      <c r="BK775" s="82"/>
      <c r="BL775" s="82"/>
      <c r="BM775" s="82"/>
      <c r="BN775" s="82"/>
      <c r="BO775" s="82"/>
      <c r="BP775" s="82"/>
      <c r="BQ775" s="82"/>
      <c r="BR775" s="82"/>
      <c r="BS775" s="82"/>
      <c r="BT775" s="82"/>
      <c r="BU775" s="82"/>
      <c r="BV775" s="82"/>
      <c r="BW775" s="69"/>
      <c r="BX775" s="69"/>
      <c r="BY775" s="75"/>
      <c r="BZ775" s="74"/>
      <c r="CA775" s="74"/>
      <c r="CB775" s="82"/>
      <c r="CC775" s="82"/>
      <c r="CD775" s="82"/>
      <c r="CE775" s="82"/>
      <c r="CF775" s="82"/>
      <c r="CG775" s="82"/>
      <c r="CH775" s="82"/>
      <c r="CI775" s="82"/>
      <c r="CJ775" s="82"/>
      <c r="CK775" s="82"/>
      <c r="CL775" s="82"/>
      <c r="CM775" s="82"/>
      <c r="CN775" s="82"/>
      <c r="CO775" s="69"/>
    </row>
    <row r="776" spans="1:93" x14ac:dyDescent="0.3">
      <c r="A776" s="69"/>
      <c r="B776" s="74"/>
      <c r="C776" s="74"/>
      <c r="D776" s="74"/>
      <c r="E776" s="74"/>
      <c r="F776" s="69"/>
      <c r="G776" s="69"/>
      <c r="Q776" s="69"/>
      <c r="R776" s="69"/>
      <c r="S776" s="75"/>
      <c r="T776" s="75"/>
      <c r="U776" s="74"/>
      <c r="V776" s="74"/>
      <c r="W776" s="74"/>
      <c r="X776" s="74"/>
      <c r="Y776" s="69"/>
      <c r="Z776" s="69"/>
      <c r="AJ776" s="69"/>
      <c r="AK776" s="69"/>
      <c r="AL776" s="69"/>
      <c r="AM776" s="69"/>
      <c r="AN776" s="74"/>
      <c r="AO776" s="74"/>
      <c r="AP776" s="82"/>
      <c r="AQ776" s="82"/>
      <c r="AR776" s="82"/>
      <c r="AS776" s="82"/>
      <c r="AT776" s="82"/>
      <c r="AU776" s="82"/>
      <c r="AV776" s="82"/>
      <c r="AW776" s="82"/>
      <c r="AX776" s="82"/>
      <c r="AY776" s="82"/>
      <c r="AZ776" s="82"/>
      <c r="BA776" s="82"/>
      <c r="BB776" s="82"/>
      <c r="BC776" s="82"/>
      <c r="BD776" s="69"/>
      <c r="BE776" s="75"/>
      <c r="BF776" s="75"/>
      <c r="BG776" s="74"/>
      <c r="BH776" s="74"/>
      <c r="BI776" s="82"/>
      <c r="BJ776" s="82"/>
      <c r="BK776" s="82"/>
      <c r="BL776" s="82"/>
      <c r="BM776" s="82"/>
      <c r="BN776" s="82"/>
      <c r="BO776" s="82"/>
      <c r="BP776" s="82"/>
      <c r="BQ776" s="82"/>
      <c r="BR776" s="82"/>
      <c r="BS776" s="82"/>
      <c r="BT776" s="82"/>
      <c r="BU776" s="82"/>
      <c r="BV776" s="82"/>
      <c r="BW776" s="69"/>
      <c r="BX776" s="69"/>
      <c r="BY776" s="75"/>
      <c r="BZ776" s="74"/>
      <c r="CA776" s="74"/>
      <c r="CB776" s="82"/>
      <c r="CC776" s="82"/>
      <c r="CD776" s="82"/>
      <c r="CE776" s="82"/>
      <c r="CF776" s="82"/>
      <c r="CG776" s="82"/>
      <c r="CH776" s="82"/>
      <c r="CI776" s="82"/>
      <c r="CJ776" s="82"/>
      <c r="CK776" s="82"/>
      <c r="CL776" s="82"/>
      <c r="CM776" s="82"/>
      <c r="CN776" s="82"/>
      <c r="CO776" s="69"/>
    </row>
    <row r="777" spans="1:93" x14ac:dyDescent="0.3">
      <c r="A777" s="69"/>
      <c r="B777" s="74"/>
      <c r="C777" s="74"/>
      <c r="D777" s="74"/>
      <c r="E777" s="74"/>
      <c r="F777" s="69"/>
      <c r="G777" s="69"/>
      <c r="Q777" s="69"/>
      <c r="R777" s="69"/>
      <c r="S777" s="75"/>
      <c r="T777" s="75"/>
      <c r="U777" s="74"/>
      <c r="V777" s="74"/>
      <c r="W777" s="74"/>
      <c r="X777" s="74"/>
      <c r="Y777" s="69"/>
      <c r="Z777" s="69"/>
      <c r="AJ777" s="69"/>
      <c r="AK777" s="69"/>
      <c r="AL777" s="69"/>
      <c r="AM777" s="69"/>
      <c r="AN777" s="74"/>
      <c r="AO777" s="74"/>
      <c r="AP777" s="82"/>
      <c r="AQ777" s="82"/>
      <c r="AR777" s="82"/>
      <c r="AS777" s="82"/>
      <c r="AT777" s="82"/>
      <c r="AU777" s="82"/>
      <c r="AV777" s="82"/>
      <c r="AW777" s="82"/>
      <c r="AX777" s="82"/>
      <c r="AY777" s="82"/>
      <c r="AZ777" s="82"/>
      <c r="BA777" s="82"/>
      <c r="BB777" s="82"/>
      <c r="BC777" s="82"/>
      <c r="BD777" s="69"/>
      <c r="BE777" s="75"/>
      <c r="BF777" s="75"/>
      <c r="BG777" s="74"/>
      <c r="BH777" s="74"/>
      <c r="BI777" s="82"/>
      <c r="BJ777" s="82"/>
      <c r="BK777" s="82"/>
      <c r="BL777" s="82"/>
      <c r="BM777" s="82"/>
      <c r="BN777" s="82"/>
      <c r="BO777" s="82"/>
      <c r="BP777" s="82"/>
      <c r="BQ777" s="82"/>
      <c r="BR777" s="82"/>
      <c r="BS777" s="82"/>
      <c r="BT777" s="82"/>
      <c r="BU777" s="82"/>
      <c r="BV777" s="82"/>
      <c r="BW777" s="69"/>
      <c r="BX777" s="69"/>
      <c r="BY777" s="75"/>
      <c r="BZ777" s="74"/>
      <c r="CA777" s="74"/>
      <c r="CB777" s="82"/>
      <c r="CC777" s="82"/>
      <c r="CD777" s="82"/>
      <c r="CE777" s="82"/>
      <c r="CF777" s="82"/>
      <c r="CG777" s="82"/>
      <c r="CH777" s="82"/>
      <c r="CI777" s="82"/>
      <c r="CJ777" s="82"/>
      <c r="CK777" s="82"/>
      <c r="CL777" s="82"/>
      <c r="CM777" s="82"/>
      <c r="CN777" s="82"/>
      <c r="CO777" s="69"/>
    </row>
    <row r="778" spans="1:93" x14ac:dyDescent="0.3">
      <c r="A778" s="69"/>
      <c r="B778" s="74"/>
      <c r="C778" s="74"/>
      <c r="D778" s="74"/>
      <c r="E778" s="74"/>
      <c r="F778" s="69"/>
      <c r="G778" s="69"/>
      <c r="Q778" s="69"/>
      <c r="R778" s="69"/>
      <c r="S778" s="75"/>
      <c r="T778" s="75"/>
      <c r="U778" s="74"/>
      <c r="V778" s="74"/>
      <c r="W778" s="74"/>
      <c r="X778" s="74"/>
      <c r="Y778" s="69"/>
      <c r="Z778" s="69"/>
      <c r="AJ778" s="69"/>
      <c r="AK778" s="69"/>
      <c r="AL778" s="69"/>
      <c r="AM778" s="69"/>
      <c r="AN778" s="74"/>
      <c r="AO778" s="74"/>
      <c r="AP778" s="82"/>
      <c r="AQ778" s="82"/>
      <c r="AR778" s="82"/>
      <c r="AS778" s="82"/>
      <c r="AT778" s="82"/>
      <c r="AU778" s="82"/>
      <c r="AV778" s="82"/>
      <c r="AW778" s="82"/>
      <c r="AX778" s="82"/>
      <c r="AY778" s="82"/>
      <c r="AZ778" s="82"/>
      <c r="BA778" s="82"/>
      <c r="BB778" s="82"/>
      <c r="BC778" s="82"/>
      <c r="BD778" s="69"/>
      <c r="BE778" s="75"/>
      <c r="BF778" s="75"/>
      <c r="BG778" s="74"/>
      <c r="BH778" s="74"/>
      <c r="BI778" s="82"/>
      <c r="BJ778" s="82"/>
      <c r="BK778" s="82"/>
      <c r="BL778" s="82"/>
      <c r="BM778" s="82"/>
      <c r="BN778" s="82"/>
      <c r="BO778" s="82"/>
      <c r="BP778" s="82"/>
      <c r="BQ778" s="82"/>
      <c r="BR778" s="82"/>
      <c r="BS778" s="82"/>
      <c r="BT778" s="82"/>
      <c r="BU778" s="82"/>
      <c r="BV778" s="82"/>
      <c r="BW778" s="69"/>
      <c r="BX778" s="69"/>
      <c r="BY778" s="75"/>
      <c r="BZ778" s="74"/>
      <c r="CA778" s="74"/>
      <c r="CB778" s="82"/>
      <c r="CC778" s="82"/>
      <c r="CD778" s="82"/>
      <c r="CE778" s="82"/>
      <c r="CF778" s="82"/>
      <c r="CG778" s="82"/>
      <c r="CH778" s="82"/>
      <c r="CI778" s="82"/>
      <c r="CJ778" s="82"/>
      <c r="CK778" s="82"/>
      <c r="CL778" s="82"/>
      <c r="CM778" s="82"/>
      <c r="CN778" s="82"/>
      <c r="CO778" s="69"/>
    </row>
    <row r="779" spans="1:93" x14ac:dyDescent="0.3">
      <c r="A779" s="69"/>
      <c r="B779" s="74"/>
      <c r="C779" s="74"/>
      <c r="D779" s="74"/>
      <c r="E779" s="74"/>
      <c r="F779" s="69"/>
      <c r="G779" s="69"/>
      <c r="Q779" s="69"/>
      <c r="R779" s="69"/>
      <c r="S779" s="75"/>
      <c r="T779" s="75"/>
      <c r="U779" s="74"/>
      <c r="V779" s="74"/>
      <c r="W779" s="74"/>
      <c r="X779" s="74"/>
      <c r="Y779" s="69"/>
      <c r="Z779" s="69"/>
      <c r="AJ779" s="69"/>
      <c r="AK779" s="69"/>
      <c r="AL779" s="69"/>
      <c r="AM779" s="69"/>
      <c r="AN779" s="74"/>
      <c r="AO779" s="74"/>
      <c r="AP779" s="82"/>
      <c r="AQ779" s="82"/>
      <c r="AR779" s="82"/>
      <c r="AS779" s="82"/>
      <c r="AT779" s="82"/>
      <c r="AU779" s="82"/>
      <c r="AV779" s="82"/>
      <c r="AW779" s="82"/>
      <c r="AX779" s="82"/>
      <c r="AY779" s="82"/>
      <c r="AZ779" s="82"/>
      <c r="BA779" s="82"/>
      <c r="BB779" s="82"/>
      <c r="BC779" s="82"/>
      <c r="BD779" s="69"/>
      <c r="BE779" s="75"/>
      <c r="BF779" s="75"/>
      <c r="BG779" s="74"/>
      <c r="BH779" s="74"/>
      <c r="BI779" s="82"/>
      <c r="BJ779" s="82"/>
      <c r="BK779" s="82"/>
      <c r="BL779" s="82"/>
      <c r="BM779" s="82"/>
      <c r="BN779" s="82"/>
      <c r="BO779" s="82"/>
      <c r="BP779" s="82"/>
      <c r="BQ779" s="82"/>
      <c r="BR779" s="82"/>
      <c r="BS779" s="82"/>
      <c r="BT779" s="82"/>
      <c r="BU779" s="82"/>
      <c r="BV779" s="82"/>
      <c r="BW779" s="69"/>
      <c r="BX779" s="69"/>
      <c r="BY779" s="75"/>
      <c r="BZ779" s="74"/>
      <c r="CA779" s="74"/>
      <c r="CB779" s="82"/>
      <c r="CC779" s="82"/>
      <c r="CD779" s="82"/>
      <c r="CE779" s="82"/>
      <c r="CF779" s="82"/>
      <c r="CG779" s="82"/>
      <c r="CH779" s="82"/>
      <c r="CI779" s="82"/>
      <c r="CJ779" s="82"/>
      <c r="CK779" s="82"/>
      <c r="CL779" s="82"/>
      <c r="CM779" s="82"/>
      <c r="CN779" s="82"/>
      <c r="CO779" s="69"/>
    </row>
    <row r="780" spans="1:93" x14ac:dyDescent="0.3">
      <c r="A780" s="69"/>
      <c r="B780" s="74"/>
      <c r="C780" s="74"/>
      <c r="D780" s="74"/>
      <c r="E780" s="74"/>
      <c r="F780" s="69"/>
      <c r="G780" s="69"/>
      <c r="Q780" s="69"/>
      <c r="R780" s="69"/>
      <c r="S780" s="75"/>
      <c r="T780" s="75"/>
      <c r="U780" s="74"/>
      <c r="V780" s="74"/>
      <c r="W780" s="74"/>
      <c r="X780" s="74"/>
      <c r="Y780" s="69"/>
      <c r="Z780" s="69"/>
      <c r="AJ780" s="69"/>
      <c r="AK780" s="69"/>
      <c r="AL780" s="69"/>
      <c r="AM780" s="69"/>
      <c r="AN780" s="74"/>
      <c r="AO780" s="74"/>
      <c r="AP780" s="82"/>
      <c r="AQ780" s="82"/>
      <c r="AR780" s="82"/>
      <c r="AS780" s="82"/>
      <c r="AT780" s="82"/>
      <c r="AU780" s="82"/>
      <c r="AV780" s="82"/>
      <c r="AW780" s="82"/>
      <c r="AX780" s="82"/>
      <c r="AY780" s="82"/>
      <c r="AZ780" s="82"/>
      <c r="BA780" s="82"/>
      <c r="BB780" s="82"/>
      <c r="BC780" s="82"/>
      <c r="BD780" s="69"/>
      <c r="BE780" s="75"/>
      <c r="BF780" s="75"/>
      <c r="BG780" s="74"/>
      <c r="BH780" s="74"/>
      <c r="BI780" s="82"/>
      <c r="BJ780" s="82"/>
      <c r="BK780" s="82"/>
      <c r="BL780" s="82"/>
      <c r="BM780" s="82"/>
      <c r="BN780" s="82"/>
      <c r="BO780" s="82"/>
      <c r="BP780" s="82"/>
      <c r="BQ780" s="82"/>
      <c r="BR780" s="82"/>
      <c r="BS780" s="82"/>
      <c r="BT780" s="82"/>
      <c r="BU780" s="82"/>
      <c r="BV780" s="82"/>
      <c r="BW780" s="69"/>
      <c r="BX780" s="69"/>
      <c r="BY780" s="75"/>
      <c r="BZ780" s="74"/>
      <c r="CA780" s="74"/>
      <c r="CB780" s="82"/>
      <c r="CC780" s="82"/>
      <c r="CD780" s="82"/>
      <c r="CE780" s="82"/>
      <c r="CF780" s="82"/>
      <c r="CG780" s="82"/>
      <c r="CH780" s="82"/>
      <c r="CI780" s="82"/>
      <c r="CJ780" s="82"/>
      <c r="CK780" s="82"/>
      <c r="CL780" s="82"/>
      <c r="CM780" s="82"/>
      <c r="CN780" s="82"/>
      <c r="CO780" s="69"/>
    </row>
    <row r="781" spans="1:93" x14ac:dyDescent="0.3">
      <c r="A781" s="69"/>
      <c r="B781" s="74"/>
      <c r="C781" s="74"/>
      <c r="D781" s="74"/>
      <c r="E781" s="74"/>
      <c r="F781" s="69"/>
      <c r="G781" s="69"/>
      <c r="Q781" s="69"/>
      <c r="R781" s="69"/>
      <c r="S781" s="75"/>
      <c r="T781" s="75"/>
      <c r="U781" s="74"/>
      <c r="V781" s="74"/>
      <c r="W781" s="74"/>
      <c r="X781" s="74"/>
      <c r="Y781" s="69"/>
      <c r="Z781" s="69"/>
      <c r="AJ781" s="69"/>
      <c r="AK781" s="69"/>
      <c r="AL781" s="69"/>
      <c r="AM781" s="69"/>
      <c r="AN781" s="74"/>
      <c r="AO781" s="74"/>
      <c r="AP781" s="82"/>
      <c r="AQ781" s="82"/>
      <c r="AR781" s="82"/>
      <c r="AS781" s="82"/>
      <c r="AT781" s="82"/>
      <c r="AU781" s="82"/>
      <c r="AV781" s="82"/>
      <c r="AW781" s="82"/>
      <c r="AX781" s="82"/>
      <c r="AY781" s="82"/>
      <c r="AZ781" s="82"/>
      <c r="BA781" s="82"/>
      <c r="BB781" s="82"/>
      <c r="BC781" s="82"/>
      <c r="BD781" s="69"/>
      <c r="BE781" s="75"/>
      <c r="BF781" s="75"/>
      <c r="BG781" s="74"/>
      <c r="BH781" s="74"/>
      <c r="BI781" s="82"/>
      <c r="BJ781" s="82"/>
      <c r="BK781" s="82"/>
      <c r="BL781" s="82"/>
      <c r="BM781" s="82"/>
      <c r="BN781" s="82"/>
      <c r="BO781" s="82"/>
      <c r="BP781" s="82"/>
      <c r="BQ781" s="82"/>
      <c r="BR781" s="82"/>
      <c r="BS781" s="82"/>
      <c r="BT781" s="82"/>
      <c r="BU781" s="82"/>
      <c r="BV781" s="82"/>
      <c r="BW781" s="69"/>
      <c r="BX781" s="69"/>
      <c r="BY781" s="75"/>
      <c r="BZ781" s="74"/>
      <c r="CA781" s="74"/>
      <c r="CB781" s="82"/>
      <c r="CC781" s="82"/>
      <c r="CD781" s="82"/>
      <c r="CE781" s="82"/>
      <c r="CF781" s="82"/>
      <c r="CG781" s="82"/>
      <c r="CH781" s="82"/>
      <c r="CI781" s="82"/>
      <c r="CJ781" s="82"/>
      <c r="CK781" s="82"/>
      <c r="CL781" s="82"/>
      <c r="CM781" s="82"/>
      <c r="CN781" s="82"/>
      <c r="CO781" s="69"/>
    </row>
    <row r="782" spans="1:93" x14ac:dyDescent="0.3">
      <c r="A782" s="69"/>
      <c r="B782" s="74"/>
      <c r="C782" s="74"/>
      <c r="D782" s="74"/>
      <c r="E782" s="74"/>
      <c r="F782" s="69"/>
      <c r="G782" s="69"/>
      <c r="Q782" s="69"/>
      <c r="R782" s="69"/>
      <c r="S782" s="75"/>
      <c r="T782" s="75"/>
      <c r="U782" s="74"/>
      <c r="V782" s="74"/>
      <c r="W782" s="74"/>
      <c r="X782" s="74"/>
      <c r="Y782" s="69"/>
      <c r="Z782" s="69"/>
      <c r="AJ782" s="69"/>
      <c r="AK782" s="69"/>
      <c r="AL782" s="69"/>
      <c r="AM782" s="69"/>
      <c r="AN782" s="74"/>
      <c r="AO782" s="74"/>
      <c r="AP782" s="82"/>
      <c r="AQ782" s="82"/>
      <c r="AR782" s="82"/>
      <c r="AS782" s="82"/>
      <c r="AT782" s="82"/>
      <c r="AU782" s="82"/>
      <c r="AV782" s="82"/>
      <c r="AW782" s="82"/>
      <c r="AX782" s="82"/>
      <c r="AY782" s="82"/>
      <c r="AZ782" s="82"/>
      <c r="BA782" s="82"/>
      <c r="BB782" s="82"/>
      <c r="BC782" s="82"/>
      <c r="BD782" s="69"/>
      <c r="BE782" s="75"/>
      <c r="BF782" s="75"/>
      <c r="BG782" s="74"/>
      <c r="BH782" s="74"/>
      <c r="BI782" s="82"/>
      <c r="BJ782" s="82"/>
      <c r="BK782" s="82"/>
      <c r="BL782" s="82"/>
      <c r="BM782" s="82"/>
      <c r="BN782" s="82"/>
      <c r="BO782" s="82"/>
      <c r="BP782" s="82"/>
      <c r="BQ782" s="82"/>
      <c r="BR782" s="82"/>
      <c r="BS782" s="82"/>
      <c r="BT782" s="82"/>
      <c r="BU782" s="82"/>
      <c r="BV782" s="82"/>
      <c r="BW782" s="69"/>
      <c r="BX782" s="69"/>
      <c r="BY782" s="75"/>
      <c r="BZ782" s="74"/>
      <c r="CA782" s="74"/>
      <c r="CB782" s="82"/>
      <c r="CC782" s="82"/>
      <c r="CD782" s="82"/>
      <c r="CE782" s="82"/>
      <c r="CF782" s="82"/>
      <c r="CG782" s="82"/>
      <c r="CH782" s="82"/>
      <c r="CI782" s="82"/>
      <c r="CJ782" s="82"/>
      <c r="CK782" s="82"/>
      <c r="CL782" s="82"/>
      <c r="CM782" s="82"/>
      <c r="CN782" s="82"/>
      <c r="CO782" s="69"/>
    </row>
    <row r="783" spans="1:93" x14ac:dyDescent="0.3">
      <c r="A783" s="69"/>
      <c r="B783" s="74"/>
      <c r="C783" s="74"/>
      <c r="D783" s="74"/>
      <c r="E783" s="74"/>
      <c r="F783" s="69"/>
      <c r="G783" s="69"/>
      <c r="Q783" s="69"/>
      <c r="R783" s="69"/>
      <c r="S783" s="75"/>
      <c r="T783" s="75"/>
      <c r="U783" s="74"/>
      <c r="V783" s="74"/>
      <c r="W783" s="74"/>
      <c r="X783" s="74"/>
      <c r="Y783" s="69"/>
      <c r="Z783" s="69"/>
      <c r="AJ783" s="69"/>
      <c r="AK783" s="69"/>
      <c r="AL783" s="69"/>
      <c r="AM783" s="69"/>
      <c r="AN783" s="74"/>
      <c r="AO783" s="74"/>
      <c r="AP783" s="82"/>
      <c r="AQ783" s="82"/>
      <c r="AR783" s="82"/>
      <c r="AS783" s="82"/>
      <c r="AT783" s="82"/>
      <c r="AU783" s="82"/>
      <c r="AV783" s="82"/>
      <c r="AW783" s="82"/>
      <c r="AX783" s="82"/>
      <c r="AY783" s="82"/>
      <c r="AZ783" s="82"/>
      <c r="BA783" s="82"/>
      <c r="BB783" s="82"/>
      <c r="BC783" s="82"/>
      <c r="BD783" s="69"/>
      <c r="BE783" s="75"/>
      <c r="BF783" s="75"/>
      <c r="BG783" s="74"/>
      <c r="BH783" s="74"/>
      <c r="BI783" s="82"/>
      <c r="BJ783" s="82"/>
      <c r="BK783" s="82"/>
      <c r="BL783" s="82"/>
      <c r="BM783" s="82"/>
      <c r="BN783" s="82"/>
      <c r="BO783" s="82"/>
      <c r="BP783" s="82"/>
      <c r="BQ783" s="82"/>
      <c r="BR783" s="82"/>
      <c r="BS783" s="82"/>
      <c r="BT783" s="82"/>
      <c r="BU783" s="82"/>
      <c r="BV783" s="82"/>
      <c r="BW783" s="69"/>
      <c r="BX783" s="69"/>
      <c r="BY783" s="75"/>
      <c r="BZ783" s="74"/>
      <c r="CA783" s="74"/>
      <c r="CB783" s="82"/>
      <c r="CC783" s="82"/>
      <c r="CD783" s="82"/>
      <c r="CE783" s="82"/>
      <c r="CF783" s="82"/>
      <c r="CG783" s="82"/>
      <c r="CH783" s="82"/>
      <c r="CI783" s="82"/>
      <c r="CJ783" s="82"/>
      <c r="CK783" s="82"/>
      <c r="CL783" s="82"/>
      <c r="CM783" s="82"/>
      <c r="CN783" s="82"/>
      <c r="CO783" s="69"/>
    </row>
    <row r="784" spans="1:93" x14ac:dyDescent="0.3">
      <c r="A784" s="69"/>
      <c r="B784" s="74"/>
      <c r="C784" s="74"/>
      <c r="D784" s="74"/>
      <c r="E784" s="74"/>
      <c r="F784" s="69"/>
      <c r="G784" s="69"/>
      <c r="Q784" s="69"/>
      <c r="R784" s="69"/>
      <c r="S784" s="75"/>
      <c r="T784" s="75"/>
      <c r="U784" s="74"/>
      <c r="V784" s="74"/>
      <c r="W784" s="74"/>
      <c r="X784" s="74"/>
      <c r="Y784" s="69"/>
      <c r="Z784" s="69"/>
      <c r="AJ784" s="69"/>
      <c r="AK784" s="69"/>
      <c r="AL784" s="69"/>
      <c r="AM784" s="69"/>
      <c r="AN784" s="74"/>
      <c r="AO784" s="74"/>
      <c r="AP784" s="82"/>
      <c r="AQ784" s="82"/>
      <c r="AR784" s="82"/>
      <c r="AS784" s="82"/>
      <c r="AT784" s="82"/>
      <c r="AU784" s="82"/>
      <c r="AV784" s="82"/>
      <c r="AW784" s="82"/>
      <c r="AX784" s="82"/>
      <c r="AY784" s="82"/>
      <c r="AZ784" s="82"/>
      <c r="BA784" s="82"/>
      <c r="BB784" s="82"/>
      <c r="BC784" s="82"/>
      <c r="BD784" s="69"/>
      <c r="BE784" s="75"/>
      <c r="BF784" s="75"/>
      <c r="BG784" s="74"/>
      <c r="BH784" s="74"/>
      <c r="BI784" s="82"/>
      <c r="BJ784" s="82"/>
      <c r="BK784" s="82"/>
      <c r="BL784" s="82"/>
      <c r="BM784" s="82"/>
      <c r="BN784" s="82"/>
      <c r="BO784" s="82"/>
      <c r="BP784" s="82"/>
      <c r="BQ784" s="82"/>
      <c r="BR784" s="82"/>
      <c r="BS784" s="82"/>
      <c r="BT784" s="82"/>
      <c r="BU784" s="82"/>
      <c r="BV784" s="82"/>
      <c r="BW784" s="69"/>
      <c r="BX784" s="69"/>
      <c r="BY784" s="75"/>
      <c r="BZ784" s="74"/>
      <c r="CA784" s="74"/>
      <c r="CB784" s="82"/>
      <c r="CC784" s="82"/>
      <c r="CD784" s="82"/>
      <c r="CE784" s="82"/>
      <c r="CF784" s="82"/>
      <c r="CG784" s="82"/>
      <c r="CH784" s="82"/>
      <c r="CI784" s="82"/>
      <c r="CJ784" s="82"/>
      <c r="CK784" s="82"/>
      <c r="CL784" s="82"/>
      <c r="CM784" s="82"/>
      <c r="CN784" s="82"/>
      <c r="CO784" s="69"/>
    </row>
    <row r="785" spans="1:93" x14ac:dyDescent="0.3">
      <c r="A785" s="69"/>
      <c r="B785" s="74"/>
      <c r="C785" s="74"/>
      <c r="D785" s="74"/>
      <c r="E785" s="74"/>
      <c r="F785" s="69"/>
      <c r="G785" s="69"/>
      <c r="Q785" s="69"/>
      <c r="R785" s="69"/>
      <c r="S785" s="75"/>
      <c r="T785" s="75"/>
      <c r="U785" s="74"/>
      <c r="V785" s="74"/>
      <c r="W785" s="74"/>
      <c r="X785" s="74"/>
      <c r="Y785" s="69"/>
      <c r="Z785" s="69"/>
      <c r="AJ785" s="69"/>
      <c r="AK785" s="69"/>
      <c r="AL785" s="69"/>
      <c r="AM785" s="69"/>
      <c r="AN785" s="74"/>
      <c r="AO785" s="74"/>
      <c r="AP785" s="82"/>
      <c r="AQ785" s="82"/>
      <c r="AR785" s="82"/>
      <c r="AS785" s="82"/>
      <c r="AT785" s="82"/>
      <c r="AU785" s="82"/>
      <c r="AV785" s="82"/>
      <c r="AW785" s="82"/>
      <c r="AX785" s="82"/>
      <c r="AY785" s="82"/>
      <c r="AZ785" s="82"/>
      <c r="BA785" s="82"/>
      <c r="BB785" s="82"/>
      <c r="BC785" s="82"/>
      <c r="BD785" s="69"/>
      <c r="BE785" s="75"/>
      <c r="BF785" s="75"/>
      <c r="BG785" s="74"/>
      <c r="BH785" s="74"/>
      <c r="BI785" s="82"/>
      <c r="BJ785" s="82"/>
      <c r="BK785" s="82"/>
      <c r="BL785" s="82"/>
      <c r="BM785" s="82"/>
      <c r="BN785" s="82"/>
      <c r="BO785" s="82"/>
      <c r="BP785" s="82"/>
      <c r="BQ785" s="82"/>
      <c r="BR785" s="82"/>
      <c r="BS785" s="82"/>
      <c r="BT785" s="82"/>
      <c r="BU785" s="82"/>
      <c r="BV785" s="82"/>
      <c r="BW785" s="69"/>
      <c r="BX785" s="69"/>
      <c r="BY785" s="75"/>
      <c r="BZ785" s="74"/>
      <c r="CA785" s="74"/>
      <c r="CB785" s="82"/>
      <c r="CC785" s="82"/>
      <c r="CD785" s="82"/>
      <c r="CE785" s="82"/>
      <c r="CF785" s="82"/>
      <c r="CG785" s="82"/>
      <c r="CH785" s="82"/>
      <c r="CI785" s="82"/>
      <c r="CJ785" s="82"/>
      <c r="CK785" s="82"/>
      <c r="CL785" s="82"/>
      <c r="CM785" s="82"/>
      <c r="CN785" s="82"/>
      <c r="CO785" s="69"/>
    </row>
    <row r="786" spans="1:93" x14ac:dyDescent="0.3">
      <c r="A786" s="69"/>
      <c r="B786" s="74"/>
      <c r="C786" s="74"/>
      <c r="D786" s="74"/>
      <c r="E786" s="74"/>
      <c r="F786" s="69"/>
      <c r="G786" s="69"/>
      <c r="Q786" s="69"/>
      <c r="R786" s="69"/>
      <c r="S786" s="75"/>
      <c r="T786" s="75"/>
      <c r="U786" s="74"/>
      <c r="V786" s="74"/>
      <c r="W786" s="74"/>
      <c r="X786" s="74"/>
      <c r="Y786" s="69"/>
      <c r="Z786" s="69"/>
      <c r="AJ786" s="69"/>
      <c r="AK786" s="69"/>
      <c r="AL786" s="69"/>
      <c r="AM786" s="69"/>
      <c r="AN786" s="74"/>
      <c r="AO786" s="74"/>
      <c r="AP786" s="82"/>
      <c r="AQ786" s="82"/>
      <c r="AR786" s="82"/>
      <c r="AS786" s="82"/>
      <c r="AT786" s="82"/>
      <c r="AU786" s="82"/>
      <c r="AV786" s="82"/>
      <c r="AW786" s="82"/>
      <c r="AX786" s="82"/>
      <c r="AY786" s="82"/>
      <c r="AZ786" s="82"/>
      <c r="BA786" s="82"/>
      <c r="BB786" s="82"/>
      <c r="BC786" s="82"/>
      <c r="BD786" s="69"/>
      <c r="BE786" s="75"/>
      <c r="BF786" s="75"/>
      <c r="BG786" s="74"/>
      <c r="BH786" s="74"/>
      <c r="BI786" s="82"/>
      <c r="BJ786" s="82"/>
      <c r="BK786" s="82"/>
      <c r="BL786" s="82"/>
      <c r="BM786" s="82"/>
      <c r="BN786" s="82"/>
      <c r="BO786" s="82"/>
      <c r="BP786" s="82"/>
      <c r="BQ786" s="82"/>
      <c r="BR786" s="82"/>
      <c r="BS786" s="82"/>
      <c r="BT786" s="82"/>
      <c r="BU786" s="82"/>
      <c r="BV786" s="82"/>
      <c r="BW786" s="69"/>
      <c r="BX786" s="69"/>
      <c r="BY786" s="75"/>
      <c r="BZ786" s="74"/>
      <c r="CA786" s="74"/>
      <c r="CB786" s="82"/>
      <c r="CC786" s="82"/>
      <c r="CD786" s="82"/>
      <c r="CE786" s="82"/>
      <c r="CF786" s="82"/>
      <c r="CG786" s="82"/>
      <c r="CH786" s="82"/>
      <c r="CI786" s="82"/>
      <c r="CJ786" s="82"/>
      <c r="CK786" s="82"/>
      <c r="CL786" s="82"/>
      <c r="CM786" s="82"/>
      <c r="CN786" s="82"/>
      <c r="CO786" s="69"/>
    </row>
    <row r="787" spans="1:93" x14ac:dyDescent="0.3">
      <c r="A787" s="69"/>
      <c r="B787" s="74"/>
      <c r="C787" s="74"/>
      <c r="D787" s="74"/>
      <c r="E787" s="74"/>
      <c r="F787" s="69"/>
      <c r="G787" s="69"/>
      <c r="Q787" s="69"/>
      <c r="R787" s="69"/>
      <c r="S787" s="75"/>
      <c r="T787" s="75"/>
      <c r="U787" s="74"/>
      <c r="V787" s="74"/>
      <c r="W787" s="74"/>
      <c r="X787" s="74"/>
      <c r="Y787" s="69"/>
      <c r="Z787" s="69"/>
      <c r="AJ787" s="69"/>
      <c r="AK787" s="69"/>
      <c r="AL787" s="69"/>
      <c r="AM787" s="69"/>
      <c r="AN787" s="74"/>
      <c r="AO787" s="74"/>
      <c r="AP787" s="82"/>
      <c r="AQ787" s="82"/>
      <c r="AR787" s="82"/>
      <c r="AS787" s="82"/>
      <c r="AT787" s="82"/>
      <c r="AU787" s="82"/>
      <c r="AV787" s="82"/>
      <c r="AW787" s="82"/>
      <c r="AX787" s="82"/>
      <c r="AY787" s="82"/>
      <c r="AZ787" s="82"/>
      <c r="BA787" s="82"/>
      <c r="BB787" s="82"/>
      <c r="BC787" s="82"/>
      <c r="BD787" s="69"/>
      <c r="BE787" s="75"/>
      <c r="BF787" s="75"/>
      <c r="BG787" s="74"/>
      <c r="BH787" s="74"/>
      <c r="BI787" s="82"/>
      <c r="BJ787" s="82"/>
      <c r="BK787" s="82"/>
      <c r="BL787" s="82"/>
      <c r="BM787" s="82"/>
      <c r="BN787" s="82"/>
      <c r="BO787" s="82"/>
      <c r="BP787" s="82"/>
      <c r="BQ787" s="82"/>
      <c r="BR787" s="82"/>
      <c r="BS787" s="82"/>
      <c r="BT787" s="82"/>
      <c r="BU787" s="82"/>
      <c r="BV787" s="82"/>
      <c r="BW787" s="69"/>
      <c r="BX787" s="69"/>
      <c r="BY787" s="75"/>
      <c r="BZ787" s="74"/>
      <c r="CA787" s="74"/>
      <c r="CB787" s="82"/>
      <c r="CC787" s="82"/>
      <c r="CD787" s="82"/>
      <c r="CE787" s="82"/>
      <c r="CF787" s="82"/>
      <c r="CG787" s="82"/>
      <c r="CH787" s="82"/>
      <c r="CI787" s="82"/>
      <c r="CJ787" s="82"/>
      <c r="CK787" s="82"/>
      <c r="CL787" s="82"/>
      <c r="CM787" s="82"/>
      <c r="CN787" s="82"/>
      <c r="CO787" s="69"/>
    </row>
    <row r="788" spans="1:93" x14ac:dyDescent="0.3">
      <c r="A788" s="69"/>
      <c r="B788" s="74"/>
      <c r="C788" s="74"/>
      <c r="D788" s="74"/>
      <c r="E788" s="74"/>
      <c r="F788" s="69"/>
      <c r="G788" s="69"/>
      <c r="Q788" s="69"/>
      <c r="R788" s="69"/>
      <c r="S788" s="75"/>
      <c r="T788" s="75"/>
      <c r="U788" s="74"/>
      <c r="V788" s="74"/>
      <c r="W788" s="74"/>
      <c r="X788" s="74"/>
      <c r="Y788" s="69"/>
      <c r="Z788" s="69"/>
      <c r="AJ788" s="69"/>
      <c r="AK788" s="69"/>
      <c r="AL788" s="69"/>
      <c r="AM788" s="69"/>
      <c r="AN788" s="74"/>
      <c r="AO788" s="74"/>
      <c r="AP788" s="82"/>
      <c r="AQ788" s="82"/>
      <c r="AR788" s="82"/>
      <c r="AS788" s="82"/>
      <c r="AT788" s="82"/>
      <c r="AU788" s="82"/>
      <c r="AV788" s="82"/>
      <c r="AW788" s="82"/>
      <c r="AX788" s="82"/>
      <c r="AY788" s="82"/>
      <c r="AZ788" s="82"/>
      <c r="BA788" s="82"/>
      <c r="BB788" s="82"/>
      <c r="BC788" s="82"/>
      <c r="BD788" s="69"/>
      <c r="BE788" s="75"/>
      <c r="BF788" s="75"/>
      <c r="BG788" s="74"/>
      <c r="BH788" s="74"/>
      <c r="BI788" s="82"/>
      <c r="BJ788" s="82"/>
      <c r="BK788" s="82"/>
      <c r="BL788" s="82"/>
      <c r="BM788" s="82"/>
      <c r="BN788" s="82"/>
      <c r="BO788" s="82"/>
      <c r="BP788" s="82"/>
      <c r="BQ788" s="82"/>
      <c r="BR788" s="82"/>
      <c r="BS788" s="82"/>
      <c r="BT788" s="82"/>
      <c r="BU788" s="82"/>
      <c r="BV788" s="82"/>
      <c r="BW788" s="69"/>
      <c r="BX788" s="69"/>
      <c r="BY788" s="75"/>
      <c r="BZ788" s="74"/>
      <c r="CA788" s="74"/>
      <c r="CB788" s="82"/>
      <c r="CC788" s="82"/>
      <c r="CD788" s="82"/>
      <c r="CE788" s="82"/>
      <c r="CF788" s="82"/>
      <c r="CG788" s="82"/>
      <c r="CH788" s="82"/>
      <c r="CI788" s="82"/>
      <c r="CJ788" s="82"/>
      <c r="CK788" s="82"/>
      <c r="CL788" s="82"/>
      <c r="CM788" s="82"/>
      <c r="CN788" s="82"/>
      <c r="CO788" s="69"/>
    </row>
    <row r="789" spans="1:93" x14ac:dyDescent="0.3">
      <c r="A789" s="69"/>
      <c r="B789" s="74"/>
      <c r="C789" s="74"/>
      <c r="D789" s="74"/>
      <c r="E789" s="74"/>
      <c r="F789" s="69"/>
      <c r="G789" s="69"/>
      <c r="Q789" s="69"/>
      <c r="R789" s="69"/>
      <c r="S789" s="75"/>
      <c r="T789" s="75"/>
      <c r="U789" s="74"/>
      <c r="V789" s="74"/>
      <c r="W789" s="74"/>
      <c r="X789" s="74"/>
      <c r="Y789" s="69"/>
      <c r="Z789" s="69"/>
      <c r="AJ789" s="69"/>
      <c r="AK789" s="69"/>
      <c r="AL789" s="69"/>
      <c r="AM789" s="69"/>
      <c r="AN789" s="74"/>
      <c r="AO789" s="74"/>
      <c r="AP789" s="82"/>
      <c r="AQ789" s="82"/>
      <c r="AR789" s="82"/>
      <c r="AS789" s="82"/>
      <c r="AT789" s="82"/>
      <c r="AU789" s="82"/>
      <c r="AV789" s="82"/>
      <c r="AW789" s="82"/>
      <c r="AX789" s="82"/>
      <c r="AY789" s="82"/>
      <c r="AZ789" s="82"/>
      <c r="BA789" s="82"/>
      <c r="BB789" s="82"/>
      <c r="BC789" s="82"/>
      <c r="BD789" s="69"/>
      <c r="BE789" s="75"/>
      <c r="BF789" s="75"/>
      <c r="BG789" s="74"/>
      <c r="BH789" s="74"/>
      <c r="BI789" s="82"/>
      <c r="BJ789" s="82"/>
      <c r="BK789" s="82"/>
      <c r="BL789" s="82"/>
      <c r="BM789" s="82"/>
      <c r="BN789" s="82"/>
      <c r="BO789" s="82"/>
      <c r="BP789" s="82"/>
      <c r="BQ789" s="82"/>
      <c r="BR789" s="82"/>
      <c r="BS789" s="82"/>
      <c r="BT789" s="82"/>
      <c r="BU789" s="82"/>
      <c r="BV789" s="82"/>
      <c r="BW789" s="69"/>
      <c r="BX789" s="69"/>
      <c r="BY789" s="75"/>
      <c r="BZ789" s="74"/>
      <c r="CA789" s="74"/>
      <c r="CB789" s="82"/>
      <c r="CC789" s="82"/>
      <c r="CD789" s="82"/>
      <c r="CE789" s="82"/>
      <c r="CF789" s="82"/>
      <c r="CG789" s="82"/>
      <c r="CH789" s="82"/>
      <c r="CI789" s="82"/>
      <c r="CJ789" s="82"/>
      <c r="CK789" s="82"/>
      <c r="CL789" s="82"/>
      <c r="CM789" s="82"/>
      <c r="CN789" s="82"/>
      <c r="CO789" s="69"/>
    </row>
    <row r="790" spans="1:93" x14ac:dyDescent="0.3">
      <c r="A790" s="69"/>
      <c r="B790" s="74"/>
      <c r="C790" s="74"/>
      <c r="D790" s="74"/>
      <c r="E790" s="74"/>
      <c r="F790" s="69"/>
      <c r="G790" s="69"/>
      <c r="Q790" s="69"/>
      <c r="R790" s="69"/>
      <c r="S790" s="75"/>
      <c r="T790" s="75"/>
      <c r="U790" s="74"/>
      <c r="V790" s="74"/>
      <c r="W790" s="74"/>
      <c r="X790" s="74"/>
      <c r="Y790" s="69"/>
      <c r="Z790" s="69"/>
      <c r="AJ790" s="69"/>
      <c r="AK790" s="69"/>
      <c r="AL790" s="69"/>
      <c r="AM790" s="69"/>
      <c r="AN790" s="74"/>
      <c r="AO790" s="74"/>
      <c r="AP790" s="82"/>
      <c r="AQ790" s="82"/>
      <c r="AR790" s="82"/>
      <c r="AS790" s="82"/>
      <c r="AT790" s="82"/>
      <c r="AU790" s="82"/>
      <c r="AV790" s="82"/>
      <c r="AW790" s="82"/>
      <c r="AX790" s="82"/>
      <c r="AY790" s="82"/>
      <c r="AZ790" s="82"/>
      <c r="BA790" s="82"/>
      <c r="BB790" s="82"/>
      <c r="BC790" s="82"/>
      <c r="BD790" s="69"/>
      <c r="BE790" s="75"/>
      <c r="BF790" s="75"/>
      <c r="BG790" s="74"/>
      <c r="BH790" s="74"/>
      <c r="BI790" s="82"/>
      <c r="BJ790" s="82"/>
      <c r="BK790" s="82"/>
      <c r="BL790" s="82"/>
      <c r="BM790" s="82"/>
      <c r="BN790" s="82"/>
      <c r="BO790" s="82"/>
      <c r="BP790" s="82"/>
      <c r="BQ790" s="82"/>
      <c r="BR790" s="82"/>
      <c r="BS790" s="82"/>
      <c r="BT790" s="82"/>
      <c r="BU790" s="82"/>
      <c r="BV790" s="82"/>
      <c r="BW790" s="69"/>
      <c r="BX790" s="69"/>
      <c r="BY790" s="75"/>
      <c r="BZ790" s="74"/>
      <c r="CA790" s="74"/>
      <c r="CB790" s="82"/>
      <c r="CC790" s="82"/>
      <c r="CD790" s="82"/>
      <c r="CE790" s="82"/>
      <c r="CF790" s="82"/>
      <c r="CG790" s="82"/>
      <c r="CH790" s="82"/>
      <c r="CI790" s="82"/>
      <c r="CJ790" s="82"/>
      <c r="CK790" s="82"/>
      <c r="CL790" s="82"/>
      <c r="CM790" s="82"/>
      <c r="CN790" s="82"/>
      <c r="CO790" s="69"/>
    </row>
    <row r="791" spans="1:93" x14ac:dyDescent="0.3">
      <c r="A791" s="69"/>
      <c r="B791" s="74"/>
      <c r="C791" s="74"/>
      <c r="D791" s="74"/>
      <c r="E791" s="74"/>
      <c r="F791" s="69"/>
      <c r="G791" s="69"/>
      <c r="Q791" s="69"/>
      <c r="R791" s="69"/>
      <c r="S791" s="75"/>
      <c r="T791" s="75"/>
      <c r="U791" s="74"/>
      <c r="V791" s="74"/>
      <c r="W791" s="74"/>
      <c r="X791" s="74"/>
      <c r="Y791" s="69"/>
      <c r="Z791" s="69"/>
      <c r="AJ791" s="69"/>
      <c r="AK791" s="69"/>
      <c r="AL791" s="69"/>
      <c r="AM791" s="69"/>
      <c r="AN791" s="74"/>
      <c r="AO791" s="74"/>
      <c r="AP791" s="82"/>
      <c r="AQ791" s="82"/>
      <c r="AR791" s="82"/>
      <c r="AS791" s="82"/>
      <c r="AT791" s="82"/>
      <c r="AU791" s="82"/>
      <c r="AV791" s="82"/>
      <c r="AW791" s="82"/>
      <c r="AX791" s="82"/>
      <c r="AY791" s="82"/>
      <c r="AZ791" s="82"/>
      <c r="BA791" s="82"/>
      <c r="BB791" s="82"/>
      <c r="BC791" s="82"/>
      <c r="BD791" s="69"/>
      <c r="BE791" s="75"/>
      <c r="BF791" s="75"/>
      <c r="BG791" s="74"/>
      <c r="BH791" s="74"/>
      <c r="BI791" s="82"/>
      <c r="BJ791" s="82"/>
      <c r="BK791" s="82"/>
      <c r="BL791" s="82"/>
      <c r="BM791" s="82"/>
      <c r="BN791" s="82"/>
      <c r="BO791" s="82"/>
      <c r="BP791" s="82"/>
      <c r="BQ791" s="82"/>
      <c r="BR791" s="82"/>
      <c r="BS791" s="82"/>
      <c r="BT791" s="82"/>
      <c r="BU791" s="82"/>
      <c r="BV791" s="82"/>
      <c r="BW791" s="69"/>
      <c r="BX791" s="69"/>
      <c r="BY791" s="75"/>
      <c r="BZ791" s="74"/>
      <c r="CA791" s="74"/>
      <c r="CB791" s="82"/>
      <c r="CC791" s="82"/>
      <c r="CD791" s="82"/>
      <c r="CE791" s="82"/>
      <c r="CF791" s="82"/>
      <c r="CG791" s="82"/>
      <c r="CH791" s="82"/>
      <c r="CI791" s="82"/>
      <c r="CJ791" s="82"/>
      <c r="CK791" s="82"/>
      <c r="CL791" s="82"/>
      <c r="CM791" s="82"/>
      <c r="CN791" s="82"/>
      <c r="CO791" s="69"/>
    </row>
    <row r="792" spans="1:93" x14ac:dyDescent="0.3">
      <c r="A792" s="69"/>
      <c r="B792" s="74"/>
      <c r="C792" s="74"/>
      <c r="D792" s="74"/>
      <c r="E792" s="74"/>
      <c r="F792" s="69"/>
      <c r="G792" s="69"/>
      <c r="Q792" s="69"/>
      <c r="R792" s="69"/>
      <c r="S792" s="75"/>
      <c r="T792" s="75"/>
      <c r="U792" s="74"/>
      <c r="V792" s="74"/>
      <c r="W792" s="74"/>
      <c r="X792" s="74"/>
      <c r="Y792" s="69"/>
      <c r="Z792" s="69"/>
      <c r="AJ792" s="69"/>
      <c r="AK792" s="69"/>
      <c r="AL792" s="69"/>
      <c r="AM792" s="69"/>
      <c r="AN792" s="74"/>
      <c r="AO792" s="74"/>
      <c r="AP792" s="82"/>
      <c r="AQ792" s="82"/>
      <c r="AR792" s="82"/>
      <c r="AS792" s="82"/>
      <c r="AT792" s="82"/>
      <c r="AU792" s="82"/>
      <c r="AV792" s="82"/>
      <c r="AW792" s="82"/>
      <c r="AX792" s="82"/>
      <c r="AY792" s="82"/>
      <c r="AZ792" s="82"/>
      <c r="BA792" s="82"/>
      <c r="BB792" s="82"/>
      <c r="BC792" s="82"/>
      <c r="BD792" s="69"/>
      <c r="BE792" s="75"/>
      <c r="BF792" s="75"/>
      <c r="BG792" s="74"/>
      <c r="BH792" s="74"/>
      <c r="BI792" s="82"/>
      <c r="BJ792" s="82"/>
      <c r="BK792" s="82"/>
      <c r="BL792" s="82"/>
      <c r="BM792" s="82"/>
      <c r="BN792" s="82"/>
      <c r="BO792" s="82"/>
      <c r="BP792" s="82"/>
      <c r="BQ792" s="82"/>
      <c r="BR792" s="82"/>
      <c r="BS792" s="82"/>
      <c r="BT792" s="82"/>
      <c r="BU792" s="82"/>
      <c r="BV792" s="82"/>
      <c r="BW792" s="69"/>
      <c r="BX792" s="69"/>
      <c r="BY792" s="75"/>
      <c r="BZ792" s="74"/>
      <c r="CA792" s="74"/>
      <c r="CB792" s="82"/>
      <c r="CC792" s="82"/>
      <c r="CD792" s="82"/>
      <c r="CE792" s="82"/>
      <c r="CF792" s="82"/>
      <c r="CG792" s="82"/>
      <c r="CH792" s="82"/>
      <c r="CI792" s="82"/>
      <c r="CJ792" s="82"/>
      <c r="CK792" s="82"/>
      <c r="CL792" s="82"/>
      <c r="CM792" s="82"/>
      <c r="CN792" s="82"/>
      <c r="CO792" s="69"/>
    </row>
    <row r="793" spans="1:93" x14ac:dyDescent="0.3">
      <c r="A793" s="69"/>
      <c r="B793" s="74"/>
      <c r="C793" s="74"/>
      <c r="D793" s="74"/>
      <c r="E793" s="74"/>
      <c r="F793" s="69"/>
      <c r="G793" s="69"/>
      <c r="Q793" s="69"/>
      <c r="R793" s="69"/>
      <c r="S793" s="75"/>
      <c r="T793" s="75"/>
      <c r="U793" s="74"/>
      <c r="V793" s="74"/>
      <c r="W793" s="74"/>
      <c r="X793" s="74"/>
      <c r="Y793" s="69"/>
      <c r="Z793" s="69"/>
      <c r="AJ793" s="69"/>
      <c r="AK793" s="69"/>
      <c r="AL793" s="69"/>
      <c r="AM793" s="69"/>
      <c r="AN793" s="74"/>
      <c r="AO793" s="74"/>
      <c r="AP793" s="82"/>
      <c r="AQ793" s="82"/>
      <c r="AR793" s="82"/>
      <c r="AS793" s="82"/>
      <c r="AT793" s="82"/>
      <c r="AU793" s="82"/>
      <c r="AV793" s="82"/>
      <c r="AW793" s="82"/>
      <c r="AX793" s="82"/>
      <c r="AY793" s="82"/>
      <c r="AZ793" s="82"/>
      <c r="BA793" s="82"/>
      <c r="BB793" s="82"/>
      <c r="BC793" s="82"/>
      <c r="BD793" s="69"/>
      <c r="BE793" s="75"/>
      <c r="BF793" s="75"/>
      <c r="BG793" s="74"/>
      <c r="BH793" s="74"/>
      <c r="BI793" s="82"/>
      <c r="BJ793" s="82"/>
      <c r="BK793" s="82"/>
      <c r="BL793" s="82"/>
      <c r="BM793" s="82"/>
      <c r="BN793" s="82"/>
      <c r="BO793" s="82"/>
      <c r="BP793" s="82"/>
      <c r="BQ793" s="82"/>
      <c r="BR793" s="82"/>
      <c r="BS793" s="82"/>
      <c r="BT793" s="82"/>
      <c r="BU793" s="82"/>
      <c r="BV793" s="82"/>
      <c r="BW793" s="69"/>
      <c r="BX793" s="69"/>
      <c r="BY793" s="75"/>
      <c r="BZ793" s="74"/>
      <c r="CA793" s="74"/>
      <c r="CB793" s="82"/>
      <c r="CC793" s="82"/>
      <c r="CD793" s="82"/>
      <c r="CE793" s="82"/>
      <c r="CF793" s="82"/>
      <c r="CG793" s="82"/>
      <c r="CH793" s="82"/>
      <c r="CI793" s="82"/>
      <c r="CJ793" s="82"/>
      <c r="CK793" s="82"/>
      <c r="CL793" s="82"/>
      <c r="CM793" s="82"/>
      <c r="CN793" s="82"/>
      <c r="CO793" s="69"/>
    </row>
    <row r="794" spans="1:93" x14ac:dyDescent="0.3">
      <c r="A794" s="69"/>
      <c r="B794" s="74"/>
      <c r="C794" s="74"/>
      <c r="D794" s="74"/>
      <c r="E794" s="74"/>
      <c r="F794" s="69"/>
      <c r="G794" s="69"/>
      <c r="Q794" s="69"/>
      <c r="R794" s="69"/>
      <c r="S794" s="75"/>
      <c r="T794" s="75"/>
      <c r="U794" s="74"/>
      <c r="V794" s="74"/>
      <c r="W794" s="74"/>
      <c r="X794" s="74"/>
      <c r="Y794" s="69"/>
      <c r="Z794" s="69"/>
      <c r="AJ794" s="69"/>
      <c r="AK794" s="69"/>
      <c r="AL794" s="69"/>
      <c r="AM794" s="69"/>
      <c r="AN794" s="74"/>
      <c r="AO794" s="74"/>
      <c r="AP794" s="82"/>
      <c r="AQ794" s="82"/>
      <c r="AR794" s="82"/>
      <c r="AS794" s="82"/>
      <c r="AT794" s="82"/>
      <c r="AU794" s="82"/>
      <c r="AV794" s="82"/>
      <c r="AW794" s="82"/>
      <c r="AX794" s="82"/>
      <c r="AY794" s="82"/>
      <c r="AZ794" s="82"/>
      <c r="BA794" s="82"/>
      <c r="BB794" s="82"/>
      <c r="BC794" s="82"/>
      <c r="BD794" s="69"/>
      <c r="BE794" s="75"/>
      <c r="BF794" s="75"/>
      <c r="BG794" s="74"/>
      <c r="BH794" s="74"/>
      <c r="BI794" s="82"/>
      <c r="BJ794" s="82"/>
      <c r="BK794" s="82"/>
      <c r="BL794" s="82"/>
      <c r="BM794" s="82"/>
      <c r="BN794" s="82"/>
      <c r="BO794" s="82"/>
      <c r="BP794" s="82"/>
      <c r="BQ794" s="82"/>
      <c r="BR794" s="82"/>
      <c r="BS794" s="82"/>
      <c r="BT794" s="82"/>
      <c r="BU794" s="82"/>
      <c r="BV794" s="82"/>
      <c r="BW794" s="69"/>
      <c r="BX794" s="69"/>
      <c r="BY794" s="75"/>
      <c r="BZ794" s="74"/>
      <c r="CA794" s="74"/>
      <c r="CB794" s="82"/>
      <c r="CC794" s="82"/>
      <c r="CD794" s="82"/>
      <c r="CE794" s="82"/>
      <c r="CF794" s="82"/>
      <c r="CG794" s="82"/>
      <c r="CH794" s="82"/>
      <c r="CI794" s="82"/>
      <c r="CJ794" s="82"/>
      <c r="CK794" s="82"/>
      <c r="CL794" s="82"/>
      <c r="CM794" s="82"/>
      <c r="CN794" s="82"/>
      <c r="CO794" s="69"/>
    </row>
    <row r="795" spans="1:93" x14ac:dyDescent="0.3">
      <c r="A795" s="69"/>
      <c r="B795" s="74"/>
      <c r="C795" s="74"/>
      <c r="D795" s="74"/>
      <c r="E795" s="74"/>
      <c r="F795" s="69"/>
      <c r="G795" s="69"/>
      <c r="Q795" s="69"/>
      <c r="R795" s="69"/>
      <c r="S795" s="75"/>
      <c r="T795" s="75"/>
      <c r="U795" s="74"/>
      <c r="V795" s="74"/>
      <c r="W795" s="74"/>
      <c r="X795" s="74"/>
      <c r="Y795" s="69"/>
      <c r="Z795" s="69"/>
      <c r="AJ795" s="69"/>
      <c r="AK795" s="69"/>
      <c r="AL795" s="69"/>
      <c r="AM795" s="69"/>
      <c r="AN795" s="74"/>
      <c r="AO795" s="74"/>
      <c r="AP795" s="82"/>
      <c r="AQ795" s="82"/>
      <c r="AR795" s="82"/>
      <c r="AS795" s="82"/>
      <c r="AT795" s="82"/>
      <c r="AU795" s="82"/>
      <c r="AV795" s="82"/>
      <c r="AW795" s="82"/>
      <c r="AX795" s="82"/>
      <c r="AY795" s="82"/>
      <c r="AZ795" s="82"/>
      <c r="BA795" s="82"/>
      <c r="BB795" s="82"/>
      <c r="BC795" s="82"/>
      <c r="BD795" s="69"/>
      <c r="BE795" s="75"/>
      <c r="BF795" s="75"/>
      <c r="BG795" s="74"/>
      <c r="BH795" s="74"/>
      <c r="BI795" s="82"/>
      <c r="BJ795" s="82"/>
      <c r="BK795" s="82"/>
      <c r="BL795" s="82"/>
      <c r="BM795" s="82"/>
      <c r="BN795" s="82"/>
      <c r="BO795" s="82"/>
      <c r="BP795" s="82"/>
      <c r="BQ795" s="82"/>
      <c r="BR795" s="82"/>
      <c r="BS795" s="82"/>
      <c r="BT795" s="82"/>
      <c r="BU795" s="82"/>
      <c r="BV795" s="82"/>
      <c r="BW795" s="69"/>
      <c r="BX795" s="69"/>
      <c r="BY795" s="75"/>
      <c r="BZ795" s="74"/>
      <c r="CA795" s="74"/>
      <c r="CB795" s="82"/>
      <c r="CC795" s="82"/>
      <c r="CD795" s="82"/>
      <c r="CE795" s="82"/>
      <c r="CF795" s="82"/>
      <c r="CG795" s="82"/>
      <c r="CH795" s="82"/>
      <c r="CI795" s="82"/>
      <c r="CJ795" s="82"/>
      <c r="CK795" s="82"/>
      <c r="CL795" s="82"/>
      <c r="CM795" s="82"/>
      <c r="CN795" s="82"/>
      <c r="CO795" s="69"/>
    </row>
    <row r="796" spans="1:93" x14ac:dyDescent="0.3">
      <c r="A796" s="69"/>
      <c r="B796" s="74"/>
      <c r="C796" s="74"/>
      <c r="D796" s="74"/>
      <c r="E796" s="74"/>
      <c r="F796" s="69"/>
      <c r="G796" s="69"/>
      <c r="Q796" s="69"/>
      <c r="R796" s="69"/>
      <c r="S796" s="75"/>
      <c r="T796" s="75"/>
      <c r="U796" s="74"/>
      <c r="V796" s="74"/>
      <c r="W796" s="74"/>
      <c r="X796" s="74"/>
      <c r="Y796" s="69"/>
      <c r="Z796" s="69"/>
      <c r="AJ796" s="69"/>
      <c r="AK796" s="69"/>
      <c r="AL796" s="69"/>
      <c r="AM796" s="69"/>
      <c r="AN796" s="74"/>
      <c r="AO796" s="74"/>
      <c r="AP796" s="82"/>
      <c r="AQ796" s="82"/>
      <c r="AR796" s="82"/>
      <c r="AS796" s="82"/>
      <c r="AT796" s="82"/>
      <c r="AU796" s="82"/>
      <c r="AV796" s="82"/>
      <c r="AW796" s="82"/>
      <c r="AX796" s="82"/>
      <c r="AY796" s="82"/>
      <c r="AZ796" s="82"/>
      <c r="BA796" s="82"/>
      <c r="BB796" s="82"/>
      <c r="BC796" s="82"/>
      <c r="BD796" s="69"/>
      <c r="BE796" s="75"/>
      <c r="BF796" s="75"/>
      <c r="BG796" s="74"/>
      <c r="BH796" s="74"/>
      <c r="BI796" s="82"/>
      <c r="BJ796" s="82"/>
      <c r="BK796" s="82"/>
      <c r="BL796" s="82"/>
      <c r="BM796" s="82"/>
      <c r="BN796" s="82"/>
      <c r="BO796" s="82"/>
      <c r="BP796" s="82"/>
      <c r="BQ796" s="82"/>
      <c r="BR796" s="82"/>
      <c r="BS796" s="82"/>
      <c r="BT796" s="82"/>
      <c r="BU796" s="82"/>
      <c r="BV796" s="82"/>
      <c r="BW796" s="69"/>
      <c r="BX796" s="69"/>
      <c r="BY796" s="75"/>
      <c r="BZ796" s="74"/>
      <c r="CA796" s="74"/>
      <c r="CB796" s="82"/>
      <c r="CC796" s="82"/>
      <c r="CD796" s="82"/>
      <c r="CE796" s="82"/>
      <c r="CF796" s="82"/>
      <c r="CG796" s="82"/>
      <c r="CH796" s="82"/>
      <c r="CI796" s="82"/>
      <c r="CJ796" s="82"/>
      <c r="CK796" s="82"/>
      <c r="CL796" s="82"/>
      <c r="CM796" s="82"/>
      <c r="CN796" s="82"/>
      <c r="CO796" s="69"/>
    </row>
    <row r="797" spans="1:93" x14ac:dyDescent="0.3">
      <c r="A797" s="69"/>
      <c r="B797" s="74"/>
      <c r="C797" s="74"/>
      <c r="D797" s="74"/>
      <c r="E797" s="74"/>
      <c r="F797" s="69"/>
      <c r="G797" s="69"/>
      <c r="Q797" s="69"/>
      <c r="R797" s="69"/>
      <c r="S797" s="75"/>
      <c r="T797" s="75"/>
      <c r="U797" s="74"/>
      <c r="V797" s="74"/>
      <c r="W797" s="74"/>
      <c r="X797" s="74"/>
      <c r="Y797" s="69"/>
      <c r="Z797" s="69"/>
      <c r="AJ797" s="69"/>
      <c r="AK797" s="69"/>
      <c r="AL797" s="69"/>
      <c r="AM797" s="69"/>
      <c r="AN797" s="74"/>
      <c r="AO797" s="74"/>
      <c r="AP797" s="82"/>
      <c r="AQ797" s="82"/>
      <c r="AR797" s="82"/>
      <c r="AS797" s="82"/>
      <c r="AT797" s="82"/>
      <c r="AU797" s="82"/>
      <c r="AV797" s="82"/>
      <c r="AW797" s="82"/>
      <c r="AX797" s="82"/>
      <c r="AY797" s="82"/>
      <c r="AZ797" s="82"/>
      <c r="BA797" s="82"/>
      <c r="BB797" s="82"/>
      <c r="BC797" s="82"/>
      <c r="BD797" s="69"/>
      <c r="BE797" s="75"/>
      <c r="BF797" s="75"/>
      <c r="BG797" s="74"/>
      <c r="BH797" s="74"/>
      <c r="BI797" s="82"/>
      <c r="BJ797" s="82"/>
      <c r="BK797" s="82"/>
      <c r="BL797" s="82"/>
      <c r="BM797" s="82"/>
      <c r="BN797" s="82"/>
      <c r="BO797" s="82"/>
      <c r="BP797" s="82"/>
      <c r="BQ797" s="82"/>
      <c r="BR797" s="82"/>
      <c r="BS797" s="82"/>
      <c r="BT797" s="82"/>
      <c r="BU797" s="82"/>
      <c r="BV797" s="82"/>
      <c r="BW797" s="69"/>
      <c r="BX797" s="69"/>
      <c r="BY797" s="75"/>
      <c r="BZ797" s="74"/>
      <c r="CA797" s="74"/>
      <c r="CB797" s="82"/>
      <c r="CC797" s="82"/>
      <c r="CD797" s="82"/>
      <c r="CE797" s="82"/>
      <c r="CF797" s="82"/>
      <c r="CG797" s="82"/>
      <c r="CH797" s="82"/>
      <c r="CI797" s="82"/>
      <c r="CJ797" s="82"/>
      <c r="CK797" s="82"/>
      <c r="CL797" s="82"/>
      <c r="CM797" s="82"/>
      <c r="CN797" s="82"/>
      <c r="CO797" s="69"/>
    </row>
    <row r="798" spans="1:93" x14ac:dyDescent="0.3">
      <c r="A798" s="69"/>
      <c r="B798" s="74"/>
      <c r="C798" s="74"/>
      <c r="D798" s="74"/>
      <c r="E798" s="74"/>
      <c r="F798" s="69"/>
      <c r="G798" s="69"/>
      <c r="Q798" s="69"/>
      <c r="R798" s="69"/>
      <c r="S798" s="75"/>
      <c r="T798" s="75"/>
      <c r="U798" s="74"/>
      <c r="V798" s="74"/>
      <c r="W798" s="74"/>
      <c r="X798" s="74"/>
      <c r="Y798" s="69"/>
      <c r="Z798" s="69"/>
      <c r="AJ798" s="69"/>
      <c r="AK798" s="69"/>
      <c r="AL798" s="69"/>
      <c r="AM798" s="69"/>
      <c r="AN798" s="74"/>
      <c r="AO798" s="74"/>
      <c r="AP798" s="82"/>
      <c r="AQ798" s="82"/>
      <c r="AR798" s="82"/>
      <c r="AS798" s="82"/>
      <c r="AT798" s="82"/>
      <c r="AU798" s="82"/>
      <c r="AV798" s="82"/>
      <c r="AW798" s="82"/>
      <c r="AX798" s="82"/>
      <c r="AY798" s="82"/>
      <c r="AZ798" s="82"/>
      <c r="BA798" s="82"/>
      <c r="BB798" s="82"/>
      <c r="BC798" s="82"/>
      <c r="BD798" s="69"/>
      <c r="BE798" s="75"/>
      <c r="BF798" s="75"/>
      <c r="BG798" s="74"/>
      <c r="BH798" s="74"/>
      <c r="BI798" s="82"/>
      <c r="BJ798" s="82"/>
      <c r="BK798" s="82"/>
      <c r="BL798" s="82"/>
      <c r="BM798" s="82"/>
      <c r="BN798" s="82"/>
      <c r="BO798" s="82"/>
      <c r="BP798" s="82"/>
      <c r="BQ798" s="82"/>
      <c r="BR798" s="82"/>
      <c r="BS798" s="82"/>
      <c r="BT798" s="82"/>
      <c r="BU798" s="82"/>
      <c r="BV798" s="82"/>
      <c r="BW798" s="69"/>
      <c r="BX798" s="69"/>
      <c r="BY798" s="75"/>
      <c r="BZ798" s="74"/>
      <c r="CA798" s="74"/>
      <c r="CB798" s="82"/>
      <c r="CC798" s="82"/>
      <c r="CD798" s="82"/>
      <c r="CE798" s="82"/>
      <c r="CF798" s="82"/>
      <c r="CG798" s="82"/>
      <c r="CH798" s="82"/>
      <c r="CI798" s="82"/>
      <c r="CJ798" s="82"/>
      <c r="CK798" s="82"/>
      <c r="CL798" s="82"/>
      <c r="CM798" s="82"/>
      <c r="CN798" s="82"/>
      <c r="CO798" s="69"/>
    </row>
    <row r="799" spans="1:93" x14ac:dyDescent="0.3">
      <c r="A799" s="69"/>
      <c r="B799" s="74"/>
      <c r="C799" s="74"/>
      <c r="D799" s="74"/>
      <c r="E799" s="74"/>
      <c r="F799" s="69"/>
      <c r="G799" s="69"/>
      <c r="Q799" s="69"/>
      <c r="R799" s="69"/>
      <c r="S799" s="75"/>
      <c r="T799" s="75"/>
      <c r="U799" s="74"/>
      <c r="V799" s="74"/>
      <c r="W799" s="74"/>
      <c r="X799" s="74"/>
      <c r="Y799" s="69"/>
      <c r="Z799" s="69"/>
      <c r="AJ799" s="69"/>
      <c r="AK799" s="69"/>
      <c r="AL799" s="69"/>
      <c r="AM799" s="69"/>
      <c r="AN799" s="74"/>
      <c r="AO799" s="74"/>
      <c r="AP799" s="82"/>
      <c r="AQ799" s="82"/>
      <c r="AR799" s="82"/>
      <c r="AS799" s="82"/>
      <c r="AT799" s="82"/>
      <c r="AU799" s="82"/>
      <c r="AV799" s="82"/>
      <c r="AW799" s="82"/>
      <c r="AX799" s="82"/>
      <c r="AY799" s="82"/>
      <c r="AZ799" s="82"/>
      <c r="BA799" s="82"/>
      <c r="BB799" s="82"/>
      <c r="BC799" s="82"/>
      <c r="BD799" s="69"/>
      <c r="BE799" s="75"/>
      <c r="BF799" s="75"/>
      <c r="BG799" s="74"/>
      <c r="BH799" s="74"/>
      <c r="BI799" s="82"/>
      <c r="BJ799" s="82"/>
      <c r="BK799" s="82"/>
      <c r="BL799" s="82"/>
      <c r="BM799" s="82"/>
      <c r="BN799" s="82"/>
      <c r="BO799" s="82"/>
      <c r="BP799" s="82"/>
      <c r="BQ799" s="82"/>
      <c r="BR799" s="82"/>
      <c r="BS799" s="82"/>
      <c r="BT799" s="82"/>
      <c r="BU799" s="82"/>
      <c r="BV799" s="82"/>
      <c r="BW799" s="69"/>
      <c r="BX799" s="69"/>
      <c r="BY799" s="75"/>
      <c r="BZ799" s="74"/>
      <c r="CA799" s="74"/>
      <c r="CB799" s="82"/>
      <c r="CC799" s="82"/>
      <c r="CD799" s="82"/>
      <c r="CE799" s="82"/>
      <c r="CF799" s="82"/>
      <c r="CG799" s="82"/>
      <c r="CH799" s="82"/>
      <c r="CI799" s="82"/>
      <c r="CJ799" s="82"/>
      <c r="CK799" s="82"/>
      <c r="CL799" s="82"/>
      <c r="CM799" s="82"/>
      <c r="CN799" s="82"/>
      <c r="CO799" s="69"/>
    </row>
    <row r="800" spans="1:93" x14ac:dyDescent="0.3">
      <c r="A800" s="69"/>
      <c r="B800" s="74"/>
      <c r="C800" s="74"/>
      <c r="D800" s="74"/>
      <c r="E800" s="74"/>
      <c r="F800" s="69"/>
      <c r="G800" s="69"/>
      <c r="Q800" s="69"/>
      <c r="R800" s="69"/>
      <c r="S800" s="75"/>
      <c r="T800" s="75"/>
      <c r="U800" s="74"/>
      <c r="V800" s="74"/>
      <c r="W800" s="74"/>
      <c r="X800" s="74"/>
      <c r="Y800" s="69"/>
      <c r="Z800" s="69"/>
      <c r="AJ800" s="69"/>
      <c r="AK800" s="69"/>
      <c r="AL800" s="69"/>
      <c r="AM800" s="69"/>
      <c r="AN800" s="74"/>
      <c r="AO800" s="74"/>
      <c r="AP800" s="82"/>
      <c r="AQ800" s="82"/>
      <c r="AR800" s="82"/>
      <c r="AS800" s="82"/>
      <c r="AT800" s="82"/>
      <c r="AU800" s="82"/>
      <c r="AV800" s="82"/>
      <c r="AW800" s="82"/>
      <c r="AX800" s="82"/>
      <c r="AY800" s="82"/>
      <c r="AZ800" s="82"/>
      <c r="BA800" s="82"/>
      <c r="BB800" s="82"/>
      <c r="BC800" s="82"/>
      <c r="BD800" s="69"/>
      <c r="BE800" s="75"/>
      <c r="BF800" s="75"/>
      <c r="BG800" s="74"/>
      <c r="BH800" s="74"/>
      <c r="BI800" s="82"/>
      <c r="BJ800" s="82"/>
      <c r="BK800" s="82"/>
      <c r="BL800" s="82"/>
      <c r="BM800" s="82"/>
      <c r="BN800" s="82"/>
      <c r="BO800" s="82"/>
      <c r="BP800" s="82"/>
      <c r="BQ800" s="82"/>
      <c r="BR800" s="82"/>
      <c r="BS800" s="82"/>
      <c r="BT800" s="82"/>
      <c r="BU800" s="82"/>
      <c r="BV800" s="82"/>
      <c r="BW800" s="69"/>
      <c r="BX800" s="69"/>
      <c r="BY800" s="75"/>
      <c r="BZ800" s="74"/>
      <c r="CA800" s="74"/>
      <c r="CB800" s="82"/>
      <c r="CC800" s="82"/>
      <c r="CD800" s="82"/>
      <c r="CE800" s="82"/>
      <c r="CF800" s="82"/>
      <c r="CG800" s="82"/>
      <c r="CH800" s="82"/>
      <c r="CI800" s="82"/>
      <c r="CJ800" s="82"/>
      <c r="CK800" s="82"/>
      <c r="CL800" s="82"/>
      <c r="CM800" s="82"/>
      <c r="CN800" s="82"/>
      <c r="CO800" s="69"/>
    </row>
    <row r="801" spans="1:93" x14ac:dyDescent="0.3">
      <c r="A801" s="69"/>
      <c r="B801" s="74"/>
      <c r="C801" s="74"/>
      <c r="D801" s="74"/>
      <c r="E801" s="74"/>
      <c r="F801" s="69"/>
      <c r="G801" s="69"/>
      <c r="Q801" s="69"/>
      <c r="R801" s="69"/>
      <c r="S801" s="75"/>
      <c r="T801" s="75"/>
      <c r="U801" s="74"/>
      <c r="V801" s="74"/>
      <c r="W801" s="74"/>
      <c r="X801" s="74"/>
      <c r="Y801" s="69"/>
      <c r="Z801" s="69"/>
      <c r="AJ801" s="69"/>
      <c r="AK801" s="69"/>
      <c r="AL801" s="69"/>
      <c r="AM801" s="69"/>
      <c r="AN801" s="74"/>
      <c r="AO801" s="74"/>
      <c r="AP801" s="82"/>
      <c r="AQ801" s="82"/>
      <c r="AR801" s="82"/>
      <c r="AS801" s="82"/>
      <c r="AT801" s="82"/>
      <c r="AU801" s="82"/>
      <c r="AV801" s="82"/>
      <c r="AW801" s="82"/>
      <c r="AX801" s="82"/>
      <c r="AY801" s="82"/>
      <c r="AZ801" s="82"/>
      <c r="BA801" s="82"/>
      <c r="BB801" s="82"/>
      <c r="BC801" s="82"/>
      <c r="BD801" s="69"/>
      <c r="BE801" s="75"/>
      <c r="BF801" s="75"/>
      <c r="BG801" s="74"/>
      <c r="BH801" s="74"/>
      <c r="BI801" s="82"/>
      <c r="BJ801" s="82"/>
      <c r="BK801" s="82"/>
      <c r="BL801" s="82"/>
      <c r="BM801" s="82"/>
      <c r="BN801" s="82"/>
      <c r="BO801" s="82"/>
      <c r="BP801" s="82"/>
      <c r="BQ801" s="82"/>
      <c r="BR801" s="82"/>
      <c r="BS801" s="82"/>
      <c r="BT801" s="82"/>
      <c r="BU801" s="82"/>
      <c r="BV801" s="82"/>
      <c r="BW801" s="69"/>
      <c r="BX801" s="69"/>
      <c r="BY801" s="75"/>
      <c r="BZ801" s="74"/>
      <c r="CA801" s="74"/>
      <c r="CB801" s="82"/>
      <c r="CC801" s="82"/>
      <c r="CD801" s="82"/>
      <c r="CE801" s="82"/>
      <c r="CF801" s="82"/>
      <c r="CG801" s="82"/>
      <c r="CH801" s="82"/>
      <c r="CI801" s="82"/>
      <c r="CJ801" s="82"/>
      <c r="CK801" s="82"/>
      <c r="CL801" s="82"/>
      <c r="CM801" s="82"/>
      <c r="CN801" s="82"/>
      <c r="CO801" s="69"/>
    </row>
    <row r="802" spans="1:93" x14ac:dyDescent="0.3">
      <c r="A802" s="69"/>
      <c r="B802" s="74"/>
      <c r="C802" s="74"/>
      <c r="D802" s="74"/>
      <c r="E802" s="74"/>
      <c r="F802" s="69"/>
      <c r="G802" s="69"/>
      <c r="Q802" s="69"/>
      <c r="R802" s="69"/>
      <c r="S802" s="75"/>
      <c r="T802" s="75"/>
      <c r="U802" s="74"/>
      <c r="V802" s="74"/>
      <c r="W802" s="74"/>
      <c r="X802" s="74"/>
      <c r="Y802" s="69"/>
      <c r="Z802" s="69"/>
      <c r="AJ802" s="69"/>
      <c r="AK802" s="69"/>
      <c r="AL802" s="69"/>
      <c r="AM802" s="69"/>
      <c r="AN802" s="74"/>
      <c r="AO802" s="74"/>
      <c r="AP802" s="82"/>
      <c r="AQ802" s="82"/>
      <c r="AR802" s="82"/>
      <c r="AS802" s="82"/>
      <c r="AT802" s="82"/>
      <c r="AU802" s="82"/>
      <c r="AV802" s="82"/>
      <c r="AW802" s="82"/>
      <c r="AX802" s="82"/>
      <c r="AY802" s="82"/>
      <c r="AZ802" s="82"/>
      <c r="BA802" s="82"/>
      <c r="BB802" s="82"/>
      <c r="BC802" s="82"/>
      <c r="BD802" s="69"/>
      <c r="BE802" s="75"/>
      <c r="BF802" s="75"/>
      <c r="BG802" s="74"/>
      <c r="BH802" s="74"/>
      <c r="BI802" s="82"/>
      <c r="BJ802" s="82"/>
      <c r="BK802" s="82"/>
      <c r="BL802" s="82"/>
      <c r="BM802" s="82"/>
      <c r="BN802" s="82"/>
      <c r="BO802" s="82"/>
      <c r="BP802" s="82"/>
      <c r="BQ802" s="82"/>
      <c r="BR802" s="82"/>
      <c r="BS802" s="82"/>
      <c r="BT802" s="82"/>
      <c r="BU802" s="82"/>
      <c r="BV802" s="82"/>
      <c r="BW802" s="69"/>
      <c r="BX802" s="69"/>
      <c r="BY802" s="75"/>
      <c r="BZ802" s="74"/>
      <c r="CA802" s="74"/>
      <c r="CB802" s="82"/>
      <c r="CC802" s="82"/>
      <c r="CD802" s="82"/>
      <c r="CE802" s="82"/>
      <c r="CF802" s="82"/>
      <c r="CG802" s="82"/>
      <c r="CH802" s="82"/>
      <c r="CI802" s="82"/>
      <c r="CJ802" s="82"/>
      <c r="CK802" s="82"/>
      <c r="CL802" s="82"/>
      <c r="CM802" s="82"/>
      <c r="CN802" s="82"/>
      <c r="CO802" s="69"/>
    </row>
    <row r="803" spans="1:93" x14ac:dyDescent="0.3">
      <c r="A803" s="69"/>
      <c r="B803" s="74"/>
      <c r="C803" s="74"/>
      <c r="D803" s="74"/>
      <c r="E803" s="74"/>
      <c r="F803" s="69"/>
      <c r="G803" s="69"/>
      <c r="Q803" s="69"/>
      <c r="R803" s="69"/>
      <c r="S803" s="75"/>
      <c r="T803" s="75"/>
      <c r="U803" s="74"/>
      <c r="V803" s="74"/>
      <c r="W803" s="74"/>
      <c r="X803" s="74"/>
      <c r="Y803" s="69"/>
      <c r="Z803" s="69"/>
      <c r="AJ803" s="69"/>
      <c r="AK803" s="69"/>
      <c r="AL803" s="69"/>
      <c r="AM803" s="69"/>
      <c r="AN803" s="74"/>
      <c r="AO803" s="74"/>
      <c r="AP803" s="82"/>
      <c r="AQ803" s="82"/>
      <c r="AR803" s="82"/>
      <c r="AS803" s="82"/>
      <c r="AT803" s="82"/>
      <c r="AU803" s="82"/>
      <c r="AV803" s="82"/>
      <c r="AW803" s="82"/>
      <c r="AX803" s="82"/>
      <c r="AY803" s="82"/>
      <c r="AZ803" s="82"/>
      <c r="BA803" s="82"/>
      <c r="BB803" s="82"/>
      <c r="BC803" s="82"/>
      <c r="BD803" s="69"/>
      <c r="BE803" s="75"/>
      <c r="BF803" s="75"/>
      <c r="BG803" s="74"/>
      <c r="BH803" s="74"/>
      <c r="BI803" s="82"/>
      <c r="BJ803" s="82"/>
      <c r="BK803" s="82"/>
      <c r="BL803" s="82"/>
      <c r="BM803" s="82"/>
      <c r="BN803" s="82"/>
      <c r="BO803" s="82"/>
      <c r="BP803" s="82"/>
      <c r="BQ803" s="82"/>
      <c r="BR803" s="82"/>
      <c r="BS803" s="82"/>
      <c r="BT803" s="82"/>
      <c r="BU803" s="82"/>
      <c r="BV803" s="82"/>
      <c r="BW803" s="69"/>
      <c r="BX803" s="69"/>
      <c r="BY803" s="75"/>
      <c r="BZ803" s="74"/>
      <c r="CA803" s="74"/>
      <c r="CB803" s="82"/>
      <c r="CC803" s="82"/>
      <c r="CD803" s="82"/>
      <c r="CE803" s="82"/>
      <c r="CF803" s="82"/>
      <c r="CG803" s="82"/>
      <c r="CH803" s="82"/>
      <c r="CI803" s="82"/>
      <c r="CJ803" s="82"/>
      <c r="CK803" s="82"/>
      <c r="CL803" s="82"/>
      <c r="CM803" s="82"/>
      <c r="CN803" s="82"/>
      <c r="CO803" s="69"/>
    </row>
    <row r="804" spans="1:93" x14ac:dyDescent="0.3">
      <c r="A804" s="69"/>
      <c r="B804" s="74"/>
      <c r="C804" s="74"/>
      <c r="D804" s="74"/>
      <c r="E804" s="74"/>
      <c r="F804" s="69"/>
      <c r="G804" s="69"/>
      <c r="Q804" s="69"/>
      <c r="R804" s="69"/>
      <c r="S804" s="75"/>
      <c r="T804" s="75"/>
      <c r="U804" s="74"/>
      <c r="V804" s="74"/>
      <c r="W804" s="74"/>
      <c r="X804" s="74"/>
      <c r="Y804" s="69"/>
      <c r="Z804" s="69"/>
      <c r="AJ804" s="69"/>
      <c r="AK804" s="69"/>
      <c r="AL804" s="69"/>
      <c r="AM804" s="69"/>
      <c r="AN804" s="74"/>
      <c r="AO804" s="74"/>
      <c r="AP804" s="82"/>
      <c r="AQ804" s="82"/>
      <c r="AR804" s="82"/>
      <c r="AS804" s="82"/>
      <c r="AT804" s="82"/>
      <c r="AU804" s="82"/>
      <c r="AV804" s="82"/>
      <c r="AW804" s="82"/>
      <c r="AX804" s="82"/>
      <c r="AY804" s="82"/>
      <c r="AZ804" s="82"/>
      <c r="BA804" s="82"/>
      <c r="BB804" s="82"/>
      <c r="BC804" s="82"/>
      <c r="BD804" s="69"/>
      <c r="BE804" s="75"/>
      <c r="BF804" s="75"/>
      <c r="BG804" s="74"/>
      <c r="BH804" s="74"/>
      <c r="BI804" s="82"/>
      <c r="BJ804" s="82"/>
      <c r="BK804" s="82"/>
      <c r="BL804" s="82"/>
      <c r="BM804" s="82"/>
      <c r="BN804" s="82"/>
      <c r="BO804" s="82"/>
      <c r="BP804" s="82"/>
      <c r="BQ804" s="82"/>
      <c r="BR804" s="82"/>
      <c r="BS804" s="82"/>
      <c r="BT804" s="82"/>
      <c r="BU804" s="82"/>
      <c r="BV804" s="82"/>
      <c r="BW804" s="69"/>
      <c r="BX804" s="69"/>
      <c r="BY804" s="75"/>
      <c r="BZ804" s="74"/>
      <c r="CA804" s="74"/>
      <c r="CB804" s="82"/>
      <c r="CC804" s="82"/>
      <c r="CD804" s="82"/>
      <c r="CE804" s="82"/>
      <c r="CF804" s="82"/>
      <c r="CG804" s="82"/>
      <c r="CH804" s="82"/>
      <c r="CI804" s="82"/>
      <c r="CJ804" s="82"/>
      <c r="CK804" s="82"/>
      <c r="CL804" s="82"/>
      <c r="CM804" s="82"/>
      <c r="CN804" s="82"/>
      <c r="CO804" s="69"/>
    </row>
    <row r="805" spans="1:93" x14ac:dyDescent="0.3">
      <c r="A805" s="69"/>
      <c r="B805" s="74"/>
      <c r="C805" s="74"/>
      <c r="D805" s="74"/>
      <c r="E805" s="74"/>
      <c r="F805" s="69"/>
      <c r="G805" s="69"/>
      <c r="Q805" s="69"/>
      <c r="R805" s="69"/>
      <c r="S805" s="75"/>
      <c r="T805" s="75"/>
      <c r="U805" s="74"/>
      <c r="V805" s="74"/>
      <c r="W805" s="74"/>
      <c r="X805" s="74"/>
      <c r="Y805" s="69"/>
      <c r="Z805" s="69"/>
      <c r="AJ805" s="69"/>
      <c r="AK805" s="69"/>
      <c r="AL805" s="69"/>
      <c r="AM805" s="69"/>
      <c r="AN805" s="74"/>
      <c r="AO805" s="74"/>
      <c r="AP805" s="82"/>
      <c r="AQ805" s="82"/>
      <c r="AR805" s="82"/>
      <c r="AS805" s="82"/>
      <c r="AT805" s="82"/>
      <c r="AU805" s="82"/>
      <c r="AV805" s="82"/>
      <c r="AW805" s="82"/>
      <c r="AX805" s="82"/>
      <c r="AY805" s="82"/>
      <c r="AZ805" s="82"/>
      <c r="BA805" s="82"/>
      <c r="BB805" s="82"/>
      <c r="BC805" s="82"/>
      <c r="BD805" s="69"/>
      <c r="BE805" s="75"/>
      <c r="BF805" s="75"/>
      <c r="BG805" s="74"/>
      <c r="BH805" s="74"/>
      <c r="BI805" s="82"/>
      <c r="BJ805" s="82"/>
      <c r="BK805" s="82"/>
      <c r="BL805" s="82"/>
      <c r="BM805" s="82"/>
      <c r="BN805" s="82"/>
      <c r="BO805" s="82"/>
      <c r="BP805" s="82"/>
      <c r="BQ805" s="82"/>
      <c r="BR805" s="82"/>
      <c r="BS805" s="82"/>
      <c r="BT805" s="82"/>
      <c r="BU805" s="82"/>
      <c r="BV805" s="82"/>
      <c r="BW805" s="69"/>
      <c r="BX805" s="69"/>
      <c r="BY805" s="75"/>
      <c r="BZ805" s="74"/>
      <c r="CA805" s="74"/>
      <c r="CB805" s="82"/>
      <c r="CC805" s="82"/>
      <c r="CD805" s="82"/>
      <c r="CE805" s="82"/>
      <c r="CF805" s="82"/>
      <c r="CG805" s="82"/>
      <c r="CH805" s="82"/>
      <c r="CI805" s="82"/>
      <c r="CJ805" s="82"/>
      <c r="CK805" s="82"/>
      <c r="CL805" s="82"/>
      <c r="CM805" s="82"/>
      <c r="CN805" s="82"/>
      <c r="CO805" s="69"/>
    </row>
    <row r="806" spans="1:93" x14ac:dyDescent="0.3">
      <c r="A806" s="69"/>
      <c r="B806" s="74"/>
      <c r="C806" s="74"/>
      <c r="D806" s="74"/>
      <c r="E806" s="74"/>
      <c r="F806" s="69"/>
      <c r="G806" s="69"/>
      <c r="Q806" s="69"/>
      <c r="R806" s="69"/>
      <c r="S806" s="75"/>
      <c r="T806" s="75"/>
      <c r="U806" s="74"/>
      <c r="V806" s="74"/>
      <c r="W806" s="74"/>
      <c r="X806" s="74"/>
      <c r="Y806" s="69"/>
      <c r="Z806" s="69"/>
      <c r="AJ806" s="69"/>
      <c r="AK806" s="69"/>
      <c r="AL806" s="69"/>
      <c r="AM806" s="69"/>
      <c r="AN806" s="74"/>
      <c r="AO806" s="74"/>
      <c r="AP806" s="82"/>
      <c r="AQ806" s="82"/>
      <c r="AR806" s="82"/>
      <c r="AS806" s="82"/>
      <c r="AT806" s="82"/>
      <c r="AU806" s="82"/>
      <c r="AV806" s="82"/>
      <c r="AW806" s="82"/>
      <c r="AX806" s="82"/>
      <c r="AY806" s="82"/>
      <c r="AZ806" s="82"/>
      <c r="BA806" s="82"/>
      <c r="BB806" s="82"/>
      <c r="BC806" s="82"/>
      <c r="BD806" s="69"/>
      <c r="BE806" s="75"/>
      <c r="BF806" s="75"/>
      <c r="BG806" s="74"/>
      <c r="BH806" s="74"/>
      <c r="BI806" s="82"/>
      <c r="BJ806" s="82"/>
      <c r="BK806" s="82"/>
      <c r="BL806" s="82"/>
      <c r="BM806" s="82"/>
      <c r="BN806" s="82"/>
      <c r="BO806" s="82"/>
      <c r="BP806" s="82"/>
      <c r="BQ806" s="82"/>
      <c r="BR806" s="82"/>
      <c r="BS806" s="82"/>
      <c r="BT806" s="82"/>
      <c r="BU806" s="82"/>
      <c r="BV806" s="82"/>
      <c r="BW806" s="69"/>
      <c r="BX806" s="69"/>
      <c r="BY806" s="75"/>
      <c r="BZ806" s="74"/>
      <c r="CA806" s="74"/>
      <c r="CB806" s="82"/>
      <c r="CC806" s="82"/>
      <c r="CD806" s="82"/>
      <c r="CE806" s="82"/>
      <c r="CF806" s="82"/>
      <c r="CG806" s="82"/>
      <c r="CH806" s="82"/>
      <c r="CI806" s="82"/>
      <c r="CJ806" s="82"/>
      <c r="CK806" s="82"/>
      <c r="CL806" s="82"/>
      <c r="CM806" s="82"/>
      <c r="CN806" s="82"/>
      <c r="CO806" s="69"/>
    </row>
    <row r="807" spans="1:93" x14ac:dyDescent="0.3">
      <c r="A807" s="69"/>
      <c r="B807" s="74"/>
      <c r="C807" s="74"/>
      <c r="D807" s="74"/>
      <c r="E807" s="74"/>
      <c r="F807" s="69"/>
      <c r="G807" s="69"/>
      <c r="Q807" s="69"/>
      <c r="R807" s="69"/>
      <c r="S807" s="75"/>
      <c r="T807" s="75"/>
      <c r="U807" s="74"/>
      <c r="V807" s="74"/>
      <c r="W807" s="74"/>
      <c r="X807" s="74"/>
      <c r="Y807" s="69"/>
      <c r="Z807" s="69"/>
      <c r="AJ807" s="69"/>
      <c r="AK807" s="69"/>
      <c r="AL807" s="69"/>
      <c r="AM807" s="69"/>
      <c r="AN807" s="74"/>
      <c r="AO807" s="74"/>
      <c r="AP807" s="82"/>
      <c r="AQ807" s="82"/>
      <c r="AR807" s="82"/>
      <c r="AS807" s="82"/>
      <c r="AT807" s="82"/>
      <c r="AU807" s="82"/>
      <c r="AV807" s="82"/>
      <c r="AW807" s="82"/>
      <c r="AX807" s="82"/>
      <c r="AY807" s="82"/>
      <c r="AZ807" s="82"/>
      <c r="BA807" s="82"/>
      <c r="BB807" s="82"/>
      <c r="BC807" s="82"/>
      <c r="BD807" s="69"/>
      <c r="BE807" s="75"/>
      <c r="BF807" s="75"/>
      <c r="BG807" s="74"/>
      <c r="BH807" s="74"/>
      <c r="BI807" s="82"/>
      <c r="BJ807" s="82"/>
      <c r="BK807" s="82"/>
      <c r="BL807" s="82"/>
      <c r="BM807" s="82"/>
      <c r="BN807" s="82"/>
      <c r="BO807" s="82"/>
      <c r="BP807" s="82"/>
      <c r="BQ807" s="82"/>
      <c r="BR807" s="82"/>
      <c r="BS807" s="82"/>
      <c r="BT807" s="82"/>
      <c r="BU807" s="82"/>
      <c r="BV807" s="82"/>
      <c r="BW807" s="69"/>
      <c r="BX807" s="69"/>
      <c r="BY807" s="75"/>
      <c r="BZ807" s="74"/>
      <c r="CA807" s="74"/>
      <c r="CB807" s="82"/>
      <c r="CC807" s="82"/>
      <c r="CD807" s="82"/>
      <c r="CE807" s="82"/>
      <c r="CF807" s="82"/>
      <c r="CG807" s="82"/>
      <c r="CH807" s="82"/>
      <c r="CI807" s="82"/>
      <c r="CJ807" s="82"/>
      <c r="CK807" s="82"/>
      <c r="CL807" s="82"/>
      <c r="CM807" s="82"/>
      <c r="CN807" s="82"/>
      <c r="CO807" s="69"/>
    </row>
    <row r="808" spans="1:93" x14ac:dyDescent="0.3">
      <c r="A808" s="69"/>
      <c r="B808" s="74"/>
      <c r="C808" s="74"/>
      <c r="D808" s="74"/>
      <c r="E808" s="74"/>
      <c r="F808" s="69"/>
      <c r="G808" s="69"/>
      <c r="Q808" s="69"/>
      <c r="R808" s="69"/>
      <c r="S808" s="75"/>
      <c r="T808" s="75"/>
      <c r="U808" s="74"/>
      <c r="V808" s="74"/>
      <c r="W808" s="74"/>
      <c r="X808" s="74"/>
      <c r="Y808" s="69"/>
      <c r="Z808" s="69"/>
      <c r="AJ808" s="69"/>
      <c r="AK808" s="69"/>
      <c r="AL808" s="69"/>
      <c r="AM808" s="69"/>
      <c r="AN808" s="74"/>
      <c r="AO808" s="74"/>
      <c r="AP808" s="82"/>
      <c r="AQ808" s="82"/>
      <c r="AR808" s="82"/>
      <c r="AS808" s="82"/>
      <c r="AT808" s="82"/>
      <c r="AU808" s="82"/>
      <c r="AV808" s="82"/>
      <c r="AW808" s="82"/>
      <c r="AX808" s="82"/>
      <c r="AY808" s="82"/>
      <c r="AZ808" s="82"/>
      <c r="BA808" s="82"/>
      <c r="BB808" s="82"/>
      <c r="BC808" s="82"/>
      <c r="BD808" s="69"/>
      <c r="BE808" s="75"/>
      <c r="BF808" s="75"/>
      <c r="BG808" s="74"/>
      <c r="BH808" s="74"/>
      <c r="BI808" s="82"/>
      <c r="BJ808" s="82"/>
      <c r="BK808" s="82"/>
      <c r="BL808" s="82"/>
      <c r="BM808" s="82"/>
      <c r="BN808" s="82"/>
      <c r="BO808" s="82"/>
      <c r="BP808" s="82"/>
      <c r="BQ808" s="82"/>
      <c r="BR808" s="82"/>
      <c r="BS808" s="82"/>
      <c r="BT808" s="82"/>
      <c r="BU808" s="82"/>
      <c r="BV808" s="82"/>
      <c r="BW808" s="69"/>
      <c r="BX808" s="69"/>
      <c r="BY808" s="75"/>
      <c r="BZ808" s="74"/>
      <c r="CA808" s="74"/>
      <c r="CB808" s="82"/>
      <c r="CC808" s="82"/>
      <c r="CD808" s="82"/>
      <c r="CE808" s="82"/>
      <c r="CF808" s="82"/>
      <c r="CG808" s="82"/>
      <c r="CH808" s="82"/>
      <c r="CI808" s="82"/>
      <c r="CJ808" s="82"/>
      <c r="CK808" s="82"/>
      <c r="CL808" s="82"/>
      <c r="CM808" s="82"/>
      <c r="CN808" s="82"/>
      <c r="CO808" s="69"/>
    </row>
    <row r="809" spans="1:93" x14ac:dyDescent="0.3">
      <c r="A809" s="69"/>
      <c r="B809" s="74"/>
      <c r="C809" s="74"/>
      <c r="D809" s="74"/>
      <c r="E809" s="74"/>
      <c r="F809" s="69"/>
      <c r="G809" s="69"/>
      <c r="Q809" s="69"/>
      <c r="R809" s="69"/>
      <c r="S809" s="75"/>
      <c r="T809" s="75"/>
      <c r="U809" s="74"/>
      <c r="V809" s="74"/>
      <c r="W809" s="74"/>
      <c r="X809" s="74"/>
      <c r="Y809" s="69"/>
      <c r="Z809" s="69"/>
      <c r="AJ809" s="69"/>
      <c r="AK809" s="69"/>
      <c r="AL809" s="69"/>
      <c r="AM809" s="69"/>
      <c r="AN809" s="74"/>
      <c r="AO809" s="74"/>
      <c r="AP809" s="82"/>
      <c r="AQ809" s="82"/>
      <c r="AR809" s="82"/>
      <c r="AS809" s="82"/>
      <c r="AT809" s="82"/>
      <c r="AU809" s="82"/>
      <c r="AV809" s="82"/>
      <c r="AW809" s="82"/>
      <c r="AX809" s="82"/>
      <c r="AY809" s="82"/>
      <c r="AZ809" s="82"/>
      <c r="BA809" s="82"/>
      <c r="BB809" s="82"/>
      <c r="BC809" s="82"/>
      <c r="BD809" s="69"/>
      <c r="BE809" s="75"/>
      <c r="BF809" s="75"/>
      <c r="BG809" s="74"/>
      <c r="BH809" s="74"/>
      <c r="BI809" s="82"/>
      <c r="BJ809" s="82"/>
      <c r="BK809" s="82"/>
      <c r="BL809" s="82"/>
      <c r="BM809" s="82"/>
      <c r="BN809" s="82"/>
      <c r="BO809" s="82"/>
      <c r="BP809" s="82"/>
      <c r="BQ809" s="82"/>
      <c r="BR809" s="82"/>
      <c r="BS809" s="82"/>
      <c r="BT809" s="82"/>
      <c r="BU809" s="82"/>
      <c r="BV809" s="82"/>
      <c r="BW809" s="69"/>
      <c r="BX809" s="69"/>
      <c r="BY809" s="75"/>
      <c r="BZ809" s="74"/>
      <c r="CA809" s="74"/>
      <c r="CB809" s="82"/>
      <c r="CC809" s="82"/>
      <c r="CD809" s="82"/>
      <c r="CE809" s="82"/>
      <c r="CF809" s="82"/>
      <c r="CG809" s="82"/>
      <c r="CH809" s="82"/>
      <c r="CI809" s="82"/>
      <c r="CJ809" s="82"/>
      <c r="CK809" s="82"/>
      <c r="CL809" s="82"/>
      <c r="CM809" s="82"/>
      <c r="CN809" s="82"/>
      <c r="CO809" s="69"/>
    </row>
    <row r="810" spans="1:93" x14ac:dyDescent="0.3">
      <c r="A810" s="69"/>
      <c r="B810" s="74"/>
      <c r="C810" s="74"/>
      <c r="D810" s="74"/>
      <c r="E810" s="74"/>
      <c r="F810" s="69"/>
      <c r="G810" s="69"/>
      <c r="Q810" s="69"/>
      <c r="R810" s="69"/>
      <c r="S810" s="75"/>
      <c r="T810" s="75"/>
      <c r="U810" s="74"/>
      <c r="V810" s="74"/>
      <c r="W810" s="74"/>
      <c r="X810" s="74"/>
      <c r="Y810" s="69"/>
      <c r="Z810" s="69"/>
      <c r="AJ810" s="69"/>
      <c r="AK810" s="69"/>
      <c r="AL810" s="69"/>
      <c r="AM810" s="69"/>
      <c r="AN810" s="74"/>
      <c r="AO810" s="74"/>
      <c r="AP810" s="82"/>
      <c r="AQ810" s="82"/>
      <c r="AR810" s="82"/>
      <c r="AS810" s="82"/>
      <c r="AT810" s="82"/>
      <c r="AU810" s="82"/>
      <c r="AV810" s="82"/>
      <c r="AW810" s="82"/>
      <c r="AX810" s="82"/>
      <c r="AY810" s="82"/>
      <c r="AZ810" s="82"/>
      <c r="BA810" s="82"/>
      <c r="BB810" s="82"/>
      <c r="BC810" s="82"/>
      <c r="BD810" s="69"/>
      <c r="BE810" s="75"/>
      <c r="BF810" s="75"/>
      <c r="BG810" s="74"/>
      <c r="BH810" s="74"/>
      <c r="BI810" s="82"/>
      <c r="BJ810" s="82"/>
      <c r="BK810" s="82"/>
      <c r="BL810" s="82"/>
      <c r="BM810" s="82"/>
      <c r="BN810" s="82"/>
      <c r="BO810" s="82"/>
      <c r="BP810" s="82"/>
      <c r="BQ810" s="82"/>
      <c r="BR810" s="82"/>
      <c r="BS810" s="82"/>
      <c r="BT810" s="82"/>
      <c r="BU810" s="82"/>
      <c r="BV810" s="82"/>
      <c r="BW810" s="69"/>
      <c r="BX810" s="69"/>
      <c r="BY810" s="75"/>
      <c r="BZ810" s="74"/>
      <c r="CA810" s="74"/>
      <c r="CB810" s="82"/>
      <c r="CC810" s="82"/>
      <c r="CD810" s="82"/>
      <c r="CE810" s="82"/>
      <c r="CF810" s="82"/>
      <c r="CG810" s="82"/>
      <c r="CH810" s="82"/>
      <c r="CI810" s="82"/>
      <c r="CJ810" s="82"/>
      <c r="CK810" s="82"/>
      <c r="CL810" s="82"/>
      <c r="CM810" s="82"/>
      <c r="CN810" s="82"/>
      <c r="CO810" s="69"/>
    </row>
    <row r="811" spans="1:93" x14ac:dyDescent="0.3">
      <c r="A811" s="69"/>
      <c r="B811" s="74"/>
      <c r="C811" s="74"/>
      <c r="D811" s="74"/>
      <c r="E811" s="74"/>
      <c r="F811" s="69"/>
      <c r="G811" s="69"/>
      <c r="Q811" s="69"/>
      <c r="R811" s="69"/>
      <c r="S811" s="75"/>
      <c r="T811" s="75"/>
      <c r="U811" s="74"/>
      <c r="V811" s="74"/>
      <c r="W811" s="74"/>
      <c r="X811" s="74"/>
      <c r="Y811" s="69"/>
      <c r="Z811" s="69"/>
      <c r="AJ811" s="69"/>
      <c r="AK811" s="69"/>
      <c r="AL811" s="69"/>
      <c r="AM811" s="69"/>
      <c r="AN811" s="74"/>
      <c r="AO811" s="74"/>
      <c r="AP811" s="82"/>
      <c r="AQ811" s="82"/>
      <c r="AR811" s="82"/>
      <c r="AS811" s="82"/>
      <c r="AT811" s="82"/>
      <c r="AU811" s="82"/>
      <c r="AV811" s="82"/>
      <c r="AW811" s="82"/>
      <c r="AX811" s="82"/>
      <c r="AY811" s="82"/>
      <c r="AZ811" s="82"/>
      <c r="BA811" s="82"/>
      <c r="BB811" s="82"/>
      <c r="BC811" s="82"/>
      <c r="BD811" s="69"/>
      <c r="BE811" s="75"/>
      <c r="BF811" s="75"/>
      <c r="BG811" s="74"/>
      <c r="BH811" s="74"/>
      <c r="BI811" s="82"/>
      <c r="BJ811" s="82"/>
      <c r="BK811" s="82"/>
      <c r="BL811" s="82"/>
      <c r="BM811" s="82"/>
      <c r="BN811" s="82"/>
      <c r="BO811" s="82"/>
      <c r="BP811" s="82"/>
      <c r="BQ811" s="82"/>
      <c r="BR811" s="82"/>
      <c r="BS811" s="82"/>
      <c r="BT811" s="82"/>
      <c r="BU811" s="82"/>
      <c r="BV811" s="82"/>
      <c r="BW811" s="69"/>
      <c r="BX811" s="69"/>
      <c r="BY811" s="75"/>
      <c r="BZ811" s="74"/>
      <c r="CA811" s="74"/>
      <c r="CB811" s="82"/>
      <c r="CC811" s="82"/>
      <c r="CD811" s="82"/>
      <c r="CE811" s="82"/>
      <c r="CF811" s="82"/>
      <c r="CG811" s="82"/>
      <c r="CH811" s="82"/>
      <c r="CI811" s="82"/>
      <c r="CJ811" s="82"/>
      <c r="CK811" s="82"/>
      <c r="CL811" s="82"/>
      <c r="CM811" s="82"/>
      <c r="CN811" s="82"/>
      <c r="CO811" s="69"/>
    </row>
    <row r="812" spans="1:93" x14ac:dyDescent="0.3">
      <c r="A812" s="69"/>
      <c r="B812" s="74"/>
      <c r="C812" s="74"/>
      <c r="D812" s="74"/>
      <c r="E812" s="74"/>
      <c r="F812" s="69"/>
      <c r="G812" s="69"/>
      <c r="Q812" s="69"/>
      <c r="R812" s="69"/>
      <c r="S812" s="75"/>
      <c r="T812" s="75"/>
      <c r="U812" s="74"/>
      <c r="V812" s="74"/>
      <c r="W812" s="74"/>
      <c r="X812" s="74"/>
      <c r="Y812" s="69"/>
      <c r="Z812" s="69"/>
      <c r="AJ812" s="69"/>
      <c r="AK812" s="69"/>
      <c r="AL812" s="69"/>
      <c r="AM812" s="69"/>
      <c r="AN812" s="74"/>
      <c r="AO812" s="74"/>
      <c r="AP812" s="82"/>
      <c r="AQ812" s="82"/>
      <c r="AR812" s="82"/>
      <c r="AS812" s="82"/>
      <c r="AT812" s="82"/>
      <c r="AU812" s="82"/>
      <c r="AV812" s="82"/>
      <c r="AW812" s="82"/>
      <c r="AX812" s="82"/>
      <c r="AY812" s="82"/>
      <c r="AZ812" s="82"/>
      <c r="BA812" s="82"/>
      <c r="BB812" s="82"/>
      <c r="BC812" s="82"/>
      <c r="BD812" s="69"/>
      <c r="BE812" s="75"/>
      <c r="BF812" s="75"/>
      <c r="BG812" s="74"/>
      <c r="BH812" s="74"/>
      <c r="BI812" s="82"/>
      <c r="BJ812" s="82"/>
      <c r="BK812" s="82"/>
      <c r="BL812" s="82"/>
      <c r="BM812" s="82"/>
      <c r="BN812" s="82"/>
      <c r="BO812" s="82"/>
      <c r="BP812" s="82"/>
      <c r="BQ812" s="82"/>
      <c r="BR812" s="82"/>
      <c r="BS812" s="82"/>
      <c r="BT812" s="82"/>
      <c r="BU812" s="82"/>
      <c r="BV812" s="82"/>
      <c r="BW812" s="69"/>
      <c r="BX812" s="69"/>
      <c r="BY812" s="75"/>
      <c r="BZ812" s="74"/>
      <c r="CA812" s="74"/>
      <c r="CB812" s="82"/>
      <c r="CC812" s="82"/>
      <c r="CD812" s="82"/>
      <c r="CE812" s="82"/>
      <c r="CF812" s="82"/>
      <c r="CG812" s="82"/>
      <c r="CH812" s="82"/>
      <c r="CI812" s="82"/>
      <c r="CJ812" s="82"/>
      <c r="CK812" s="82"/>
      <c r="CL812" s="82"/>
      <c r="CM812" s="82"/>
      <c r="CN812" s="82"/>
      <c r="CO812" s="69"/>
    </row>
    <row r="813" spans="1:93" x14ac:dyDescent="0.3">
      <c r="A813" s="69"/>
      <c r="B813" s="74"/>
      <c r="C813" s="74"/>
      <c r="D813" s="74"/>
      <c r="E813" s="74"/>
      <c r="F813" s="69"/>
      <c r="G813" s="69"/>
      <c r="Q813" s="69"/>
      <c r="R813" s="69"/>
      <c r="S813" s="75"/>
      <c r="T813" s="75"/>
      <c r="U813" s="74"/>
      <c r="V813" s="74"/>
      <c r="W813" s="74"/>
      <c r="X813" s="74"/>
      <c r="Y813" s="69"/>
      <c r="Z813" s="69"/>
      <c r="AJ813" s="69"/>
      <c r="AK813" s="69"/>
      <c r="AL813" s="69"/>
      <c r="AM813" s="69"/>
      <c r="AN813" s="74"/>
      <c r="AO813" s="74"/>
      <c r="AP813" s="82"/>
      <c r="AQ813" s="82"/>
      <c r="AR813" s="82"/>
      <c r="AS813" s="82"/>
      <c r="AT813" s="82"/>
      <c r="AU813" s="82"/>
      <c r="AV813" s="82"/>
      <c r="AW813" s="82"/>
      <c r="AX813" s="82"/>
      <c r="AY813" s="82"/>
      <c r="AZ813" s="82"/>
      <c r="BA813" s="82"/>
      <c r="BB813" s="82"/>
      <c r="BC813" s="82"/>
      <c r="BD813" s="69"/>
      <c r="BE813" s="75"/>
      <c r="BF813" s="75"/>
      <c r="BG813" s="74"/>
      <c r="BH813" s="74"/>
      <c r="BI813" s="82"/>
      <c r="BJ813" s="82"/>
      <c r="BK813" s="82"/>
      <c r="BL813" s="82"/>
      <c r="BM813" s="82"/>
      <c r="BN813" s="82"/>
      <c r="BO813" s="82"/>
      <c r="BP813" s="82"/>
      <c r="BQ813" s="82"/>
      <c r="BR813" s="82"/>
      <c r="BS813" s="82"/>
      <c r="BT813" s="82"/>
      <c r="BU813" s="82"/>
      <c r="BV813" s="82"/>
      <c r="BW813" s="69"/>
      <c r="BX813" s="69"/>
      <c r="BY813" s="75"/>
      <c r="BZ813" s="74"/>
      <c r="CA813" s="74"/>
      <c r="CB813" s="82"/>
      <c r="CC813" s="82"/>
      <c r="CD813" s="82"/>
      <c r="CE813" s="82"/>
      <c r="CF813" s="82"/>
      <c r="CG813" s="82"/>
      <c r="CH813" s="82"/>
      <c r="CI813" s="82"/>
      <c r="CJ813" s="82"/>
      <c r="CK813" s="82"/>
      <c r="CL813" s="82"/>
      <c r="CM813" s="82"/>
      <c r="CN813" s="82"/>
      <c r="CO813" s="69"/>
    </row>
    <row r="814" spans="1:93" x14ac:dyDescent="0.3">
      <c r="A814" s="69"/>
      <c r="B814" s="74"/>
      <c r="C814" s="74"/>
      <c r="D814" s="74"/>
      <c r="E814" s="74"/>
      <c r="F814" s="69"/>
      <c r="G814" s="69"/>
      <c r="Q814" s="69"/>
      <c r="R814" s="69"/>
      <c r="S814" s="75"/>
      <c r="T814" s="75"/>
      <c r="U814" s="74"/>
      <c r="V814" s="74"/>
      <c r="W814" s="74"/>
      <c r="X814" s="74"/>
      <c r="Y814" s="69"/>
      <c r="Z814" s="69"/>
      <c r="AJ814" s="69"/>
      <c r="AK814" s="69"/>
      <c r="AL814" s="69"/>
      <c r="AM814" s="69"/>
      <c r="AN814" s="74"/>
      <c r="AO814" s="74"/>
      <c r="AP814" s="82"/>
      <c r="AQ814" s="82"/>
      <c r="AR814" s="82"/>
      <c r="AS814" s="82"/>
      <c r="AT814" s="82"/>
      <c r="AU814" s="82"/>
      <c r="AV814" s="82"/>
      <c r="AW814" s="82"/>
      <c r="AX814" s="82"/>
      <c r="AY814" s="82"/>
      <c r="AZ814" s="82"/>
      <c r="BA814" s="82"/>
      <c r="BB814" s="82"/>
      <c r="BC814" s="82"/>
      <c r="BD814" s="69"/>
      <c r="BE814" s="75"/>
      <c r="BF814" s="75"/>
      <c r="BG814" s="74"/>
      <c r="BH814" s="74"/>
      <c r="BI814" s="82"/>
      <c r="BJ814" s="82"/>
      <c r="BK814" s="82"/>
      <c r="BL814" s="82"/>
      <c r="BM814" s="82"/>
      <c r="BN814" s="82"/>
      <c r="BO814" s="82"/>
      <c r="BP814" s="82"/>
      <c r="BQ814" s="82"/>
      <c r="BR814" s="82"/>
      <c r="BS814" s="82"/>
      <c r="BT814" s="82"/>
      <c r="BU814" s="82"/>
      <c r="BV814" s="82"/>
      <c r="BW814" s="69"/>
      <c r="BX814" s="69"/>
      <c r="BY814" s="75"/>
      <c r="BZ814" s="74"/>
      <c r="CA814" s="74"/>
      <c r="CB814" s="82"/>
      <c r="CC814" s="82"/>
      <c r="CD814" s="82"/>
      <c r="CE814" s="82"/>
      <c r="CF814" s="82"/>
      <c r="CG814" s="82"/>
      <c r="CH814" s="82"/>
      <c r="CI814" s="82"/>
      <c r="CJ814" s="82"/>
      <c r="CK814" s="82"/>
      <c r="CL814" s="82"/>
      <c r="CM814" s="82"/>
      <c r="CN814" s="82"/>
      <c r="CO814" s="69"/>
    </row>
    <row r="815" spans="1:93" x14ac:dyDescent="0.3">
      <c r="A815" s="69"/>
      <c r="B815" s="74"/>
      <c r="C815" s="74"/>
      <c r="D815" s="74"/>
      <c r="E815" s="74"/>
      <c r="F815" s="69"/>
      <c r="G815" s="69"/>
      <c r="Q815" s="69"/>
      <c r="R815" s="69"/>
      <c r="S815" s="75"/>
      <c r="T815" s="75"/>
      <c r="U815" s="74"/>
      <c r="V815" s="74"/>
      <c r="W815" s="74"/>
      <c r="X815" s="74"/>
      <c r="Y815" s="69"/>
      <c r="Z815" s="69"/>
      <c r="AJ815" s="69"/>
      <c r="AK815" s="69"/>
      <c r="AL815" s="69"/>
      <c r="AM815" s="69"/>
      <c r="AN815" s="74"/>
      <c r="AO815" s="74"/>
      <c r="AP815" s="82"/>
      <c r="AQ815" s="82"/>
      <c r="AR815" s="82"/>
      <c r="AS815" s="82"/>
      <c r="AT815" s="82"/>
      <c r="AU815" s="82"/>
      <c r="AV815" s="82"/>
      <c r="AW815" s="82"/>
      <c r="AX815" s="82"/>
      <c r="AY815" s="82"/>
      <c r="AZ815" s="82"/>
      <c r="BA815" s="82"/>
      <c r="BB815" s="82"/>
      <c r="BC815" s="82"/>
      <c r="BD815" s="69"/>
      <c r="BE815" s="75"/>
      <c r="BF815" s="75"/>
      <c r="BG815" s="74"/>
      <c r="BH815" s="74"/>
      <c r="BI815" s="82"/>
      <c r="BJ815" s="82"/>
      <c r="BK815" s="82"/>
      <c r="BL815" s="82"/>
      <c r="BM815" s="82"/>
      <c r="BN815" s="82"/>
      <c r="BO815" s="82"/>
      <c r="BP815" s="82"/>
      <c r="BQ815" s="82"/>
      <c r="BR815" s="82"/>
      <c r="BS815" s="82"/>
      <c r="BT815" s="82"/>
      <c r="BU815" s="82"/>
      <c r="BV815" s="82"/>
      <c r="BW815" s="69"/>
      <c r="BX815" s="69"/>
      <c r="BY815" s="75"/>
      <c r="BZ815" s="74"/>
      <c r="CA815" s="74"/>
      <c r="CB815" s="82"/>
      <c r="CC815" s="82"/>
      <c r="CD815" s="82"/>
      <c r="CE815" s="82"/>
      <c r="CF815" s="82"/>
      <c r="CG815" s="82"/>
      <c r="CH815" s="82"/>
      <c r="CI815" s="82"/>
      <c r="CJ815" s="82"/>
      <c r="CK815" s="82"/>
      <c r="CL815" s="82"/>
      <c r="CM815" s="82"/>
      <c r="CN815" s="82"/>
      <c r="CO815" s="69"/>
    </row>
    <row r="816" spans="1:93" x14ac:dyDescent="0.3">
      <c r="A816" s="69"/>
      <c r="B816" s="74"/>
      <c r="C816" s="74"/>
      <c r="D816" s="74"/>
      <c r="E816" s="74"/>
      <c r="F816" s="69"/>
      <c r="G816" s="69"/>
      <c r="Q816" s="69"/>
      <c r="R816" s="69"/>
      <c r="S816" s="75"/>
      <c r="T816" s="75"/>
      <c r="U816" s="74"/>
      <c r="V816" s="74"/>
      <c r="W816" s="74"/>
      <c r="X816" s="74"/>
      <c r="Y816" s="69"/>
      <c r="Z816" s="69"/>
      <c r="AJ816" s="69"/>
      <c r="AK816" s="69"/>
      <c r="AL816" s="69"/>
      <c r="AM816" s="69"/>
      <c r="AN816" s="74"/>
      <c r="AO816" s="74"/>
      <c r="AP816" s="82"/>
      <c r="AQ816" s="82"/>
      <c r="AR816" s="82"/>
      <c r="AS816" s="82"/>
      <c r="AT816" s="82"/>
      <c r="AU816" s="82"/>
      <c r="AV816" s="82"/>
      <c r="AW816" s="82"/>
      <c r="AX816" s="82"/>
      <c r="AY816" s="82"/>
      <c r="AZ816" s="82"/>
      <c r="BA816" s="82"/>
      <c r="BB816" s="82"/>
      <c r="BC816" s="82"/>
      <c r="BD816" s="69"/>
      <c r="BE816" s="75"/>
      <c r="BF816" s="75"/>
      <c r="BG816" s="74"/>
      <c r="BH816" s="74"/>
      <c r="BI816" s="82"/>
      <c r="BJ816" s="82"/>
      <c r="BK816" s="82"/>
      <c r="BL816" s="82"/>
      <c r="BM816" s="82"/>
      <c r="BN816" s="82"/>
      <c r="BO816" s="82"/>
      <c r="BP816" s="82"/>
      <c r="BQ816" s="82"/>
      <c r="BR816" s="82"/>
      <c r="BS816" s="82"/>
      <c r="BT816" s="82"/>
      <c r="BU816" s="82"/>
      <c r="BV816" s="82"/>
      <c r="BW816" s="69"/>
      <c r="BX816" s="69"/>
      <c r="BY816" s="75"/>
      <c r="BZ816" s="74"/>
      <c r="CA816" s="74"/>
      <c r="CB816" s="82"/>
      <c r="CC816" s="82"/>
      <c r="CD816" s="82"/>
      <c r="CE816" s="82"/>
      <c r="CF816" s="82"/>
      <c r="CG816" s="82"/>
      <c r="CH816" s="82"/>
      <c r="CI816" s="82"/>
      <c r="CJ816" s="82"/>
      <c r="CK816" s="82"/>
      <c r="CL816" s="82"/>
      <c r="CM816" s="82"/>
      <c r="CN816" s="82"/>
      <c r="CO816" s="69"/>
    </row>
    <row r="817" spans="1:93" x14ac:dyDescent="0.3">
      <c r="A817" s="69"/>
      <c r="B817" s="74"/>
      <c r="C817" s="74"/>
      <c r="D817" s="74"/>
      <c r="E817" s="74"/>
      <c r="F817" s="69"/>
      <c r="G817" s="69"/>
      <c r="Q817" s="69"/>
      <c r="R817" s="69"/>
      <c r="S817" s="75"/>
      <c r="T817" s="75"/>
      <c r="U817" s="74"/>
      <c r="V817" s="74"/>
      <c r="W817" s="74"/>
      <c r="X817" s="74"/>
      <c r="Y817" s="69"/>
      <c r="Z817" s="69"/>
      <c r="AJ817" s="69"/>
      <c r="AK817" s="69"/>
      <c r="AL817" s="69"/>
      <c r="AM817" s="69"/>
      <c r="AN817" s="74"/>
      <c r="AO817" s="74"/>
      <c r="AP817" s="82"/>
      <c r="AQ817" s="82"/>
      <c r="AR817" s="82"/>
      <c r="AS817" s="82"/>
      <c r="AT817" s="82"/>
      <c r="AU817" s="82"/>
      <c r="AV817" s="82"/>
      <c r="AW817" s="82"/>
      <c r="AX817" s="82"/>
      <c r="AY817" s="82"/>
      <c r="AZ817" s="82"/>
      <c r="BA817" s="82"/>
      <c r="BB817" s="82"/>
      <c r="BC817" s="82"/>
      <c r="BD817" s="69"/>
      <c r="BE817" s="75"/>
      <c r="BF817" s="75"/>
      <c r="BG817" s="74"/>
      <c r="BH817" s="74"/>
      <c r="BI817" s="82"/>
      <c r="BJ817" s="82"/>
      <c r="BK817" s="82"/>
      <c r="BL817" s="82"/>
      <c r="BM817" s="82"/>
      <c r="BN817" s="82"/>
      <c r="BO817" s="82"/>
      <c r="BP817" s="82"/>
      <c r="BQ817" s="82"/>
      <c r="BR817" s="82"/>
      <c r="BS817" s="82"/>
      <c r="BT817" s="82"/>
      <c r="BU817" s="82"/>
      <c r="BV817" s="82"/>
      <c r="BW817" s="69"/>
      <c r="BX817" s="69"/>
      <c r="BY817" s="75"/>
      <c r="BZ817" s="74"/>
      <c r="CA817" s="74"/>
      <c r="CB817" s="82"/>
      <c r="CC817" s="82"/>
      <c r="CD817" s="82"/>
      <c r="CE817" s="82"/>
      <c r="CF817" s="82"/>
      <c r="CG817" s="82"/>
      <c r="CH817" s="82"/>
      <c r="CI817" s="82"/>
      <c r="CJ817" s="82"/>
      <c r="CK817" s="82"/>
      <c r="CL817" s="82"/>
      <c r="CM817" s="82"/>
      <c r="CN817" s="82"/>
      <c r="CO817" s="69"/>
    </row>
    <row r="818" spans="1:93" x14ac:dyDescent="0.3">
      <c r="A818" s="69"/>
      <c r="B818" s="74"/>
      <c r="C818" s="74"/>
      <c r="D818" s="74"/>
      <c r="E818" s="74"/>
      <c r="F818" s="69"/>
      <c r="G818" s="69"/>
      <c r="Q818" s="69"/>
      <c r="R818" s="69"/>
      <c r="S818" s="75"/>
      <c r="T818" s="75"/>
      <c r="U818" s="74"/>
      <c r="V818" s="74"/>
      <c r="W818" s="74"/>
      <c r="X818" s="74"/>
      <c r="Y818" s="69"/>
      <c r="Z818" s="69"/>
      <c r="AJ818" s="69"/>
      <c r="AK818" s="69"/>
      <c r="AL818" s="69"/>
      <c r="AM818" s="69"/>
      <c r="AN818" s="74"/>
      <c r="AO818" s="74"/>
      <c r="AP818" s="82"/>
      <c r="AQ818" s="82"/>
      <c r="AR818" s="82"/>
      <c r="AS818" s="82"/>
      <c r="AT818" s="82"/>
      <c r="AU818" s="82"/>
      <c r="AV818" s="82"/>
      <c r="AW818" s="82"/>
      <c r="AX818" s="82"/>
      <c r="AY818" s="82"/>
      <c r="AZ818" s="82"/>
      <c r="BA818" s="82"/>
      <c r="BB818" s="82"/>
      <c r="BC818" s="82"/>
      <c r="BD818" s="69"/>
      <c r="BE818" s="75"/>
      <c r="BF818" s="75"/>
      <c r="BG818" s="74"/>
      <c r="BH818" s="74"/>
      <c r="BI818" s="82"/>
      <c r="BJ818" s="82"/>
      <c r="BK818" s="82"/>
      <c r="BL818" s="82"/>
      <c r="BM818" s="82"/>
      <c r="BN818" s="82"/>
      <c r="BO818" s="82"/>
      <c r="BP818" s="82"/>
      <c r="BQ818" s="82"/>
      <c r="BR818" s="82"/>
      <c r="BS818" s="82"/>
      <c r="BT818" s="82"/>
      <c r="BU818" s="82"/>
      <c r="BV818" s="82"/>
      <c r="BW818" s="69"/>
      <c r="BX818" s="69"/>
      <c r="BY818" s="75"/>
      <c r="BZ818" s="74"/>
      <c r="CA818" s="74"/>
      <c r="CB818" s="82"/>
      <c r="CC818" s="82"/>
      <c r="CD818" s="82"/>
      <c r="CE818" s="82"/>
      <c r="CF818" s="82"/>
      <c r="CG818" s="82"/>
      <c r="CH818" s="82"/>
      <c r="CI818" s="82"/>
      <c r="CJ818" s="82"/>
      <c r="CK818" s="82"/>
      <c r="CL818" s="82"/>
      <c r="CM818" s="82"/>
      <c r="CN818" s="82"/>
      <c r="CO818" s="69"/>
    </row>
    <row r="819" spans="1:93" x14ac:dyDescent="0.3">
      <c r="A819" s="69"/>
      <c r="B819" s="74"/>
      <c r="C819" s="74"/>
      <c r="D819" s="74"/>
      <c r="E819" s="74"/>
      <c r="F819" s="69"/>
      <c r="G819" s="69"/>
      <c r="Q819" s="69"/>
      <c r="R819" s="69"/>
      <c r="S819" s="75"/>
      <c r="T819" s="75"/>
      <c r="U819" s="74"/>
      <c r="V819" s="74"/>
      <c r="W819" s="74"/>
      <c r="X819" s="74"/>
      <c r="Y819" s="69"/>
      <c r="Z819" s="69"/>
      <c r="AJ819" s="69"/>
      <c r="AK819" s="69"/>
      <c r="AL819" s="69"/>
      <c r="AM819" s="69"/>
      <c r="AN819" s="74"/>
      <c r="AO819" s="74"/>
      <c r="AP819" s="82"/>
      <c r="AQ819" s="82"/>
      <c r="AR819" s="82"/>
      <c r="AS819" s="82"/>
      <c r="AT819" s="82"/>
      <c r="AU819" s="82"/>
      <c r="AV819" s="82"/>
      <c r="AW819" s="82"/>
      <c r="AX819" s="82"/>
      <c r="AY819" s="82"/>
      <c r="AZ819" s="82"/>
      <c r="BA819" s="82"/>
      <c r="BB819" s="82"/>
      <c r="BC819" s="82"/>
      <c r="BD819" s="69"/>
      <c r="BE819" s="75"/>
      <c r="BF819" s="75"/>
      <c r="BG819" s="74"/>
      <c r="BH819" s="74"/>
      <c r="BI819" s="82"/>
      <c r="BJ819" s="82"/>
      <c r="BK819" s="82"/>
      <c r="BL819" s="82"/>
      <c r="BM819" s="82"/>
      <c r="BN819" s="82"/>
      <c r="BO819" s="82"/>
      <c r="BP819" s="82"/>
      <c r="BQ819" s="82"/>
      <c r="BR819" s="82"/>
      <c r="BS819" s="82"/>
      <c r="BT819" s="82"/>
      <c r="BU819" s="82"/>
      <c r="BV819" s="82"/>
      <c r="BW819" s="69"/>
      <c r="BX819" s="69"/>
      <c r="BY819" s="75"/>
      <c r="BZ819" s="74"/>
      <c r="CA819" s="74"/>
      <c r="CB819" s="82"/>
      <c r="CC819" s="82"/>
      <c r="CD819" s="82"/>
      <c r="CE819" s="82"/>
      <c r="CF819" s="82"/>
      <c r="CG819" s="82"/>
      <c r="CH819" s="82"/>
      <c r="CI819" s="82"/>
      <c r="CJ819" s="82"/>
      <c r="CK819" s="82"/>
      <c r="CL819" s="82"/>
      <c r="CM819" s="82"/>
      <c r="CN819" s="82"/>
      <c r="CO819" s="69"/>
    </row>
    <row r="820" spans="1:93" x14ac:dyDescent="0.3">
      <c r="A820" s="69"/>
      <c r="B820" s="74"/>
      <c r="C820" s="74"/>
      <c r="D820" s="74"/>
      <c r="E820" s="74"/>
      <c r="F820" s="69"/>
      <c r="G820" s="69"/>
      <c r="Q820" s="69"/>
      <c r="R820" s="69"/>
      <c r="S820" s="75"/>
      <c r="T820" s="75"/>
      <c r="U820" s="74"/>
      <c r="V820" s="74"/>
      <c r="W820" s="74"/>
      <c r="X820" s="74"/>
      <c r="Y820" s="69"/>
      <c r="Z820" s="69"/>
      <c r="AJ820" s="69"/>
      <c r="AK820" s="69"/>
      <c r="AL820" s="69"/>
      <c r="AM820" s="69"/>
      <c r="AN820" s="74"/>
      <c r="AO820" s="74"/>
      <c r="AP820" s="82"/>
      <c r="AQ820" s="82"/>
      <c r="AR820" s="82"/>
      <c r="AS820" s="82"/>
      <c r="AT820" s="82"/>
      <c r="AU820" s="82"/>
      <c r="AV820" s="82"/>
      <c r="AW820" s="82"/>
      <c r="AX820" s="82"/>
      <c r="AY820" s="82"/>
      <c r="AZ820" s="82"/>
      <c r="BA820" s="82"/>
      <c r="BB820" s="82"/>
      <c r="BC820" s="82"/>
      <c r="BD820" s="69"/>
      <c r="BE820" s="75"/>
      <c r="BF820" s="75"/>
      <c r="BG820" s="74"/>
      <c r="BH820" s="74"/>
      <c r="BI820" s="82"/>
      <c r="BJ820" s="82"/>
      <c r="BK820" s="82"/>
      <c r="BL820" s="82"/>
      <c r="BM820" s="82"/>
      <c r="BN820" s="82"/>
      <c r="BO820" s="82"/>
      <c r="BP820" s="82"/>
      <c r="BQ820" s="82"/>
      <c r="BR820" s="82"/>
      <c r="BS820" s="82"/>
      <c r="BT820" s="82"/>
      <c r="BU820" s="82"/>
      <c r="BV820" s="82"/>
      <c r="BW820" s="69"/>
      <c r="BX820" s="69"/>
      <c r="BY820" s="75"/>
      <c r="BZ820" s="74"/>
      <c r="CA820" s="74"/>
      <c r="CB820" s="82"/>
      <c r="CC820" s="82"/>
      <c r="CD820" s="82"/>
      <c r="CE820" s="82"/>
      <c r="CF820" s="82"/>
      <c r="CG820" s="82"/>
      <c r="CH820" s="82"/>
      <c r="CI820" s="82"/>
      <c r="CJ820" s="82"/>
      <c r="CK820" s="82"/>
      <c r="CL820" s="82"/>
      <c r="CM820" s="82"/>
      <c r="CN820" s="82"/>
      <c r="CO820" s="69"/>
    </row>
    <row r="821" spans="1:93" x14ac:dyDescent="0.3">
      <c r="A821" s="69"/>
      <c r="B821" s="74"/>
      <c r="C821" s="74"/>
      <c r="D821" s="74"/>
      <c r="E821" s="74"/>
      <c r="F821" s="69"/>
      <c r="G821" s="69"/>
      <c r="Q821" s="69"/>
      <c r="R821" s="69"/>
      <c r="S821" s="75"/>
      <c r="T821" s="75"/>
      <c r="U821" s="74"/>
      <c r="V821" s="74"/>
      <c r="W821" s="74"/>
      <c r="X821" s="74"/>
      <c r="Y821" s="69"/>
      <c r="Z821" s="69"/>
      <c r="AJ821" s="69"/>
      <c r="AK821" s="69"/>
      <c r="AL821" s="69"/>
      <c r="AM821" s="69"/>
      <c r="AN821" s="74"/>
      <c r="AO821" s="74"/>
      <c r="AP821" s="82"/>
      <c r="AQ821" s="82"/>
      <c r="AR821" s="82"/>
      <c r="AS821" s="82"/>
      <c r="AT821" s="82"/>
      <c r="AU821" s="82"/>
      <c r="AV821" s="82"/>
      <c r="AW821" s="82"/>
      <c r="AX821" s="82"/>
      <c r="AY821" s="82"/>
      <c r="AZ821" s="82"/>
      <c r="BA821" s="82"/>
      <c r="BB821" s="82"/>
      <c r="BC821" s="82"/>
      <c r="BD821" s="69"/>
      <c r="BE821" s="75"/>
      <c r="BF821" s="75"/>
      <c r="BG821" s="74"/>
      <c r="BH821" s="74"/>
      <c r="BI821" s="82"/>
      <c r="BJ821" s="82"/>
      <c r="BK821" s="82"/>
      <c r="BL821" s="82"/>
      <c r="BM821" s="82"/>
      <c r="BN821" s="82"/>
      <c r="BO821" s="82"/>
      <c r="BP821" s="82"/>
      <c r="BQ821" s="82"/>
      <c r="BR821" s="82"/>
      <c r="BS821" s="82"/>
      <c r="BT821" s="82"/>
      <c r="BU821" s="82"/>
      <c r="BV821" s="82"/>
      <c r="BW821" s="69"/>
      <c r="BX821" s="69"/>
      <c r="BY821" s="75"/>
      <c r="BZ821" s="74"/>
      <c r="CA821" s="74"/>
      <c r="CB821" s="82"/>
      <c r="CC821" s="82"/>
      <c r="CD821" s="82"/>
      <c r="CE821" s="82"/>
      <c r="CF821" s="82"/>
      <c r="CG821" s="82"/>
      <c r="CH821" s="82"/>
      <c r="CI821" s="82"/>
      <c r="CJ821" s="82"/>
      <c r="CK821" s="82"/>
      <c r="CL821" s="82"/>
      <c r="CM821" s="82"/>
      <c r="CN821" s="82"/>
      <c r="CO821" s="69"/>
    </row>
    <row r="822" spans="1:93" x14ac:dyDescent="0.3">
      <c r="A822" s="69"/>
      <c r="B822" s="74"/>
      <c r="C822" s="74"/>
      <c r="D822" s="74"/>
      <c r="E822" s="74"/>
      <c r="F822" s="69"/>
      <c r="G822" s="69"/>
      <c r="Q822" s="69"/>
      <c r="R822" s="69"/>
      <c r="S822" s="75"/>
      <c r="T822" s="75"/>
      <c r="U822" s="74"/>
      <c r="V822" s="74"/>
      <c r="W822" s="74"/>
      <c r="X822" s="74"/>
      <c r="Y822" s="69"/>
      <c r="Z822" s="69"/>
      <c r="AJ822" s="69"/>
      <c r="AK822" s="69"/>
      <c r="AL822" s="69"/>
      <c r="AM822" s="69"/>
      <c r="AN822" s="74"/>
      <c r="AO822" s="74"/>
      <c r="AP822" s="82"/>
      <c r="AQ822" s="82"/>
      <c r="AR822" s="82"/>
      <c r="AS822" s="82"/>
      <c r="AT822" s="82"/>
      <c r="AU822" s="82"/>
      <c r="AV822" s="82"/>
      <c r="AW822" s="82"/>
      <c r="AX822" s="82"/>
      <c r="AY822" s="82"/>
      <c r="AZ822" s="82"/>
      <c r="BA822" s="82"/>
      <c r="BB822" s="82"/>
      <c r="BC822" s="82"/>
      <c r="BD822" s="69"/>
      <c r="BE822" s="75"/>
      <c r="BF822" s="75"/>
      <c r="BG822" s="74"/>
      <c r="BH822" s="74"/>
      <c r="BI822" s="82"/>
      <c r="BJ822" s="82"/>
      <c r="BK822" s="82"/>
      <c r="BL822" s="82"/>
      <c r="BM822" s="82"/>
      <c r="BN822" s="82"/>
      <c r="BO822" s="82"/>
      <c r="BP822" s="82"/>
      <c r="BQ822" s="82"/>
      <c r="BR822" s="82"/>
      <c r="BS822" s="82"/>
      <c r="BT822" s="82"/>
      <c r="BU822" s="82"/>
      <c r="BV822" s="82"/>
      <c r="BW822" s="69"/>
      <c r="BX822" s="69"/>
      <c r="BY822" s="75"/>
      <c r="BZ822" s="74"/>
      <c r="CA822" s="74"/>
      <c r="CB822" s="82"/>
      <c r="CC822" s="82"/>
      <c r="CD822" s="82"/>
      <c r="CE822" s="82"/>
      <c r="CF822" s="82"/>
      <c r="CG822" s="82"/>
      <c r="CH822" s="82"/>
      <c r="CI822" s="82"/>
      <c r="CJ822" s="82"/>
      <c r="CK822" s="82"/>
      <c r="CL822" s="82"/>
      <c r="CM822" s="82"/>
      <c r="CN822" s="82"/>
      <c r="CO822" s="69"/>
    </row>
    <row r="823" spans="1:93" x14ac:dyDescent="0.3">
      <c r="A823" s="69"/>
      <c r="B823" s="74"/>
      <c r="C823" s="74"/>
      <c r="D823" s="74"/>
      <c r="E823" s="74"/>
      <c r="F823" s="69"/>
      <c r="G823" s="69"/>
      <c r="Q823" s="69"/>
      <c r="R823" s="69"/>
      <c r="S823" s="75"/>
      <c r="T823" s="75"/>
      <c r="U823" s="74"/>
      <c r="V823" s="74"/>
      <c r="W823" s="74"/>
      <c r="X823" s="74"/>
      <c r="Y823" s="69"/>
      <c r="Z823" s="69"/>
      <c r="AJ823" s="69"/>
      <c r="AK823" s="69"/>
      <c r="AL823" s="69"/>
      <c r="AM823" s="69"/>
      <c r="AN823" s="74"/>
      <c r="AO823" s="74"/>
      <c r="AP823" s="82"/>
      <c r="AQ823" s="82"/>
      <c r="AR823" s="82"/>
      <c r="AS823" s="82"/>
      <c r="AT823" s="82"/>
      <c r="AU823" s="82"/>
      <c r="AV823" s="82"/>
      <c r="AW823" s="82"/>
      <c r="AX823" s="82"/>
      <c r="AY823" s="82"/>
      <c r="AZ823" s="82"/>
      <c r="BA823" s="82"/>
      <c r="BB823" s="82"/>
      <c r="BC823" s="82"/>
      <c r="BD823" s="69"/>
      <c r="BE823" s="75"/>
      <c r="BF823" s="75"/>
      <c r="BG823" s="74"/>
      <c r="BH823" s="74"/>
      <c r="BI823" s="82"/>
      <c r="BJ823" s="82"/>
      <c r="BK823" s="82"/>
      <c r="BL823" s="82"/>
      <c r="BM823" s="82"/>
      <c r="BN823" s="82"/>
      <c r="BO823" s="82"/>
      <c r="BP823" s="82"/>
      <c r="BQ823" s="82"/>
      <c r="BR823" s="82"/>
      <c r="BS823" s="82"/>
      <c r="BT823" s="82"/>
      <c r="BU823" s="82"/>
      <c r="BV823" s="82"/>
      <c r="BW823" s="69"/>
      <c r="BX823" s="69"/>
      <c r="BY823" s="75"/>
      <c r="BZ823" s="74"/>
      <c r="CA823" s="74"/>
      <c r="CB823" s="82"/>
      <c r="CC823" s="82"/>
      <c r="CD823" s="82"/>
      <c r="CE823" s="82"/>
      <c r="CF823" s="82"/>
      <c r="CG823" s="82"/>
      <c r="CH823" s="82"/>
      <c r="CI823" s="82"/>
      <c r="CJ823" s="82"/>
      <c r="CK823" s="82"/>
      <c r="CL823" s="82"/>
      <c r="CM823" s="82"/>
      <c r="CN823" s="82"/>
      <c r="CO823" s="69"/>
    </row>
    <row r="824" spans="1:93" x14ac:dyDescent="0.3">
      <c r="A824" s="69"/>
      <c r="B824" s="74"/>
      <c r="C824" s="74"/>
      <c r="D824" s="74"/>
      <c r="E824" s="74"/>
      <c r="F824" s="69"/>
      <c r="G824" s="69"/>
      <c r="Q824" s="69"/>
      <c r="R824" s="69"/>
      <c r="S824" s="75"/>
      <c r="T824" s="75"/>
      <c r="U824" s="74"/>
      <c r="V824" s="74"/>
      <c r="W824" s="74"/>
      <c r="X824" s="74"/>
      <c r="Y824" s="69"/>
      <c r="Z824" s="69"/>
      <c r="AJ824" s="69"/>
      <c r="AK824" s="69"/>
      <c r="AL824" s="69"/>
      <c r="AM824" s="69"/>
      <c r="AN824" s="74"/>
      <c r="AO824" s="74"/>
      <c r="AP824" s="82"/>
      <c r="AQ824" s="82"/>
      <c r="AR824" s="82"/>
      <c r="AS824" s="82"/>
      <c r="AT824" s="82"/>
      <c r="AU824" s="82"/>
      <c r="AV824" s="82"/>
      <c r="AW824" s="82"/>
      <c r="AX824" s="82"/>
      <c r="AY824" s="82"/>
      <c r="AZ824" s="82"/>
      <c r="BA824" s="82"/>
      <c r="BB824" s="82"/>
      <c r="BC824" s="82"/>
      <c r="BD824" s="69"/>
      <c r="BE824" s="75"/>
      <c r="BF824" s="75"/>
      <c r="BG824" s="74"/>
      <c r="BH824" s="74"/>
      <c r="BI824" s="82"/>
      <c r="BJ824" s="82"/>
      <c r="BK824" s="82"/>
      <c r="BL824" s="82"/>
      <c r="BM824" s="82"/>
      <c r="BN824" s="82"/>
      <c r="BO824" s="82"/>
      <c r="BP824" s="82"/>
      <c r="BQ824" s="82"/>
      <c r="BR824" s="82"/>
      <c r="BS824" s="82"/>
      <c r="BT824" s="82"/>
      <c r="BU824" s="82"/>
      <c r="BV824" s="82"/>
      <c r="BW824" s="69"/>
      <c r="BX824" s="69"/>
      <c r="BY824" s="75"/>
      <c r="BZ824" s="74"/>
      <c r="CA824" s="74"/>
      <c r="CB824" s="82"/>
      <c r="CC824" s="82"/>
      <c r="CD824" s="82"/>
      <c r="CE824" s="82"/>
      <c r="CF824" s="82"/>
      <c r="CG824" s="82"/>
      <c r="CH824" s="82"/>
      <c r="CI824" s="82"/>
      <c r="CJ824" s="82"/>
      <c r="CK824" s="82"/>
      <c r="CL824" s="82"/>
      <c r="CM824" s="82"/>
      <c r="CN824" s="82"/>
      <c r="CO824" s="69"/>
    </row>
    <row r="825" spans="1:93" x14ac:dyDescent="0.3">
      <c r="A825" s="69"/>
      <c r="B825" s="74"/>
      <c r="C825" s="74"/>
      <c r="D825" s="74"/>
      <c r="E825" s="74"/>
      <c r="F825" s="69"/>
      <c r="G825" s="69"/>
      <c r="Q825" s="69"/>
      <c r="R825" s="69"/>
      <c r="S825" s="75"/>
      <c r="T825" s="75"/>
      <c r="U825" s="74"/>
      <c r="V825" s="74"/>
      <c r="W825" s="74"/>
      <c r="X825" s="74"/>
      <c r="Y825" s="69"/>
      <c r="Z825" s="69"/>
      <c r="AJ825" s="69"/>
      <c r="AK825" s="69"/>
      <c r="AL825" s="69"/>
      <c r="AM825" s="69"/>
      <c r="AN825" s="74"/>
      <c r="AO825" s="74"/>
      <c r="AP825" s="82"/>
      <c r="AQ825" s="82"/>
      <c r="AR825" s="82"/>
      <c r="AS825" s="82"/>
      <c r="AT825" s="82"/>
      <c r="AU825" s="82"/>
      <c r="AV825" s="82"/>
      <c r="AW825" s="82"/>
      <c r="AX825" s="82"/>
      <c r="AY825" s="82"/>
      <c r="AZ825" s="82"/>
      <c r="BA825" s="82"/>
      <c r="BB825" s="82"/>
      <c r="BC825" s="82"/>
      <c r="BD825" s="69"/>
      <c r="BE825" s="75"/>
      <c r="BF825" s="75"/>
      <c r="BG825" s="74"/>
      <c r="BH825" s="74"/>
      <c r="BI825" s="82"/>
      <c r="BJ825" s="82"/>
      <c r="BK825" s="82"/>
      <c r="BL825" s="82"/>
      <c r="BM825" s="82"/>
      <c r="BN825" s="82"/>
      <c r="BO825" s="82"/>
      <c r="BP825" s="82"/>
      <c r="BQ825" s="82"/>
      <c r="BR825" s="82"/>
      <c r="BS825" s="82"/>
      <c r="BT825" s="82"/>
      <c r="BU825" s="82"/>
      <c r="BV825" s="82"/>
      <c r="BW825" s="69"/>
      <c r="BX825" s="69"/>
      <c r="BY825" s="75"/>
      <c r="BZ825" s="74"/>
      <c r="CA825" s="74"/>
      <c r="CB825" s="82"/>
      <c r="CC825" s="82"/>
      <c r="CD825" s="82"/>
      <c r="CE825" s="82"/>
      <c r="CF825" s="82"/>
      <c r="CG825" s="82"/>
      <c r="CH825" s="82"/>
      <c r="CI825" s="82"/>
      <c r="CJ825" s="82"/>
      <c r="CK825" s="82"/>
      <c r="CL825" s="82"/>
      <c r="CM825" s="82"/>
      <c r="CN825" s="82"/>
      <c r="CO825" s="69"/>
    </row>
    <row r="826" spans="1:93" x14ac:dyDescent="0.3">
      <c r="A826" s="69"/>
      <c r="B826" s="74"/>
      <c r="C826" s="74"/>
      <c r="D826" s="74"/>
      <c r="E826" s="74"/>
      <c r="F826" s="69"/>
      <c r="G826" s="69"/>
      <c r="Q826" s="69"/>
      <c r="R826" s="69"/>
      <c r="S826" s="75"/>
      <c r="T826" s="75"/>
      <c r="U826" s="74"/>
      <c r="V826" s="74"/>
      <c r="W826" s="74"/>
      <c r="X826" s="74"/>
      <c r="Y826" s="69"/>
      <c r="Z826" s="69"/>
      <c r="AJ826" s="69"/>
      <c r="AK826" s="69"/>
      <c r="AL826" s="69"/>
      <c r="AM826" s="69"/>
      <c r="AN826" s="74"/>
      <c r="AO826" s="74"/>
      <c r="AP826" s="82"/>
      <c r="AQ826" s="82"/>
      <c r="AR826" s="82"/>
      <c r="AS826" s="82"/>
      <c r="AT826" s="82"/>
      <c r="AU826" s="82"/>
      <c r="AV826" s="82"/>
      <c r="AW826" s="82"/>
      <c r="AX826" s="82"/>
      <c r="AY826" s="82"/>
      <c r="AZ826" s="82"/>
      <c r="BA826" s="82"/>
      <c r="BB826" s="82"/>
      <c r="BC826" s="82"/>
      <c r="BD826" s="69"/>
      <c r="BE826" s="75"/>
      <c r="BF826" s="75"/>
      <c r="BG826" s="74"/>
      <c r="BH826" s="74"/>
      <c r="BI826" s="82"/>
      <c r="BJ826" s="82"/>
      <c r="BK826" s="82"/>
      <c r="BL826" s="82"/>
      <c r="BM826" s="82"/>
      <c r="BN826" s="82"/>
      <c r="BO826" s="82"/>
      <c r="BP826" s="82"/>
      <c r="BQ826" s="82"/>
      <c r="BR826" s="82"/>
      <c r="BS826" s="82"/>
      <c r="BT826" s="82"/>
      <c r="BU826" s="82"/>
      <c r="BV826" s="82"/>
      <c r="BW826" s="69"/>
      <c r="BX826" s="69"/>
      <c r="BY826" s="75"/>
      <c r="BZ826" s="74"/>
      <c r="CA826" s="74"/>
      <c r="CB826" s="82"/>
      <c r="CC826" s="82"/>
      <c r="CD826" s="82"/>
      <c r="CE826" s="82"/>
      <c r="CF826" s="82"/>
      <c r="CG826" s="82"/>
      <c r="CH826" s="82"/>
      <c r="CI826" s="82"/>
      <c r="CJ826" s="82"/>
      <c r="CK826" s="82"/>
      <c r="CL826" s="82"/>
      <c r="CM826" s="82"/>
      <c r="CN826" s="82"/>
      <c r="CO826" s="69"/>
    </row>
    <row r="827" spans="1:93" x14ac:dyDescent="0.3">
      <c r="A827" s="69"/>
      <c r="B827" s="74"/>
      <c r="C827" s="74"/>
      <c r="D827" s="74"/>
      <c r="E827" s="74"/>
      <c r="F827" s="69"/>
      <c r="G827" s="69"/>
      <c r="Q827" s="69"/>
      <c r="R827" s="69"/>
      <c r="S827" s="75"/>
      <c r="T827" s="75"/>
      <c r="U827" s="74"/>
      <c r="V827" s="74"/>
      <c r="W827" s="74"/>
      <c r="X827" s="74"/>
      <c r="Y827" s="69"/>
      <c r="Z827" s="69"/>
      <c r="AJ827" s="69"/>
      <c r="AK827" s="69"/>
      <c r="AL827" s="69"/>
      <c r="AM827" s="69"/>
      <c r="AN827" s="74"/>
      <c r="AO827" s="74"/>
      <c r="AP827" s="82"/>
      <c r="AQ827" s="82"/>
      <c r="AR827" s="82"/>
      <c r="AS827" s="82"/>
      <c r="AT827" s="82"/>
      <c r="AU827" s="82"/>
      <c r="AV827" s="82"/>
      <c r="AW827" s="82"/>
      <c r="AX827" s="82"/>
      <c r="AY827" s="82"/>
      <c r="AZ827" s="82"/>
      <c r="BA827" s="82"/>
      <c r="BB827" s="82"/>
      <c r="BC827" s="82"/>
      <c r="BD827" s="69"/>
      <c r="BE827" s="75"/>
      <c r="BF827" s="75"/>
      <c r="BG827" s="74"/>
      <c r="BH827" s="74"/>
      <c r="BI827" s="82"/>
      <c r="BJ827" s="82"/>
      <c r="BK827" s="82"/>
      <c r="BL827" s="82"/>
      <c r="BM827" s="82"/>
      <c r="BN827" s="82"/>
      <c r="BO827" s="82"/>
      <c r="BP827" s="82"/>
      <c r="BQ827" s="82"/>
      <c r="BR827" s="82"/>
      <c r="BS827" s="82"/>
      <c r="BT827" s="82"/>
      <c r="BU827" s="82"/>
      <c r="BV827" s="82"/>
      <c r="BW827" s="69"/>
      <c r="BX827" s="69"/>
      <c r="BY827" s="75"/>
      <c r="BZ827" s="74"/>
      <c r="CA827" s="74"/>
      <c r="CB827" s="82"/>
      <c r="CC827" s="82"/>
      <c r="CD827" s="82"/>
      <c r="CE827" s="82"/>
      <c r="CF827" s="82"/>
      <c r="CG827" s="82"/>
      <c r="CH827" s="82"/>
      <c r="CI827" s="82"/>
      <c r="CJ827" s="82"/>
      <c r="CK827" s="82"/>
      <c r="CL827" s="82"/>
      <c r="CM827" s="82"/>
      <c r="CN827" s="82"/>
      <c r="CO827" s="69"/>
    </row>
    <row r="828" spans="1:93" x14ac:dyDescent="0.3">
      <c r="A828" s="69"/>
      <c r="B828" s="74"/>
      <c r="C828" s="74"/>
      <c r="D828" s="74"/>
      <c r="E828" s="74"/>
      <c r="F828" s="69"/>
      <c r="G828" s="69"/>
      <c r="Q828" s="69"/>
      <c r="R828" s="69"/>
      <c r="S828" s="75"/>
      <c r="T828" s="75"/>
      <c r="U828" s="74"/>
      <c r="V828" s="74"/>
      <c r="W828" s="74"/>
      <c r="X828" s="74"/>
      <c r="Y828" s="69"/>
      <c r="Z828" s="69"/>
      <c r="AJ828" s="69"/>
      <c r="AK828" s="69"/>
      <c r="AL828" s="69"/>
      <c r="AM828" s="69"/>
      <c r="AN828" s="74"/>
      <c r="AO828" s="74"/>
      <c r="AP828" s="82"/>
      <c r="AQ828" s="82"/>
      <c r="AR828" s="82"/>
      <c r="AS828" s="82"/>
      <c r="AT828" s="82"/>
      <c r="AU828" s="82"/>
      <c r="AV828" s="82"/>
      <c r="AW828" s="82"/>
      <c r="AX828" s="82"/>
      <c r="AY828" s="82"/>
      <c r="AZ828" s="82"/>
      <c r="BA828" s="82"/>
      <c r="BB828" s="82"/>
      <c r="BC828" s="82"/>
      <c r="BD828" s="69"/>
      <c r="BE828" s="75"/>
      <c r="BF828" s="75"/>
      <c r="BG828" s="74"/>
      <c r="BH828" s="74"/>
      <c r="BI828" s="82"/>
      <c r="BJ828" s="82"/>
      <c r="BK828" s="82"/>
      <c r="BL828" s="82"/>
      <c r="BM828" s="82"/>
      <c r="BN828" s="82"/>
      <c r="BO828" s="82"/>
      <c r="BP828" s="82"/>
      <c r="BQ828" s="82"/>
      <c r="BR828" s="82"/>
      <c r="BS828" s="82"/>
      <c r="BT828" s="82"/>
      <c r="BU828" s="82"/>
      <c r="BV828" s="82"/>
      <c r="BW828" s="69"/>
      <c r="BX828" s="69"/>
      <c r="BY828" s="75"/>
      <c r="BZ828" s="74"/>
      <c r="CA828" s="74"/>
      <c r="CB828" s="82"/>
      <c r="CC828" s="82"/>
      <c r="CD828" s="82"/>
      <c r="CE828" s="82"/>
      <c r="CF828" s="82"/>
      <c r="CG828" s="82"/>
      <c r="CH828" s="82"/>
      <c r="CI828" s="82"/>
      <c r="CJ828" s="82"/>
      <c r="CK828" s="82"/>
      <c r="CL828" s="82"/>
      <c r="CM828" s="82"/>
      <c r="CN828" s="82"/>
      <c r="CO828" s="69"/>
    </row>
    <row r="829" spans="1:93" x14ac:dyDescent="0.3">
      <c r="A829" s="69"/>
      <c r="B829" s="74"/>
      <c r="C829" s="74"/>
      <c r="D829" s="74"/>
      <c r="E829" s="74"/>
      <c r="F829" s="69"/>
      <c r="G829" s="69"/>
      <c r="Q829" s="69"/>
      <c r="R829" s="69"/>
      <c r="S829" s="75"/>
      <c r="T829" s="75"/>
      <c r="U829" s="74"/>
      <c r="V829" s="74"/>
      <c r="W829" s="74"/>
      <c r="X829" s="74"/>
      <c r="Y829" s="69"/>
      <c r="Z829" s="69"/>
      <c r="AJ829" s="69"/>
      <c r="AK829" s="69"/>
      <c r="AL829" s="69"/>
      <c r="AM829" s="69"/>
      <c r="AN829" s="74"/>
      <c r="AO829" s="74"/>
      <c r="AP829" s="82"/>
      <c r="AQ829" s="82"/>
      <c r="AR829" s="82"/>
      <c r="AS829" s="82"/>
      <c r="AT829" s="82"/>
      <c r="AU829" s="82"/>
      <c r="AV829" s="82"/>
      <c r="AW829" s="82"/>
      <c r="AX829" s="82"/>
      <c r="AY829" s="82"/>
      <c r="AZ829" s="82"/>
      <c r="BA829" s="82"/>
      <c r="BB829" s="82"/>
      <c r="BC829" s="82"/>
      <c r="BD829" s="69"/>
      <c r="BE829" s="75"/>
      <c r="BF829" s="75"/>
      <c r="BG829" s="74"/>
      <c r="BH829" s="74"/>
      <c r="BI829" s="82"/>
      <c r="BJ829" s="82"/>
      <c r="BK829" s="82"/>
      <c r="BL829" s="82"/>
      <c r="BM829" s="82"/>
      <c r="BN829" s="82"/>
      <c r="BO829" s="82"/>
      <c r="BP829" s="82"/>
      <c r="BQ829" s="82"/>
      <c r="BR829" s="82"/>
      <c r="BS829" s="82"/>
      <c r="BT829" s="82"/>
      <c r="BU829" s="82"/>
      <c r="BV829" s="82"/>
      <c r="BW829" s="69"/>
      <c r="BX829" s="69"/>
      <c r="BY829" s="75"/>
      <c r="BZ829" s="74"/>
      <c r="CA829" s="74"/>
      <c r="CB829" s="82"/>
      <c r="CC829" s="82"/>
      <c r="CD829" s="82"/>
      <c r="CE829" s="82"/>
      <c r="CF829" s="82"/>
      <c r="CG829" s="82"/>
      <c r="CH829" s="82"/>
      <c r="CI829" s="82"/>
      <c r="CJ829" s="82"/>
      <c r="CK829" s="82"/>
      <c r="CL829" s="82"/>
      <c r="CM829" s="82"/>
      <c r="CN829" s="82"/>
      <c r="CO829" s="69"/>
    </row>
    <row r="830" spans="1:93" x14ac:dyDescent="0.3">
      <c r="A830" s="69"/>
      <c r="B830" s="74"/>
      <c r="C830" s="74"/>
      <c r="D830" s="74"/>
      <c r="E830" s="74"/>
      <c r="F830" s="69"/>
      <c r="G830" s="69"/>
      <c r="Q830" s="69"/>
      <c r="R830" s="69"/>
      <c r="S830" s="75"/>
      <c r="T830" s="75"/>
      <c r="U830" s="74"/>
      <c r="V830" s="74"/>
      <c r="W830" s="74"/>
      <c r="X830" s="74"/>
      <c r="Y830" s="69"/>
      <c r="Z830" s="69"/>
      <c r="AJ830" s="69"/>
      <c r="AK830" s="69"/>
      <c r="AL830" s="69"/>
      <c r="AM830" s="69"/>
      <c r="AN830" s="74"/>
      <c r="AO830" s="74"/>
      <c r="AP830" s="82"/>
      <c r="AQ830" s="82"/>
      <c r="AR830" s="82"/>
      <c r="AS830" s="82"/>
      <c r="AT830" s="82"/>
      <c r="AU830" s="82"/>
      <c r="AV830" s="82"/>
      <c r="AW830" s="82"/>
      <c r="AX830" s="82"/>
      <c r="AY830" s="82"/>
      <c r="AZ830" s="82"/>
      <c r="BA830" s="82"/>
      <c r="BB830" s="82"/>
      <c r="BC830" s="82"/>
      <c r="BD830" s="69"/>
      <c r="BE830" s="75"/>
      <c r="BF830" s="75"/>
      <c r="BG830" s="74"/>
      <c r="BH830" s="74"/>
      <c r="BI830" s="82"/>
      <c r="BJ830" s="82"/>
      <c r="BK830" s="82"/>
      <c r="BL830" s="82"/>
      <c r="BM830" s="82"/>
      <c r="BN830" s="82"/>
      <c r="BO830" s="82"/>
      <c r="BP830" s="82"/>
      <c r="BQ830" s="82"/>
      <c r="BR830" s="82"/>
      <c r="BS830" s="82"/>
      <c r="BT830" s="82"/>
      <c r="BU830" s="82"/>
      <c r="BV830" s="82"/>
      <c r="BW830" s="69"/>
      <c r="BX830" s="69"/>
      <c r="BY830" s="75"/>
      <c r="BZ830" s="74"/>
      <c r="CA830" s="74"/>
      <c r="CB830" s="82"/>
      <c r="CC830" s="82"/>
      <c r="CD830" s="82"/>
      <c r="CE830" s="82"/>
      <c r="CF830" s="82"/>
      <c r="CG830" s="82"/>
      <c r="CH830" s="82"/>
      <c r="CI830" s="82"/>
      <c r="CJ830" s="82"/>
      <c r="CK830" s="82"/>
      <c r="CL830" s="82"/>
      <c r="CM830" s="82"/>
      <c r="CN830" s="82"/>
      <c r="CO830" s="69"/>
    </row>
    <row r="831" spans="1:93" x14ac:dyDescent="0.3">
      <c r="A831" s="69"/>
      <c r="B831" s="74"/>
      <c r="C831" s="74"/>
      <c r="D831" s="74"/>
      <c r="E831" s="74"/>
      <c r="F831" s="69"/>
      <c r="G831" s="69"/>
      <c r="Q831" s="69"/>
      <c r="R831" s="69"/>
      <c r="S831" s="75"/>
      <c r="T831" s="75"/>
      <c r="U831" s="74"/>
      <c r="V831" s="74"/>
      <c r="W831" s="74"/>
      <c r="X831" s="74"/>
      <c r="Y831" s="69"/>
      <c r="Z831" s="69"/>
      <c r="AJ831" s="69"/>
      <c r="AK831" s="69"/>
      <c r="AL831" s="69"/>
      <c r="AM831" s="69"/>
      <c r="AN831" s="74"/>
      <c r="AO831" s="74"/>
      <c r="AP831" s="82"/>
      <c r="AQ831" s="82"/>
      <c r="AR831" s="82"/>
      <c r="AS831" s="82"/>
      <c r="AT831" s="82"/>
      <c r="AU831" s="82"/>
      <c r="AV831" s="82"/>
      <c r="AW831" s="82"/>
      <c r="AX831" s="82"/>
      <c r="AY831" s="82"/>
      <c r="AZ831" s="82"/>
      <c r="BA831" s="82"/>
      <c r="BB831" s="82"/>
      <c r="BC831" s="82"/>
      <c r="BD831" s="69"/>
      <c r="BE831" s="75"/>
      <c r="BF831" s="75"/>
      <c r="BG831" s="74"/>
      <c r="BH831" s="74"/>
      <c r="BI831" s="82"/>
      <c r="BJ831" s="82"/>
      <c r="BK831" s="82"/>
      <c r="BL831" s="82"/>
      <c r="BM831" s="82"/>
      <c r="BN831" s="82"/>
      <c r="BO831" s="82"/>
      <c r="BP831" s="82"/>
      <c r="BQ831" s="82"/>
      <c r="BR831" s="82"/>
      <c r="BS831" s="82"/>
      <c r="BT831" s="82"/>
      <c r="BU831" s="82"/>
      <c r="BV831" s="82"/>
      <c r="BW831" s="69"/>
      <c r="BX831" s="69"/>
      <c r="BY831" s="75"/>
      <c r="BZ831" s="74"/>
      <c r="CA831" s="74"/>
      <c r="CB831" s="82"/>
      <c r="CC831" s="82"/>
      <c r="CD831" s="82"/>
      <c r="CE831" s="82"/>
      <c r="CF831" s="82"/>
      <c r="CG831" s="82"/>
      <c r="CH831" s="82"/>
      <c r="CI831" s="82"/>
      <c r="CJ831" s="82"/>
      <c r="CK831" s="82"/>
      <c r="CL831" s="82"/>
      <c r="CM831" s="82"/>
      <c r="CN831" s="82"/>
      <c r="CO831" s="69"/>
    </row>
    <row r="832" spans="1:93" x14ac:dyDescent="0.3">
      <c r="A832" s="69"/>
      <c r="B832" s="74"/>
      <c r="C832" s="74"/>
      <c r="D832" s="74"/>
      <c r="E832" s="74"/>
      <c r="F832" s="69"/>
      <c r="G832" s="69"/>
      <c r="Q832" s="69"/>
      <c r="R832" s="69"/>
      <c r="S832" s="75"/>
      <c r="T832" s="75"/>
      <c r="U832" s="74"/>
      <c r="V832" s="74"/>
      <c r="W832" s="74"/>
      <c r="X832" s="74"/>
      <c r="Y832" s="69"/>
      <c r="Z832" s="69"/>
      <c r="AJ832" s="69"/>
      <c r="AK832" s="69"/>
      <c r="AL832" s="69"/>
      <c r="AM832" s="69"/>
      <c r="AN832" s="74"/>
      <c r="AO832" s="74"/>
      <c r="AP832" s="82"/>
      <c r="AQ832" s="82"/>
      <c r="AR832" s="82"/>
      <c r="AS832" s="82"/>
      <c r="AT832" s="82"/>
      <c r="AU832" s="82"/>
      <c r="AV832" s="82"/>
      <c r="AW832" s="82"/>
      <c r="AX832" s="82"/>
      <c r="AY832" s="82"/>
      <c r="AZ832" s="82"/>
      <c r="BA832" s="82"/>
      <c r="BB832" s="82"/>
      <c r="BC832" s="82"/>
      <c r="BD832" s="69"/>
      <c r="BE832" s="75"/>
      <c r="BF832" s="75"/>
      <c r="BG832" s="74"/>
      <c r="BH832" s="74"/>
      <c r="BI832" s="82"/>
      <c r="BJ832" s="82"/>
      <c r="BK832" s="82"/>
      <c r="BL832" s="82"/>
      <c r="BM832" s="82"/>
      <c r="BN832" s="82"/>
      <c r="BO832" s="82"/>
      <c r="BP832" s="82"/>
      <c r="BQ832" s="82"/>
      <c r="BR832" s="82"/>
      <c r="BS832" s="82"/>
      <c r="BT832" s="82"/>
      <c r="BU832" s="82"/>
      <c r="BV832" s="82"/>
      <c r="BW832" s="69"/>
      <c r="BX832" s="69"/>
      <c r="BY832" s="75"/>
      <c r="BZ832" s="74"/>
      <c r="CA832" s="74"/>
      <c r="CB832" s="82"/>
      <c r="CC832" s="82"/>
      <c r="CD832" s="82"/>
      <c r="CE832" s="82"/>
      <c r="CF832" s="82"/>
      <c r="CG832" s="82"/>
      <c r="CH832" s="82"/>
      <c r="CI832" s="82"/>
      <c r="CJ832" s="82"/>
      <c r="CK832" s="82"/>
      <c r="CL832" s="82"/>
      <c r="CM832" s="82"/>
      <c r="CN832" s="82"/>
      <c r="CO832" s="69"/>
    </row>
    <row r="833" spans="1:93" x14ac:dyDescent="0.3">
      <c r="A833" s="69"/>
      <c r="B833" s="74"/>
      <c r="C833" s="74"/>
      <c r="D833" s="74"/>
      <c r="E833" s="74"/>
      <c r="F833" s="69"/>
      <c r="G833" s="69"/>
      <c r="Q833" s="69"/>
      <c r="R833" s="69"/>
      <c r="S833" s="75"/>
      <c r="T833" s="75"/>
      <c r="U833" s="74"/>
      <c r="V833" s="74"/>
      <c r="W833" s="74"/>
      <c r="X833" s="74"/>
      <c r="Y833" s="69"/>
      <c r="Z833" s="69"/>
      <c r="AJ833" s="69"/>
      <c r="AK833" s="69"/>
      <c r="AL833" s="69"/>
      <c r="AM833" s="69"/>
      <c r="AN833" s="74"/>
      <c r="AO833" s="74"/>
      <c r="AP833" s="82"/>
      <c r="AQ833" s="82"/>
      <c r="AR833" s="82"/>
      <c r="AS833" s="82"/>
      <c r="AT833" s="82"/>
      <c r="AU833" s="82"/>
      <c r="AV833" s="82"/>
      <c r="AW833" s="82"/>
      <c r="AX833" s="82"/>
      <c r="AY833" s="82"/>
      <c r="AZ833" s="82"/>
      <c r="BA833" s="82"/>
      <c r="BB833" s="82"/>
      <c r="BC833" s="82"/>
      <c r="BD833" s="69"/>
      <c r="BE833" s="75"/>
      <c r="BF833" s="75"/>
      <c r="BG833" s="74"/>
      <c r="BH833" s="74"/>
      <c r="BI833" s="82"/>
      <c r="BJ833" s="82"/>
      <c r="BK833" s="82"/>
      <c r="BL833" s="82"/>
      <c r="BM833" s="82"/>
      <c r="BN833" s="82"/>
      <c r="BO833" s="82"/>
      <c r="BP833" s="82"/>
      <c r="BQ833" s="82"/>
      <c r="BR833" s="82"/>
      <c r="BS833" s="82"/>
      <c r="BT833" s="82"/>
      <c r="BU833" s="82"/>
      <c r="BV833" s="82"/>
      <c r="BW833" s="69"/>
      <c r="BX833" s="69"/>
      <c r="BY833" s="75"/>
      <c r="BZ833" s="74"/>
      <c r="CA833" s="74"/>
      <c r="CB833" s="82"/>
      <c r="CC833" s="82"/>
      <c r="CD833" s="82"/>
      <c r="CE833" s="82"/>
      <c r="CF833" s="82"/>
      <c r="CG833" s="82"/>
      <c r="CH833" s="82"/>
      <c r="CI833" s="82"/>
      <c r="CJ833" s="82"/>
      <c r="CK833" s="82"/>
      <c r="CL833" s="82"/>
      <c r="CM833" s="82"/>
      <c r="CN833" s="82"/>
      <c r="CO833" s="69"/>
    </row>
    <row r="834" spans="1:93" x14ac:dyDescent="0.3">
      <c r="A834" s="69"/>
      <c r="B834" s="74"/>
      <c r="C834" s="74"/>
      <c r="D834" s="74"/>
      <c r="E834" s="74"/>
      <c r="F834" s="69"/>
      <c r="G834" s="69"/>
      <c r="Q834" s="69"/>
      <c r="R834" s="69"/>
      <c r="S834" s="75"/>
      <c r="T834" s="75"/>
      <c r="U834" s="74"/>
      <c r="V834" s="74"/>
      <c r="W834" s="74"/>
      <c r="X834" s="74"/>
      <c r="Y834" s="69"/>
      <c r="Z834" s="69"/>
      <c r="AJ834" s="69"/>
      <c r="AK834" s="69"/>
      <c r="AL834" s="69"/>
      <c r="AM834" s="69"/>
      <c r="AN834" s="74"/>
      <c r="AO834" s="74"/>
      <c r="AP834" s="82"/>
      <c r="AQ834" s="82"/>
      <c r="AR834" s="82"/>
      <c r="AS834" s="82"/>
      <c r="AT834" s="82"/>
      <c r="AU834" s="82"/>
      <c r="AV834" s="82"/>
      <c r="AW834" s="82"/>
      <c r="AX834" s="82"/>
      <c r="AY834" s="82"/>
      <c r="AZ834" s="82"/>
      <c r="BA834" s="82"/>
      <c r="BB834" s="82"/>
      <c r="BC834" s="82"/>
      <c r="BD834" s="69"/>
      <c r="BE834" s="75"/>
      <c r="BF834" s="75"/>
      <c r="BG834" s="74"/>
      <c r="BH834" s="74"/>
      <c r="BI834" s="82"/>
      <c r="BJ834" s="82"/>
      <c r="BK834" s="82"/>
      <c r="BL834" s="82"/>
      <c r="BM834" s="82"/>
      <c r="BN834" s="82"/>
      <c r="BO834" s="82"/>
      <c r="BP834" s="82"/>
      <c r="BQ834" s="82"/>
      <c r="BR834" s="82"/>
      <c r="BS834" s="82"/>
      <c r="BT834" s="82"/>
      <c r="BU834" s="82"/>
      <c r="BV834" s="82"/>
      <c r="BW834" s="69"/>
      <c r="BX834" s="69"/>
      <c r="BY834" s="75"/>
      <c r="BZ834" s="74"/>
      <c r="CA834" s="74"/>
      <c r="CB834" s="82"/>
      <c r="CC834" s="82"/>
      <c r="CD834" s="82"/>
      <c r="CE834" s="82"/>
      <c r="CF834" s="82"/>
      <c r="CG834" s="82"/>
      <c r="CH834" s="82"/>
      <c r="CI834" s="82"/>
      <c r="CJ834" s="82"/>
      <c r="CK834" s="82"/>
      <c r="CL834" s="82"/>
      <c r="CM834" s="82"/>
      <c r="CN834" s="82"/>
      <c r="CO834" s="69"/>
    </row>
    <row r="835" spans="1:93" x14ac:dyDescent="0.3">
      <c r="A835" s="69"/>
      <c r="B835" s="74"/>
      <c r="C835" s="74"/>
      <c r="D835" s="74"/>
      <c r="E835" s="74"/>
      <c r="F835" s="69"/>
      <c r="G835" s="69"/>
      <c r="Q835" s="69"/>
      <c r="R835" s="69"/>
      <c r="S835" s="75"/>
      <c r="T835" s="75"/>
      <c r="U835" s="74"/>
      <c r="V835" s="74"/>
      <c r="W835" s="74"/>
      <c r="X835" s="74"/>
      <c r="Y835" s="69"/>
      <c r="Z835" s="69"/>
      <c r="AJ835" s="69"/>
      <c r="AK835" s="69"/>
      <c r="AL835" s="69"/>
      <c r="AM835" s="69"/>
      <c r="AN835" s="74"/>
      <c r="AO835" s="74"/>
      <c r="AP835" s="82"/>
      <c r="AQ835" s="82"/>
      <c r="AR835" s="82"/>
      <c r="AS835" s="82"/>
      <c r="AT835" s="82"/>
      <c r="AU835" s="82"/>
      <c r="AV835" s="82"/>
      <c r="AW835" s="82"/>
      <c r="AX835" s="82"/>
      <c r="AY835" s="82"/>
      <c r="AZ835" s="82"/>
      <c r="BA835" s="82"/>
      <c r="BB835" s="82"/>
      <c r="BC835" s="82"/>
      <c r="BD835" s="69"/>
      <c r="BE835" s="75"/>
      <c r="BF835" s="75"/>
      <c r="BG835" s="74"/>
      <c r="BH835" s="74"/>
      <c r="BI835" s="82"/>
      <c r="BJ835" s="82"/>
      <c r="BK835" s="82"/>
      <c r="BL835" s="82"/>
      <c r="BM835" s="82"/>
      <c r="BN835" s="82"/>
      <c r="BO835" s="82"/>
      <c r="BP835" s="82"/>
      <c r="BQ835" s="82"/>
      <c r="BR835" s="82"/>
      <c r="BS835" s="82"/>
      <c r="BT835" s="82"/>
      <c r="BU835" s="82"/>
      <c r="BV835" s="82"/>
      <c r="BW835" s="69"/>
      <c r="BX835" s="69"/>
      <c r="BY835" s="75"/>
      <c r="BZ835" s="74"/>
      <c r="CA835" s="74"/>
      <c r="CB835" s="82"/>
      <c r="CC835" s="82"/>
      <c r="CD835" s="82"/>
      <c r="CE835" s="82"/>
      <c r="CF835" s="82"/>
      <c r="CG835" s="82"/>
      <c r="CH835" s="82"/>
      <c r="CI835" s="82"/>
      <c r="CJ835" s="82"/>
      <c r="CK835" s="82"/>
      <c r="CL835" s="82"/>
      <c r="CM835" s="82"/>
      <c r="CN835" s="82"/>
      <c r="CO835" s="69"/>
    </row>
    <row r="836" spans="1:93" x14ac:dyDescent="0.3">
      <c r="A836" s="69"/>
      <c r="B836" s="74"/>
      <c r="C836" s="74"/>
      <c r="D836" s="74"/>
      <c r="E836" s="74"/>
      <c r="F836" s="69"/>
      <c r="G836" s="69"/>
      <c r="Q836" s="69"/>
      <c r="R836" s="69"/>
      <c r="S836" s="75"/>
      <c r="T836" s="75"/>
      <c r="U836" s="74"/>
      <c r="V836" s="74"/>
      <c r="W836" s="74"/>
      <c r="X836" s="74"/>
      <c r="Y836" s="69"/>
      <c r="Z836" s="69"/>
      <c r="AJ836" s="69"/>
      <c r="AK836" s="69"/>
      <c r="AL836" s="69"/>
      <c r="AM836" s="69"/>
      <c r="AN836" s="74"/>
      <c r="AO836" s="74"/>
      <c r="AP836" s="82"/>
      <c r="AQ836" s="82"/>
      <c r="AR836" s="82"/>
      <c r="AS836" s="82"/>
      <c r="AT836" s="82"/>
      <c r="AU836" s="82"/>
      <c r="AV836" s="82"/>
      <c r="AW836" s="82"/>
      <c r="AX836" s="82"/>
      <c r="AY836" s="82"/>
      <c r="AZ836" s="82"/>
      <c r="BA836" s="82"/>
      <c r="BB836" s="82"/>
      <c r="BC836" s="82"/>
      <c r="BD836" s="69"/>
      <c r="BE836" s="75"/>
      <c r="BF836" s="75"/>
      <c r="BG836" s="74"/>
      <c r="BH836" s="74"/>
      <c r="BI836" s="82"/>
      <c r="BJ836" s="82"/>
      <c r="BK836" s="82"/>
      <c r="BL836" s="82"/>
      <c r="BM836" s="82"/>
      <c r="BN836" s="82"/>
      <c r="BO836" s="82"/>
      <c r="BP836" s="82"/>
      <c r="BQ836" s="82"/>
      <c r="BR836" s="82"/>
      <c r="BS836" s="82"/>
      <c r="BT836" s="82"/>
      <c r="BU836" s="82"/>
      <c r="BV836" s="82"/>
      <c r="BW836" s="69"/>
      <c r="BX836" s="69"/>
      <c r="BY836" s="75"/>
      <c r="BZ836" s="74"/>
      <c r="CA836" s="74"/>
      <c r="CB836" s="82"/>
      <c r="CC836" s="82"/>
      <c r="CD836" s="82"/>
      <c r="CE836" s="82"/>
      <c r="CF836" s="82"/>
      <c r="CG836" s="82"/>
      <c r="CH836" s="82"/>
      <c r="CI836" s="82"/>
      <c r="CJ836" s="82"/>
      <c r="CK836" s="82"/>
      <c r="CL836" s="82"/>
      <c r="CM836" s="82"/>
      <c r="CN836" s="82"/>
      <c r="CO836" s="69"/>
    </row>
    <row r="837" spans="1:93" x14ac:dyDescent="0.3">
      <c r="A837" s="69"/>
      <c r="B837" s="74"/>
      <c r="C837" s="74"/>
      <c r="D837" s="74"/>
      <c r="E837" s="74"/>
      <c r="F837" s="69"/>
      <c r="G837" s="69"/>
      <c r="Q837" s="69"/>
      <c r="R837" s="69"/>
      <c r="S837" s="75"/>
      <c r="T837" s="75"/>
      <c r="U837" s="74"/>
      <c r="V837" s="74"/>
      <c r="W837" s="74"/>
      <c r="X837" s="74"/>
      <c r="Y837" s="69"/>
      <c r="Z837" s="69"/>
      <c r="AJ837" s="69"/>
      <c r="AK837" s="69"/>
      <c r="AL837" s="69"/>
      <c r="AM837" s="69"/>
      <c r="AN837" s="74"/>
      <c r="AO837" s="74"/>
      <c r="AP837" s="82"/>
      <c r="AQ837" s="82"/>
      <c r="AR837" s="82"/>
      <c r="AS837" s="82"/>
      <c r="AT837" s="82"/>
      <c r="AU837" s="82"/>
      <c r="AV837" s="82"/>
      <c r="AW837" s="82"/>
      <c r="AX837" s="82"/>
      <c r="AY837" s="82"/>
      <c r="AZ837" s="82"/>
      <c r="BA837" s="82"/>
      <c r="BB837" s="82"/>
      <c r="BC837" s="82"/>
      <c r="BD837" s="69"/>
      <c r="BE837" s="75"/>
      <c r="BF837" s="75"/>
      <c r="BG837" s="74"/>
      <c r="BH837" s="74"/>
      <c r="BI837" s="82"/>
      <c r="BJ837" s="82"/>
      <c r="BK837" s="82"/>
      <c r="BL837" s="82"/>
      <c r="BM837" s="82"/>
      <c r="BN837" s="82"/>
      <c r="BO837" s="82"/>
      <c r="BP837" s="82"/>
      <c r="BQ837" s="82"/>
      <c r="BR837" s="82"/>
      <c r="BS837" s="82"/>
      <c r="BT837" s="82"/>
      <c r="BU837" s="82"/>
      <c r="BV837" s="82"/>
      <c r="BW837" s="69"/>
      <c r="BX837" s="69"/>
      <c r="BY837" s="75"/>
      <c r="BZ837" s="74"/>
      <c r="CA837" s="74"/>
      <c r="CB837" s="82"/>
      <c r="CC837" s="82"/>
      <c r="CD837" s="82"/>
      <c r="CE837" s="82"/>
      <c r="CF837" s="82"/>
      <c r="CG837" s="82"/>
      <c r="CH837" s="82"/>
      <c r="CI837" s="82"/>
      <c r="CJ837" s="82"/>
      <c r="CK837" s="82"/>
      <c r="CL837" s="82"/>
      <c r="CM837" s="82"/>
      <c r="CN837" s="82"/>
      <c r="CO837" s="69"/>
    </row>
    <row r="838" spans="1:93" x14ac:dyDescent="0.3">
      <c r="A838" s="69"/>
      <c r="B838" s="74"/>
      <c r="C838" s="74"/>
      <c r="D838" s="74"/>
      <c r="E838" s="74"/>
      <c r="F838" s="69"/>
      <c r="G838" s="69"/>
      <c r="Q838" s="69"/>
      <c r="R838" s="69"/>
      <c r="S838" s="75"/>
      <c r="T838" s="75"/>
      <c r="U838" s="74"/>
      <c r="V838" s="74"/>
      <c r="W838" s="74"/>
      <c r="X838" s="74"/>
      <c r="Y838" s="69"/>
      <c r="Z838" s="69"/>
      <c r="AJ838" s="69"/>
      <c r="AK838" s="69"/>
      <c r="AL838" s="69"/>
      <c r="AM838" s="69"/>
      <c r="AN838" s="74"/>
      <c r="AO838" s="74"/>
      <c r="AP838" s="82"/>
      <c r="AQ838" s="82"/>
      <c r="AR838" s="82"/>
      <c r="AS838" s="82"/>
      <c r="AT838" s="82"/>
      <c r="AU838" s="82"/>
      <c r="AV838" s="82"/>
      <c r="AW838" s="82"/>
      <c r="AX838" s="82"/>
      <c r="AY838" s="82"/>
      <c r="AZ838" s="82"/>
      <c r="BA838" s="82"/>
      <c r="BB838" s="82"/>
      <c r="BC838" s="82"/>
      <c r="BD838" s="69"/>
      <c r="BE838" s="75"/>
      <c r="BF838" s="75"/>
      <c r="BG838" s="74"/>
      <c r="BH838" s="74"/>
      <c r="BI838" s="82"/>
      <c r="BJ838" s="82"/>
      <c r="BK838" s="82"/>
      <c r="BL838" s="82"/>
      <c r="BM838" s="82"/>
      <c r="BN838" s="82"/>
      <c r="BO838" s="82"/>
      <c r="BP838" s="82"/>
      <c r="BQ838" s="82"/>
      <c r="BR838" s="82"/>
      <c r="BS838" s="82"/>
      <c r="BT838" s="82"/>
      <c r="BU838" s="82"/>
      <c r="BV838" s="82"/>
      <c r="BW838" s="69"/>
      <c r="BX838" s="69"/>
      <c r="BY838" s="75"/>
      <c r="BZ838" s="74"/>
      <c r="CA838" s="74"/>
      <c r="CB838" s="82"/>
      <c r="CC838" s="82"/>
      <c r="CD838" s="82"/>
      <c r="CE838" s="82"/>
      <c r="CF838" s="82"/>
      <c r="CG838" s="82"/>
      <c r="CH838" s="82"/>
      <c r="CI838" s="82"/>
      <c r="CJ838" s="82"/>
      <c r="CK838" s="82"/>
      <c r="CL838" s="82"/>
      <c r="CM838" s="82"/>
      <c r="CN838" s="82"/>
      <c r="CO838" s="69"/>
    </row>
    <row r="839" spans="1:93" x14ac:dyDescent="0.3">
      <c r="A839" s="69"/>
      <c r="B839" s="74"/>
      <c r="C839" s="74"/>
      <c r="D839" s="74"/>
      <c r="E839" s="74"/>
      <c r="F839" s="69"/>
      <c r="G839" s="69"/>
      <c r="Q839" s="69"/>
      <c r="R839" s="69"/>
      <c r="S839" s="75"/>
      <c r="T839" s="75"/>
      <c r="U839" s="74"/>
      <c r="V839" s="74"/>
      <c r="W839" s="74"/>
      <c r="X839" s="74"/>
      <c r="Y839" s="69"/>
      <c r="Z839" s="69"/>
      <c r="AJ839" s="69"/>
      <c r="AK839" s="69"/>
      <c r="AL839" s="69"/>
      <c r="AM839" s="69"/>
      <c r="AN839" s="74"/>
      <c r="AO839" s="74"/>
      <c r="AP839" s="82"/>
      <c r="AQ839" s="82"/>
      <c r="AR839" s="82"/>
      <c r="AS839" s="82"/>
      <c r="AT839" s="82"/>
      <c r="AU839" s="82"/>
      <c r="AV839" s="82"/>
      <c r="AW839" s="82"/>
      <c r="AX839" s="82"/>
      <c r="AY839" s="82"/>
      <c r="AZ839" s="82"/>
      <c r="BA839" s="82"/>
      <c r="BB839" s="82"/>
      <c r="BC839" s="82"/>
      <c r="BD839" s="69"/>
      <c r="BE839" s="75"/>
      <c r="BF839" s="75"/>
      <c r="BG839" s="74"/>
      <c r="BH839" s="74"/>
      <c r="BI839" s="82"/>
      <c r="BJ839" s="82"/>
      <c r="BK839" s="82"/>
      <c r="BL839" s="82"/>
      <c r="BM839" s="82"/>
      <c r="BN839" s="82"/>
      <c r="BO839" s="82"/>
      <c r="BP839" s="82"/>
      <c r="BQ839" s="82"/>
      <c r="BR839" s="82"/>
      <c r="BS839" s="82"/>
      <c r="BT839" s="82"/>
      <c r="BU839" s="82"/>
      <c r="BV839" s="82"/>
      <c r="BW839" s="69"/>
      <c r="BX839" s="69"/>
      <c r="BY839" s="75"/>
      <c r="BZ839" s="74"/>
      <c r="CA839" s="74"/>
      <c r="CB839" s="82"/>
      <c r="CC839" s="82"/>
      <c r="CD839" s="82"/>
      <c r="CE839" s="82"/>
      <c r="CF839" s="82"/>
      <c r="CG839" s="82"/>
      <c r="CH839" s="82"/>
      <c r="CI839" s="82"/>
      <c r="CJ839" s="82"/>
      <c r="CK839" s="82"/>
      <c r="CL839" s="82"/>
      <c r="CM839" s="82"/>
      <c r="CN839" s="82"/>
      <c r="CO839" s="69"/>
    </row>
    <row r="840" spans="1:93" x14ac:dyDescent="0.3">
      <c r="A840" s="69"/>
      <c r="B840" s="74"/>
      <c r="C840" s="74"/>
      <c r="D840" s="74"/>
      <c r="E840" s="74"/>
      <c r="F840" s="69"/>
      <c r="G840" s="69"/>
      <c r="Q840" s="69"/>
      <c r="R840" s="69"/>
      <c r="S840" s="75"/>
      <c r="T840" s="75"/>
      <c r="U840" s="74"/>
      <c r="V840" s="74"/>
      <c r="W840" s="74"/>
      <c r="X840" s="74"/>
      <c r="Y840" s="69"/>
      <c r="Z840" s="69"/>
      <c r="AJ840" s="69"/>
      <c r="AK840" s="69"/>
      <c r="AL840" s="69"/>
      <c r="AM840" s="69"/>
      <c r="AN840" s="74"/>
      <c r="AO840" s="74"/>
      <c r="AP840" s="82"/>
      <c r="AQ840" s="82"/>
      <c r="AR840" s="82"/>
      <c r="AS840" s="82"/>
      <c r="AT840" s="82"/>
      <c r="AU840" s="82"/>
      <c r="AV840" s="82"/>
      <c r="AW840" s="82"/>
      <c r="AX840" s="82"/>
      <c r="AY840" s="82"/>
      <c r="AZ840" s="82"/>
      <c r="BA840" s="82"/>
      <c r="BB840" s="82"/>
      <c r="BC840" s="82"/>
      <c r="BD840" s="69"/>
      <c r="BE840" s="75"/>
      <c r="BF840" s="75"/>
      <c r="BG840" s="74"/>
      <c r="BH840" s="74"/>
      <c r="BI840" s="82"/>
      <c r="BJ840" s="82"/>
      <c r="BK840" s="82"/>
      <c r="BL840" s="82"/>
      <c r="BM840" s="82"/>
      <c r="BN840" s="82"/>
      <c r="BO840" s="82"/>
      <c r="BP840" s="82"/>
      <c r="BQ840" s="82"/>
      <c r="BR840" s="82"/>
      <c r="BS840" s="82"/>
      <c r="BT840" s="82"/>
      <c r="BU840" s="82"/>
      <c r="BV840" s="82"/>
      <c r="BW840" s="69"/>
      <c r="BX840" s="69"/>
      <c r="BY840" s="75"/>
      <c r="BZ840" s="74"/>
      <c r="CA840" s="74"/>
      <c r="CB840" s="82"/>
      <c r="CC840" s="82"/>
      <c r="CD840" s="82"/>
      <c r="CE840" s="82"/>
      <c r="CF840" s="82"/>
      <c r="CG840" s="82"/>
      <c r="CH840" s="82"/>
      <c r="CI840" s="82"/>
      <c r="CJ840" s="82"/>
      <c r="CK840" s="82"/>
      <c r="CL840" s="82"/>
      <c r="CM840" s="82"/>
      <c r="CN840" s="82"/>
      <c r="CO840" s="69"/>
    </row>
    <row r="841" spans="1:93" x14ac:dyDescent="0.3">
      <c r="A841" s="69"/>
      <c r="B841" s="74"/>
      <c r="C841" s="74"/>
      <c r="D841" s="74"/>
      <c r="E841" s="74"/>
      <c r="F841" s="69"/>
      <c r="G841" s="69"/>
      <c r="Q841" s="69"/>
      <c r="R841" s="69"/>
      <c r="S841" s="75"/>
      <c r="T841" s="75"/>
      <c r="U841" s="74"/>
      <c r="V841" s="74"/>
      <c r="W841" s="74"/>
      <c r="X841" s="74"/>
      <c r="Y841" s="69"/>
      <c r="Z841" s="69"/>
      <c r="AJ841" s="69"/>
      <c r="AK841" s="69"/>
      <c r="AL841" s="69"/>
      <c r="AM841" s="69"/>
      <c r="AN841" s="74"/>
      <c r="AO841" s="74"/>
      <c r="AP841" s="82"/>
      <c r="AQ841" s="82"/>
      <c r="AR841" s="82"/>
      <c r="AS841" s="82"/>
      <c r="AT841" s="82"/>
      <c r="AU841" s="82"/>
      <c r="AV841" s="82"/>
      <c r="AW841" s="82"/>
      <c r="AX841" s="82"/>
      <c r="AY841" s="82"/>
      <c r="AZ841" s="82"/>
      <c r="BA841" s="82"/>
      <c r="BB841" s="82"/>
      <c r="BC841" s="82"/>
      <c r="BD841" s="69"/>
      <c r="BE841" s="75"/>
      <c r="BF841" s="75"/>
      <c r="BG841" s="74"/>
      <c r="BH841" s="74"/>
      <c r="BI841" s="82"/>
      <c r="BJ841" s="82"/>
      <c r="BK841" s="82"/>
      <c r="BL841" s="82"/>
      <c r="BM841" s="82"/>
      <c r="BN841" s="82"/>
      <c r="BO841" s="82"/>
      <c r="BP841" s="82"/>
      <c r="BQ841" s="82"/>
      <c r="BR841" s="82"/>
      <c r="BS841" s="82"/>
      <c r="BT841" s="82"/>
      <c r="BU841" s="82"/>
      <c r="BV841" s="82"/>
      <c r="BW841" s="69"/>
      <c r="BX841" s="69"/>
      <c r="BY841" s="75"/>
      <c r="BZ841" s="74"/>
      <c r="CA841" s="74"/>
      <c r="CB841" s="82"/>
      <c r="CC841" s="82"/>
      <c r="CD841" s="82"/>
      <c r="CE841" s="82"/>
      <c r="CF841" s="82"/>
      <c r="CG841" s="82"/>
      <c r="CH841" s="82"/>
      <c r="CI841" s="82"/>
      <c r="CJ841" s="82"/>
      <c r="CK841" s="82"/>
      <c r="CL841" s="82"/>
      <c r="CM841" s="82"/>
      <c r="CN841" s="82"/>
      <c r="CO841" s="69"/>
    </row>
    <row r="842" spans="1:93" x14ac:dyDescent="0.3">
      <c r="A842" s="69"/>
      <c r="B842" s="74"/>
      <c r="C842" s="74"/>
      <c r="D842" s="74"/>
      <c r="E842" s="74"/>
      <c r="F842" s="69"/>
      <c r="G842" s="69"/>
      <c r="Q842" s="69"/>
      <c r="R842" s="69"/>
      <c r="S842" s="75"/>
      <c r="T842" s="75"/>
      <c r="U842" s="74"/>
      <c r="V842" s="74"/>
      <c r="W842" s="74"/>
      <c r="X842" s="74"/>
      <c r="Y842" s="69"/>
      <c r="Z842" s="69"/>
      <c r="AJ842" s="69"/>
      <c r="AK842" s="69"/>
      <c r="AL842" s="69"/>
      <c r="AM842" s="69"/>
      <c r="AN842" s="74"/>
      <c r="AO842" s="74"/>
      <c r="AP842" s="82"/>
      <c r="AQ842" s="82"/>
      <c r="AR842" s="82"/>
      <c r="AS842" s="82"/>
      <c r="AT842" s="82"/>
      <c r="AU842" s="82"/>
      <c r="AV842" s="82"/>
      <c r="AW842" s="82"/>
      <c r="AX842" s="82"/>
      <c r="AY842" s="82"/>
      <c r="AZ842" s="82"/>
      <c r="BA842" s="82"/>
      <c r="BB842" s="82"/>
      <c r="BC842" s="82"/>
      <c r="BD842" s="69"/>
      <c r="BE842" s="75"/>
      <c r="BF842" s="75"/>
      <c r="BG842" s="74"/>
      <c r="BH842" s="74"/>
      <c r="BI842" s="82"/>
      <c r="BJ842" s="82"/>
      <c r="BK842" s="82"/>
      <c r="BL842" s="82"/>
      <c r="BM842" s="82"/>
      <c r="BN842" s="82"/>
      <c r="BO842" s="82"/>
      <c r="BP842" s="82"/>
      <c r="BQ842" s="82"/>
      <c r="BR842" s="82"/>
      <c r="BS842" s="82"/>
      <c r="BT842" s="82"/>
      <c r="BU842" s="82"/>
      <c r="BV842" s="82"/>
      <c r="BW842" s="69"/>
      <c r="BX842" s="69"/>
      <c r="BY842" s="75"/>
      <c r="BZ842" s="74"/>
      <c r="CA842" s="74"/>
      <c r="CB842" s="82"/>
      <c r="CC842" s="82"/>
      <c r="CD842" s="82"/>
      <c r="CE842" s="82"/>
      <c r="CF842" s="82"/>
      <c r="CG842" s="82"/>
      <c r="CH842" s="82"/>
      <c r="CI842" s="82"/>
      <c r="CJ842" s="82"/>
      <c r="CK842" s="82"/>
      <c r="CL842" s="82"/>
      <c r="CM842" s="82"/>
      <c r="CN842" s="82"/>
      <c r="CO842" s="69"/>
    </row>
    <row r="843" spans="1:93" x14ac:dyDescent="0.3">
      <c r="A843" s="69"/>
      <c r="B843" s="74"/>
      <c r="C843" s="74"/>
      <c r="D843" s="74"/>
      <c r="E843" s="74"/>
      <c r="F843" s="69"/>
      <c r="G843" s="69"/>
      <c r="Q843" s="69"/>
      <c r="R843" s="69"/>
      <c r="S843" s="75"/>
      <c r="T843" s="75"/>
      <c r="U843" s="74"/>
      <c r="V843" s="74"/>
      <c r="W843" s="74"/>
      <c r="X843" s="74"/>
      <c r="Y843" s="69"/>
      <c r="Z843" s="69"/>
      <c r="AJ843" s="69"/>
      <c r="AK843" s="69"/>
      <c r="AL843" s="69"/>
      <c r="AM843" s="69"/>
      <c r="AN843" s="74"/>
      <c r="AO843" s="74"/>
      <c r="AP843" s="82"/>
      <c r="AQ843" s="82"/>
      <c r="AR843" s="82"/>
      <c r="AS843" s="82"/>
      <c r="AT843" s="82"/>
      <c r="AU843" s="82"/>
      <c r="AV843" s="82"/>
      <c r="AW843" s="82"/>
      <c r="AX843" s="82"/>
      <c r="AY843" s="82"/>
      <c r="AZ843" s="82"/>
      <c r="BA843" s="82"/>
      <c r="BB843" s="82"/>
      <c r="BC843" s="82"/>
      <c r="BD843" s="69"/>
      <c r="BE843" s="75"/>
      <c r="BF843" s="75"/>
      <c r="BG843" s="74"/>
      <c r="BH843" s="74"/>
      <c r="BI843" s="82"/>
      <c r="BJ843" s="82"/>
      <c r="BK843" s="82"/>
      <c r="BL843" s="82"/>
      <c r="BM843" s="82"/>
      <c r="BN843" s="82"/>
      <c r="BO843" s="82"/>
      <c r="BP843" s="82"/>
      <c r="BQ843" s="82"/>
      <c r="BR843" s="82"/>
      <c r="BS843" s="82"/>
      <c r="BT843" s="82"/>
      <c r="BU843" s="82"/>
      <c r="BV843" s="82"/>
      <c r="BW843" s="69"/>
      <c r="BX843" s="69"/>
      <c r="BY843" s="75"/>
      <c r="BZ843" s="74"/>
      <c r="CA843" s="74"/>
      <c r="CB843" s="82"/>
      <c r="CC843" s="82"/>
      <c r="CD843" s="82"/>
      <c r="CE843" s="82"/>
      <c r="CF843" s="82"/>
      <c r="CG843" s="82"/>
      <c r="CH843" s="82"/>
      <c r="CI843" s="82"/>
      <c r="CJ843" s="82"/>
      <c r="CK843" s="82"/>
      <c r="CL843" s="82"/>
      <c r="CM843" s="82"/>
      <c r="CN843" s="82"/>
      <c r="CO843" s="69"/>
    </row>
    <row r="844" spans="1:93" x14ac:dyDescent="0.3">
      <c r="A844" s="69"/>
      <c r="B844" s="74"/>
      <c r="C844" s="74"/>
      <c r="D844" s="74"/>
      <c r="E844" s="74"/>
      <c r="F844" s="69"/>
      <c r="G844" s="69"/>
      <c r="Q844" s="69"/>
      <c r="R844" s="69"/>
      <c r="S844" s="75"/>
      <c r="T844" s="75"/>
      <c r="U844" s="74"/>
      <c r="V844" s="74"/>
      <c r="W844" s="74"/>
      <c r="X844" s="74"/>
      <c r="Y844" s="69"/>
      <c r="Z844" s="69"/>
      <c r="AJ844" s="69"/>
      <c r="AK844" s="69"/>
      <c r="AL844" s="69"/>
      <c r="AM844" s="69"/>
      <c r="AN844" s="74"/>
      <c r="AO844" s="74"/>
      <c r="AP844" s="82"/>
      <c r="AQ844" s="82"/>
      <c r="AR844" s="82"/>
      <c r="AS844" s="82"/>
      <c r="AT844" s="82"/>
      <c r="AU844" s="82"/>
      <c r="AV844" s="82"/>
      <c r="AW844" s="82"/>
      <c r="AX844" s="82"/>
      <c r="AY844" s="82"/>
      <c r="AZ844" s="82"/>
      <c r="BA844" s="82"/>
      <c r="BB844" s="82"/>
      <c r="BC844" s="82"/>
      <c r="BD844" s="69"/>
      <c r="BE844" s="75"/>
      <c r="BF844" s="75"/>
      <c r="BG844" s="74"/>
      <c r="BH844" s="74"/>
      <c r="BI844" s="82"/>
      <c r="BJ844" s="82"/>
      <c r="BK844" s="82"/>
      <c r="BL844" s="82"/>
      <c r="BM844" s="82"/>
      <c r="BN844" s="82"/>
      <c r="BO844" s="82"/>
      <c r="BP844" s="82"/>
      <c r="BQ844" s="82"/>
      <c r="BR844" s="82"/>
      <c r="BS844" s="82"/>
      <c r="BT844" s="82"/>
      <c r="BU844" s="82"/>
      <c r="BV844" s="82"/>
      <c r="BW844" s="69"/>
      <c r="BX844" s="69"/>
      <c r="BY844" s="75"/>
      <c r="BZ844" s="74"/>
      <c r="CA844" s="74"/>
      <c r="CB844" s="82"/>
      <c r="CC844" s="82"/>
      <c r="CD844" s="82"/>
      <c r="CE844" s="82"/>
      <c r="CF844" s="82"/>
      <c r="CG844" s="82"/>
      <c r="CH844" s="82"/>
      <c r="CI844" s="82"/>
      <c r="CJ844" s="82"/>
      <c r="CK844" s="82"/>
      <c r="CL844" s="82"/>
      <c r="CM844" s="82"/>
      <c r="CN844" s="82"/>
      <c r="CO844" s="69"/>
    </row>
    <row r="845" spans="1:93" x14ac:dyDescent="0.3">
      <c r="A845" s="69"/>
      <c r="B845" s="74"/>
      <c r="C845" s="74"/>
      <c r="D845" s="74"/>
      <c r="E845" s="74"/>
      <c r="F845" s="69"/>
      <c r="G845" s="69"/>
      <c r="Q845" s="69"/>
      <c r="R845" s="69"/>
      <c r="S845" s="75"/>
      <c r="T845" s="75"/>
      <c r="U845" s="74"/>
      <c r="V845" s="74"/>
      <c r="W845" s="74"/>
      <c r="X845" s="74"/>
      <c r="Y845" s="69"/>
      <c r="Z845" s="69"/>
      <c r="AJ845" s="69"/>
      <c r="AK845" s="69"/>
      <c r="AL845" s="69"/>
      <c r="AM845" s="69"/>
      <c r="AN845" s="74"/>
      <c r="AO845" s="74"/>
      <c r="AP845" s="82"/>
      <c r="AQ845" s="82"/>
      <c r="AR845" s="82"/>
      <c r="AS845" s="82"/>
      <c r="AT845" s="82"/>
      <c r="AU845" s="82"/>
      <c r="AV845" s="82"/>
      <c r="AW845" s="82"/>
      <c r="AX845" s="82"/>
      <c r="AY845" s="82"/>
      <c r="AZ845" s="82"/>
      <c r="BA845" s="82"/>
      <c r="BB845" s="82"/>
      <c r="BC845" s="82"/>
      <c r="BD845" s="69"/>
      <c r="BE845" s="75"/>
      <c r="BF845" s="75"/>
      <c r="BG845" s="74"/>
      <c r="BH845" s="74"/>
      <c r="BI845" s="82"/>
      <c r="BJ845" s="82"/>
      <c r="BK845" s="82"/>
      <c r="BL845" s="82"/>
      <c r="BM845" s="82"/>
      <c r="BN845" s="82"/>
      <c r="BO845" s="82"/>
      <c r="BP845" s="82"/>
      <c r="BQ845" s="82"/>
      <c r="BR845" s="82"/>
      <c r="BS845" s="82"/>
      <c r="BT845" s="82"/>
      <c r="BU845" s="82"/>
      <c r="BV845" s="82"/>
      <c r="BW845" s="69"/>
      <c r="BX845" s="69"/>
      <c r="BY845" s="75"/>
      <c r="BZ845" s="74"/>
      <c r="CA845" s="74"/>
      <c r="CB845" s="82"/>
      <c r="CC845" s="82"/>
      <c r="CD845" s="82"/>
      <c r="CE845" s="82"/>
      <c r="CF845" s="82"/>
      <c r="CG845" s="82"/>
      <c r="CH845" s="82"/>
      <c r="CI845" s="82"/>
      <c r="CJ845" s="82"/>
      <c r="CK845" s="82"/>
      <c r="CL845" s="82"/>
      <c r="CM845" s="82"/>
      <c r="CN845" s="82"/>
      <c r="CO845" s="69"/>
    </row>
    <row r="846" spans="1:93" x14ac:dyDescent="0.3">
      <c r="A846" s="69"/>
      <c r="B846" s="74"/>
      <c r="C846" s="74"/>
      <c r="D846" s="74"/>
      <c r="E846" s="74"/>
      <c r="F846" s="69"/>
      <c r="G846" s="69"/>
      <c r="Q846" s="69"/>
      <c r="R846" s="69"/>
      <c r="S846" s="75"/>
      <c r="T846" s="75"/>
      <c r="U846" s="74"/>
      <c r="V846" s="74"/>
      <c r="W846" s="74"/>
      <c r="X846" s="74"/>
      <c r="Y846" s="69"/>
      <c r="Z846" s="69"/>
      <c r="AJ846" s="69"/>
      <c r="AK846" s="69"/>
      <c r="AL846" s="69"/>
      <c r="AM846" s="69"/>
      <c r="AN846" s="74"/>
      <c r="AO846" s="74"/>
      <c r="AP846" s="82"/>
      <c r="AQ846" s="82"/>
      <c r="AR846" s="82"/>
      <c r="AS846" s="82"/>
      <c r="AT846" s="82"/>
      <c r="AU846" s="82"/>
      <c r="AV846" s="82"/>
      <c r="AW846" s="82"/>
      <c r="AX846" s="82"/>
      <c r="AY846" s="82"/>
      <c r="AZ846" s="82"/>
      <c r="BA846" s="82"/>
      <c r="BB846" s="82"/>
      <c r="BC846" s="82"/>
      <c r="BD846" s="69"/>
      <c r="BE846" s="75"/>
      <c r="BF846" s="75"/>
      <c r="BG846" s="74"/>
      <c r="BH846" s="74"/>
      <c r="BI846" s="82"/>
      <c r="BJ846" s="82"/>
      <c r="BK846" s="82"/>
      <c r="BL846" s="82"/>
      <c r="BM846" s="82"/>
      <c r="BN846" s="82"/>
      <c r="BO846" s="82"/>
      <c r="BP846" s="82"/>
      <c r="BQ846" s="82"/>
      <c r="BR846" s="82"/>
      <c r="BS846" s="82"/>
      <c r="BT846" s="82"/>
      <c r="BU846" s="82"/>
      <c r="BV846" s="82"/>
      <c r="BW846" s="69"/>
      <c r="BX846" s="69"/>
      <c r="BY846" s="75"/>
      <c r="BZ846" s="74"/>
      <c r="CA846" s="74"/>
      <c r="CB846" s="82"/>
      <c r="CC846" s="82"/>
      <c r="CD846" s="82"/>
      <c r="CE846" s="82"/>
      <c r="CF846" s="82"/>
      <c r="CG846" s="82"/>
      <c r="CH846" s="82"/>
      <c r="CI846" s="82"/>
      <c r="CJ846" s="82"/>
      <c r="CK846" s="82"/>
      <c r="CL846" s="82"/>
      <c r="CM846" s="82"/>
      <c r="CN846" s="82"/>
      <c r="CO846" s="69"/>
    </row>
    <row r="847" spans="1:93" x14ac:dyDescent="0.3">
      <c r="A847" s="69"/>
      <c r="B847" s="74"/>
      <c r="C847" s="74"/>
      <c r="D847" s="74"/>
      <c r="E847" s="74"/>
      <c r="F847" s="69"/>
      <c r="G847" s="69"/>
      <c r="Q847" s="69"/>
      <c r="R847" s="69"/>
      <c r="S847" s="75"/>
      <c r="T847" s="75"/>
      <c r="U847" s="74"/>
      <c r="V847" s="74"/>
      <c r="W847" s="74"/>
      <c r="X847" s="74"/>
      <c r="Y847" s="69"/>
      <c r="Z847" s="69"/>
      <c r="AJ847" s="69"/>
      <c r="AK847" s="69"/>
      <c r="AL847" s="69"/>
      <c r="AM847" s="69"/>
      <c r="AN847" s="74"/>
      <c r="AO847" s="74"/>
      <c r="AP847" s="82"/>
      <c r="AQ847" s="82"/>
      <c r="AR847" s="82"/>
      <c r="AS847" s="82"/>
      <c r="AT847" s="82"/>
      <c r="AU847" s="82"/>
      <c r="AV847" s="82"/>
      <c r="AW847" s="82"/>
      <c r="AX847" s="82"/>
      <c r="AY847" s="82"/>
      <c r="AZ847" s="82"/>
      <c r="BA847" s="82"/>
      <c r="BB847" s="82"/>
      <c r="BC847" s="82"/>
      <c r="BD847" s="69"/>
      <c r="BE847" s="75"/>
      <c r="BF847" s="75"/>
      <c r="BG847" s="74"/>
      <c r="BH847" s="74"/>
      <c r="BI847" s="82"/>
      <c r="BJ847" s="82"/>
      <c r="BK847" s="82"/>
      <c r="BL847" s="82"/>
      <c r="BM847" s="82"/>
      <c r="BN847" s="82"/>
      <c r="BO847" s="82"/>
      <c r="BP847" s="82"/>
      <c r="BQ847" s="82"/>
      <c r="BR847" s="82"/>
      <c r="BS847" s="82"/>
      <c r="BT847" s="82"/>
      <c r="BU847" s="82"/>
      <c r="BV847" s="82"/>
      <c r="BW847" s="69"/>
      <c r="BX847" s="69"/>
      <c r="BY847" s="75"/>
      <c r="BZ847" s="74"/>
      <c r="CA847" s="74"/>
      <c r="CB847" s="82"/>
      <c r="CC847" s="82"/>
      <c r="CD847" s="82"/>
      <c r="CE847" s="82"/>
      <c r="CF847" s="82"/>
      <c r="CG847" s="82"/>
      <c r="CH847" s="82"/>
      <c r="CI847" s="82"/>
      <c r="CJ847" s="82"/>
      <c r="CK847" s="82"/>
      <c r="CL847" s="82"/>
      <c r="CM847" s="82"/>
      <c r="CN847" s="82"/>
      <c r="CO847" s="69"/>
    </row>
    <row r="848" spans="1:93" x14ac:dyDescent="0.3">
      <c r="A848" s="69"/>
      <c r="B848" s="74"/>
      <c r="C848" s="74"/>
      <c r="D848" s="74"/>
      <c r="E848" s="74"/>
      <c r="F848" s="69"/>
      <c r="G848" s="69"/>
      <c r="Q848" s="69"/>
      <c r="R848" s="69"/>
      <c r="S848" s="75"/>
      <c r="T848" s="75"/>
      <c r="U848" s="74"/>
      <c r="V848" s="74"/>
      <c r="W848" s="74"/>
      <c r="X848" s="74"/>
      <c r="Y848" s="69"/>
      <c r="Z848" s="69"/>
      <c r="AJ848" s="69"/>
      <c r="AK848" s="69"/>
      <c r="AL848" s="69"/>
      <c r="AM848" s="69"/>
      <c r="AN848" s="74"/>
      <c r="AO848" s="74"/>
      <c r="AP848" s="82"/>
      <c r="AQ848" s="82"/>
      <c r="AR848" s="82"/>
      <c r="AS848" s="82"/>
      <c r="AT848" s="82"/>
      <c r="AU848" s="82"/>
      <c r="AV848" s="82"/>
      <c r="AW848" s="82"/>
      <c r="AX848" s="82"/>
      <c r="AY848" s="82"/>
      <c r="AZ848" s="82"/>
      <c r="BA848" s="82"/>
      <c r="BB848" s="82"/>
      <c r="BC848" s="82"/>
      <c r="BD848" s="69"/>
      <c r="BE848" s="75"/>
      <c r="BF848" s="75"/>
      <c r="BG848" s="74"/>
      <c r="BH848" s="74"/>
      <c r="BI848" s="82"/>
      <c r="BJ848" s="82"/>
      <c r="BK848" s="82"/>
      <c r="BL848" s="82"/>
      <c r="BM848" s="82"/>
      <c r="BN848" s="82"/>
      <c r="BO848" s="82"/>
      <c r="BP848" s="82"/>
      <c r="BQ848" s="82"/>
      <c r="BR848" s="82"/>
      <c r="BS848" s="82"/>
      <c r="BT848" s="82"/>
      <c r="BU848" s="82"/>
      <c r="BV848" s="82"/>
      <c r="BW848" s="69"/>
      <c r="BX848" s="69"/>
      <c r="BY848" s="75"/>
      <c r="BZ848" s="74"/>
      <c r="CA848" s="74"/>
      <c r="CB848" s="82"/>
      <c r="CC848" s="82"/>
      <c r="CD848" s="82"/>
      <c r="CE848" s="82"/>
      <c r="CF848" s="82"/>
      <c r="CG848" s="82"/>
      <c r="CH848" s="82"/>
      <c r="CI848" s="82"/>
      <c r="CJ848" s="82"/>
      <c r="CK848" s="82"/>
      <c r="CL848" s="82"/>
      <c r="CM848" s="82"/>
      <c r="CN848" s="82"/>
      <c r="CO848" s="69"/>
    </row>
    <row r="849" spans="1:93" x14ac:dyDescent="0.3">
      <c r="A849" s="69"/>
      <c r="B849" s="74"/>
      <c r="C849" s="74"/>
      <c r="D849" s="74"/>
      <c r="E849" s="74"/>
      <c r="F849" s="69"/>
      <c r="G849" s="69"/>
      <c r="Q849" s="69"/>
      <c r="R849" s="69"/>
      <c r="S849" s="75"/>
      <c r="T849" s="75"/>
      <c r="U849" s="74"/>
      <c r="V849" s="74"/>
      <c r="W849" s="74"/>
      <c r="X849" s="74"/>
      <c r="Y849" s="69"/>
      <c r="Z849" s="69"/>
      <c r="AJ849" s="69"/>
      <c r="AK849" s="69"/>
      <c r="AL849" s="69"/>
      <c r="AM849" s="69"/>
      <c r="AN849" s="74"/>
      <c r="AO849" s="74"/>
      <c r="AP849" s="82"/>
      <c r="AQ849" s="82"/>
      <c r="AR849" s="82"/>
      <c r="AS849" s="82"/>
      <c r="AT849" s="82"/>
      <c r="AU849" s="82"/>
      <c r="AV849" s="82"/>
      <c r="AW849" s="82"/>
      <c r="AX849" s="82"/>
      <c r="AY849" s="82"/>
      <c r="AZ849" s="82"/>
      <c r="BA849" s="82"/>
      <c r="BB849" s="82"/>
      <c r="BC849" s="82"/>
      <c r="BD849" s="69"/>
      <c r="BE849" s="75"/>
      <c r="BF849" s="75"/>
      <c r="BG849" s="74"/>
      <c r="BH849" s="74"/>
      <c r="BI849" s="82"/>
      <c r="BJ849" s="82"/>
      <c r="BK849" s="82"/>
      <c r="BL849" s="82"/>
      <c r="BM849" s="82"/>
      <c r="BN849" s="82"/>
      <c r="BO849" s="82"/>
      <c r="BP849" s="82"/>
      <c r="BQ849" s="82"/>
      <c r="BR849" s="82"/>
      <c r="BS849" s="82"/>
      <c r="BT849" s="82"/>
      <c r="BU849" s="82"/>
      <c r="BV849" s="82"/>
      <c r="BW849" s="69"/>
      <c r="BX849" s="69"/>
      <c r="BY849" s="75"/>
      <c r="BZ849" s="74"/>
      <c r="CA849" s="74"/>
      <c r="CB849" s="82"/>
      <c r="CC849" s="82"/>
      <c r="CD849" s="82"/>
      <c r="CE849" s="82"/>
      <c r="CF849" s="82"/>
      <c r="CG849" s="82"/>
      <c r="CH849" s="82"/>
      <c r="CI849" s="82"/>
      <c r="CJ849" s="82"/>
      <c r="CK849" s="82"/>
      <c r="CL849" s="82"/>
      <c r="CM849" s="82"/>
      <c r="CN849" s="82"/>
      <c r="CO849" s="69"/>
    </row>
    <row r="850" spans="1:93" x14ac:dyDescent="0.3">
      <c r="A850" s="69"/>
      <c r="B850" s="74"/>
      <c r="C850" s="74"/>
      <c r="D850" s="74"/>
      <c r="E850" s="74"/>
      <c r="F850" s="69"/>
      <c r="G850" s="69"/>
      <c r="Q850" s="69"/>
      <c r="R850" s="69"/>
      <c r="S850" s="75"/>
      <c r="T850" s="75"/>
      <c r="U850" s="74"/>
      <c r="V850" s="74"/>
      <c r="W850" s="74"/>
      <c r="X850" s="74"/>
      <c r="Y850" s="69"/>
      <c r="Z850" s="69"/>
      <c r="AJ850" s="69"/>
      <c r="AK850" s="69"/>
      <c r="AL850" s="69"/>
      <c r="AM850" s="69"/>
      <c r="AN850" s="74"/>
      <c r="AO850" s="74"/>
      <c r="AP850" s="82"/>
      <c r="AQ850" s="82"/>
      <c r="AR850" s="82"/>
      <c r="AS850" s="82"/>
      <c r="AT850" s="82"/>
      <c r="AU850" s="82"/>
      <c r="AV850" s="82"/>
      <c r="AW850" s="82"/>
      <c r="AX850" s="82"/>
      <c r="AY850" s="82"/>
      <c r="AZ850" s="82"/>
      <c r="BA850" s="82"/>
      <c r="BB850" s="82"/>
      <c r="BC850" s="82"/>
      <c r="BD850" s="69"/>
      <c r="BE850" s="75"/>
      <c r="BF850" s="75"/>
      <c r="BG850" s="74"/>
      <c r="BH850" s="74"/>
      <c r="BI850" s="82"/>
      <c r="BJ850" s="82"/>
      <c r="BK850" s="82"/>
      <c r="BL850" s="82"/>
      <c r="BM850" s="82"/>
      <c r="BN850" s="82"/>
      <c r="BO850" s="82"/>
      <c r="BP850" s="82"/>
      <c r="BQ850" s="82"/>
      <c r="BR850" s="82"/>
      <c r="BS850" s="82"/>
      <c r="BT850" s="82"/>
      <c r="BU850" s="82"/>
      <c r="BV850" s="82"/>
      <c r="BW850" s="69"/>
      <c r="BX850" s="69"/>
      <c r="BY850" s="75"/>
      <c r="BZ850" s="74"/>
      <c r="CA850" s="74"/>
      <c r="CB850" s="82"/>
      <c r="CC850" s="82"/>
      <c r="CD850" s="82"/>
      <c r="CE850" s="82"/>
      <c r="CF850" s="82"/>
      <c r="CG850" s="82"/>
      <c r="CH850" s="82"/>
      <c r="CI850" s="82"/>
      <c r="CJ850" s="82"/>
      <c r="CK850" s="82"/>
      <c r="CL850" s="82"/>
      <c r="CM850" s="82"/>
      <c r="CN850" s="82"/>
      <c r="CO850" s="69"/>
    </row>
    <row r="851" spans="1:93" x14ac:dyDescent="0.3">
      <c r="A851" s="69"/>
      <c r="B851" s="74"/>
      <c r="C851" s="74"/>
      <c r="D851" s="74"/>
      <c r="E851" s="74"/>
      <c r="F851" s="69"/>
      <c r="G851" s="69"/>
      <c r="Q851" s="69"/>
      <c r="R851" s="69"/>
      <c r="S851" s="75"/>
      <c r="T851" s="75"/>
      <c r="U851" s="74"/>
      <c r="V851" s="74"/>
      <c r="W851" s="74"/>
      <c r="X851" s="74"/>
      <c r="Y851" s="69"/>
      <c r="Z851" s="69"/>
      <c r="AJ851" s="69"/>
      <c r="AK851" s="69"/>
      <c r="AL851" s="69"/>
      <c r="AM851" s="69"/>
      <c r="AN851" s="74"/>
      <c r="AO851" s="74"/>
      <c r="AP851" s="82"/>
      <c r="AQ851" s="82"/>
      <c r="AR851" s="82"/>
      <c r="AS851" s="82"/>
      <c r="AT851" s="82"/>
      <c r="AU851" s="82"/>
      <c r="AV851" s="82"/>
      <c r="AW851" s="82"/>
      <c r="AX851" s="82"/>
      <c r="AY851" s="82"/>
      <c r="AZ851" s="82"/>
      <c r="BA851" s="82"/>
      <c r="BB851" s="82"/>
      <c r="BC851" s="82"/>
      <c r="BD851" s="69"/>
      <c r="BE851" s="75"/>
      <c r="BF851" s="75"/>
      <c r="BG851" s="74"/>
      <c r="BH851" s="74"/>
      <c r="BI851" s="82"/>
      <c r="BJ851" s="82"/>
      <c r="BK851" s="82"/>
      <c r="BL851" s="82"/>
      <c r="BM851" s="82"/>
      <c r="BN851" s="82"/>
      <c r="BO851" s="82"/>
      <c r="BP851" s="82"/>
      <c r="BQ851" s="82"/>
      <c r="BR851" s="82"/>
      <c r="BS851" s="82"/>
      <c r="BT851" s="82"/>
      <c r="BU851" s="82"/>
      <c r="BV851" s="82"/>
      <c r="BW851" s="69"/>
      <c r="BX851" s="69"/>
      <c r="BY851" s="75"/>
      <c r="BZ851" s="74"/>
      <c r="CA851" s="74"/>
      <c r="CB851" s="82"/>
      <c r="CC851" s="82"/>
      <c r="CD851" s="82"/>
      <c r="CE851" s="82"/>
      <c r="CF851" s="82"/>
      <c r="CG851" s="82"/>
      <c r="CH851" s="82"/>
      <c r="CI851" s="82"/>
      <c r="CJ851" s="82"/>
      <c r="CK851" s="82"/>
      <c r="CL851" s="82"/>
      <c r="CM851" s="82"/>
      <c r="CN851" s="82"/>
      <c r="CO851" s="69"/>
    </row>
    <row r="852" spans="1:93" x14ac:dyDescent="0.3">
      <c r="A852" s="69"/>
      <c r="B852" s="74"/>
      <c r="C852" s="74"/>
      <c r="D852" s="74"/>
      <c r="E852" s="74"/>
      <c r="F852" s="69"/>
      <c r="G852" s="69"/>
      <c r="Q852" s="69"/>
      <c r="R852" s="69"/>
      <c r="S852" s="75"/>
      <c r="T852" s="75"/>
      <c r="U852" s="74"/>
      <c r="V852" s="74"/>
      <c r="W852" s="74"/>
      <c r="X852" s="74"/>
      <c r="Y852" s="69"/>
      <c r="Z852" s="69"/>
      <c r="AJ852" s="69"/>
      <c r="AK852" s="69"/>
      <c r="AL852" s="69"/>
      <c r="AM852" s="69"/>
      <c r="AN852" s="74"/>
      <c r="AO852" s="74"/>
      <c r="AP852" s="82"/>
      <c r="AQ852" s="82"/>
      <c r="AR852" s="82"/>
      <c r="AS852" s="82"/>
      <c r="AT852" s="82"/>
      <c r="AU852" s="82"/>
      <c r="AV852" s="82"/>
      <c r="AW852" s="82"/>
      <c r="AX852" s="82"/>
      <c r="AY852" s="82"/>
      <c r="AZ852" s="82"/>
      <c r="BA852" s="82"/>
      <c r="BB852" s="82"/>
      <c r="BC852" s="82"/>
      <c r="BD852" s="69"/>
      <c r="BE852" s="75"/>
      <c r="BF852" s="75"/>
      <c r="BG852" s="74"/>
      <c r="BH852" s="74"/>
      <c r="BI852" s="82"/>
      <c r="BJ852" s="82"/>
      <c r="BK852" s="82"/>
      <c r="BL852" s="82"/>
      <c r="BM852" s="82"/>
      <c r="BN852" s="82"/>
      <c r="BO852" s="82"/>
      <c r="BP852" s="82"/>
      <c r="BQ852" s="82"/>
      <c r="BR852" s="82"/>
      <c r="BS852" s="82"/>
      <c r="BT852" s="82"/>
      <c r="BU852" s="82"/>
      <c r="BV852" s="82"/>
      <c r="BW852" s="69"/>
      <c r="BX852" s="69"/>
      <c r="BY852" s="75"/>
      <c r="BZ852" s="74"/>
      <c r="CA852" s="74"/>
      <c r="CB852" s="82"/>
      <c r="CC852" s="82"/>
      <c r="CD852" s="82"/>
      <c r="CE852" s="82"/>
      <c r="CF852" s="82"/>
      <c r="CG852" s="82"/>
      <c r="CH852" s="82"/>
      <c r="CI852" s="82"/>
      <c r="CJ852" s="82"/>
      <c r="CK852" s="82"/>
      <c r="CL852" s="82"/>
      <c r="CM852" s="82"/>
      <c r="CN852" s="82"/>
      <c r="CO852" s="69"/>
    </row>
    <row r="853" spans="1:93" x14ac:dyDescent="0.3">
      <c r="A853" s="69"/>
      <c r="B853" s="74"/>
      <c r="C853" s="74"/>
      <c r="D853" s="74"/>
      <c r="E853" s="74"/>
      <c r="F853" s="69"/>
      <c r="G853" s="69"/>
      <c r="Q853" s="69"/>
      <c r="R853" s="69"/>
      <c r="S853" s="75"/>
      <c r="T853" s="75"/>
      <c r="U853" s="74"/>
      <c r="V853" s="74"/>
      <c r="W853" s="74"/>
      <c r="X853" s="74"/>
      <c r="Y853" s="69"/>
      <c r="Z853" s="69"/>
      <c r="AJ853" s="69"/>
      <c r="AK853" s="69"/>
      <c r="AL853" s="69"/>
      <c r="AM853" s="69"/>
      <c r="AN853" s="74"/>
      <c r="AO853" s="74"/>
      <c r="AP853" s="82"/>
      <c r="AQ853" s="82"/>
      <c r="AR853" s="82"/>
      <c r="AS853" s="82"/>
      <c r="AT853" s="82"/>
      <c r="AU853" s="82"/>
      <c r="AV853" s="82"/>
      <c r="AW853" s="82"/>
      <c r="AX853" s="82"/>
      <c r="AY853" s="82"/>
      <c r="AZ853" s="82"/>
      <c r="BA853" s="82"/>
      <c r="BB853" s="82"/>
      <c r="BC853" s="82"/>
      <c r="BD853" s="69"/>
      <c r="BE853" s="75"/>
      <c r="BF853" s="75"/>
      <c r="BG853" s="74"/>
      <c r="BH853" s="74"/>
      <c r="BI853" s="82"/>
      <c r="BJ853" s="82"/>
      <c r="BK853" s="82"/>
      <c r="BL853" s="82"/>
      <c r="BM853" s="82"/>
      <c r="BN853" s="82"/>
      <c r="BO853" s="82"/>
      <c r="BP853" s="82"/>
      <c r="BQ853" s="82"/>
      <c r="BR853" s="82"/>
      <c r="BS853" s="82"/>
      <c r="BT853" s="82"/>
      <c r="BU853" s="82"/>
      <c r="BV853" s="82"/>
      <c r="BW853" s="69"/>
      <c r="BX853" s="69"/>
      <c r="BY853" s="75"/>
      <c r="BZ853" s="74"/>
      <c r="CA853" s="74"/>
      <c r="CB853" s="82"/>
      <c r="CC853" s="82"/>
      <c r="CD853" s="82"/>
      <c r="CE853" s="82"/>
      <c r="CF853" s="82"/>
      <c r="CG853" s="82"/>
      <c r="CH853" s="82"/>
      <c r="CI853" s="82"/>
      <c r="CJ853" s="82"/>
      <c r="CK853" s="82"/>
      <c r="CL853" s="82"/>
      <c r="CM853" s="82"/>
      <c r="CN853" s="82"/>
      <c r="CO853" s="69"/>
    </row>
    <row r="854" spans="1:93" x14ac:dyDescent="0.3">
      <c r="A854" s="69"/>
      <c r="B854" s="74"/>
      <c r="C854" s="74"/>
      <c r="D854" s="74"/>
      <c r="E854" s="74"/>
      <c r="F854" s="69"/>
      <c r="G854" s="69"/>
      <c r="Q854" s="69"/>
      <c r="R854" s="69"/>
      <c r="S854" s="75"/>
      <c r="T854" s="75"/>
      <c r="U854" s="74"/>
      <c r="V854" s="74"/>
      <c r="W854" s="74"/>
      <c r="X854" s="74"/>
      <c r="Y854" s="69"/>
      <c r="Z854" s="69"/>
      <c r="AJ854" s="69"/>
      <c r="AK854" s="69"/>
      <c r="AL854" s="69"/>
      <c r="AM854" s="69"/>
      <c r="AN854" s="74"/>
      <c r="AO854" s="74"/>
      <c r="AP854" s="82"/>
      <c r="AQ854" s="82"/>
      <c r="AR854" s="82"/>
      <c r="AS854" s="82"/>
      <c r="AT854" s="82"/>
      <c r="AU854" s="82"/>
      <c r="AV854" s="82"/>
      <c r="AW854" s="82"/>
      <c r="AX854" s="82"/>
      <c r="AY854" s="82"/>
      <c r="AZ854" s="82"/>
      <c r="BA854" s="82"/>
      <c r="BB854" s="82"/>
      <c r="BC854" s="82"/>
      <c r="BD854" s="69"/>
      <c r="BE854" s="75"/>
      <c r="BF854" s="75"/>
      <c r="BG854" s="74"/>
      <c r="BH854" s="74"/>
      <c r="BI854" s="82"/>
      <c r="BJ854" s="82"/>
      <c r="BK854" s="82"/>
      <c r="BL854" s="82"/>
      <c r="BM854" s="82"/>
      <c r="BN854" s="82"/>
      <c r="BO854" s="82"/>
      <c r="BP854" s="82"/>
      <c r="BQ854" s="82"/>
      <c r="BR854" s="82"/>
      <c r="BS854" s="82"/>
      <c r="BT854" s="82"/>
      <c r="BU854" s="82"/>
      <c r="BV854" s="82"/>
      <c r="BW854" s="69"/>
      <c r="BX854" s="69"/>
      <c r="BY854" s="75"/>
      <c r="BZ854" s="74"/>
      <c r="CA854" s="74"/>
      <c r="CB854" s="82"/>
      <c r="CC854" s="82"/>
      <c r="CD854" s="82"/>
      <c r="CE854" s="82"/>
      <c r="CF854" s="82"/>
      <c r="CG854" s="82"/>
      <c r="CH854" s="82"/>
      <c r="CI854" s="82"/>
      <c r="CJ854" s="82"/>
      <c r="CK854" s="82"/>
      <c r="CL854" s="82"/>
      <c r="CM854" s="82"/>
      <c r="CN854" s="82"/>
      <c r="CO854" s="69"/>
    </row>
    <row r="855" spans="1:93" x14ac:dyDescent="0.3">
      <c r="A855" s="69"/>
      <c r="B855" s="74"/>
      <c r="C855" s="74"/>
      <c r="D855" s="74"/>
      <c r="E855" s="74"/>
      <c r="F855" s="69"/>
      <c r="G855" s="69"/>
      <c r="Q855" s="69"/>
      <c r="R855" s="69"/>
      <c r="S855" s="75"/>
      <c r="T855" s="75"/>
      <c r="U855" s="74"/>
      <c r="V855" s="74"/>
      <c r="W855" s="74"/>
      <c r="X855" s="74"/>
      <c r="Y855" s="69"/>
      <c r="Z855" s="69"/>
      <c r="AJ855" s="69"/>
      <c r="AK855" s="69"/>
      <c r="AL855" s="69"/>
      <c r="AM855" s="69"/>
      <c r="AN855" s="74"/>
      <c r="AO855" s="74"/>
      <c r="AP855" s="82"/>
      <c r="AQ855" s="82"/>
      <c r="AR855" s="82"/>
      <c r="AS855" s="82"/>
      <c r="AT855" s="82"/>
      <c r="AU855" s="82"/>
      <c r="AV855" s="82"/>
      <c r="AW855" s="82"/>
      <c r="AX855" s="82"/>
      <c r="AY855" s="82"/>
      <c r="AZ855" s="82"/>
      <c r="BA855" s="82"/>
      <c r="BB855" s="82"/>
      <c r="BC855" s="82"/>
      <c r="BD855" s="69"/>
      <c r="BE855" s="75"/>
      <c r="BF855" s="75"/>
      <c r="BG855" s="74"/>
      <c r="BH855" s="74"/>
      <c r="BI855" s="82"/>
      <c r="BJ855" s="82"/>
      <c r="BK855" s="82"/>
      <c r="BL855" s="82"/>
      <c r="BM855" s="82"/>
      <c r="BN855" s="82"/>
      <c r="BO855" s="82"/>
      <c r="BP855" s="82"/>
      <c r="BQ855" s="82"/>
      <c r="BR855" s="82"/>
      <c r="BS855" s="82"/>
      <c r="BT855" s="82"/>
      <c r="BU855" s="82"/>
      <c r="BV855" s="82"/>
      <c r="BW855" s="69"/>
      <c r="BX855" s="69"/>
      <c r="BY855" s="75"/>
      <c r="BZ855" s="74"/>
      <c r="CA855" s="74"/>
      <c r="CB855" s="82"/>
      <c r="CC855" s="82"/>
      <c r="CD855" s="82"/>
      <c r="CE855" s="82"/>
      <c r="CF855" s="82"/>
      <c r="CG855" s="82"/>
      <c r="CH855" s="82"/>
      <c r="CI855" s="82"/>
      <c r="CJ855" s="82"/>
      <c r="CK855" s="82"/>
      <c r="CL855" s="82"/>
      <c r="CM855" s="82"/>
      <c r="CN855" s="82"/>
      <c r="CO855" s="69"/>
    </row>
    <row r="856" spans="1:93" x14ac:dyDescent="0.3">
      <c r="A856" s="69"/>
      <c r="B856" s="74"/>
      <c r="C856" s="74"/>
      <c r="D856" s="74"/>
      <c r="E856" s="74"/>
      <c r="F856" s="69"/>
      <c r="G856" s="69"/>
      <c r="Q856" s="69"/>
      <c r="R856" s="69"/>
      <c r="S856" s="75"/>
      <c r="T856" s="75"/>
      <c r="U856" s="74"/>
      <c r="V856" s="74"/>
      <c r="W856" s="74"/>
      <c r="X856" s="74"/>
      <c r="Y856" s="69"/>
      <c r="Z856" s="69"/>
      <c r="AJ856" s="69"/>
      <c r="AK856" s="69"/>
      <c r="AL856" s="69"/>
      <c r="AM856" s="69"/>
      <c r="AN856" s="74"/>
      <c r="AO856" s="74"/>
      <c r="AP856" s="82"/>
      <c r="AQ856" s="82"/>
      <c r="AR856" s="82"/>
      <c r="AS856" s="82"/>
      <c r="AT856" s="82"/>
      <c r="AU856" s="82"/>
      <c r="AV856" s="82"/>
      <c r="AW856" s="82"/>
      <c r="AX856" s="82"/>
      <c r="AY856" s="82"/>
      <c r="AZ856" s="82"/>
      <c r="BA856" s="82"/>
      <c r="BB856" s="82"/>
      <c r="BC856" s="82"/>
      <c r="BD856" s="69"/>
      <c r="BE856" s="75"/>
      <c r="BF856" s="75"/>
      <c r="BG856" s="74"/>
      <c r="BH856" s="74"/>
      <c r="BI856" s="82"/>
      <c r="BJ856" s="82"/>
      <c r="BK856" s="82"/>
      <c r="BL856" s="82"/>
      <c r="BM856" s="82"/>
      <c r="BN856" s="82"/>
      <c r="BO856" s="82"/>
      <c r="BP856" s="82"/>
      <c r="BQ856" s="82"/>
      <c r="BR856" s="82"/>
      <c r="BS856" s="82"/>
      <c r="BT856" s="82"/>
      <c r="BU856" s="82"/>
      <c r="BV856" s="82"/>
      <c r="BW856" s="69"/>
      <c r="BX856" s="69"/>
      <c r="BY856" s="75"/>
      <c r="BZ856" s="74"/>
      <c r="CA856" s="74"/>
      <c r="CB856" s="82"/>
      <c r="CC856" s="82"/>
      <c r="CD856" s="82"/>
      <c r="CE856" s="82"/>
      <c r="CF856" s="82"/>
      <c r="CG856" s="82"/>
      <c r="CH856" s="82"/>
      <c r="CI856" s="82"/>
      <c r="CJ856" s="82"/>
      <c r="CK856" s="82"/>
      <c r="CL856" s="82"/>
      <c r="CM856" s="82"/>
      <c r="CN856" s="82"/>
      <c r="CO856" s="69"/>
    </row>
    <row r="857" spans="1:93" x14ac:dyDescent="0.3">
      <c r="A857" s="69"/>
      <c r="B857" s="74"/>
      <c r="C857" s="74"/>
      <c r="D857" s="74"/>
      <c r="E857" s="74"/>
      <c r="F857" s="69"/>
      <c r="G857" s="69"/>
      <c r="Q857" s="69"/>
      <c r="R857" s="69"/>
      <c r="S857" s="75"/>
      <c r="T857" s="75"/>
      <c r="U857" s="74"/>
      <c r="V857" s="74"/>
      <c r="W857" s="74"/>
      <c r="X857" s="74"/>
      <c r="Y857" s="69"/>
      <c r="Z857" s="69"/>
      <c r="AJ857" s="69"/>
      <c r="AK857" s="69"/>
      <c r="AL857" s="69"/>
      <c r="AM857" s="69"/>
      <c r="AN857" s="74"/>
      <c r="AO857" s="74"/>
      <c r="AP857" s="82"/>
      <c r="AQ857" s="82"/>
      <c r="AR857" s="82"/>
      <c r="AS857" s="82"/>
      <c r="AT857" s="82"/>
      <c r="AU857" s="82"/>
      <c r="AV857" s="82"/>
      <c r="AW857" s="82"/>
      <c r="AX857" s="82"/>
      <c r="AY857" s="82"/>
      <c r="AZ857" s="82"/>
      <c r="BA857" s="82"/>
      <c r="BB857" s="82"/>
      <c r="BC857" s="82"/>
      <c r="BD857" s="69"/>
      <c r="BE857" s="75"/>
      <c r="BF857" s="75"/>
      <c r="BG857" s="74"/>
      <c r="BH857" s="74"/>
      <c r="BI857" s="82"/>
      <c r="BJ857" s="82"/>
      <c r="BK857" s="82"/>
      <c r="BL857" s="82"/>
      <c r="BM857" s="82"/>
      <c r="BN857" s="82"/>
      <c r="BO857" s="82"/>
      <c r="BP857" s="82"/>
      <c r="BQ857" s="82"/>
      <c r="BR857" s="82"/>
      <c r="BS857" s="82"/>
      <c r="BT857" s="82"/>
      <c r="BU857" s="82"/>
      <c r="BV857" s="82"/>
      <c r="BW857" s="69"/>
      <c r="BX857" s="69"/>
      <c r="BY857" s="75"/>
      <c r="BZ857" s="74"/>
      <c r="CA857" s="74"/>
      <c r="CB857" s="82"/>
      <c r="CC857" s="82"/>
      <c r="CD857" s="82"/>
      <c r="CE857" s="82"/>
      <c r="CF857" s="82"/>
      <c r="CG857" s="82"/>
      <c r="CH857" s="82"/>
      <c r="CI857" s="82"/>
      <c r="CJ857" s="82"/>
      <c r="CK857" s="82"/>
      <c r="CL857" s="82"/>
      <c r="CM857" s="82"/>
      <c r="CN857" s="82"/>
      <c r="CO857" s="69"/>
    </row>
    <row r="858" spans="1:93" x14ac:dyDescent="0.3">
      <c r="A858" s="69"/>
      <c r="B858" s="74"/>
      <c r="C858" s="74"/>
      <c r="D858" s="74"/>
      <c r="E858" s="74"/>
      <c r="F858" s="69"/>
      <c r="G858" s="69"/>
      <c r="Q858" s="69"/>
      <c r="R858" s="69"/>
      <c r="S858" s="75"/>
      <c r="T858" s="75"/>
      <c r="U858" s="74"/>
      <c r="V858" s="74"/>
      <c r="W858" s="74"/>
      <c r="X858" s="74"/>
      <c r="Y858" s="69"/>
      <c r="Z858" s="69"/>
      <c r="AJ858" s="69"/>
      <c r="AK858" s="69"/>
      <c r="AL858" s="69"/>
      <c r="AM858" s="69"/>
      <c r="AN858" s="74"/>
      <c r="AO858" s="74"/>
      <c r="AP858" s="82"/>
      <c r="AQ858" s="82"/>
      <c r="AR858" s="82"/>
      <c r="AS858" s="82"/>
      <c r="AT858" s="82"/>
      <c r="AU858" s="82"/>
      <c r="AV858" s="82"/>
      <c r="AW858" s="82"/>
      <c r="AX858" s="82"/>
      <c r="AY858" s="82"/>
      <c r="AZ858" s="82"/>
      <c r="BA858" s="82"/>
      <c r="BB858" s="82"/>
      <c r="BC858" s="82"/>
      <c r="BD858" s="69"/>
      <c r="BE858" s="75"/>
      <c r="BF858" s="75"/>
      <c r="BG858" s="74"/>
      <c r="BH858" s="74"/>
      <c r="BI858" s="82"/>
      <c r="BJ858" s="82"/>
      <c r="BK858" s="82"/>
      <c r="BL858" s="82"/>
      <c r="BM858" s="82"/>
      <c r="BN858" s="82"/>
      <c r="BO858" s="82"/>
      <c r="BP858" s="82"/>
      <c r="BQ858" s="82"/>
      <c r="BR858" s="82"/>
      <c r="BS858" s="82"/>
      <c r="BT858" s="82"/>
      <c r="BU858" s="82"/>
      <c r="BV858" s="82"/>
      <c r="BW858" s="69"/>
      <c r="BX858" s="69"/>
      <c r="BY858" s="75"/>
      <c r="BZ858" s="74"/>
      <c r="CA858" s="74"/>
      <c r="CB858" s="82"/>
      <c r="CC858" s="82"/>
      <c r="CD858" s="82"/>
      <c r="CE858" s="82"/>
      <c r="CF858" s="82"/>
      <c r="CG858" s="82"/>
      <c r="CH858" s="82"/>
      <c r="CI858" s="82"/>
      <c r="CJ858" s="82"/>
      <c r="CK858" s="82"/>
      <c r="CL858" s="82"/>
      <c r="CM858" s="82"/>
      <c r="CN858" s="82"/>
      <c r="CO858" s="69"/>
    </row>
    <row r="859" spans="1:93" x14ac:dyDescent="0.3">
      <c r="A859" s="69"/>
      <c r="B859" s="74"/>
      <c r="C859" s="74"/>
      <c r="D859" s="74"/>
      <c r="E859" s="74"/>
      <c r="F859" s="69"/>
      <c r="G859" s="69"/>
      <c r="Q859" s="69"/>
      <c r="R859" s="69"/>
      <c r="S859" s="75"/>
      <c r="T859" s="75"/>
      <c r="U859" s="74"/>
      <c r="V859" s="74"/>
      <c r="W859" s="74"/>
      <c r="X859" s="74"/>
      <c r="Y859" s="69"/>
      <c r="Z859" s="69"/>
      <c r="AJ859" s="69"/>
      <c r="AK859" s="69"/>
      <c r="AL859" s="69"/>
      <c r="AM859" s="69"/>
      <c r="AN859" s="74"/>
      <c r="AO859" s="74"/>
      <c r="AP859" s="82"/>
      <c r="AQ859" s="82"/>
      <c r="AR859" s="82"/>
      <c r="AS859" s="82"/>
      <c r="AT859" s="82"/>
      <c r="AU859" s="82"/>
      <c r="AV859" s="82"/>
      <c r="AW859" s="82"/>
      <c r="AX859" s="82"/>
      <c r="AY859" s="82"/>
      <c r="AZ859" s="82"/>
      <c r="BA859" s="82"/>
      <c r="BB859" s="82"/>
      <c r="BC859" s="82"/>
      <c r="BD859" s="69"/>
      <c r="BE859" s="75"/>
      <c r="BF859" s="75"/>
      <c r="BG859" s="74"/>
      <c r="BH859" s="74"/>
      <c r="BI859" s="82"/>
      <c r="BJ859" s="82"/>
      <c r="BK859" s="82"/>
      <c r="BL859" s="82"/>
      <c r="BM859" s="82"/>
      <c r="BN859" s="82"/>
      <c r="BO859" s="82"/>
      <c r="BP859" s="82"/>
      <c r="BQ859" s="82"/>
      <c r="BR859" s="82"/>
      <c r="BS859" s="82"/>
      <c r="BT859" s="82"/>
      <c r="BU859" s="82"/>
      <c r="BV859" s="82"/>
      <c r="BW859" s="69"/>
      <c r="BX859" s="69"/>
      <c r="BY859" s="75"/>
      <c r="BZ859" s="74"/>
      <c r="CA859" s="74"/>
      <c r="CB859" s="82"/>
      <c r="CC859" s="82"/>
      <c r="CD859" s="82"/>
      <c r="CE859" s="82"/>
      <c r="CF859" s="82"/>
      <c r="CG859" s="82"/>
      <c r="CH859" s="82"/>
      <c r="CI859" s="82"/>
      <c r="CJ859" s="82"/>
      <c r="CK859" s="82"/>
      <c r="CL859" s="82"/>
      <c r="CM859" s="82"/>
      <c r="CN859" s="82"/>
      <c r="CO859" s="69"/>
    </row>
    <row r="860" spans="1:93" x14ac:dyDescent="0.3">
      <c r="A860" s="69"/>
      <c r="B860" s="74"/>
      <c r="C860" s="74"/>
      <c r="D860" s="74"/>
      <c r="E860" s="74"/>
      <c r="F860" s="69"/>
      <c r="G860" s="69"/>
      <c r="Q860" s="69"/>
      <c r="R860" s="69"/>
      <c r="S860" s="75"/>
      <c r="T860" s="75"/>
      <c r="U860" s="74"/>
      <c r="V860" s="74"/>
      <c r="W860" s="74"/>
      <c r="X860" s="74"/>
      <c r="Y860" s="69"/>
      <c r="Z860" s="69"/>
      <c r="AJ860" s="69"/>
      <c r="AK860" s="69"/>
      <c r="AL860" s="69"/>
      <c r="AM860" s="69"/>
      <c r="AN860" s="74"/>
      <c r="AO860" s="74"/>
      <c r="AP860" s="82"/>
      <c r="AQ860" s="82"/>
      <c r="AR860" s="82"/>
      <c r="AS860" s="82"/>
      <c r="AT860" s="82"/>
      <c r="AU860" s="82"/>
      <c r="AV860" s="82"/>
      <c r="AW860" s="82"/>
      <c r="AX860" s="82"/>
      <c r="AY860" s="82"/>
      <c r="AZ860" s="82"/>
      <c r="BA860" s="82"/>
      <c r="BB860" s="82"/>
      <c r="BC860" s="82"/>
      <c r="BD860" s="69"/>
      <c r="BE860" s="75"/>
      <c r="BF860" s="75"/>
      <c r="BG860" s="74"/>
      <c r="BH860" s="74"/>
      <c r="BI860" s="82"/>
      <c r="BJ860" s="82"/>
      <c r="BK860" s="82"/>
      <c r="BL860" s="82"/>
      <c r="BM860" s="82"/>
      <c r="BN860" s="82"/>
      <c r="BO860" s="82"/>
      <c r="BP860" s="82"/>
      <c r="BQ860" s="82"/>
      <c r="BR860" s="82"/>
      <c r="BS860" s="82"/>
      <c r="BT860" s="82"/>
      <c r="BU860" s="82"/>
      <c r="BV860" s="82"/>
      <c r="BW860" s="69"/>
      <c r="BX860" s="69"/>
      <c r="BY860" s="75"/>
      <c r="BZ860" s="74"/>
      <c r="CA860" s="74"/>
      <c r="CB860" s="82"/>
      <c r="CC860" s="82"/>
      <c r="CD860" s="82"/>
      <c r="CE860" s="82"/>
      <c r="CF860" s="82"/>
      <c r="CG860" s="82"/>
      <c r="CH860" s="82"/>
      <c r="CI860" s="82"/>
      <c r="CJ860" s="82"/>
      <c r="CK860" s="82"/>
      <c r="CL860" s="82"/>
      <c r="CM860" s="82"/>
      <c r="CN860" s="82"/>
      <c r="CO860" s="69"/>
    </row>
    <row r="861" spans="1:93" x14ac:dyDescent="0.3">
      <c r="A861" s="69"/>
      <c r="B861" s="74"/>
      <c r="C861" s="74"/>
      <c r="D861" s="74"/>
      <c r="E861" s="74"/>
      <c r="F861" s="69"/>
      <c r="G861" s="69"/>
      <c r="Q861" s="69"/>
      <c r="R861" s="69"/>
      <c r="S861" s="75"/>
      <c r="T861" s="75"/>
      <c r="U861" s="74"/>
      <c r="V861" s="74"/>
      <c r="W861" s="74"/>
      <c r="X861" s="74"/>
      <c r="Y861" s="69"/>
      <c r="Z861" s="69"/>
      <c r="AJ861" s="69"/>
      <c r="AK861" s="69"/>
      <c r="AL861" s="69"/>
      <c r="AM861" s="69"/>
      <c r="AN861" s="74"/>
      <c r="AO861" s="74"/>
      <c r="AP861" s="82"/>
      <c r="AQ861" s="82"/>
      <c r="AR861" s="82"/>
      <c r="AS861" s="82"/>
      <c r="AT861" s="82"/>
      <c r="AU861" s="82"/>
      <c r="AV861" s="82"/>
      <c r="AW861" s="82"/>
      <c r="AX861" s="82"/>
      <c r="AY861" s="82"/>
      <c r="AZ861" s="82"/>
      <c r="BA861" s="82"/>
      <c r="BB861" s="82"/>
      <c r="BC861" s="82"/>
      <c r="BD861" s="69"/>
      <c r="BE861" s="75"/>
      <c r="BF861" s="75"/>
      <c r="BG861" s="74"/>
      <c r="BH861" s="74"/>
      <c r="BI861" s="82"/>
      <c r="BJ861" s="82"/>
      <c r="BK861" s="82"/>
      <c r="BL861" s="82"/>
      <c r="BM861" s="82"/>
      <c r="BN861" s="82"/>
      <c r="BO861" s="82"/>
      <c r="BP861" s="82"/>
      <c r="BQ861" s="82"/>
      <c r="BR861" s="82"/>
      <c r="BS861" s="82"/>
      <c r="BT861" s="82"/>
      <c r="BU861" s="82"/>
      <c r="BV861" s="82"/>
      <c r="BW861" s="69"/>
      <c r="BX861" s="69"/>
      <c r="BY861" s="75"/>
      <c r="BZ861" s="74"/>
      <c r="CA861" s="74"/>
      <c r="CB861" s="82"/>
      <c r="CC861" s="82"/>
      <c r="CD861" s="82"/>
      <c r="CE861" s="82"/>
      <c r="CF861" s="82"/>
      <c r="CG861" s="82"/>
      <c r="CH861" s="82"/>
      <c r="CI861" s="82"/>
      <c r="CJ861" s="82"/>
      <c r="CK861" s="82"/>
      <c r="CL861" s="82"/>
      <c r="CM861" s="82"/>
      <c r="CN861" s="82"/>
      <c r="CO861" s="69"/>
    </row>
    <row r="862" spans="1:93" x14ac:dyDescent="0.3">
      <c r="A862" s="69"/>
      <c r="B862" s="74"/>
      <c r="C862" s="74"/>
      <c r="D862" s="74"/>
      <c r="E862" s="74"/>
      <c r="F862" s="69"/>
      <c r="G862" s="69"/>
      <c r="Q862" s="69"/>
      <c r="R862" s="69"/>
      <c r="S862" s="75"/>
      <c r="T862" s="75"/>
      <c r="U862" s="74"/>
      <c r="V862" s="74"/>
      <c r="W862" s="74"/>
      <c r="X862" s="74"/>
      <c r="Y862" s="69"/>
      <c r="Z862" s="69"/>
      <c r="AJ862" s="69"/>
      <c r="AK862" s="69"/>
      <c r="AL862" s="69"/>
      <c r="AM862" s="69"/>
      <c r="AN862" s="74"/>
      <c r="AO862" s="74"/>
      <c r="AP862" s="82"/>
      <c r="AQ862" s="82"/>
      <c r="AR862" s="82"/>
      <c r="AS862" s="82"/>
      <c r="AT862" s="82"/>
      <c r="AU862" s="82"/>
      <c r="AV862" s="82"/>
      <c r="AW862" s="82"/>
      <c r="AX862" s="82"/>
      <c r="AY862" s="82"/>
      <c r="AZ862" s="82"/>
      <c r="BA862" s="82"/>
      <c r="BB862" s="82"/>
      <c r="BC862" s="82"/>
      <c r="BD862" s="69"/>
      <c r="BE862" s="75"/>
      <c r="BF862" s="75"/>
      <c r="BG862" s="74"/>
      <c r="BH862" s="74"/>
      <c r="BI862" s="82"/>
      <c r="BJ862" s="82"/>
      <c r="BK862" s="82"/>
      <c r="BL862" s="82"/>
      <c r="BM862" s="82"/>
      <c r="BN862" s="82"/>
      <c r="BO862" s="82"/>
      <c r="BP862" s="82"/>
      <c r="BQ862" s="82"/>
      <c r="BR862" s="82"/>
      <c r="BS862" s="82"/>
      <c r="BT862" s="82"/>
      <c r="BU862" s="82"/>
      <c r="BV862" s="82"/>
      <c r="BW862" s="69"/>
      <c r="BX862" s="69"/>
      <c r="BY862" s="75"/>
      <c r="BZ862" s="74"/>
      <c r="CA862" s="74"/>
      <c r="CB862" s="82"/>
      <c r="CC862" s="82"/>
      <c r="CD862" s="82"/>
      <c r="CE862" s="82"/>
      <c r="CF862" s="82"/>
      <c r="CG862" s="82"/>
      <c r="CH862" s="82"/>
      <c r="CI862" s="82"/>
      <c r="CJ862" s="82"/>
      <c r="CK862" s="82"/>
      <c r="CL862" s="82"/>
      <c r="CM862" s="82"/>
      <c r="CN862" s="82"/>
      <c r="CO862" s="69"/>
    </row>
    <row r="863" spans="1:93" x14ac:dyDescent="0.3">
      <c r="A863" s="69"/>
      <c r="B863" s="74"/>
      <c r="C863" s="74"/>
      <c r="D863" s="74"/>
      <c r="E863" s="74"/>
      <c r="F863" s="69"/>
      <c r="G863" s="69"/>
      <c r="Q863" s="69"/>
      <c r="R863" s="69"/>
      <c r="S863" s="75"/>
      <c r="T863" s="75"/>
      <c r="U863" s="74"/>
      <c r="V863" s="74"/>
      <c r="W863" s="74"/>
      <c r="X863" s="74"/>
      <c r="Y863" s="69"/>
      <c r="Z863" s="69"/>
      <c r="AJ863" s="69"/>
      <c r="AK863" s="69"/>
      <c r="AL863" s="69"/>
      <c r="AM863" s="69"/>
      <c r="AN863" s="74"/>
      <c r="AO863" s="74"/>
      <c r="AP863" s="82"/>
      <c r="AQ863" s="82"/>
      <c r="AR863" s="82"/>
      <c r="AS863" s="82"/>
      <c r="AT863" s="82"/>
      <c r="AU863" s="82"/>
      <c r="AV863" s="82"/>
      <c r="AW863" s="82"/>
      <c r="AX863" s="82"/>
      <c r="AY863" s="82"/>
      <c r="AZ863" s="82"/>
      <c r="BA863" s="82"/>
      <c r="BB863" s="82"/>
      <c r="BC863" s="82"/>
      <c r="BD863" s="69"/>
      <c r="BE863" s="75"/>
      <c r="BF863" s="75"/>
      <c r="BG863" s="74"/>
      <c r="BH863" s="74"/>
      <c r="BI863" s="82"/>
      <c r="BJ863" s="82"/>
      <c r="BK863" s="82"/>
      <c r="BL863" s="82"/>
      <c r="BM863" s="82"/>
      <c r="BN863" s="82"/>
      <c r="BO863" s="82"/>
      <c r="BP863" s="82"/>
      <c r="BQ863" s="82"/>
      <c r="BR863" s="82"/>
      <c r="BS863" s="82"/>
      <c r="BT863" s="82"/>
      <c r="BU863" s="82"/>
      <c r="BV863" s="82"/>
      <c r="BW863" s="69"/>
      <c r="BX863" s="69"/>
      <c r="BY863" s="75"/>
      <c r="BZ863" s="74"/>
      <c r="CA863" s="74"/>
      <c r="CB863" s="82"/>
      <c r="CC863" s="82"/>
      <c r="CD863" s="82"/>
      <c r="CE863" s="82"/>
      <c r="CF863" s="82"/>
      <c r="CG863" s="82"/>
      <c r="CH863" s="82"/>
      <c r="CI863" s="82"/>
      <c r="CJ863" s="82"/>
      <c r="CK863" s="82"/>
      <c r="CL863" s="82"/>
      <c r="CM863" s="82"/>
      <c r="CN863" s="82"/>
      <c r="CO863" s="69"/>
    </row>
    <row r="864" spans="1:93" x14ac:dyDescent="0.3">
      <c r="A864" s="69"/>
      <c r="B864" s="74"/>
      <c r="C864" s="74"/>
      <c r="D864" s="74"/>
      <c r="E864" s="74"/>
      <c r="F864" s="69"/>
      <c r="G864" s="69"/>
      <c r="Q864" s="69"/>
      <c r="R864" s="69"/>
      <c r="S864" s="75"/>
      <c r="T864" s="75"/>
      <c r="U864" s="74"/>
      <c r="V864" s="74"/>
      <c r="W864" s="74"/>
      <c r="X864" s="74"/>
      <c r="Y864" s="69"/>
      <c r="Z864" s="69"/>
      <c r="AJ864" s="69"/>
      <c r="AK864" s="69"/>
      <c r="AL864" s="69"/>
      <c r="AM864" s="69"/>
      <c r="AN864" s="74"/>
      <c r="AO864" s="74"/>
      <c r="AP864" s="82"/>
      <c r="AQ864" s="82"/>
      <c r="AR864" s="82"/>
      <c r="AS864" s="82"/>
      <c r="AT864" s="82"/>
      <c r="AU864" s="82"/>
      <c r="AV864" s="82"/>
      <c r="AW864" s="82"/>
      <c r="AX864" s="82"/>
      <c r="AY864" s="82"/>
      <c r="AZ864" s="82"/>
      <c r="BA864" s="82"/>
      <c r="BB864" s="82"/>
      <c r="BC864" s="82"/>
      <c r="BD864" s="69"/>
      <c r="BE864" s="75"/>
      <c r="BF864" s="75"/>
      <c r="BG864" s="74"/>
      <c r="BH864" s="74"/>
      <c r="BI864" s="82"/>
      <c r="BJ864" s="82"/>
      <c r="BK864" s="82"/>
      <c r="BL864" s="82"/>
      <c r="BM864" s="82"/>
      <c r="BN864" s="82"/>
      <c r="BO864" s="82"/>
      <c r="BP864" s="82"/>
      <c r="BQ864" s="82"/>
      <c r="BR864" s="82"/>
      <c r="BS864" s="82"/>
      <c r="BT864" s="82"/>
      <c r="BU864" s="82"/>
      <c r="BV864" s="82"/>
      <c r="BW864" s="69"/>
      <c r="BX864" s="69"/>
      <c r="BY864" s="75"/>
      <c r="BZ864" s="74"/>
      <c r="CA864" s="74"/>
      <c r="CB864" s="82"/>
      <c r="CC864" s="82"/>
      <c r="CD864" s="82"/>
      <c r="CE864" s="82"/>
      <c r="CF864" s="82"/>
      <c r="CG864" s="82"/>
      <c r="CH864" s="82"/>
      <c r="CI864" s="82"/>
      <c r="CJ864" s="82"/>
      <c r="CK864" s="82"/>
      <c r="CL864" s="82"/>
      <c r="CM864" s="82"/>
      <c r="CN864" s="82"/>
      <c r="CO864" s="69"/>
    </row>
    <row r="865" spans="1:93" x14ac:dyDescent="0.3">
      <c r="A865" s="69"/>
      <c r="B865" s="74"/>
      <c r="C865" s="74"/>
      <c r="D865" s="74"/>
      <c r="E865" s="74"/>
      <c r="F865" s="69"/>
      <c r="G865" s="69"/>
      <c r="Q865" s="69"/>
      <c r="R865" s="69"/>
      <c r="S865" s="75"/>
      <c r="T865" s="75"/>
      <c r="U865" s="74"/>
      <c r="V865" s="74"/>
      <c r="W865" s="74"/>
      <c r="X865" s="74"/>
      <c r="Y865" s="69"/>
      <c r="Z865" s="69"/>
      <c r="AJ865" s="69"/>
      <c r="AK865" s="69"/>
      <c r="AL865" s="69"/>
      <c r="AM865" s="69"/>
      <c r="AN865" s="74"/>
      <c r="AO865" s="74"/>
      <c r="AP865" s="82"/>
      <c r="AQ865" s="82"/>
      <c r="AR865" s="82"/>
      <c r="AS865" s="82"/>
      <c r="AT865" s="82"/>
      <c r="AU865" s="82"/>
      <c r="AV865" s="82"/>
      <c r="AW865" s="82"/>
      <c r="AX865" s="82"/>
      <c r="AY865" s="82"/>
      <c r="AZ865" s="82"/>
      <c r="BA865" s="82"/>
      <c r="BB865" s="82"/>
      <c r="BC865" s="82"/>
      <c r="BD865" s="69"/>
      <c r="BE865" s="75"/>
      <c r="BF865" s="75"/>
      <c r="BG865" s="74"/>
      <c r="BH865" s="74"/>
      <c r="BI865" s="82"/>
      <c r="BJ865" s="82"/>
      <c r="BK865" s="82"/>
      <c r="BL865" s="82"/>
      <c r="BM865" s="82"/>
      <c r="BN865" s="82"/>
      <c r="BO865" s="82"/>
      <c r="BP865" s="82"/>
      <c r="BQ865" s="82"/>
      <c r="BR865" s="82"/>
      <c r="BS865" s="82"/>
      <c r="BT865" s="82"/>
      <c r="BU865" s="82"/>
      <c r="BV865" s="82"/>
      <c r="BW865" s="69"/>
      <c r="BX865" s="69"/>
      <c r="BY865" s="75"/>
      <c r="BZ865" s="74"/>
      <c r="CA865" s="74"/>
      <c r="CB865" s="82"/>
      <c r="CC865" s="82"/>
      <c r="CD865" s="82"/>
      <c r="CE865" s="82"/>
      <c r="CF865" s="82"/>
      <c r="CG865" s="82"/>
      <c r="CH865" s="82"/>
      <c r="CI865" s="82"/>
      <c r="CJ865" s="82"/>
      <c r="CK865" s="82"/>
      <c r="CL865" s="82"/>
      <c r="CM865" s="82"/>
      <c r="CN865" s="82"/>
      <c r="CO865" s="69"/>
    </row>
    <row r="866" spans="1:93" x14ac:dyDescent="0.3">
      <c r="A866" s="69"/>
      <c r="B866" s="74"/>
      <c r="C866" s="74"/>
      <c r="D866" s="74"/>
      <c r="E866" s="74"/>
      <c r="F866" s="69"/>
      <c r="G866" s="69"/>
      <c r="Q866" s="69"/>
      <c r="R866" s="69"/>
      <c r="S866" s="75"/>
      <c r="T866" s="75"/>
      <c r="U866" s="74"/>
      <c r="V866" s="74"/>
      <c r="W866" s="74"/>
      <c r="X866" s="74"/>
      <c r="Y866" s="69"/>
      <c r="Z866" s="69"/>
      <c r="AJ866" s="69"/>
      <c r="AK866" s="69"/>
      <c r="AL866" s="69"/>
      <c r="AM866" s="69"/>
      <c r="AN866" s="74"/>
      <c r="AO866" s="74"/>
      <c r="AP866" s="82"/>
      <c r="AQ866" s="82"/>
      <c r="AR866" s="82"/>
      <c r="AS866" s="82"/>
      <c r="AT866" s="82"/>
      <c r="AU866" s="82"/>
      <c r="AV866" s="82"/>
      <c r="AW866" s="82"/>
      <c r="AX866" s="82"/>
      <c r="AY866" s="82"/>
      <c r="AZ866" s="82"/>
      <c r="BA866" s="82"/>
      <c r="BB866" s="82"/>
      <c r="BC866" s="82"/>
      <c r="BD866" s="69"/>
      <c r="BE866" s="75"/>
      <c r="BF866" s="75"/>
      <c r="BG866" s="74"/>
      <c r="BH866" s="74"/>
      <c r="BI866" s="82"/>
      <c r="BJ866" s="82"/>
      <c r="BK866" s="82"/>
      <c r="BL866" s="82"/>
      <c r="BM866" s="82"/>
      <c r="BN866" s="82"/>
      <c r="BO866" s="82"/>
      <c r="BP866" s="82"/>
      <c r="BQ866" s="82"/>
      <c r="BR866" s="82"/>
      <c r="BS866" s="82"/>
      <c r="BT866" s="82"/>
      <c r="BU866" s="82"/>
      <c r="BV866" s="82"/>
      <c r="BW866" s="69"/>
      <c r="BX866" s="69"/>
      <c r="BY866" s="75"/>
      <c r="BZ866" s="74"/>
      <c r="CA866" s="74"/>
      <c r="CB866" s="82"/>
      <c r="CC866" s="82"/>
      <c r="CD866" s="82"/>
      <c r="CE866" s="82"/>
      <c r="CF866" s="82"/>
      <c r="CG866" s="82"/>
      <c r="CH866" s="82"/>
      <c r="CI866" s="82"/>
      <c r="CJ866" s="82"/>
      <c r="CK866" s="82"/>
      <c r="CL866" s="82"/>
      <c r="CM866" s="82"/>
      <c r="CN866" s="82"/>
      <c r="CO866" s="69"/>
    </row>
    <row r="867" spans="1:93" x14ac:dyDescent="0.3">
      <c r="A867" s="69"/>
      <c r="B867" s="74"/>
      <c r="C867" s="74"/>
      <c r="D867" s="74"/>
      <c r="E867" s="74"/>
      <c r="F867" s="69"/>
      <c r="G867" s="69"/>
      <c r="Q867" s="69"/>
      <c r="R867" s="69"/>
      <c r="S867" s="75"/>
      <c r="T867" s="75"/>
      <c r="U867" s="74"/>
      <c r="V867" s="74"/>
      <c r="W867" s="74"/>
      <c r="X867" s="74"/>
      <c r="Y867" s="69"/>
      <c r="Z867" s="69"/>
      <c r="AJ867" s="69"/>
      <c r="AK867" s="69"/>
      <c r="AL867" s="69"/>
      <c r="AM867" s="69"/>
      <c r="AN867" s="74"/>
      <c r="AO867" s="74"/>
      <c r="AP867" s="82"/>
      <c r="AQ867" s="82"/>
      <c r="AR867" s="82"/>
      <c r="AS867" s="82"/>
      <c r="AT867" s="82"/>
      <c r="AU867" s="82"/>
      <c r="AV867" s="82"/>
      <c r="AW867" s="82"/>
      <c r="AX867" s="82"/>
      <c r="AY867" s="82"/>
      <c r="AZ867" s="82"/>
      <c r="BA867" s="82"/>
      <c r="BB867" s="82"/>
      <c r="BC867" s="82"/>
      <c r="BD867" s="69"/>
      <c r="BE867" s="75"/>
      <c r="BF867" s="75"/>
      <c r="BG867" s="74"/>
      <c r="BH867" s="74"/>
      <c r="BI867" s="82"/>
      <c r="BJ867" s="82"/>
      <c r="BK867" s="82"/>
      <c r="BL867" s="82"/>
      <c r="BM867" s="82"/>
      <c r="BN867" s="82"/>
      <c r="BO867" s="82"/>
      <c r="BP867" s="82"/>
      <c r="BQ867" s="82"/>
      <c r="BR867" s="82"/>
      <c r="BS867" s="82"/>
      <c r="BT867" s="82"/>
      <c r="BU867" s="82"/>
      <c r="BV867" s="82"/>
      <c r="BW867" s="69"/>
      <c r="BX867" s="69"/>
      <c r="BY867" s="75"/>
      <c r="BZ867" s="74"/>
      <c r="CA867" s="74"/>
      <c r="CB867" s="82"/>
      <c r="CC867" s="82"/>
      <c r="CD867" s="82"/>
      <c r="CE867" s="82"/>
      <c r="CF867" s="82"/>
      <c r="CG867" s="82"/>
      <c r="CH867" s="82"/>
      <c r="CI867" s="82"/>
      <c r="CJ867" s="82"/>
      <c r="CK867" s="82"/>
      <c r="CL867" s="82"/>
      <c r="CM867" s="82"/>
      <c r="CN867" s="82"/>
      <c r="CO867" s="69"/>
    </row>
    <row r="868" spans="1:93" x14ac:dyDescent="0.3">
      <c r="A868" s="69"/>
      <c r="B868" s="74"/>
      <c r="C868" s="74"/>
      <c r="D868" s="74"/>
      <c r="E868" s="74"/>
      <c r="F868" s="69"/>
      <c r="G868" s="69"/>
      <c r="Q868" s="69"/>
      <c r="R868" s="69"/>
      <c r="S868" s="75"/>
      <c r="T868" s="75"/>
      <c r="U868" s="74"/>
      <c r="V868" s="74"/>
      <c r="W868" s="74"/>
      <c r="X868" s="74"/>
      <c r="Y868" s="69"/>
      <c r="Z868" s="69"/>
      <c r="AJ868" s="69"/>
      <c r="AK868" s="69"/>
      <c r="AL868" s="69"/>
      <c r="AM868" s="69"/>
      <c r="AN868" s="74"/>
      <c r="AO868" s="74"/>
      <c r="AP868" s="82"/>
      <c r="AQ868" s="82"/>
      <c r="AR868" s="82"/>
      <c r="AS868" s="82"/>
      <c r="AT868" s="82"/>
      <c r="AU868" s="82"/>
      <c r="AV868" s="82"/>
      <c r="AW868" s="82"/>
      <c r="AX868" s="82"/>
      <c r="AY868" s="82"/>
      <c r="AZ868" s="82"/>
      <c r="BA868" s="82"/>
      <c r="BB868" s="82"/>
      <c r="BC868" s="82"/>
      <c r="BD868" s="69"/>
      <c r="BE868" s="75"/>
      <c r="BF868" s="75"/>
      <c r="BG868" s="74"/>
      <c r="BH868" s="74"/>
      <c r="BI868" s="82"/>
      <c r="BJ868" s="82"/>
      <c r="BK868" s="82"/>
      <c r="BL868" s="82"/>
      <c r="BM868" s="82"/>
      <c r="BN868" s="82"/>
      <c r="BO868" s="82"/>
      <c r="BP868" s="82"/>
      <c r="BQ868" s="82"/>
      <c r="BR868" s="82"/>
      <c r="BS868" s="82"/>
      <c r="BT868" s="82"/>
      <c r="BU868" s="82"/>
      <c r="BV868" s="82"/>
      <c r="BW868" s="69"/>
      <c r="BX868" s="69"/>
      <c r="BY868" s="75"/>
      <c r="BZ868" s="74"/>
      <c r="CA868" s="74"/>
      <c r="CB868" s="82"/>
      <c r="CC868" s="82"/>
      <c r="CD868" s="82"/>
      <c r="CE868" s="82"/>
      <c r="CF868" s="82"/>
      <c r="CG868" s="82"/>
      <c r="CH868" s="82"/>
      <c r="CI868" s="82"/>
      <c r="CJ868" s="82"/>
      <c r="CK868" s="82"/>
      <c r="CL868" s="82"/>
      <c r="CM868" s="82"/>
      <c r="CN868" s="82"/>
      <c r="CO868" s="69"/>
    </row>
    <row r="869" spans="1:93" x14ac:dyDescent="0.3">
      <c r="A869" s="69"/>
      <c r="B869" s="74"/>
      <c r="C869" s="74"/>
      <c r="D869" s="74"/>
      <c r="E869" s="74"/>
      <c r="F869" s="69"/>
      <c r="G869" s="69"/>
      <c r="Q869" s="69"/>
      <c r="R869" s="69"/>
      <c r="S869" s="75"/>
      <c r="T869" s="75"/>
      <c r="U869" s="74"/>
      <c r="V869" s="74"/>
      <c r="W869" s="74"/>
      <c r="X869" s="74"/>
      <c r="Y869" s="69"/>
      <c r="Z869" s="69"/>
      <c r="AJ869" s="69"/>
      <c r="AK869" s="69"/>
      <c r="AL869" s="69"/>
      <c r="AM869" s="69"/>
      <c r="AN869" s="74"/>
      <c r="AO869" s="74"/>
      <c r="AP869" s="82"/>
      <c r="AQ869" s="82"/>
      <c r="AR869" s="82"/>
      <c r="AS869" s="82"/>
      <c r="AT869" s="82"/>
      <c r="AU869" s="82"/>
      <c r="AV869" s="82"/>
      <c r="AW869" s="82"/>
      <c r="AX869" s="82"/>
      <c r="AY869" s="82"/>
      <c r="AZ869" s="82"/>
      <c r="BA869" s="82"/>
      <c r="BB869" s="82"/>
      <c r="BC869" s="82"/>
      <c r="BD869" s="69"/>
      <c r="BE869" s="75"/>
      <c r="BF869" s="75"/>
      <c r="BG869" s="74"/>
      <c r="BH869" s="74"/>
      <c r="BI869" s="82"/>
      <c r="BJ869" s="82"/>
      <c r="BK869" s="82"/>
      <c r="BL869" s="82"/>
      <c r="BM869" s="82"/>
      <c r="BN869" s="82"/>
      <c r="BO869" s="82"/>
      <c r="BP869" s="82"/>
      <c r="BQ869" s="82"/>
      <c r="BR869" s="82"/>
      <c r="BS869" s="82"/>
      <c r="BT869" s="82"/>
      <c r="BU869" s="82"/>
      <c r="BV869" s="82"/>
      <c r="BW869" s="69"/>
      <c r="BX869" s="69"/>
      <c r="BY869" s="75"/>
      <c r="BZ869" s="74"/>
      <c r="CA869" s="74"/>
      <c r="CB869" s="82"/>
      <c r="CC869" s="82"/>
      <c r="CD869" s="82"/>
      <c r="CE869" s="82"/>
      <c r="CF869" s="82"/>
      <c r="CG869" s="82"/>
      <c r="CH869" s="82"/>
      <c r="CI869" s="82"/>
      <c r="CJ869" s="82"/>
      <c r="CK869" s="82"/>
      <c r="CL869" s="82"/>
      <c r="CM869" s="82"/>
      <c r="CN869" s="82"/>
      <c r="CO869" s="69"/>
    </row>
    <row r="870" spans="1:93" x14ac:dyDescent="0.3">
      <c r="A870" s="69"/>
      <c r="B870" s="74"/>
      <c r="C870" s="74"/>
      <c r="D870" s="74"/>
      <c r="E870" s="74"/>
      <c r="F870" s="69"/>
      <c r="G870" s="69"/>
      <c r="Q870" s="69"/>
      <c r="R870" s="69"/>
      <c r="S870" s="75"/>
      <c r="T870" s="75"/>
      <c r="U870" s="74"/>
      <c r="V870" s="74"/>
      <c r="W870" s="74"/>
      <c r="X870" s="74"/>
      <c r="Y870" s="69"/>
      <c r="Z870" s="69"/>
      <c r="AJ870" s="69"/>
      <c r="AK870" s="69"/>
      <c r="AL870" s="69"/>
      <c r="AM870" s="69"/>
      <c r="AN870" s="74"/>
      <c r="AO870" s="74"/>
      <c r="AP870" s="82"/>
      <c r="AQ870" s="82"/>
      <c r="AR870" s="82"/>
      <c r="AS870" s="82"/>
      <c r="AT870" s="82"/>
      <c r="AU870" s="82"/>
      <c r="AV870" s="82"/>
      <c r="AW870" s="82"/>
      <c r="AX870" s="82"/>
      <c r="AY870" s="82"/>
      <c r="AZ870" s="82"/>
      <c r="BA870" s="82"/>
      <c r="BB870" s="82"/>
      <c r="BC870" s="82"/>
      <c r="BD870" s="69"/>
      <c r="BE870" s="75"/>
      <c r="BF870" s="75"/>
      <c r="BG870" s="74"/>
      <c r="BH870" s="74"/>
      <c r="BI870" s="82"/>
      <c r="BJ870" s="82"/>
      <c r="BK870" s="82"/>
      <c r="BL870" s="82"/>
      <c r="BM870" s="82"/>
      <c r="BN870" s="82"/>
      <c r="BO870" s="82"/>
      <c r="BP870" s="82"/>
      <c r="BQ870" s="82"/>
      <c r="BR870" s="82"/>
      <c r="BS870" s="82"/>
      <c r="BT870" s="82"/>
      <c r="BU870" s="82"/>
      <c r="BV870" s="82"/>
      <c r="BW870" s="69"/>
      <c r="BX870" s="69"/>
      <c r="BY870" s="75"/>
      <c r="BZ870" s="74"/>
      <c r="CA870" s="74"/>
      <c r="CB870" s="82"/>
      <c r="CC870" s="82"/>
      <c r="CD870" s="82"/>
      <c r="CE870" s="82"/>
      <c r="CF870" s="82"/>
      <c r="CG870" s="82"/>
      <c r="CH870" s="82"/>
      <c r="CI870" s="82"/>
      <c r="CJ870" s="82"/>
      <c r="CK870" s="82"/>
      <c r="CL870" s="82"/>
      <c r="CM870" s="82"/>
      <c r="CN870" s="82"/>
      <c r="CO870" s="69"/>
    </row>
    <row r="871" spans="1:93" x14ac:dyDescent="0.3">
      <c r="A871" s="69"/>
      <c r="B871" s="74"/>
      <c r="C871" s="74"/>
      <c r="D871" s="74"/>
      <c r="E871" s="74"/>
      <c r="F871" s="69"/>
      <c r="G871" s="69"/>
      <c r="Q871" s="69"/>
      <c r="R871" s="69"/>
      <c r="S871" s="75"/>
      <c r="T871" s="75"/>
      <c r="U871" s="74"/>
      <c r="V871" s="74"/>
      <c r="W871" s="74"/>
      <c r="X871" s="74"/>
      <c r="Y871" s="69"/>
      <c r="Z871" s="69"/>
      <c r="AJ871" s="69"/>
      <c r="AK871" s="69"/>
      <c r="AL871" s="69"/>
      <c r="AM871" s="69"/>
      <c r="AN871" s="74"/>
      <c r="AO871" s="74"/>
      <c r="AP871" s="82"/>
      <c r="AQ871" s="82"/>
      <c r="AR871" s="82"/>
      <c r="AS871" s="82"/>
      <c r="AT871" s="82"/>
      <c r="AU871" s="82"/>
      <c r="AV871" s="82"/>
      <c r="AW871" s="82"/>
      <c r="AX871" s="82"/>
      <c r="AY871" s="82"/>
      <c r="AZ871" s="82"/>
      <c r="BA871" s="82"/>
      <c r="BB871" s="82"/>
      <c r="BC871" s="82"/>
      <c r="BD871" s="69"/>
      <c r="BE871" s="75"/>
      <c r="BF871" s="75"/>
      <c r="BG871" s="74"/>
      <c r="BH871" s="74"/>
      <c r="BI871" s="82"/>
      <c r="BJ871" s="82"/>
      <c r="BK871" s="82"/>
      <c r="BL871" s="82"/>
      <c r="BM871" s="82"/>
      <c r="BN871" s="82"/>
      <c r="BO871" s="82"/>
      <c r="BP871" s="82"/>
      <c r="BQ871" s="82"/>
      <c r="BR871" s="82"/>
      <c r="BS871" s="82"/>
      <c r="BT871" s="82"/>
      <c r="BU871" s="82"/>
      <c r="BV871" s="82"/>
      <c r="BW871" s="69"/>
      <c r="BX871" s="69"/>
      <c r="BY871" s="75"/>
      <c r="BZ871" s="74"/>
      <c r="CA871" s="74"/>
      <c r="CB871" s="82"/>
      <c r="CC871" s="82"/>
      <c r="CD871" s="82"/>
      <c r="CE871" s="82"/>
      <c r="CF871" s="82"/>
      <c r="CG871" s="82"/>
      <c r="CH871" s="82"/>
      <c r="CI871" s="82"/>
      <c r="CJ871" s="82"/>
      <c r="CK871" s="82"/>
      <c r="CL871" s="82"/>
      <c r="CM871" s="82"/>
      <c r="CN871" s="82"/>
      <c r="CO871" s="69"/>
    </row>
    <row r="872" spans="1:93" x14ac:dyDescent="0.3">
      <c r="A872" s="69"/>
      <c r="B872" s="74"/>
      <c r="C872" s="74"/>
      <c r="D872" s="74"/>
      <c r="E872" s="74"/>
      <c r="F872" s="69"/>
      <c r="G872" s="69"/>
      <c r="Q872" s="69"/>
      <c r="R872" s="69"/>
      <c r="S872" s="75"/>
      <c r="T872" s="75"/>
      <c r="U872" s="74"/>
      <c r="V872" s="74"/>
      <c r="W872" s="74"/>
      <c r="X872" s="74"/>
      <c r="Y872" s="69"/>
      <c r="Z872" s="69"/>
      <c r="AJ872" s="69"/>
      <c r="AK872" s="69"/>
      <c r="AL872" s="69"/>
      <c r="AM872" s="69"/>
      <c r="AN872" s="74"/>
      <c r="AO872" s="74"/>
      <c r="AP872" s="82"/>
      <c r="AQ872" s="82"/>
      <c r="AR872" s="82"/>
      <c r="AS872" s="82"/>
      <c r="AT872" s="82"/>
      <c r="AU872" s="82"/>
      <c r="AV872" s="82"/>
      <c r="AW872" s="82"/>
      <c r="AX872" s="82"/>
      <c r="AY872" s="82"/>
      <c r="AZ872" s="82"/>
      <c r="BA872" s="82"/>
      <c r="BB872" s="82"/>
      <c r="BC872" s="82"/>
      <c r="BD872" s="69"/>
      <c r="BE872" s="75"/>
      <c r="BF872" s="75"/>
      <c r="BG872" s="74"/>
      <c r="BH872" s="74"/>
      <c r="BI872" s="82"/>
      <c r="BJ872" s="82"/>
      <c r="BK872" s="82"/>
      <c r="BL872" s="82"/>
      <c r="BM872" s="82"/>
      <c r="BN872" s="82"/>
      <c r="BO872" s="82"/>
      <c r="BP872" s="82"/>
      <c r="BQ872" s="82"/>
      <c r="BR872" s="82"/>
      <c r="BS872" s="82"/>
      <c r="BT872" s="82"/>
      <c r="BU872" s="82"/>
      <c r="BV872" s="82"/>
      <c r="BW872" s="69"/>
      <c r="BX872" s="69"/>
      <c r="BY872" s="75"/>
      <c r="BZ872" s="74"/>
      <c r="CA872" s="74"/>
      <c r="CB872" s="82"/>
      <c r="CC872" s="82"/>
      <c r="CD872" s="82"/>
      <c r="CE872" s="82"/>
      <c r="CF872" s="82"/>
      <c r="CG872" s="82"/>
      <c r="CH872" s="82"/>
      <c r="CI872" s="82"/>
      <c r="CJ872" s="82"/>
      <c r="CK872" s="82"/>
      <c r="CL872" s="82"/>
      <c r="CM872" s="82"/>
      <c r="CN872" s="82"/>
      <c r="CO872" s="69"/>
    </row>
    <row r="873" spans="1:93" x14ac:dyDescent="0.3">
      <c r="A873" s="69"/>
      <c r="B873" s="74"/>
      <c r="C873" s="74"/>
      <c r="D873" s="74"/>
      <c r="E873" s="74"/>
      <c r="F873" s="69"/>
      <c r="G873" s="69"/>
      <c r="Q873" s="69"/>
      <c r="R873" s="69"/>
      <c r="S873" s="75"/>
      <c r="T873" s="75"/>
      <c r="U873" s="74"/>
      <c r="V873" s="74"/>
      <c r="W873" s="74"/>
      <c r="X873" s="74"/>
      <c r="Y873" s="69"/>
      <c r="Z873" s="69"/>
      <c r="AJ873" s="69"/>
      <c r="AK873" s="69"/>
      <c r="AL873" s="69"/>
      <c r="AM873" s="69"/>
      <c r="AN873" s="74"/>
      <c r="AO873" s="74"/>
      <c r="AP873" s="82"/>
      <c r="AQ873" s="82"/>
      <c r="AR873" s="82"/>
      <c r="AS873" s="82"/>
      <c r="AT873" s="82"/>
      <c r="AU873" s="82"/>
      <c r="AV873" s="82"/>
      <c r="AW873" s="82"/>
      <c r="AX873" s="82"/>
      <c r="AY873" s="82"/>
      <c r="AZ873" s="82"/>
      <c r="BA873" s="82"/>
      <c r="BB873" s="82"/>
      <c r="BC873" s="82"/>
      <c r="BD873" s="69"/>
      <c r="BE873" s="75"/>
      <c r="BF873" s="75"/>
      <c r="BG873" s="74"/>
      <c r="BH873" s="74"/>
      <c r="BI873" s="82"/>
      <c r="BJ873" s="82"/>
      <c r="BK873" s="82"/>
      <c r="BL873" s="82"/>
      <c r="BM873" s="82"/>
      <c r="BN873" s="82"/>
      <c r="BO873" s="82"/>
      <c r="BP873" s="82"/>
      <c r="BQ873" s="82"/>
      <c r="BR873" s="82"/>
      <c r="BS873" s="82"/>
      <c r="BT873" s="82"/>
      <c r="BU873" s="82"/>
      <c r="BV873" s="82"/>
      <c r="BW873" s="69"/>
      <c r="BX873" s="69"/>
      <c r="BY873" s="75"/>
      <c r="BZ873" s="74"/>
      <c r="CA873" s="74"/>
      <c r="CB873" s="82"/>
      <c r="CC873" s="82"/>
      <c r="CD873" s="82"/>
      <c r="CE873" s="82"/>
      <c r="CF873" s="82"/>
      <c r="CG873" s="82"/>
      <c r="CH873" s="82"/>
      <c r="CI873" s="82"/>
      <c r="CJ873" s="82"/>
      <c r="CK873" s="82"/>
      <c r="CL873" s="82"/>
      <c r="CM873" s="82"/>
      <c r="CN873" s="82"/>
      <c r="CO873" s="69"/>
    </row>
    <row r="874" spans="1:93" x14ac:dyDescent="0.3">
      <c r="A874" s="69"/>
      <c r="B874" s="74"/>
      <c r="C874" s="74"/>
      <c r="D874" s="74"/>
      <c r="E874" s="74"/>
      <c r="F874" s="69"/>
      <c r="G874" s="69"/>
      <c r="Q874" s="69"/>
      <c r="R874" s="69"/>
      <c r="S874" s="75"/>
      <c r="T874" s="75"/>
      <c r="U874" s="74"/>
      <c r="V874" s="74"/>
      <c r="W874" s="74"/>
      <c r="X874" s="74"/>
      <c r="Y874" s="69"/>
      <c r="Z874" s="69"/>
      <c r="AJ874" s="69"/>
      <c r="AK874" s="69"/>
      <c r="AL874" s="69"/>
      <c r="AM874" s="69"/>
      <c r="AN874" s="74"/>
      <c r="AO874" s="74"/>
      <c r="AP874" s="82"/>
      <c r="AQ874" s="82"/>
      <c r="AR874" s="82"/>
      <c r="AS874" s="82"/>
      <c r="AT874" s="82"/>
      <c r="AU874" s="82"/>
      <c r="AV874" s="82"/>
      <c r="AW874" s="82"/>
      <c r="AX874" s="82"/>
      <c r="AY874" s="82"/>
      <c r="AZ874" s="82"/>
      <c r="BA874" s="82"/>
      <c r="BB874" s="82"/>
      <c r="BC874" s="82"/>
      <c r="BD874" s="69"/>
      <c r="BE874" s="75"/>
      <c r="BF874" s="75"/>
      <c r="BG874" s="74"/>
      <c r="BH874" s="74"/>
      <c r="BI874" s="82"/>
      <c r="BJ874" s="82"/>
      <c r="BK874" s="82"/>
      <c r="BL874" s="82"/>
      <c r="BM874" s="82"/>
      <c r="BN874" s="82"/>
      <c r="BO874" s="82"/>
      <c r="BP874" s="82"/>
      <c r="BQ874" s="82"/>
      <c r="BR874" s="82"/>
      <c r="BS874" s="82"/>
      <c r="BT874" s="82"/>
      <c r="BU874" s="82"/>
      <c r="BV874" s="82"/>
      <c r="BW874" s="69"/>
      <c r="BX874" s="69"/>
      <c r="BY874" s="75"/>
      <c r="BZ874" s="74"/>
      <c r="CA874" s="74"/>
      <c r="CB874" s="82"/>
      <c r="CC874" s="82"/>
      <c r="CD874" s="82"/>
      <c r="CE874" s="82"/>
      <c r="CF874" s="82"/>
      <c r="CG874" s="82"/>
      <c r="CH874" s="82"/>
      <c r="CI874" s="82"/>
      <c r="CJ874" s="82"/>
      <c r="CK874" s="82"/>
      <c r="CL874" s="82"/>
      <c r="CM874" s="82"/>
      <c r="CN874" s="82"/>
      <c r="CO874" s="69"/>
    </row>
    <row r="875" spans="1:93" x14ac:dyDescent="0.3">
      <c r="A875" s="69"/>
      <c r="B875" s="74"/>
      <c r="C875" s="74"/>
      <c r="D875" s="74"/>
      <c r="E875" s="74"/>
      <c r="F875" s="69"/>
      <c r="G875" s="69"/>
      <c r="Q875" s="69"/>
      <c r="R875" s="69"/>
      <c r="S875" s="75"/>
      <c r="T875" s="75"/>
      <c r="U875" s="74"/>
      <c r="V875" s="74"/>
      <c r="W875" s="74"/>
      <c r="X875" s="74"/>
      <c r="Y875" s="69"/>
      <c r="Z875" s="69"/>
      <c r="AJ875" s="69"/>
      <c r="AK875" s="69"/>
      <c r="AL875" s="69"/>
      <c r="AM875" s="69"/>
      <c r="AN875" s="74"/>
      <c r="AO875" s="74"/>
      <c r="AP875" s="82"/>
      <c r="AQ875" s="82"/>
      <c r="AR875" s="82"/>
      <c r="AS875" s="82"/>
      <c r="AT875" s="82"/>
      <c r="AU875" s="82"/>
      <c r="AV875" s="82"/>
      <c r="AW875" s="82"/>
      <c r="AX875" s="82"/>
      <c r="AY875" s="82"/>
      <c r="AZ875" s="82"/>
      <c r="BA875" s="82"/>
      <c r="BB875" s="82"/>
      <c r="BC875" s="82"/>
      <c r="BD875" s="69"/>
      <c r="BE875" s="75"/>
      <c r="BF875" s="75"/>
      <c r="BG875" s="74"/>
      <c r="BH875" s="74"/>
      <c r="BI875" s="82"/>
      <c r="BJ875" s="82"/>
      <c r="BK875" s="82"/>
      <c r="BL875" s="82"/>
      <c r="BM875" s="82"/>
      <c r="BN875" s="82"/>
      <c r="BO875" s="82"/>
      <c r="BP875" s="82"/>
      <c r="BQ875" s="82"/>
      <c r="BR875" s="82"/>
      <c r="BS875" s="82"/>
      <c r="BT875" s="82"/>
      <c r="BU875" s="82"/>
      <c r="BV875" s="82"/>
      <c r="BW875" s="69"/>
      <c r="BX875" s="69"/>
      <c r="BY875" s="75"/>
      <c r="BZ875" s="74"/>
      <c r="CA875" s="74"/>
      <c r="CB875" s="82"/>
      <c r="CC875" s="82"/>
      <c r="CD875" s="82"/>
      <c r="CE875" s="82"/>
      <c r="CF875" s="82"/>
      <c r="CG875" s="82"/>
      <c r="CH875" s="82"/>
      <c r="CI875" s="82"/>
      <c r="CJ875" s="82"/>
      <c r="CK875" s="82"/>
      <c r="CL875" s="82"/>
      <c r="CM875" s="82"/>
      <c r="CN875" s="82"/>
      <c r="CO875" s="69"/>
    </row>
    <row r="876" spans="1:93" x14ac:dyDescent="0.3">
      <c r="A876" s="69"/>
      <c r="B876" s="74"/>
      <c r="C876" s="74"/>
      <c r="D876" s="74"/>
      <c r="E876" s="74"/>
      <c r="F876" s="69"/>
      <c r="G876" s="69"/>
      <c r="Q876" s="69"/>
      <c r="R876" s="69"/>
      <c r="S876" s="75"/>
      <c r="T876" s="75"/>
      <c r="U876" s="74"/>
      <c r="V876" s="74"/>
      <c r="W876" s="74"/>
      <c r="X876" s="74"/>
      <c r="Y876" s="69"/>
      <c r="Z876" s="69"/>
      <c r="AJ876" s="69"/>
      <c r="AK876" s="69"/>
      <c r="AL876" s="69"/>
      <c r="AM876" s="69"/>
      <c r="AN876" s="74"/>
      <c r="AO876" s="74"/>
      <c r="AP876" s="82"/>
      <c r="AQ876" s="82"/>
      <c r="AR876" s="82"/>
      <c r="AS876" s="82"/>
      <c r="AT876" s="82"/>
      <c r="AU876" s="82"/>
      <c r="AV876" s="82"/>
      <c r="AW876" s="82"/>
      <c r="AX876" s="82"/>
      <c r="AY876" s="82"/>
      <c r="AZ876" s="82"/>
      <c r="BA876" s="82"/>
      <c r="BB876" s="82"/>
      <c r="BC876" s="82"/>
      <c r="BD876" s="69"/>
      <c r="BE876" s="75"/>
      <c r="BF876" s="75"/>
      <c r="BG876" s="74"/>
      <c r="BH876" s="74"/>
      <c r="BI876" s="82"/>
      <c r="BJ876" s="82"/>
      <c r="BK876" s="82"/>
      <c r="BL876" s="82"/>
      <c r="BM876" s="82"/>
      <c r="BN876" s="82"/>
      <c r="BO876" s="82"/>
      <c r="BP876" s="82"/>
      <c r="BQ876" s="82"/>
      <c r="BR876" s="82"/>
      <c r="BS876" s="82"/>
      <c r="BT876" s="82"/>
      <c r="BU876" s="82"/>
      <c r="BV876" s="82"/>
      <c r="BW876" s="69"/>
      <c r="BX876" s="69"/>
      <c r="BY876" s="75"/>
      <c r="BZ876" s="74"/>
      <c r="CA876" s="74"/>
      <c r="CB876" s="82"/>
      <c r="CC876" s="82"/>
      <c r="CD876" s="82"/>
      <c r="CE876" s="82"/>
      <c r="CF876" s="82"/>
      <c r="CG876" s="82"/>
      <c r="CH876" s="82"/>
      <c r="CI876" s="82"/>
      <c r="CJ876" s="82"/>
      <c r="CK876" s="82"/>
      <c r="CL876" s="82"/>
      <c r="CM876" s="82"/>
      <c r="CN876" s="82"/>
      <c r="CO876" s="69"/>
    </row>
    <row r="877" spans="1:93" x14ac:dyDescent="0.3">
      <c r="A877" s="69"/>
      <c r="B877" s="74"/>
      <c r="C877" s="74"/>
      <c r="D877" s="74"/>
      <c r="E877" s="74"/>
      <c r="F877" s="69"/>
      <c r="G877" s="69"/>
      <c r="Q877" s="69"/>
      <c r="R877" s="69"/>
      <c r="S877" s="75"/>
      <c r="T877" s="75"/>
      <c r="U877" s="74"/>
      <c r="V877" s="74"/>
      <c r="W877" s="74"/>
      <c r="X877" s="74"/>
      <c r="Y877" s="69"/>
      <c r="Z877" s="69"/>
      <c r="AJ877" s="69"/>
      <c r="AK877" s="69"/>
      <c r="AL877" s="69"/>
      <c r="AM877" s="69"/>
      <c r="AN877" s="74"/>
      <c r="AO877" s="74"/>
      <c r="AP877" s="82"/>
      <c r="AQ877" s="82"/>
      <c r="AR877" s="82"/>
      <c r="AS877" s="82"/>
      <c r="AT877" s="82"/>
      <c r="AU877" s="82"/>
      <c r="AV877" s="82"/>
      <c r="AW877" s="82"/>
      <c r="AX877" s="82"/>
      <c r="AY877" s="82"/>
      <c r="AZ877" s="82"/>
      <c r="BA877" s="82"/>
      <c r="BB877" s="82"/>
      <c r="BC877" s="82"/>
      <c r="BD877" s="69"/>
      <c r="BE877" s="75"/>
      <c r="BF877" s="75"/>
      <c r="BG877" s="74"/>
      <c r="BH877" s="74"/>
      <c r="BI877" s="82"/>
      <c r="BJ877" s="82"/>
      <c r="BK877" s="82"/>
      <c r="BL877" s="82"/>
      <c r="BM877" s="82"/>
      <c r="BN877" s="82"/>
      <c r="BO877" s="82"/>
      <c r="BP877" s="82"/>
      <c r="BQ877" s="82"/>
      <c r="BR877" s="82"/>
      <c r="BS877" s="82"/>
      <c r="BT877" s="82"/>
      <c r="BU877" s="82"/>
      <c r="BV877" s="82"/>
      <c r="BW877" s="69"/>
      <c r="BX877" s="69"/>
      <c r="BY877" s="75"/>
      <c r="BZ877" s="74"/>
      <c r="CA877" s="74"/>
      <c r="CB877" s="82"/>
      <c r="CC877" s="82"/>
      <c r="CD877" s="82"/>
      <c r="CE877" s="82"/>
      <c r="CF877" s="82"/>
      <c r="CG877" s="82"/>
      <c r="CH877" s="82"/>
      <c r="CI877" s="82"/>
      <c r="CJ877" s="82"/>
      <c r="CK877" s="82"/>
      <c r="CL877" s="82"/>
      <c r="CM877" s="82"/>
      <c r="CN877" s="82"/>
      <c r="CO877" s="69"/>
    </row>
    <row r="878" spans="1:93" x14ac:dyDescent="0.3">
      <c r="A878" s="69"/>
      <c r="B878" s="74"/>
      <c r="C878" s="74"/>
      <c r="D878" s="74"/>
      <c r="E878" s="74"/>
      <c r="F878" s="69"/>
      <c r="G878" s="69"/>
      <c r="Q878" s="69"/>
      <c r="R878" s="69"/>
      <c r="S878" s="75"/>
      <c r="T878" s="75"/>
      <c r="U878" s="74"/>
      <c r="V878" s="74"/>
      <c r="W878" s="74"/>
      <c r="X878" s="74"/>
      <c r="Y878" s="69"/>
      <c r="Z878" s="69"/>
      <c r="AJ878" s="69"/>
      <c r="AK878" s="69"/>
      <c r="AL878" s="69"/>
      <c r="AM878" s="69"/>
      <c r="AN878" s="74"/>
      <c r="AO878" s="74"/>
      <c r="AP878" s="82"/>
      <c r="AQ878" s="82"/>
      <c r="AR878" s="82"/>
      <c r="AS878" s="82"/>
      <c r="AT878" s="82"/>
      <c r="AU878" s="82"/>
      <c r="AV878" s="82"/>
      <c r="AW878" s="82"/>
      <c r="AX878" s="82"/>
      <c r="AY878" s="82"/>
      <c r="AZ878" s="82"/>
      <c r="BA878" s="82"/>
      <c r="BB878" s="82"/>
      <c r="BC878" s="82"/>
      <c r="BD878" s="69"/>
      <c r="BE878" s="75"/>
      <c r="BF878" s="75"/>
      <c r="BG878" s="74"/>
      <c r="BH878" s="74"/>
      <c r="BI878" s="82"/>
      <c r="BJ878" s="82"/>
      <c r="BK878" s="82"/>
      <c r="BL878" s="82"/>
      <c r="BM878" s="82"/>
      <c r="BN878" s="82"/>
      <c r="BO878" s="82"/>
      <c r="BP878" s="82"/>
      <c r="BQ878" s="82"/>
      <c r="BR878" s="82"/>
      <c r="BS878" s="82"/>
      <c r="BT878" s="82"/>
      <c r="BU878" s="82"/>
      <c r="BV878" s="82"/>
      <c r="BW878" s="69"/>
      <c r="BX878" s="69"/>
      <c r="BY878" s="75"/>
      <c r="BZ878" s="74"/>
      <c r="CA878" s="74"/>
      <c r="CB878" s="82"/>
      <c r="CC878" s="82"/>
      <c r="CD878" s="82"/>
      <c r="CE878" s="82"/>
      <c r="CF878" s="82"/>
      <c r="CG878" s="82"/>
      <c r="CH878" s="82"/>
      <c r="CI878" s="82"/>
      <c r="CJ878" s="82"/>
      <c r="CK878" s="82"/>
      <c r="CL878" s="82"/>
      <c r="CM878" s="82"/>
      <c r="CN878" s="82"/>
      <c r="CO878" s="69"/>
    </row>
    <row r="879" spans="1:93" x14ac:dyDescent="0.3">
      <c r="A879" s="69"/>
      <c r="B879" s="74"/>
      <c r="C879" s="74"/>
      <c r="D879" s="74"/>
      <c r="E879" s="74"/>
      <c r="F879" s="69"/>
      <c r="G879" s="69"/>
      <c r="Q879" s="69"/>
      <c r="R879" s="69"/>
      <c r="S879" s="75"/>
      <c r="T879" s="75"/>
      <c r="U879" s="74"/>
      <c r="V879" s="74"/>
      <c r="W879" s="74"/>
      <c r="X879" s="74"/>
      <c r="Y879" s="69"/>
      <c r="Z879" s="69"/>
      <c r="AJ879" s="69"/>
      <c r="AK879" s="69"/>
      <c r="AL879" s="69"/>
      <c r="AM879" s="69"/>
      <c r="AN879" s="74"/>
      <c r="AO879" s="74"/>
      <c r="AP879" s="82"/>
      <c r="AQ879" s="82"/>
      <c r="AR879" s="82"/>
      <c r="AS879" s="82"/>
      <c r="AT879" s="82"/>
      <c r="AU879" s="82"/>
      <c r="AV879" s="82"/>
      <c r="AW879" s="82"/>
      <c r="AX879" s="82"/>
      <c r="AY879" s="82"/>
      <c r="AZ879" s="82"/>
      <c r="BA879" s="82"/>
      <c r="BB879" s="82"/>
      <c r="BC879" s="82"/>
      <c r="BD879" s="69"/>
      <c r="BE879" s="75"/>
      <c r="BF879" s="75"/>
      <c r="BG879" s="74"/>
      <c r="BH879" s="74"/>
      <c r="BI879" s="82"/>
      <c r="BJ879" s="82"/>
      <c r="BK879" s="82"/>
      <c r="BL879" s="82"/>
      <c r="BM879" s="82"/>
      <c r="BN879" s="82"/>
      <c r="BO879" s="82"/>
      <c r="BP879" s="82"/>
      <c r="BQ879" s="82"/>
      <c r="BR879" s="82"/>
      <c r="BS879" s="82"/>
      <c r="BT879" s="82"/>
      <c r="BU879" s="82"/>
      <c r="BV879" s="82"/>
      <c r="BW879" s="69"/>
      <c r="BX879" s="69"/>
      <c r="BY879" s="75"/>
      <c r="BZ879" s="74"/>
      <c r="CA879" s="74"/>
      <c r="CB879" s="82"/>
      <c r="CC879" s="82"/>
      <c r="CD879" s="82"/>
      <c r="CE879" s="82"/>
      <c r="CF879" s="82"/>
      <c r="CG879" s="82"/>
      <c r="CH879" s="82"/>
      <c r="CI879" s="82"/>
      <c r="CJ879" s="82"/>
      <c r="CK879" s="82"/>
      <c r="CL879" s="82"/>
      <c r="CM879" s="82"/>
      <c r="CN879" s="82"/>
      <c r="CO879" s="69"/>
    </row>
    <row r="880" spans="1:93" x14ac:dyDescent="0.3">
      <c r="A880" s="69"/>
      <c r="B880" s="74"/>
      <c r="C880" s="74"/>
      <c r="D880" s="74"/>
      <c r="E880" s="74"/>
      <c r="F880" s="69"/>
      <c r="G880" s="69"/>
      <c r="Q880" s="69"/>
      <c r="R880" s="69"/>
      <c r="S880" s="75"/>
      <c r="T880" s="75"/>
      <c r="U880" s="74"/>
      <c r="V880" s="74"/>
      <c r="W880" s="74"/>
      <c r="X880" s="74"/>
      <c r="Y880" s="69"/>
      <c r="Z880" s="69"/>
      <c r="AJ880" s="69"/>
      <c r="AK880" s="69"/>
      <c r="AL880" s="69"/>
      <c r="AM880" s="69"/>
      <c r="AN880" s="74"/>
      <c r="AO880" s="74"/>
      <c r="AP880" s="82"/>
      <c r="AQ880" s="82"/>
      <c r="AR880" s="82"/>
      <c r="AS880" s="82"/>
      <c r="AT880" s="82"/>
      <c r="AU880" s="82"/>
      <c r="AV880" s="82"/>
      <c r="AW880" s="82"/>
      <c r="AX880" s="82"/>
      <c r="AY880" s="82"/>
      <c r="AZ880" s="82"/>
      <c r="BA880" s="82"/>
      <c r="BB880" s="82"/>
      <c r="BC880" s="82"/>
      <c r="BD880" s="69"/>
      <c r="BE880" s="75"/>
      <c r="BF880" s="75"/>
      <c r="BG880" s="74"/>
      <c r="BH880" s="74"/>
      <c r="BI880" s="82"/>
      <c r="BJ880" s="82"/>
      <c r="BK880" s="82"/>
      <c r="BL880" s="82"/>
      <c r="BM880" s="82"/>
      <c r="BN880" s="82"/>
      <c r="BO880" s="82"/>
      <c r="BP880" s="82"/>
      <c r="BQ880" s="82"/>
      <c r="BR880" s="82"/>
      <c r="BS880" s="82"/>
      <c r="BT880" s="82"/>
      <c r="BU880" s="82"/>
      <c r="BV880" s="82"/>
      <c r="BW880" s="69"/>
      <c r="BX880" s="69"/>
      <c r="BY880" s="75"/>
      <c r="BZ880" s="74"/>
      <c r="CA880" s="74"/>
      <c r="CB880" s="82"/>
      <c r="CC880" s="82"/>
      <c r="CD880" s="82"/>
      <c r="CE880" s="82"/>
      <c r="CF880" s="82"/>
      <c r="CG880" s="82"/>
      <c r="CH880" s="82"/>
      <c r="CI880" s="82"/>
      <c r="CJ880" s="82"/>
      <c r="CK880" s="82"/>
      <c r="CL880" s="82"/>
      <c r="CM880" s="82"/>
      <c r="CN880" s="82"/>
      <c r="CO880" s="69"/>
    </row>
    <row r="881" spans="1:93" x14ac:dyDescent="0.3">
      <c r="A881" s="69"/>
      <c r="B881" s="74"/>
      <c r="C881" s="74"/>
      <c r="D881" s="74"/>
      <c r="E881" s="74"/>
      <c r="F881" s="69"/>
      <c r="G881" s="69"/>
      <c r="Q881" s="69"/>
      <c r="R881" s="69"/>
      <c r="S881" s="75"/>
      <c r="T881" s="75"/>
      <c r="U881" s="74"/>
      <c r="V881" s="74"/>
      <c r="W881" s="74"/>
      <c r="X881" s="74"/>
      <c r="Y881" s="69"/>
      <c r="Z881" s="69"/>
      <c r="AJ881" s="69"/>
      <c r="AK881" s="69"/>
      <c r="AL881" s="69"/>
      <c r="AM881" s="69"/>
      <c r="AN881" s="74"/>
      <c r="AO881" s="74"/>
      <c r="AP881" s="82"/>
      <c r="AQ881" s="82"/>
      <c r="AR881" s="82"/>
      <c r="AS881" s="82"/>
      <c r="AT881" s="82"/>
      <c r="AU881" s="82"/>
      <c r="AV881" s="82"/>
      <c r="AW881" s="82"/>
      <c r="AX881" s="82"/>
      <c r="AY881" s="82"/>
      <c r="AZ881" s="82"/>
      <c r="BA881" s="82"/>
      <c r="BB881" s="82"/>
      <c r="BC881" s="82"/>
      <c r="BD881" s="69"/>
      <c r="BE881" s="75"/>
      <c r="BF881" s="75"/>
      <c r="BG881" s="74"/>
      <c r="BH881" s="74"/>
      <c r="BI881" s="82"/>
      <c r="BJ881" s="82"/>
      <c r="BK881" s="82"/>
      <c r="BL881" s="82"/>
      <c r="BM881" s="82"/>
      <c r="BN881" s="82"/>
      <c r="BO881" s="82"/>
      <c r="BP881" s="82"/>
      <c r="BQ881" s="82"/>
      <c r="BR881" s="82"/>
      <c r="BS881" s="82"/>
      <c r="BT881" s="82"/>
      <c r="BU881" s="82"/>
      <c r="BV881" s="82"/>
      <c r="BW881" s="69"/>
      <c r="BX881" s="69"/>
      <c r="BY881" s="75"/>
      <c r="BZ881" s="74"/>
      <c r="CA881" s="74"/>
      <c r="CB881" s="82"/>
      <c r="CC881" s="82"/>
      <c r="CD881" s="82"/>
      <c r="CE881" s="82"/>
      <c r="CF881" s="82"/>
      <c r="CG881" s="82"/>
      <c r="CH881" s="82"/>
      <c r="CI881" s="82"/>
      <c r="CJ881" s="82"/>
      <c r="CK881" s="82"/>
      <c r="CL881" s="82"/>
      <c r="CM881" s="82"/>
      <c r="CN881" s="82"/>
      <c r="CO881" s="69"/>
    </row>
    <row r="882" spans="1:93" x14ac:dyDescent="0.3">
      <c r="A882" s="69"/>
      <c r="B882" s="74"/>
      <c r="C882" s="74"/>
      <c r="D882" s="74"/>
      <c r="E882" s="74"/>
      <c r="F882" s="69"/>
      <c r="G882" s="69"/>
      <c r="Q882" s="69"/>
      <c r="R882" s="69"/>
      <c r="S882" s="75"/>
      <c r="T882" s="75"/>
      <c r="U882" s="74"/>
      <c r="V882" s="74"/>
      <c r="W882" s="74"/>
      <c r="X882" s="74"/>
      <c r="Y882" s="69"/>
      <c r="Z882" s="69"/>
      <c r="AJ882" s="69"/>
      <c r="AK882" s="69"/>
      <c r="AL882" s="69"/>
      <c r="AM882" s="69"/>
      <c r="AN882" s="74"/>
      <c r="AO882" s="74"/>
      <c r="AP882" s="82"/>
      <c r="AQ882" s="82"/>
      <c r="AR882" s="82"/>
      <c r="AS882" s="82"/>
      <c r="AT882" s="82"/>
      <c r="AU882" s="82"/>
      <c r="AV882" s="82"/>
      <c r="AW882" s="82"/>
      <c r="AX882" s="82"/>
      <c r="AY882" s="82"/>
      <c r="AZ882" s="82"/>
      <c r="BA882" s="82"/>
      <c r="BB882" s="82"/>
      <c r="BC882" s="82"/>
      <c r="BD882" s="69"/>
      <c r="BE882" s="75"/>
      <c r="BF882" s="75"/>
      <c r="BG882" s="74"/>
      <c r="BH882" s="74"/>
      <c r="BI882" s="82"/>
      <c r="BJ882" s="82"/>
      <c r="BK882" s="82"/>
      <c r="BL882" s="82"/>
      <c r="BM882" s="82"/>
      <c r="BN882" s="82"/>
      <c r="BO882" s="82"/>
      <c r="BP882" s="82"/>
      <c r="BQ882" s="82"/>
      <c r="BR882" s="82"/>
      <c r="BS882" s="82"/>
      <c r="BT882" s="82"/>
      <c r="BU882" s="82"/>
      <c r="BV882" s="82"/>
      <c r="BW882" s="69"/>
      <c r="BX882" s="69"/>
      <c r="BY882" s="75"/>
      <c r="BZ882" s="74"/>
      <c r="CA882" s="74"/>
      <c r="CB882" s="82"/>
      <c r="CC882" s="82"/>
      <c r="CD882" s="82"/>
      <c r="CE882" s="82"/>
      <c r="CF882" s="82"/>
      <c r="CG882" s="82"/>
      <c r="CH882" s="82"/>
      <c r="CI882" s="82"/>
      <c r="CJ882" s="82"/>
      <c r="CK882" s="82"/>
      <c r="CL882" s="82"/>
      <c r="CM882" s="82"/>
      <c r="CN882" s="82"/>
      <c r="CO882" s="69"/>
    </row>
    <row r="883" spans="1:93" x14ac:dyDescent="0.3">
      <c r="A883" s="69"/>
      <c r="B883" s="74"/>
      <c r="C883" s="74"/>
      <c r="D883" s="74"/>
      <c r="E883" s="74"/>
      <c r="F883" s="69"/>
      <c r="G883" s="69"/>
      <c r="Q883" s="69"/>
      <c r="R883" s="69"/>
      <c r="S883" s="75"/>
      <c r="T883" s="75"/>
      <c r="U883" s="74"/>
      <c r="V883" s="74"/>
      <c r="W883" s="74"/>
      <c r="X883" s="74"/>
      <c r="Y883" s="69"/>
      <c r="Z883" s="69"/>
      <c r="AJ883" s="69"/>
      <c r="AK883" s="69"/>
      <c r="AL883" s="69"/>
      <c r="AM883" s="69"/>
      <c r="AN883" s="74"/>
      <c r="AO883" s="74"/>
      <c r="AP883" s="82"/>
      <c r="AQ883" s="82"/>
      <c r="AR883" s="82"/>
      <c r="AS883" s="82"/>
      <c r="AT883" s="82"/>
      <c r="AU883" s="82"/>
      <c r="AV883" s="82"/>
      <c r="AW883" s="82"/>
      <c r="AX883" s="82"/>
      <c r="AY883" s="82"/>
      <c r="AZ883" s="82"/>
      <c r="BA883" s="82"/>
      <c r="BB883" s="82"/>
      <c r="BC883" s="82"/>
      <c r="BD883" s="69"/>
      <c r="BE883" s="75"/>
      <c r="BF883" s="75"/>
      <c r="BG883" s="74"/>
      <c r="BH883" s="74"/>
      <c r="BI883" s="82"/>
      <c r="BJ883" s="82"/>
      <c r="BK883" s="82"/>
      <c r="BL883" s="82"/>
      <c r="BM883" s="82"/>
      <c r="BN883" s="82"/>
      <c r="BO883" s="82"/>
      <c r="BP883" s="82"/>
      <c r="BQ883" s="82"/>
      <c r="BR883" s="82"/>
      <c r="BS883" s="82"/>
      <c r="BT883" s="82"/>
      <c r="BU883" s="82"/>
      <c r="BV883" s="82"/>
      <c r="BW883" s="69"/>
      <c r="BX883" s="69"/>
      <c r="BY883" s="75"/>
      <c r="BZ883" s="74"/>
      <c r="CA883" s="74"/>
      <c r="CB883" s="82"/>
      <c r="CC883" s="82"/>
      <c r="CD883" s="82"/>
      <c r="CE883" s="82"/>
      <c r="CF883" s="82"/>
      <c r="CG883" s="82"/>
      <c r="CH883" s="82"/>
      <c r="CI883" s="82"/>
      <c r="CJ883" s="82"/>
      <c r="CK883" s="82"/>
      <c r="CL883" s="82"/>
      <c r="CM883" s="82"/>
      <c r="CN883" s="82"/>
      <c r="CO883" s="69"/>
    </row>
    <row r="884" spans="1:93" x14ac:dyDescent="0.3">
      <c r="A884" s="69"/>
      <c r="B884" s="74"/>
      <c r="C884" s="74"/>
      <c r="D884" s="74"/>
      <c r="E884" s="74"/>
      <c r="F884" s="69"/>
      <c r="G884" s="69"/>
      <c r="Q884" s="69"/>
      <c r="R884" s="69"/>
      <c r="S884" s="75"/>
      <c r="T884" s="75"/>
      <c r="U884" s="74"/>
      <c r="V884" s="74"/>
      <c r="W884" s="74"/>
      <c r="X884" s="74"/>
      <c r="Y884" s="69"/>
      <c r="Z884" s="69"/>
      <c r="AJ884" s="69"/>
      <c r="AK884" s="69"/>
      <c r="AL884" s="69"/>
      <c r="AM884" s="69"/>
      <c r="AN884" s="74"/>
      <c r="AO884" s="74"/>
      <c r="AP884" s="82"/>
      <c r="AQ884" s="82"/>
      <c r="AR884" s="82"/>
      <c r="AS884" s="82"/>
      <c r="AT884" s="82"/>
      <c r="AU884" s="82"/>
      <c r="AV884" s="82"/>
      <c r="AW884" s="82"/>
      <c r="AX884" s="82"/>
      <c r="AY884" s="82"/>
      <c r="AZ884" s="82"/>
      <c r="BA884" s="82"/>
      <c r="BB884" s="82"/>
      <c r="BC884" s="82"/>
      <c r="BD884" s="69"/>
      <c r="BE884" s="75"/>
      <c r="BF884" s="75"/>
      <c r="BG884" s="74"/>
      <c r="BH884" s="74"/>
      <c r="BI884" s="82"/>
      <c r="BJ884" s="82"/>
      <c r="BK884" s="82"/>
      <c r="BL884" s="82"/>
      <c r="BM884" s="82"/>
      <c r="BN884" s="82"/>
      <c r="BO884" s="82"/>
      <c r="BP884" s="82"/>
      <c r="BQ884" s="82"/>
      <c r="BR884" s="82"/>
      <c r="BS884" s="82"/>
      <c r="BT884" s="82"/>
      <c r="BU884" s="82"/>
      <c r="BV884" s="82"/>
      <c r="BW884" s="69"/>
      <c r="BX884" s="69"/>
      <c r="BY884" s="75"/>
      <c r="BZ884" s="74"/>
      <c r="CA884" s="74"/>
      <c r="CB884" s="82"/>
      <c r="CC884" s="82"/>
      <c r="CD884" s="82"/>
      <c r="CE884" s="82"/>
      <c r="CF884" s="82"/>
      <c r="CG884" s="82"/>
      <c r="CH884" s="82"/>
      <c r="CI884" s="82"/>
      <c r="CJ884" s="82"/>
      <c r="CK884" s="82"/>
      <c r="CL884" s="82"/>
      <c r="CM884" s="82"/>
      <c r="CN884" s="82"/>
      <c r="CO884" s="69"/>
    </row>
    <row r="885" spans="1:93" x14ac:dyDescent="0.3">
      <c r="A885" s="69"/>
      <c r="B885" s="74"/>
      <c r="C885" s="74"/>
      <c r="D885" s="74"/>
      <c r="E885" s="74"/>
      <c r="F885" s="69"/>
      <c r="G885" s="69"/>
      <c r="Q885" s="69"/>
      <c r="R885" s="69"/>
      <c r="S885" s="75"/>
      <c r="T885" s="75"/>
      <c r="U885" s="74"/>
      <c r="V885" s="74"/>
      <c r="W885" s="74"/>
      <c r="X885" s="74"/>
      <c r="Y885" s="69"/>
      <c r="Z885" s="69"/>
      <c r="AJ885" s="69"/>
      <c r="AK885" s="69"/>
      <c r="AL885" s="69"/>
      <c r="AM885" s="69"/>
      <c r="AN885" s="74"/>
      <c r="AO885" s="74"/>
      <c r="AP885" s="82"/>
      <c r="AQ885" s="82"/>
      <c r="AR885" s="82"/>
      <c r="AS885" s="82"/>
      <c r="AT885" s="82"/>
      <c r="AU885" s="82"/>
      <c r="AV885" s="82"/>
      <c r="AW885" s="82"/>
      <c r="AX885" s="82"/>
      <c r="AY885" s="82"/>
      <c r="AZ885" s="82"/>
      <c r="BA885" s="82"/>
      <c r="BB885" s="82"/>
      <c r="BC885" s="82"/>
      <c r="BD885" s="69"/>
      <c r="BE885" s="75"/>
      <c r="BF885" s="75"/>
      <c r="BG885" s="74"/>
      <c r="BH885" s="74"/>
      <c r="BI885" s="82"/>
      <c r="BJ885" s="82"/>
      <c r="BK885" s="82"/>
      <c r="BL885" s="82"/>
      <c r="BM885" s="82"/>
      <c r="BN885" s="82"/>
      <c r="BO885" s="82"/>
      <c r="BP885" s="82"/>
      <c r="BQ885" s="82"/>
      <c r="BR885" s="82"/>
      <c r="BS885" s="82"/>
      <c r="BT885" s="82"/>
      <c r="BU885" s="82"/>
      <c r="BV885" s="82"/>
      <c r="BW885" s="69"/>
      <c r="BX885" s="69"/>
      <c r="BY885" s="75"/>
      <c r="BZ885" s="74"/>
      <c r="CA885" s="74"/>
      <c r="CB885" s="82"/>
      <c r="CC885" s="82"/>
      <c r="CD885" s="82"/>
      <c r="CE885" s="82"/>
      <c r="CF885" s="82"/>
      <c r="CG885" s="82"/>
      <c r="CH885" s="82"/>
      <c r="CI885" s="82"/>
      <c r="CJ885" s="82"/>
      <c r="CK885" s="82"/>
      <c r="CL885" s="82"/>
      <c r="CM885" s="82"/>
      <c r="CN885" s="82"/>
      <c r="CO885" s="69"/>
    </row>
    <row r="886" spans="1:93" x14ac:dyDescent="0.3">
      <c r="A886" s="69"/>
      <c r="B886" s="74"/>
      <c r="C886" s="74"/>
      <c r="D886" s="74"/>
      <c r="E886" s="74"/>
      <c r="F886" s="69"/>
      <c r="G886" s="69"/>
      <c r="Q886" s="69"/>
      <c r="R886" s="69"/>
      <c r="S886" s="75"/>
      <c r="T886" s="75"/>
      <c r="U886" s="74"/>
      <c r="V886" s="74"/>
      <c r="W886" s="74"/>
      <c r="X886" s="74"/>
      <c r="Y886" s="69"/>
      <c r="Z886" s="69"/>
      <c r="AJ886" s="69"/>
      <c r="AK886" s="69"/>
      <c r="AL886" s="69"/>
      <c r="AM886" s="69"/>
      <c r="AN886" s="74"/>
      <c r="AO886" s="74"/>
      <c r="AP886" s="82"/>
      <c r="AQ886" s="82"/>
      <c r="AR886" s="82"/>
      <c r="AS886" s="82"/>
      <c r="AT886" s="82"/>
      <c r="AU886" s="82"/>
      <c r="AV886" s="82"/>
      <c r="AW886" s="82"/>
      <c r="AX886" s="82"/>
      <c r="AY886" s="82"/>
      <c r="AZ886" s="82"/>
      <c r="BA886" s="82"/>
      <c r="BB886" s="82"/>
      <c r="BC886" s="82"/>
      <c r="BD886" s="69"/>
      <c r="BE886" s="75"/>
      <c r="BF886" s="75"/>
      <c r="BG886" s="74"/>
      <c r="BH886" s="74"/>
      <c r="BI886" s="82"/>
      <c r="BJ886" s="82"/>
      <c r="BK886" s="82"/>
      <c r="BL886" s="82"/>
      <c r="BM886" s="82"/>
      <c r="BN886" s="82"/>
      <c r="BO886" s="82"/>
      <c r="BP886" s="82"/>
      <c r="BQ886" s="82"/>
      <c r="BR886" s="82"/>
      <c r="BS886" s="82"/>
      <c r="BT886" s="82"/>
      <c r="BU886" s="82"/>
      <c r="BV886" s="82"/>
      <c r="BW886" s="69"/>
      <c r="BX886" s="69"/>
      <c r="BY886" s="75"/>
      <c r="BZ886" s="74"/>
      <c r="CA886" s="74"/>
      <c r="CB886" s="82"/>
      <c r="CC886" s="82"/>
      <c r="CD886" s="82"/>
      <c r="CE886" s="82"/>
      <c r="CF886" s="82"/>
      <c r="CG886" s="82"/>
      <c r="CH886" s="82"/>
      <c r="CI886" s="82"/>
      <c r="CJ886" s="82"/>
      <c r="CK886" s="82"/>
      <c r="CL886" s="82"/>
      <c r="CM886" s="82"/>
      <c r="CN886" s="82"/>
      <c r="CO886" s="69"/>
    </row>
    <row r="887" spans="1:93" x14ac:dyDescent="0.3">
      <c r="A887" s="69"/>
      <c r="B887" s="74"/>
      <c r="C887" s="74"/>
      <c r="D887" s="74"/>
      <c r="E887" s="74"/>
      <c r="F887" s="69"/>
      <c r="G887" s="69"/>
      <c r="Q887" s="69"/>
      <c r="R887" s="69"/>
      <c r="S887" s="75"/>
      <c r="T887" s="75"/>
      <c r="U887" s="74"/>
      <c r="V887" s="74"/>
      <c r="W887" s="74"/>
      <c r="X887" s="74"/>
      <c r="Y887" s="69"/>
      <c r="Z887" s="69"/>
      <c r="AJ887" s="69"/>
      <c r="AK887" s="69"/>
      <c r="AL887" s="69"/>
      <c r="AM887" s="69"/>
      <c r="AN887" s="74"/>
      <c r="AO887" s="74"/>
      <c r="AP887" s="82"/>
      <c r="AQ887" s="82"/>
      <c r="AR887" s="82"/>
      <c r="AS887" s="82"/>
      <c r="AT887" s="82"/>
      <c r="AU887" s="82"/>
      <c r="AV887" s="82"/>
      <c r="AW887" s="82"/>
      <c r="AX887" s="82"/>
      <c r="AY887" s="82"/>
      <c r="AZ887" s="82"/>
      <c r="BA887" s="82"/>
      <c r="BB887" s="82"/>
      <c r="BC887" s="82"/>
      <c r="BD887" s="69"/>
      <c r="BE887" s="75"/>
      <c r="BF887" s="75"/>
      <c r="BG887" s="74"/>
      <c r="BH887" s="74"/>
      <c r="BI887" s="82"/>
      <c r="BJ887" s="82"/>
      <c r="BK887" s="82"/>
      <c r="BL887" s="82"/>
      <c r="BM887" s="82"/>
      <c r="BN887" s="82"/>
      <c r="BO887" s="82"/>
      <c r="BP887" s="82"/>
      <c r="BQ887" s="82"/>
      <c r="BR887" s="82"/>
      <c r="BS887" s="82"/>
      <c r="BT887" s="82"/>
      <c r="BU887" s="82"/>
      <c r="BV887" s="82"/>
      <c r="BW887" s="69"/>
      <c r="BX887" s="69"/>
      <c r="BY887" s="75"/>
      <c r="BZ887" s="74"/>
      <c r="CA887" s="74"/>
      <c r="CB887" s="82"/>
      <c r="CC887" s="82"/>
      <c r="CD887" s="82"/>
      <c r="CE887" s="82"/>
      <c r="CF887" s="82"/>
      <c r="CG887" s="82"/>
      <c r="CH887" s="82"/>
      <c r="CI887" s="82"/>
      <c r="CJ887" s="82"/>
      <c r="CK887" s="82"/>
      <c r="CL887" s="82"/>
      <c r="CM887" s="82"/>
      <c r="CN887" s="82"/>
      <c r="CO887" s="69"/>
    </row>
    <row r="888" spans="1:93" x14ac:dyDescent="0.3">
      <c r="A888" s="69"/>
      <c r="B888" s="74"/>
      <c r="C888" s="74"/>
      <c r="D888" s="74"/>
      <c r="E888" s="74"/>
      <c r="F888" s="69"/>
      <c r="G888" s="69"/>
      <c r="Q888" s="69"/>
      <c r="R888" s="69"/>
      <c r="S888" s="75"/>
      <c r="T888" s="75"/>
      <c r="U888" s="74"/>
      <c r="V888" s="74"/>
      <c r="W888" s="74"/>
      <c r="X888" s="74"/>
      <c r="Y888" s="69"/>
      <c r="Z888" s="69"/>
      <c r="AJ888" s="69"/>
      <c r="AK888" s="69"/>
      <c r="AL888" s="69"/>
      <c r="AM888" s="69"/>
      <c r="AN888" s="74"/>
      <c r="AO888" s="74"/>
      <c r="AP888" s="82"/>
      <c r="AQ888" s="82"/>
      <c r="AR888" s="82"/>
      <c r="AS888" s="82"/>
      <c r="AT888" s="82"/>
      <c r="AU888" s="82"/>
      <c r="AV888" s="82"/>
      <c r="AW888" s="82"/>
      <c r="AX888" s="82"/>
      <c r="AY888" s="82"/>
      <c r="AZ888" s="82"/>
      <c r="BA888" s="82"/>
      <c r="BB888" s="82"/>
      <c r="BC888" s="82"/>
      <c r="BD888" s="69"/>
      <c r="BE888" s="75"/>
      <c r="BF888" s="75"/>
      <c r="BG888" s="74"/>
      <c r="BH888" s="74"/>
      <c r="BI888" s="82"/>
      <c r="BJ888" s="82"/>
      <c r="BK888" s="82"/>
      <c r="BL888" s="82"/>
      <c r="BM888" s="82"/>
      <c r="BN888" s="82"/>
      <c r="BO888" s="82"/>
      <c r="BP888" s="82"/>
      <c r="BQ888" s="82"/>
      <c r="BR888" s="82"/>
      <c r="BS888" s="82"/>
      <c r="BT888" s="82"/>
      <c r="BU888" s="82"/>
      <c r="BV888" s="82"/>
      <c r="BW888" s="69"/>
      <c r="BX888" s="69"/>
      <c r="BY888" s="75"/>
      <c r="BZ888" s="74"/>
      <c r="CA888" s="74"/>
      <c r="CB888" s="82"/>
      <c r="CC888" s="82"/>
      <c r="CD888" s="82"/>
      <c r="CE888" s="82"/>
      <c r="CF888" s="82"/>
      <c r="CG888" s="82"/>
      <c r="CH888" s="82"/>
      <c r="CI888" s="82"/>
      <c r="CJ888" s="82"/>
      <c r="CK888" s="82"/>
      <c r="CL888" s="82"/>
      <c r="CM888" s="82"/>
      <c r="CN888" s="82"/>
      <c r="CO888" s="69"/>
    </row>
    <row r="889" spans="1:93" x14ac:dyDescent="0.3">
      <c r="A889" s="69"/>
      <c r="B889" s="74"/>
      <c r="C889" s="74"/>
      <c r="D889" s="74"/>
      <c r="E889" s="74"/>
      <c r="F889" s="69"/>
      <c r="G889" s="69"/>
      <c r="Q889" s="69"/>
      <c r="R889" s="69"/>
      <c r="S889" s="75"/>
      <c r="T889" s="75"/>
      <c r="U889" s="74"/>
      <c r="V889" s="74"/>
      <c r="W889" s="74"/>
      <c r="X889" s="74"/>
      <c r="Y889" s="69"/>
      <c r="Z889" s="69"/>
      <c r="AJ889" s="69"/>
      <c r="AK889" s="69"/>
      <c r="AL889" s="69"/>
      <c r="AM889" s="69"/>
      <c r="AN889" s="74"/>
      <c r="AO889" s="74"/>
      <c r="AP889" s="82"/>
      <c r="AQ889" s="82"/>
      <c r="AR889" s="82"/>
      <c r="AS889" s="82"/>
      <c r="AT889" s="82"/>
      <c r="AU889" s="82"/>
      <c r="AV889" s="82"/>
      <c r="AW889" s="82"/>
      <c r="AX889" s="82"/>
      <c r="AY889" s="82"/>
      <c r="AZ889" s="82"/>
      <c r="BA889" s="82"/>
      <c r="BB889" s="82"/>
      <c r="BC889" s="82"/>
      <c r="BD889" s="69"/>
      <c r="BE889" s="75"/>
      <c r="BF889" s="75"/>
      <c r="BG889" s="74"/>
      <c r="BH889" s="74"/>
      <c r="BI889" s="82"/>
      <c r="BJ889" s="82"/>
      <c r="BK889" s="82"/>
      <c r="BL889" s="82"/>
      <c r="BM889" s="82"/>
      <c r="BN889" s="82"/>
      <c r="BO889" s="82"/>
      <c r="BP889" s="82"/>
      <c r="BQ889" s="82"/>
      <c r="BR889" s="82"/>
      <c r="BS889" s="82"/>
      <c r="BT889" s="82"/>
      <c r="BU889" s="82"/>
      <c r="BV889" s="82"/>
      <c r="BW889" s="69"/>
      <c r="BX889" s="69"/>
      <c r="BY889" s="75"/>
      <c r="BZ889" s="74"/>
      <c r="CA889" s="74"/>
      <c r="CB889" s="82"/>
      <c r="CC889" s="82"/>
      <c r="CD889" s="82"/>
      <c r="CE889" s="82"/>
      <c r="CF889" s="82"/>
      <c r="CG889" s="82"/>
      <c r="CH889" s="82"/>
      <c r="CI889" s="82"/>
      <c r="CJ889" s="82"/>
      <c r="CK889" s="82"/>
      <c r="CL889" s="82"/>
      <c r="CM889" s="82"/>
      <c r="CN889" s="82"/>
      <c r="CO889" s="69"/>
    </row>
    <row r="890" spans="1:93" x14ac:dyDescent="0.3">
      <c r="A890" s="69"/>
      <c r="B890" s="74"/>
      <c r="C890" s="74"/>
      <c r="D890" s="74"/>
      <c r="E890" s="74"/>
      <c r="F890" s="69"/>
      <c r="G890" s="69"/>
      <c r="Q890" s="69"/>
      <c r="R890" s="69"/>
      <c r="S890" s="75"/>
      <c r="T890" s="75"/>
      <c r="U890" s="74"/>
      <c r="V890" s="74"/>
      <c r="W890" s="74"/>
      <c r="X890" s="74"/>
      <c r="Y890" s="69"/>
      <c r="Z890" s="69"/>
      <c r="AJ890" s="69"/>
      <c r="AK890" s="69"/>
      <c r="AL890" s="69"/>
      <c r="AM890" s="69"/>
      <c r="AN890" s="74"/>
      <c r="AO890" s="74"/>
      <c r="AP890" s="82"/>
      <c r="AQ890" s="82"/>
      <c r="AR890" s="82"/>
      <c r="AS890" s="82"/>
      <c r="AT890" s="82"/>
      <c r="AU890" s="82"/>
      <c r="AV890" s="82"/>
      <c r="AW890" s="82"/>
      <c r="AX890" s="82"/>
      <c r="AY890" s="82"/>
      <c r="AZ890" s="82"/>
      <c r="BA890" s="82"/>
      <c r="BB890" s="82"/>
      <c r="BC890" s="82"/>
      <c r="BD890" s="69"/>
      <c r="BE890" s="75"/>
      <c r="BF890" s="75"/>
      <c r="BG890" s="74"/>
      <c r="BH890" s="74"/>
      <c r="BI890" s="82"/>
      <c r="BJ890" s="82"/>
      <c r="BK890" s="82"/>
      <c r="BL890" s="82"/>
      <c r="BM890" s="82"/>
      <c r="BN890" s="82"/>
      <c r="BO890" s="82"/>
      <c r="BP890" s="82"/>
      <c r="BQ890" s="82"/>
      <c r="BR890" s="82"/>
      <c r="BS890" s="82"/>
      <c r="BT890" s="82"/>
      <c r="BU890" s="82"/>
      <c r="BV890" s="82"/>
      <c r="BW890" s="69"/>
      <c r="BX890" s="69"/>
      <c r="BY890" s="75"/>
      <c r="BZ890" s="74"/>
      <c r="CA890" s="74"/>
      <c r="CB890" s="82"/>
      <c r="CC890" s="82"/>
      <c r="CD890" s="82"/>
      <c r="CE890" s="82"/>
      <c r="CF890" s="82"/>
      <c r="CG890" s="82"/>
      <c r="CH890" s="82"/>
      <c r="CI890" s="82"/>
      <c r="CJ890" s="82"/>
      <c r="CK890" s="82"/>
      <c r="CL890" s="82"/>
      <c r="CM890" s="82"/>
      <c r="CN890" s="82"/>
      <c r="CO890" s="69"/>
    </row>
    <row r="891" spans="1:93" x14ac:dyDescent="0.3">
      <c r="A891" s="69"/>
      <c r="B891" s="74"/>
      <c r="C891" s="74"/>
      <c r="D891" s="74"/>
      <c r="E891" s="74"/>
      <c r="F891" s="69"/>
      <c r="G891" s="69"/>
      <c r="Q891" s="69"/>
      <c r="R891" s="69"/>
      <c r="S891" s="75"/>
      <c r="T891" s="75"/>
      <c r="U891" s="74"/>
      <c r="V891" s="74"/>
      <c r="W891" s="74"/>
      <c r="X891" s="74"/>
      <c r="Y891" s="69"/>
      <c r="Z891" s="69"/>
      <c r="AJ891" s="69"/>
      <c r="AK891" s="69"/>
      <c r="AL891" s="69"/>
      <c r="AM891" s="69"/>
      <c r="AN891" s="74"/>
      <c r="AO891" s="74"/>
      <c r="AP891" s="82"/>
      <c r="AQ891" s="82"/>
      <c r="AR891" s="82"/>
      <c r="AS891" s="82"/>
      <c r="AT891" s="82"/>
      <c r="AU891" s="82"/>
      <c r="AV891" s="82"/>
      <c r="AW891" s="82"/>
      <c r="AX891" s="82"/>
      <c r="AY891" s="82"/>
      <c r="AZ891" s="82"/>
      <c r="BA891" s="82"/>
      <c r="BB891" s="82"/>
      <c r="BC891" s="82"/>
      <c r="BD891" s="69"/>
      <c r="BE891" s="75"/>
      <c r="BF891" s="75"/>
      <c r="BG891" s="74"/>
      <c r="BH891" s="74"/>
      <c r="BI891" s="82"/>
      <c r="BJ891" s="82"/>
      <c r="BK891" s="82"/>
      <c r="BL891" s="82"/>
      <c r="BM891" s="82"/>
      <c r="BN891" s="82"/>
      <c r="BO891" s="82"/>
      <c r="BP891" s="82"/>
      <c r="BQ891" s="82"/>
      <c r="BR891" s="82"/>
      <c r="BS891" s="82"/>
      <c r="BT891" s="82"/>
      <c r="BU891" s="82"/>
      <c r="BV891" s="82"/>
      <c r="BW891" s="69"/>
      <c r="BX891" s="69"/>
      <c r="BY891" s="75"/>
      <c r="BZ891" s="74"/>
      <c r="CA891" s="74"/>
      <c r="CB891" s="82"/>
      <c r="CC891" s="82"/>
      <c r="CD891" s="82"/>
      <c r="CE891" s="82"/>
      <c r="CF891" s="82"/>
      <c r="CG891" s="82"/>
      <c r="CH891" s="82"/>
      <c r="CI891" s="82"/>
      <c r="CJ891" s="82"/>
      <c r="CK891" s="82"/>
      <c r="CL891" s="82"/>
      <c r="CM891" s="82"/>
      <c r="CN891" s="82"/>
      <c r="CO891" s="69"/>
    </row>
    <row r="892" spans="1:93" x14ac:dyDescent="0.3">
      <c r="A892" s="69"/>
      <c r="B892" s="74"/>
      <c r="C892" s="74"/>
      <c r="D892" s="74"/>
      <c r="E892" s="74"/>
      <c r="F892" s="69"/>
      <c r="G892" s="69"/>
      <c r="Q892" s="69"/>
      <c r="R892" s="69"/>
      <c r="S892" s="75"/>
      <c r="T892" s="75"/>
      <c r="U892" s="74"/>
      <c r="V892" s="74"/>
      <c r="W892" s="74"/>
      <c r="X892" s="74"/>
      <c r="Y892" s="69"/>
      <c r="Z892" s="69"/>
      <c r="AJ892" s="69"/>
      <c r="AK892" s="69"/>
      <c r="AL892" s="69"/>
      <c r="AM892" s="69"/>
      <c r="AN892" s="74"/>
      <c r="AO892" s="74"/>
      <c r="AP892" s="82"/>
      <c r="AQ892" s="82"/>
      <c r="AR892" s="82"/>
      <c r="AS892" s="82"/>
      <c r="AT892" s="82"/>
      <c r="AU892" s="82"/>
      <c r="AV892" s="82"/>
      <c r="AW892" s="82"/>
      <c r="AX892" s="82"/>
      <c r="AY892" s="82"/>
      <c r="AZ892" s="82"/>
      <c r="BA892" s="82"/>
      <c r="BB892" s="82"/>
      <c r="BC892" s="82"/>
      <c r="BD892" s="69"/>
      <c r="BE892" s="75"/>
      <c r="BF892" s="75"/>
      <c r="BG892" s="74"/>
      <c r="BH892" s="74"/>
      <c r="BI892" s="82"/>
      <c r="BJ892" s="82"/>
      <c r="BK892" s="82"/>
      <c r="BL892" s="82"/>
      <c r="BM892" s="82"/>
      <c r="BN892" s="82"/>
      <c r="BO892" s="82"/>
      <c r="BP892" s="82"/>
      <c r="BQ892" s="82"/>
      <c r="BR892" s="82"/>
      <c r="BS892" s="82"/>
      <c r="BT892" s="82"/>
      <c r="BU892" s="82"/>
      <c r="BV892" s="82"/>
      <c r="BW892" s="69"/>
      <c r="BX892" s="69"/>
      <c r="BY892" s="75"/>
      <c r="BZ892" s="74"/>
      <c r="CA892" s="74"/>
      <c r="CB892" s="82"/>
      <c r="CC892" s="82"/>
      <c r="CD892" s="82"/>
      <c r="CE892" s="82"/>
      <c r="CF892" s="82"/>
      <c r="CG892" s="82"/>
      <c r="CH892" s="82"/>
      <c r="CI892" s="82"/>
      <c r="CJ892" s="82"/>
      <c r="CK892" s="82"/>
      <c r="CL892" s="82"/>
      <c r="CM892" s="82"/>
      <c r="CN892" s="82"/>
      <c r="CO892" s="69"/>
    </row>
    <row r="893" spans="1:93" x14ac:dyDescent="0.3">
      <c r="A893" s="69"/>
      <c r="B893" s="74"/>
      <c r="C893" s="74"/>
      <c r="D893" s="74"/>
      <c r="E893" s="74"/>
      <c r="F893" s="69"/>
      <c r="G893" s="69"/>
      <c r="Q893" s="69"/>
      <c r="R893" s="69"/>
      <c r="S893" s="75"/>
      <c r="T893" s="75"/>
      <c r="U893" s="74"/>
      <c r="V893" s="74"/>
      <c r="W893" s="74"/>
      <c r="X893" s="74"/>
      <c r="Y893" s="69"/>
      <c r="Z893" s="69"/>
      <c r="AJ893" s="69"/>
      <c r="AK893" s="69"/>
      <c r="AL893" s="69"/>
      <c r="AM893" s="69"/>
      <c r="AN893" s="74"/>
      <c r="AO893" s="74"/>
      <c r="AP893" s="82"/>
      <c r="AQ893" s="82"/>
      <c r="AR893" s="82"/>
      <c r="AS893" s="82"/>
      <c r="AT893" s="82"/>
      <c r="AU893" s="82"/>
      <c r="AV893" s="82"/>
      <c r="AW893" s="82"/>
      <c r="AX893" s="82"/>
      <c r="AY893" s="82"/>
      <c r="AZ893" s="82"/>
      <c r="BA893" s="82"/>
      <c r="BB893" s="82"/>
      <c r="BC893" s="82"/>
      <c r="BD893" s="69"/>
      <c r="BE893" s="75"/>
      <c r="BF893" s="75"/>
      <c r="BG893" s="74"/>
      <c r="BH893" s="74"/>
      <c r="BI893" s="82"/>
      <c r="BJ893" s="82"/>
      <c r="BK893" s="82"/>
      <c r="BL893" s="82"/>
      <c r="BM893" s="82"/>
      <c r="BN893" s="82"/>
      <c r="BO893" s="82"/>
      <c r="BP893" s="82"/>
      <c r="BQ893" s="82"/>
      <c r="BR893" s="82"/>
      <c r="BS893" s="82"/>
      <c r="BT893" s="82"/>
      <c r="BU893" s="82"/>
      <c r="BV893" s="82"/>
      <c r="BW893" s="69"/>
      <c r="BX893" s="69"/>
      <c r="BY893" s="75"/>
      <c r="BZ893" s="74"/>
      <c r="CA893" s="74"/>
      <c r="CB893" s="82"/>
      <c r="CC893" s="82"/>
      <c r="CD893" s="82"/>
      <c r="CE893" s="82"/>
      <c r="CF893" s="82"/>
      <c r="CG893" s="82"/>
      <c r="CH893" s="82"/>
      <c r="CI893" s="82"/>
      <c r="CJ893" s="82"/>
      <c r="CK893" s="82"/>
      <c r="CL893" s="82"/>
      <c r="CM893" s="82"/>
      <c r="CN893" s="82"/>
      <c r="CO893" s="69"/>
    </row>
    <row r="894" spans="1:93" x14ac:dyDescent="0.3">
      <c r="A894" s="69"/>
      <c r="B894" s="74"/>
      <c r="C894" s="74"/>
      <c r="D894" s="74"/>
      <c r="E894" s="74"/>
      <c r="F894" s="69"/>
      <c r="G894" s="69"/>
      <c r="Q894" s="69"/>
      <c r="R894" s="69"/>
      <c r="S894" s="75"/>
      <c r="T894" s="75"/>
      <c r="U894" s="74"/>
      <c r="V894" s="74"/>
      <c r="W894" s="74"/>
      <c r="X894" s="74"/>
      <c r="Y894" s="69"/>
      <c r="Z894" s="69"/>
      <c r="AJ894" s="69"/>
      <c r="AK894" s="69"/>
      <c r="AL894" s="69"/>
      <c r="AM894" s="69"/>
      <c r="AN894" s="74"/>
      <c r="AO894" s="74"/>
      <c r="AP894" s="82"/>
      <c r="AQ894" s="82"/>
      <c r="AR894" s="82"/>
      <c r="AS894" s="82"/>
      <c r="AT894" s="82"/>
      <c r="AU894" s="82"/>
      <c r="AV894" s="82"/>
      <c r="AW894" s="82"/>
      <c r="AX894" s="82"/>
      <c r="AY894" s="82"/>
      <c r="AZ894" s="82"/>
      <c r="BA894" s="82"/>
      <c r="BB894" s="82"/>
      <c r="BC894" s="82"/>
      <c r="BD894" s="69"/>
      <c r="BE894" s="75"/>
      <c r="BF894" s="75"/>
      <c r="BG894" s="74"/>
      <c r="BH894" s="74"/>
      <c r="BI894" s="82"/>
      <c r="BJ894" s="82"/>
      <c r="BK894" s="82"/>
      <c r="BL894" s="82"/>
      <c r="BM894" s="82"/>
      <c r="BN894" s="82"/>
      <c r="BO894" s="82"/>
      <c r="BP894" s="82"/>
      <c r="BQ894" s="82"/>
      <c r="BR894" s="82"/>
      <c r="BS894" s="82"/>
      <c r="BT894" s="82"/>
      <c r="BU894" s="82"/>
      <c r="BV894" s="82"/>
      <c r="BW894" s="69"/>
      <c r="BX894" s="69"/>
      <c r="BY894" s="75"/>
      <c r="BZ894" s="74"/>
      <c r="CA894" s="74"/>
      <c r="CB894" s="82"/>
      <c r="CC894" s="82"/>
      <c r="CD894" s="82"/>
      <c r="CE894" s="82"/>
      <c r="CF894" s="82"/>
      <c r="CG894" s="82"/>
      <c r="CH894" s="82"/>
      <c r="CI894" s="82"/>
      <c r="CJ894" s="82"/>
      <c r="CK894" s="82"/>
      <c r="CL894" s="82"/>
      <c r="CM894" s="82"/>
      <c r="CN894" s="82"/>
      <c r="CO894" s="69"/>
    </row>
    <row r="895" spans="1:93" x14ac:dyDescent="0.3">
      <c r="A895" s="69"/>
      <c r="B895" s="74"/>
      <c r="C895" s="74"/>
      <c r="D895" s="74"/>
      <c r="E895" s="74"/>
      <c r="F895" s="69"/>
      <c r="G895" s="69"/>
      <c r="Q895" s="69"/>
      <c r="R895" s="69"/>
      <c r="S895" s="75"/>
      <c r="T895" s="75"/>
      <c r="U895" s="74"/>
      <c r="V895" s="74"/>
      <c r="W895" s="74"/>
      <c r="X895" s="74"/>
      <c r="Y895" s="69"/>
      <c r="Z895" s="69"/>
      <c r="AJ895" s="69"/>
      <c r="AK895" s="69"/>
      <c r="AL895" s="69"/>
      <c r="AM895" s="69"/>
      <c r="AN895" s="74"/>
      <c r="AO895" s="74"/>
      <c r="AP895" s="82"/>
      <c r="AQ895" s="82"/>
      <c r="AR895" s="82"/>
      <c r="AS895" s="82"/>
      <c r="AT895" s="82"/>
      <c r="AU895" s="82"/>
      <c r="AV895" s="82"/>
      <c r="AW895" s="82"/>
      <c r="AX895" s="82"/>
      <c r="AY895" s="82"/>
      <c r="AZ895" s="82"/>
      <c r="BA895" s="82"/>
      <c r="BB895" s="82"/>
      <c r="BC895" s="82"/>
      <c r="BD895" s="69"/>
      <c r="BE895" s="75"/>
      <c r="BF895" s="75"/>
      <c r="BG895" s="74"/>
      <c r="BH895" s="74"/>
      <c r="BI895" s="82"/>
      <c r="BJ895" s="82"/>
      <c r="BK895" s="82"/>
      <c r="BL895" s="82"/>
      <c r="BM895" s="82"/>
      <c r="BN895" s="82"/>
      <c r="BO895" s="82"/>
      <c r="BP895" s="82"/>
      <c r="BQ895" s="82"/>
      <c r="BR895" s="82"/>
      <c r="BS895" s="82"/>
      <c r="BT895" s="82"/>
      <c r="BU895" s="82"/>
      <c r="BV895" s="82"/>
      <c r="BW895" s="69"/>
      <c r="BX895" s="69"/>
      <c r="BY895" s="75"/>
      <c r="BZ895" s="74"/>
      <c r="CA895" s="74"/>
      <c r="CB895" s="82"/>
      <c r="CC895" s="82"/>
      <c r="CD895" s="82"/>
      <c r="CE895" s="82"/>
      <c r="CF895" s="82"/>
      <c r="CG895" s="82"/>
      <c r="CH895" s="82"/>
      <c r="CI895" s="82"/>
      <c r="CJ895" s="82"/>
      <c r="CK895" s="82"/>
      <c r="CL895" s="82"/>
      <c r="CM895" s="82"/>
      <c r="CN895" s="82"/>
      <c r="CO895" s="69"/>
    </row>
    <row r="896" spans="1:93" x14ac:dyDescent="0.3">
      <c r="A896" s="69"/>
      <c r="B896" s="74"/>
      <c r="C896" s="74"/>
      <c r="D896" s="74"/>
      <c r="E896" s="74"/>
      <c r="F896" s="69"/>
      <c r="G896" s="69"/>
      <c r="Q896" s="69"/>
      <c r="R896" s="69"/>
      <c r="S896" s="75"/>
      <c r="T896" s="75"/>
      <c r="U896" s="74"/>
      <c r="V896" s="74"/>
      <c r="W896" s="74"/>
      <c r="X896" s="74"/>
      <c r="Y896" s="69"/>
      <c r="Z896" s="69"/>
      <c r="AJ896" s="69"/>
      <c r="AK896" s="69"/>
      <c r="AL896" s="69"/>
      <c r="AM896" s="69"/>
      <c r="AN896" s="74"/>
      <c r="AO896" s="74"/>
      <c r="AP896" s="82"/>
      <c r="AQ896" s="82"/>
      <c r="AR896" s="82"/>
      <c r="AS896" s="82"/>
      <c r="AT896" s="82"/>
      <c r="AU896" s="82"/>
      <c r="AV896" s="82"/>
      <c r="AW896" s="82"/>
      <c r="AX896" s="82"/>
      <c r="AY896" s="82"/>
      <c r="AZ896" s="82"/>
      <c r="BA896" s="82"/>
      <c r="BB896" s="82"/>
      <c r="BC896" s="82"/>
      <c r="BD896" s="69"/>
      <c r="BE896" s="75"/>
      <c r="BF896" s="75"/>
      <c r="BG896" s="74"/>
      <c r="BH896" s="74"/>
      <c r="BI896" s="82"/>
      <c r="BJ896" s="82"/>
      <c r="BK896" s="82"/>
      <c r="BL896" s="82"/>
      <c r="BM896" s="82"/>
      <c r="BN896" s="82"/>
      <c r="BO896" s="82"/>
      <c r="BP896" s="82"/>
      <c r="BQ896" s="82"/>
      <c r="BR896" s="82"/>
      <c r="BS896" s="82"/>
      <c r="BT896" s="82"/>
      <c r="BU896" s="82"/>
      <c r="BV896" s="82"/>
      <c r="BW896" s="69"/>
      <c r="BX896" s="69"/>
      <c r="BY896" s="75"/>
      <c r="BZ896" s="74"/>
      <c r="CA896" s="74"/>
      <c r="CB896" s="82"/>
      <c r="CC896" s="82"/>
      <c r="CD896" s="82"/>
      <c r="CE896" s="82"/>
      <c r="CF896" s="82"/>
      <c r="CG896" s="82"/>
      <c r="CH896" s="82"/>
      <c r="CI896" s="82"/>
      <c r="CJ896" s="82"/>
      <c r="CK896" s="82"/>
      <c r="CL896" s="82"/>
      <c r="CM896" s="82"/>
      <c r="CN896" s="82"/>
      <c r="CO896" s="69"/>
    </row>
    <row r="897" spans="1:93" x14ac:dyDescent="0.3">
      <c r="A897" s="69"/>
      <c r="B897" s="74"/>
      <c r="C897" s="74"/>
      <c r="D897" s="74"/>
      <c r="E897" s="74"/>
      <c r="F897" s="69"/>
      <c r="G897" s="69"/>
      <c r="Q897" s="69"/>
      <c r="R897" s="69"/>
      <c r="S897" s="75"/>
      <c r="T897" s="75"/>
      <c r="U897" s="74"/>
      <c r="V897" s="74"/>
      <c r="W897" s="74"/>
      <c r="X897" s="74"/>
      <c r="Y897" s="69"/>
      <c r="Z897" s="69"/>
      <c r="AJ897" s="69"/>
      <c r="AK897" s="69"/>
      <c r="AL897" s="69"/>
      <c r="AM897" s="69"/>
      <c r="AN897" s="74"/>
      <c r="AO897" s="74"/>
      <c r="AP897" s="82"/>
      <c r="AQ897" s="82"/>
      <c r="AR897" s="82"/>
      <c r="AS897" s="82"/>
      <c r="AT897" s="82"/>
      <c r="AU897" s="82"/>
      <c r="AV897" s="82"/>
      <c r="AW897" s="82"/>
      <c r="AX897" s="82"/>
      <c r="AY897" s="82"/>
      <c r="AZ897" s="82"/>
      <c r="BA897" s="82"/>
      <c r="BB897" s="82"/>
      <c r="BC897" s="82"/>
      <c r="BD897" s="69"/>
      <c r="BE897" s="75"/>
      <c r="BF897" s="75"/>
      <c r="BG897" s="74"/>
      <c r="BH897" s="74"/>
      <c r="BI897" s="82"/>
      <c r="BJ897" s="82"/>
      <c r="BK897" s="82"/>
      <c r="BL897" s="82"/>
      <c r="BM897" s="82"/>
      <c r="BN897" s="82"/>
      <c r="BO897" s="82"/>
      <c r="BP897" s="82"/>
      <c r="BQ897" s="82"/>
      <c r="BR897" s="82"/>
      <c r="BS897" s="82"/>
      <c r="BT897" s="82"/>
      <c r="BU897" s="82"/>
      <c r="BV897" s="82"/>
      <c r="BW897" s="69"/>
      <c r="BX897" s="69"/>
      <c r="BY897" s="75"/>
      <c r="BZ897" s="74"/>
      <c r="CA897" s="74"/>
      <c r="CB897" s="82"/>
      <c r="CC897" s="82"/>
      <c r="CD897" s="82"/>
      <c r="CE897" s="82"/>
      <c r="CF897" s="82"/>
      <c r="CG897" s="82"/>
      <c r="CH897" s="82"/>
      <c r="CI897" s="82"/>
      <c r="CJ897" s="82"/>
      <c r="CK897" s="82"/>
      <c r="CL897" s="82"/>
      <c r="CM897" s="82"/>
      <c r="CN897" s="82"/>
      <c r="CO897" s="69"/>
    </row>
    <row r="898" spans="1:93" x14ac:dyDescent="0.3">
      <c r="A898" s="69"/>
      <c r="B898" s="74"/>
      <c r="C898" s="74"/>
      <c r="D898" s="74"/>
      <c r="E898" s="74"/>
      <c r="F898" s="69"/>
      <c r="G898" s="69"/>
      <c r="Q898" s="69"/>
      <c r="R898" s="69"/>
      <c r="S898" s="75"/>
      <c r="T898" s="75"/>
      <c r="U898" s="74"/>
      <c r="V898" s="74"/>
      <c r="W898" s="74"/>
      <c r="X898" s="74"/>
      <c r="Y898" s="69"/>
      <c r="Z898" s="69"/>
      <c r="AJ898" s="69"/>
      <c r="AK898" s="69"/>
      <c r="AL898" s="69"/>
      <c r="AM898" s="69"/>
      <c r="AN898" s="74"/>
      <c r="AO898" s="74"/>
      <c r="AP898" s="82"/>
      <c r="AQ898" s="82"/>
      <c r="AR898" s="82"/>
      <c r="AS898" s="82"/>
      <c r="AT898" s="82"/>
      <c r="AU898" s="82"/>
      <c r="AV898" s="82"/>
      <c r="AW898" s="82"/>
      <c r="AX898" s="82"/>
      <c r="AY898" s="82"/>
      <c r="AZ898" s="82"/>
      <c r="BA898" s="82"/>
      <c r="BB898" s="82"/>
      <c r="BC898" s="82"/>
      <c r="BD898" s="69"/>
      <c r="BE898" s="75"/>
      <c r="BF898" s="75"/>
      <c r="BG898" s="74"/>
      <c r="BH898" s="74"/>
      <c r="BI898" s="82"/>
      <c r="BJ898" s="82"/>
      <c r="BK898" s="82"/>
      <c r="BL898" s="82"/>
      <c r="BM898" s="82"/>
      <c r="BN898" s="82"/>
      <c r="BO898" s="82"/>
      <c r="BP898" s="82"/>
      <c r="BQ898" s="82"/>
      <c r="BR898" s="82"/>
      <c r="BS898" s="82"/>
      <c r="BT898" s="82"/>
      <c r="BU898" s="82"/>
      <c r="BV898" s="82"/>
      <c r="BW898" s="69"/>
      <c r="BX898" s="69"/>
      <c r="BY898" s="75"/>
      <c r="BZ898" s="74"/>
      <c r="CA898" s="74"/>
      <c r="CB898" s="82"/>
      <c r="CC898" s="82"/>
      <c r="CD898" s="82"/>
      <c r="CE898" s="82"/>
      <c r="CF898" s="82"/>
      <c r="CG898" s="82"/>
      <c r="CH898" s="82"/>
      <c r="CI898" s="82"/>
      <c r="CJ898" s="82"/>
      <c r="CK898" s="82"/>
      <c r="CL898" s="82"/>
      <c r="CM898" s="82"/>
      <c r="CN898" s="82"/>
      <c r="CO898" s="69"/>
    </row>
    <row r="899" spans="1:93" x14ac:dyDescent="0.3">
      <c r="A899" s="69"/>
      <c r="B899" s="74"/>
      <c r="C899" s="74"/>
      <c r="D899" s="74"/>
      <c r="E899" s="74"/>
      <c r="F899" s="69"/>
      <c r="G899" s="69"/>
      <c r="Q899" s="69"/>
      <c r="R899" s="69"/>
      <c r="S899" s="75"/>
      <c r="T899" s="75"/>
      <c r="U899" s="74"/>
      <c r="V899" s="74"/>
      <c r="W899" s="74"/>
      <c r="X899" s="74"/>
      <c r="Y899" s="69"/>
      <c r="Z899" s="69"/>
      <c r="AJ899" s="69"/>
      <c r="AK899" s="69"/>
      <c r="AL899" s="69"/>
      <c r="AM899" s="69"/>
      <c r="AN899" s="74"/>
      <c r="AO899" s="74"/>
      <c r="AP899" s="82"/>
      <c r="AQ899" s="82"/>
      <c r="AR899" s="82"/>
      <c r="AS899" s="82"/>
      <c r="AT899" s="82"/>
      <c r="AU899" s="82"/>
      <c r="AV899" s="82"/>
      <c r="AW899" s="82"/>
      <c r="AX899" s="82"/>
      <c r="AY899" s="82"/>
      <c r="AZ899" s="82"/>
      <c r="BA899" s="82"/>
      <c r="BB899" s="82"/>
      <c r="BC899" s="82"/>
      <c r="BD899" s="69"/>
      <c r="BE899" s="75"/>
      <c r="BF899" s="75"/>
      <c r="BG899" s="74"/>
      <c r="BH899" s="74"/>
      <c r="BI899" s="82"/>
      <c r="BJ899" s="82"/>
      <c r="BK899" s="82"/>
      <c r="BL899" s="82"/>
      <c r="BM899" s="82"/>
      <c r="BN899" s="82"/>
      <c r="BO899" s="82"/>
      <c r="BP899" s="82"/>
      <c r="BQ899" s="82"/>
      <c r="BR899" s="82"/>
      <c r="BS899" s="82"/>
      <c r="BT899" s="82"/>
      <c r="BU899" s="82"/>
      <c r="BV899" s="82"/>
      <c r="BW899" s="69"/>
      <c r="BX899" s="69"/>
      <c r="BY899" s="75"/>
      <c r="BZ899" s="74"/>
      <c r="CA899" s="74"/>
      <c r="CB899" s="82"/>
      <c r="CC899" s="82"/>
      <c r="CD899" s="82"/>
      <c r="CE899" s="82"/>
      <c r="CF899" s="82"/>
      <c r="CG899" s="82"/>
      <c r="CH899" s="82"/>
      <c r="CI899" s="82"/>
      <c r="CJ899" s="82"/>
      <c r="CK899" s="82"/>
      <c r="CL899" s="82"/>
      <c r="CM899" s="82"/>
      <c r="CN899" s="82"/>
      <c r="CO899" s="69"/>
    </row>
    <row r="900" spans="1:93" x14ac:dyDescent="0.3">
      <c r="A900" s="69"/>
      <c r="B900" s="74"/>
      <c r="C900" s="74"/>
      <c r="D900" s="74"/>
      <c r="E900" s="74"/>
      <c r="F900" s="69"/>
      <c r="G900" s="69"/>
      <c r="Q900" s="69"/>
      <c r="R900" s="69"/>
      <c r="S900" s="75"/>
      <c r="T900" s="75"/>
      <c r="U900" s="74"/>
      <c r="V900" s="74"/>
      <c r="W900" s="74"/>
      <c r="X900" s="74"/>
      <c r="Y900" s="69"/>
      <c r="Z900" s="69"/>
      <c r="AJ900" s="69"/>
      <c r="AK900" s="69"/>
      <c r="AL900" s="69"/>
      <c r="AM900" s="69"/>
      <c r="AN900" s="74"/>
      <c r="AO900" s="74"/>
      <c r="AP900" s="82"/>
      <c r="AQ900" s="82"/>
      <c r="AR900" s="82"/>
      <c r="AS900" s="82"/>
      <c r="AT900" s="82"/>
      <c r="AU900" s="82"/>
      <c r="AV900" s="82"/>
      <c r="AW900" s="82"/>
      <c r="AX900" s="82"/>
      <c r="AY900" s="82"/>
      <c r="AZ900" s="82"/>
      <c r="BA900" s="82"/>
      <c r="BB900" s="82"/>
      <c r="BC900" s="82"/>
      <c r="BD900" s="69"/>
      <c r="BE900" s="75"/>
      <c r="BF900" s="75"/>
      <c r="BG900" s="74"/>
      <c r="BH900" s="74"/>
      <c r="BI900" s="82"/>
      <c r="BJ900" s="82"/>
      <c r="BK900" s="82"/>
      <c r="BL900" s="82"/>
      <c r="BM900" s="82"/>
      <c r="BN900" s="82"/>
      <c r="BO900" s="82"/>
      <c r="BP900" s="82"/>
      <c r="BQ900" s="82"/>
      <c r="BR900" s="82"/>
      <c r="BS900" s="82"/>
      <c r="BT900" s="82"/>
      <c r="BU900" s="82"/>
      <c r="BV900" s="82"/>
      <c r="BW900" s="69"/>
      <c r="BX900" s="69"/>
      <c r="BY900" s="75"/>
      <c r="BZ900" s="74"/>
      <c r="CA900" s="74"/>
      <c r="CB900" s="82"/>
      <c r="CC900" s="82"/>
      <c r="CD900" s="82"/>
      <c r="CE900" s="82"/>
      <c r="CF900" s="82"/>
      <c r="CG900" s="82"/>
      <c r="CH900" s="82"/>
      <c r="CI900" s="82"/>
      <c r="CJ900" s="82"/>
      <c r="CK900" s="82"/>
      <c r="CL900" s="82"/>
      <c r="CM900" s="82"/>
      <c r="CN900" s="82"/>
      <c r="CO900" s="69"/>
    </row>
    <row r="901" spans="1:93" x14ac:dyDescent="0.3">
      <c r="A901" s="69"/>
      <c r="B901" s="74"/>
      <c r="C901" s="74"/>
      <c r="D901" s="74"/>
      <c r="E901" s="74"/>
      <c r="F901" s="69"/>
      <c r="G901" s="69"/>
      <c r="Q901" s="69"/>
      <c r="R901" s="69"/>
      <c r="S901" s="75"/>
      <c r="T901" s="75"/>
      <c r="U901" s="74"/>
      <c r="V901" s="74"/>
      <c r="W901" s="74"/>
      <c r="X901" s="74"/>
      <c r="Y901" s="69"/>
      <c r="Z901" s="69"/>
      <c r="AJ901" s="69"/>
      <c r="AK901" s="69"/>
      <c r="AL901" s="69"/>
      <c r="AM901" s="69"/>
      <c r="AN901" s="74"/>
      <c r="AO901" s="74"/>
      <c r="AP901" s="82"/>
      <c r="AQ901" s="82"/>
      <c r="AR901" s="82"/>
      <c r="AS901" s="82"/>
      <c r="AT901" s="82"/>
      <c r="AU901" s="82"/>
      <c r="AV901" s="82"/>
      <c r="AW901" s="82"/>
      <c r="AX901" s="82"/>
      <c r="AY901" s="82"/>
      <c r="AZ901" s="82"/>
      <c r="BA901" s="82"/>
      <c r="BB901" s="82"/>
      <c r="BC901" s="82"/>
      <c r="BD901" s="69"/>
      <c r="BE901" s="75"/>
      <c r="BF901" s="75"/>
      <c r="BG901" s="74"/>
      <c r="BH901" s="74"/>
      <c r="BI901" s="82"/>
      <c r="BJ901" s="82"/>
      <c r="BK901" s="82"/>
      <c r="BL901" s="82"/>
      <c r="BM901" s="82"/>
      <c r="BN901" s="82"/>
      <c r="BO901" s="82"/>
      <c r="BP901" s="82"/>
      <c r="BQ901" s="82"/>
      <c r="BR901" s="82"/>
      <c r="BS901" s="82"/>
      <c r="BT901" s="82"/>
      <c r="BU901" s="82"/>
      <c r="BV901" s="82"/>
      <c r="BW901" s="69"/>
      <c r="BX901" s="69"/>
      <c r="BY901" s="75"/>
      <c r="BZ901" s="74"/>
      <c r="CA901" s="74"/>
      <c r="CB901" s="82"/>
      <c r="CC901" s="82"/>
      <c r="CD901" s="82"/>
      <c r="CE901" s="82"/>
      <c r="CF901" s="82"/>
      <c r="CG901" s="82"/>
      <c r="CH901" s="82"/>
      <c r="CI901" s="82"/>
      <c r="CJ901" s="82"/>
      <c r="CK901" s="82"/>
      <c r="CL901" s="82"/>
      <c r="CM901" s="82"/>
      <c r="CN901" s="82"/>
      <c r="CO901" s="69"/>
    </row>
    <row r="902" spans="1:93" x14ac:dyDescent="0.3">
      <c r="A902" s="69"/>
      <c r="B902" s="74"/>
      <c r="C902" s="74"/>
      <c r="D902" s="74"/>
      <c r="E902" s="74"/>
      <c r="F902" s="69"/>
      <c r="G902" s="69"/>
      <c r="Q902" s="69"/>
      <c r="R902" s="69"/>
      <c r="S902" s="75"/>
      <c r="T902" s="75"/>
      <c r="U902" s="74"/>
      <c r="V902" s="74"/>
      <c r="W902" s="74"/>
      <c r="X902" s="74"/>
      <c r="Y902" s="69"/>
      <c r="Z902" s="69"/>
      <c r="AJ902" s="69"/>
      <c r="AK902" s="69"/>
      <c r="AL902" s="69"/>
      <c r="AM902" s="69"/>
      <c r="AN902" s="74"/>
      <c r="AO902" s="74"/>
      <c r="AP902" s="82"/>
      <c r="AQ902" s="82"/>
      <c r="AR902" s="82"/>
      <c r="AS902" s="82"/>
      <c r="AT902" s="82"/>
      <c r="AU902" s="82"/>
      <c r="AV902" s="82"/>
      <c r="AW902" s="82"/>
      <c r="AX902" s="82"/>
      <c r="AY902" s="82"/>
      <c r="AZ902" s="82"/>
      <c r="BA902" s="82"/>
      <c r="BB902" s="82"/>
      <c r="BC902" s="82"/>
      <c r="BD902" s="69"/>
      <c r="BE902" s="75"/>
      <c r="BF902" s="75"/>
      <c r="BG902" s="74"/>
      <c r="BH902" s="74"/>
      <c r="BI902" s="82"/>
      <c r="BJ902" s="82"/>
      <c r="BK902" s="82"/>
      <c r="BL902" s="82"/>
      <c r="BM902" s="82"/>
      <c r="BN902" s="82"/>
      <c r="BO902" s="82"/>
      <c r="BP902" s="82"/>
      <c r="BQ902" s="82"/>
      <c r="BR902" s="82"/>
      <c r="BS902" s="82"/>
      <c r="BT902" s="82"/>
      <c r="BU902" s="82"/>
      <c r="BV902" s="82"/>
      <c r="BW902" s="69"/>
      <c r="BX902" s="69"/>
      <c r="BY902" s="75"/>
      <c r="BZ902" s="74"/>
      <c r="CA902" s="74"/>
      <c r="CB902" s="82"/>
      <c r="CC902" s="82"/>
      <c r="CD902" s="82"/>
      <c r="CE902" s="82"/>
      <c r="CF902" s="82"/>
      <c r="CG902" s="82"/>
      <c r="CH902" s="82"/>
      <c r="CI902" s="82"/>
      <c r="CJ902" s="82"/>
      <c r="CK902" s="82"/>
      <c r="CL902" s="82"/>
      <c r="CM902" s="82"/>
      <c r="CN902" s="82"/>
      <c r="CO902" s="69"/>
    </row>
    <row r="903" spans="1:93" x14ac:dyDescent="0.3">
      <c r="A903" s="69"/>
      <c r="B903" s="74"/>
      <c r="C903" s="74"/>
      <c r="D903" s="74"/>
      <c r="E903" s="74"/>
      <c r="F903" s="69"/>
      <c r="G903" s="69"/>
      <c r="Q903" s="69"/>
      <c r="R903" s="69"/>
      <c r="S903" s="75"/>
      <c r="T903" s="75"/>
      <c r="U903" s="74"/>
      <c r="V903" s="74"/>
      <c r="W903" s="74"/>
      <c r="X903" s="74"/>
      <c r="Y903" s="69"/>
      <c r="Z903" s="69"/>
      <c r="AJ903" s="69"/>
      <c r="AK903" s="69"/>
      <c r="AL903" s="69"/>
      <c r="AM903" s="69"/>
      <c r="AN903" s="74"/>
      <c r="AO903" s="74"/>
      <c r="AP903" s="82"/>
      <c r="AQ903" s="82"/>
      <c r="AR903" s="82"/>
      <c r="AS903" s="82"/>
      <c r="AT903" s="82"/>
      <c r="AU903" s="82"/>
      <c r="AV903" s="82"/>
      <c r="AW903" s="82"/>
      <c r="AX903" s="82"/>
      <c r="AY903" s="82"/>
      <c r="AZ903" s="82"/>
      <c r="BA903" s="82"/>
      <c r="BB903" s="82"/>
      <c r="BC903" s="82"/>
      <c r="BD903" s="69"/>
      <c r="BE903" s="75"/>
      <c r="BF903" s="75"/>
      <c r="BG903" s="74"/>
      <c r="BH903" s="74"/>
      <c r="BI903" s="82"/>
      <c r="BJ903" s="82"/>
      <c r="BK903" s="82"/>
      <c r="BL903" s="82"/>
      <c r="BM903" s="82"/>
      <c r="BN903" s="82"/>
      <c r="BO903" s="82"/>
      <c r="BP903" s="82"/>
      <c r="BQ903" s="82"/>
      <c r="BR903" s="82"/>
      <c r="BS903" s="82"/>
      <c r="BT903" s="82"/>
      <c r="BU903" s="82"/>
      <c r="BV903" s="82"/>
      <c r="BW903" s="69"/>
      <c r="BX903" s="69"/>
      <c r="BY903" s="75"/>
      <c r="BZ903" s="74"/>
      <c r="CA903" s="74"/>
      <c r="CB903" s="82"/>
      <c r="CC903" s="82"/>
      <c r="CD903" s="82"/>
      <c r="CE903" s="82"/>
      <c r="CF903" s="82"/>
      <c r="CG903" s="82"/>
      <c r="CH903" s="82"/>
      <c r="CI903" s="82"/>
      <c r="CJ903" s="82"/>
      <c r="CK903" s="82"/>
      <c r="CL903" s="82"/>
      <c r="CM903" s="82"/>
      <c r="CN903" s="82"/>
      <c r="CO903" s="69"/>
    </row>
    <row r="904" spans="1:93" x14ac:dyDescent="0.3">
      <c r="A904" s="69"/>
      <c r="B904" s="74"/>
      <c r="C904" s="74"/>
      <c r="D904" s="74"/>
      <c r="E904" s="74"/>
      <c r="F904" s="69"/>
      <c r="G904" s="69"/>
      <c r="Q904" s="69"/>
      <c r="R904" s="69"/>
      <c r="S904" s="75"/>
      <c r="T904" s="75"/>
      <c r="U904" s="74"/>
      <c r="V904" s="74"/>
      <c r="W904" s="74"/>
      <c r="X904" s="74"/>
      <c r="Y904" s="69"/>
      <c r="Z904" s="69"/>
      <c r="AJ904" s="69"/>
      <c r="AK904" s="69"/>
      <c r="AL904" s="69"/>
      <c r="AM904" s="69"/>
      <c r="AN904" s="74"/>
      <c r="AO904" s="74"/>
      <c r="AP904" s="82"/>
      <c r="AQ904" s="82"/>
      <c r="AR904" s="82"/>
      <c r="AS904" s="82"/>
      <c r="AT904" s="82"/>
      <c r="AU904" s="82"/>
      <c r="AV904" s="82"/>
      <c r="AW904" s="82"/>
      <c r="AX904" s="82"/>
      <c r="AY904" s="82"/>
      <c r="AZ904" s="82"/>
      <c r="BA904" s="82"/>
      <c r="BB904" s="82"/>
      <c r="BC904" s="82"/>
      <c r="BD904" s="69"/>
      <c r="BE904" s="75"/>
      <c r="BF904" s="75"/>
      <c r="BG904" s="74"/>
      <c r="BH904" s="74"/>
      <c r="BI904" s="82"/>
      <c r="BJ904" s="82"/>
      <c r="BK904" s="82"/>
      <c r="BL904" s="82"/>
      <c r="BM904" s="82"/>
      <c r="BN904" s="82"/>
      <c r="BO904" s="82"/>
      <c r="BP904" s="82"/>
      <c r="BQ904" s="82"/>
      <c r="BR904" s="82"/>
      <c r="BS904" s="82"/>
      <c r="BT904" s="82"/>
      <c r="BU904" s="82"/>
      <c r="BV904" s="82"/>
      <c r="BW904" s="69"/>
      <c r="BX904" s="69"/>
      <c r="BY904" s="75"/>
      <c r="BZ904" s="74"/>
      <c r="CA904" s="74"/>
      <c r="CB904" s="82"/>
      <c r="CC904" s="82"/>
      <c r="CD904" s="82"/>
      <c r="CE904" s="82"/>
      <c r="CF904" s="82"/>
      <c r="CG904" s="82"/>
      <c r="CH904" s="82"/>
      <c r="CI904" s="82"/>
      <c r="CJ904" s="82"/>
      <c r="CK904" s="82"/>
      <c r="CL904" s="82"/>
      <c r="CM904" s="82"/>
      <c r="CN904" s="82"/>
      <c r="CO904" s="69"/>
    </row>
    <row r="905" spans="1:93" x14ac:dyDescent="0.3">
      <c r="A905" s="69"/>
      <c r="B905" s="74"/>
      <c r="C905" s="74"/>
      <c r="D905" s="74"/>
      <c r="E905" s="74"/>
      <c r="F905" s="69"/>
      <c r="G905" s="69"/>
      <c r="Q905" s="69"/>
      <c r="R905" s="69"/>
      <c r="S905" s="75"/>
      <c r="T905" s="75"/>
      <c r="U905" s="74"/>
      <c r="V905" s="74"/>
      <c r="W905" s="74"/>
      <c r="X905" s="74"/>
      <c r="Y905" s="69"/>
      <c r="Z905" s="69"/>
      <c r="AJ905" s="69"/>
      <c r="AK905" s="69"/>
      <c r="AL905" s="69"/>
      <c r="AM905" s="69"/>
      <c r="AN905" s="74"/>
      <c r="AO905" s="74"/>
      <c r="AP905" s="82"/>
      <c r="AQ905" s="82"/>
      <c r="AR905" s="82"/>
      <c r="AS905" s="82"/>
      <c r="AT905" s="82"/>
      <c r="AU905" s="82"/>
      <c r="AV905" s="82"/>
      <c r="AW905" s="82"/>
      <c r="AX905" s="82"/>
      <c r="AY905" s="82"/>
      <c r="AZ905" s="82"/>
      <c r="BA905" s="82"/>
      <c r="BB905" s="82"/>
      <c r="BC905" s="82"/>
      <c r="BD905" s="69"/>
      <c r="BE905" s="75"/>
      <c r="BF905" s="75"/>
      <c r="BG905" s="74"/>
      <c r="BH905" s="74"/>
      <c r="BI905" s="82"/>
      <c r="BJ905" s="82"/>
      <c r="BK905" s="82"/>
      <c r="BL905" s="82"/>
      <c r="BM905" s="82"/>
      <c r="BN905" s="82"/>
      <c r="BO905" s="82"/>
      <c r="BP905" s="82"/>
      <c r="BQ905" s="82"/>
      <c r="BR905" s="82"/>
      <c r="BS905" s="82"/>
      <c r="BT905" s="82"/>
      <c r="BU905" s="82"/>
      <c r="BV905" s="82"/>
      <c r="BW905" s="69"/>
      <c r="BX905" s="69"/>
      <c r="BY905" s="75"/>
      <c r="BZ905" s="74"/>
      <c r="CA905" s="74"/>
      <c r="CB905" s="82"/>
      <c r="CC905" s="82"/>
      <c r="CD905" s="82"/>
      <c r="CE905" s="82"/>
      <c r="CF905" s="82"/>
      <c r="CG905" s="82"/>
      <c r="CH905" s="82"/>
      <c r="CI905" s="82"/>
      <c r="CJ905" s="82"/>
      <c r="CK905" s="82"/>
      <c r="CL905" s="82"/>
      <c r="CM905" s="82"/>
      <c r="CN905" s="82"/>
      <c r="CO905" s="69"/>
    </row>
    <row r="906" spans="1:93" x14ac:dyDescent="0.3">
      <c r="A906" s="69"/>
      <c r="B906" s="74"/>
      <c r="C906" s="74"/>
      <c r="D906" s="74"/>
      <c r="E906" s="74"/>
      <c r="F906" s="69"/>
      <c r="G906" s="69"/>
      <c r="Q906" s="69"/>
      <c r="R906" s="69"/>
      <c r="S906" s="75"/>
      <c r="T906" s="75"/>
      <c r="U906" s="74"/>
      <c r="V906" s="74"/>
      <c r="W906" s="74"/>
      <c r="X906" s="74"/>
      <c r="Y906" s="69"/>
      <c r="Z906" s="69"/>
      <c r="AJ906" s="69"/>
      <c r="AK906" s="69"/>
      <c r="AL906" s="69"/>
      <c r="AM906" s="69"/>
      <c r="AN906" s="74"/>
      <c r="AO906" s="74"/>
      <c r="AP906" s="82"/>
      <c r="AQ906" s="82"/>
      <c r="AR906" s="82"/>
      <c r="AS906" s="82"/>
      <c r="AT906" s="82"/>
      <c r="AU906" s="82"/>
      <c r="AV906" s="82"/>
      <c r="AW906" s="82"/>
      <c r="AX906" s="82"/>
      <c r="AY906" s="82"/>
      <c r="AZ906" s="82"/>
      <c r="BA906" s="82"/>
      <c r="BB906" s="82"/>
      <c r="BC906" s="82"/>
      <c r="BD906" s="69"/>
      <c r="BE906" s="75"/>
      <c r="BF906" s="75"/>
      <c r="BG906" s="74"/>
      <c r="BH906" s="74"/>
      <c r="BI906" s="82"/>
      <c r="BJ906" s="82"/>
      <c r="BK906" s="82"/>
      <c r="BL906" s="82"/>
      <c r="BM906" s="82"/>
      <c r="BN906" s="82"/>
      <c r="BO906" s="82"/>
      <c r="BP906" s="82"/>
      <c r="BQ906" s="82"/>
      <c r="BR906" s="82"/>
      <c r="BS906" s="82"/>
      <c r="BT906" s="82"/>
      <c r="BU906" s="82"/>
      <c r="BV906" s="82"/>
      <c r="BW906" s="69"/>
      <c r="BX906" s="69"/>
      <c r="BY906" s="75"/>
      <c r="BZ906" s="74"/>
      <c r="CA906" s="74"/>
      <c r="CB906" s="82"/>
      <c r="CC906" s="82"/>
      <c r="CD906" s="82"/>
      <c r="CE906" s="82"/>
      <c r="CF906" s="82"/>
      <c r="CG906" s="82"/>
      <c r="CH906" s="82"/>
      <c r="CI906" s="82"/>
      <c r="CJ906" s="82"/>
      <c r="CK906" s="82"/>
      <c r="CL906" s="82"/>
      <c r="CM906" s="82"/>
      <c r="CN906" s="82"/>
      <c r="CO906" s="69"/>
    </row>
    <row r="907" spans="1:93" x14ac:dyDescent="0.3">
      <c r="A907" s="69"/>
      <c r="B907" s="74"/>
      <c r="C907" s="74"/>
      <c r="D907" s="74"/>
      <c r="E907" s="74"/>
      <c r="F907" s="69"/>
      <c r="G907" s="69"/>
      <c r="Q907" s="69"/>
      <c r="R907" s="69"/>
      <c r="S907" s="75"/>
      <c r="T907" s="75"/>
      <c r="U907" s="74"/>
      <c r="V907" s="74"/>
      <c r="W907" s="74"/>
      <c r="X907" s="74"/>
      <c r="Y907" s="69"/>
      <c r="Z907" s="69"/>
      <c r="AJ907" s="69"/>
      <c r="AK907" s="69"/>
      <c r="AL907" s="69"/>
      <c r="AM907" s="69"/>
      <c r="AN907" s="74"/>
      <c r="AO907" s="74"/>
      <c r="AP907" s="82"/>
      <c r="AQ907" s="82"/>
      <c r="AR907" s="82"/>
      <c r="AS907" s="82"/>
      <c r="AT907" s="82"/>
      <c r="AU907" s="82"/>
      <c r="AV907" s="82"/>
      <c r="AW907" s="82"/>
      <c r="AX907" s="82"/>
      <c r="AY907" s="82"/>
      <c r="AZ907" s="82"/>
      <c r="BA907" s="82"/>
      <c r="BB907" s="82"/>
      <c r="BC907" s="82"/>
      <c r="BD907" s="69"/>
      <c r="BE907" s="75"/>
      <c r="BF907" s="75"/>
      <c r="BG907" s="74"/>
      <c r="BH907" s="74"/>
      <c r="BI907" s="82"/>
      <c r="BJ907" s="82"/>
      <c r="BK907" s="82"/>
      <c r="BL907" s="82"/>
      <c r="BM907" s="82"/>
      <c r="BN907" s="82"/>
      <c r="BO907" s="82"/>
      <c r="BP907" s="82"/>
      <c r="BQ907" s="82"/>
      <c r="BR907" s="82"/>
      <c r="BS907" s="82"/>
      <c r="BT907" s="82"/>
      <c r="BU907" s="82"/>
      <c r="BV907" s="82"/>
      <c r="BW907" s="69"/>
      <c r="BX907" s="69"/>
      <c r="BY907" s="75"/>
      <c r="BZ907" s="74"/>
      <c r="CA907" s="74"/>
      <c r="CB907" s="82"/>
      <c r="CC907" s="82"/>
      <c r="CD907" s="82"/>
      <c r="CE907" s="82"/>
      <c r="CF907" s="82"/>
      <c r="CG907" s="82"/>
      <c r="CH907" s="82"/>
      <c r="CI907" s="82"/>
      <c r="CJ907" s="82"/>
      <c r="CK907" s="82"/>
      <c r="CL907" s="82"/>
      <c r="CM907" s="82"/>
      <c r="CN907" s="82"/>
      <c r="CO907" s="69"/>
    </row>
    <row r="908" spans="1:93" x14ac:dyDescent="0.3">
      <c r="A908" s="69"/>
      <c r="B908" s="74"/>
      <c r="C908" s="74"/>
      <c r="D908" s="74"/>
      <c r="E908" s="74"/>
      <c r="F908" s="69"/>
      <c r="G908" s="69"/>
      <c r="Q908" s="69"/>
      <c r="R908" s="69"/>
      <c r="S908" s="75"/>
      <c r="T908" s="75"/>
      <c r="U908" s="74"/>
      <c r="V908" s="74"/>
      <c r="W908" s="74"/>
      <c r="X908" s="74"/>
      <c r="Y908" s="69"/>
      <c r="Z908" s="69"/>
      <c r="AJ908" s="69"/>
      <c r="AK908" s="69"/>
      <c r="AL908" s="69"/>
      <c r="AM908" s="69"/>
      <c r="AN908" s="74"/>
      <c r="AO908" s="74"/>
      <c r="AP908" s="82"/>
      <c r="AQ908" s="82"/>
      <c r="AR908" s="82"/>
      <c r="AS908" s="82"/>
      <c r="AT908" s="82"/>
      <c r="AU908" s="82"/>
      <c r="AV908" s="82"/>
      <c r="AW908" s="82"/>
      <c r="AX908" s="82"/>
      <c r="AY908" s="82"/>
      <c r="AZ908" s="82"/>
      <c r="BA908" s="82"/>
      <c r="BB908" s="82"/>
      <c r="BC908" s="82"/>
      <c r="BD908" s="69"/>
      <c r="BE908" s="75"/>
      <c r="BF908" s="75"/>
      <c r="BG908" s="74"/>
      <c r="BH908" s="74"/>
      <c r="BI908" s="82"/>
      <c r="BJ908" s="82"/>
      <c r="BK908" s="82"/>
      <c r="BL908" s="82"/>
      <c r="BM908" s="82"/>
      <c r="BN908" s="82"/>
      <c r="BO908" s="82"/>
      <c r="BP908" s="82"/>
      <c r="BQ908" s="82"/>
      <c r="BR908" s="82"/>
      <c r="BS908" s="82"/>
      <c r="BT908" s="82"/>
      <c r="BU908" s="82"/>
      <c r="BV908" s="82"/>
      <c r="BW908" s="69"/>
      <c r="BX908" s="69"/>
      <c r="BY908" s="75"/>
      <c r="BZ908" s="74"/>
      <c r="CA908" s="74"/>
      <c r="CB908" s="82"/>
      <c r="CC908" s="82"/>
      <c r="CD908" s="82"/>
      <c r="CE908" s="82"/>
      <c r="CF908" s="82"/>
      <c r="CG908" s="82"/>
      <c r="CH908" s="82"/>
      <c r="CI908" s="82"/>
      <c r="CJ908" s="82"/>
      <c r="CK908" s="82"/>
      <c r="CL908" s="82"/>
      <c r="CM908" s="82"/>
      <c r="CN908" s="82"/>
      <c r="CO908" s="69"/>
    </row>
    <row r="909" spans="1:93" x14ac:dyDescent="0.3">
      <c r="A909" s="69"/>
      <c r="B909" s="74"/>
      <c r="C909" s="74"/>
      <c r="D909" s="74"/>
      <c r="E909" s="74"/>
      <c r="F909" s="69"/>
      <c r="G909" s="69"/>
      <c r="Q909" s="69"/>
      <c r="R909" s="69"/>
      <c r="S909" s="75"/>
      <c r="T909" s="75"/>
      <c r="U909" s="74"/>
      <c r="V909" s="74"/>
      <c r="W909" s="74"/>
      <c r="X909" s="74"/>
      <c r="Y909" s="69"/>
      <c r="Z909" s="69"/>
      <c r="AJ909" s="69"/>
      <c r="AK909" s="69"/>
      <c r="AL909" s="69"/>
      <c r="AM909" s="69"/>
      <c r="AN909" s="74"/>
      <c r="AO909" s="74"/>
      <c r="AP909" s="82"/>
      <c r="AQ909" s="82"/>
      <c r="AR909" s="82"/>
      <c r="AS909" s="82"/>
      <c r="AT909" s="82"/>
      <c r="AU909" s="82"/>
      <c r="AV909" s="82"/>
      <c r="AW909" s="82"/>
      <c r="AX909" s="82"/>
      <c r="AY909" s="82"/>
      <c r="AZ909" s="82"/>
      <c r="BA909" s="82"/>
      <c r="BB909" s="82"/>
      <c r="BC909" s="82"/>
      <c r="BD909" s="69"/>
      <c r="BE909" s="75"/>
      <c r="BF909" s="75"/>
      <c r="BG909" s="74"/>
      <c r="BH909" s="74"/>
      <c r="BI909" s="82"/>
      <c r="BJ909" s="82"/>
      <c r="BK909" s="82"/>
      <c r="BL909" s="82"/>
      <c r="BM909" s="82"/>
      <c r="BN909" s="82"/>
      <c r="BO909" s="82"/>
      <c r="BP909" s="82"/>
      <c r="BQ909" s="82"/>
      <c r="BR909" s="82"/>
      <c r="BS909" s="82"/>
      <c r="BT909" s="82"/>
      <c r="BU909" s="82"/>
      <c r="BV909" s="82"/>
      <c r="BW909" s="69"/>
      <c r="BX909" s="69"/>
      <c r="BY909" s="75"/>
      <c r="BZ909" s="74"/>
      <c r="CA909" s="74"/>
      <c r="CB909" s="82"/>
      <c r="CC909" s="82"/>
      <c r="CD909" s="82"/>
      <c r="CE909" s="82"/>
      <c r="CF909" s="82"/>
      <c r="CG909" s="82"/>
      <c r="CH909" s="82"/>
      <c r="CI909" s="82"/>
      <c r="CJ909" s="82"/>
      <c r="CK909" s="82"/>
      <c r="CL909" s="82"/>
      <c r="CM909" s="82"/>
      <c r="CN909" s="82"/>
      <c r="CO909" s="69"/>
    </row>
    <row r="910" spans="1:93" x14ac:dyDescent="0.3">
      <c r="A910" s="69"/>
      <c r="B910" s="74"/>
      <c r="C910" s="74"/>
      <c r="D910" s="74"/>
      <c r="E910" s="74"/>
      <c r="F910" s="69"/>
      <c r="G910" s="69"/>
      <c r="Q910" s="69"/>
      <c r="R910" s="69"/>
      <c r="S910" s="75"/>
      <c r="T910" s="75"/>
      <c r="U910" s="74"/>
      <c r="V910" s="74"/>
      <c r="W910" s="74"/>
      <c r="X910" s="74"/>
      <c r="Y910" s="69"/>
      <c r="Z910" s="69"/>
      <c r="AJ910" s="69"/>
      <c r="AK910" s="69"/>
      <c r="AL910" s="69"/>
      <c r="AM910" s="69"/>
      <c r="AN910" s="74"/>
      <c r="AO910" s="74"/>
      <c r="AP910" s="82"/>
      <c r="AQ910" s="82"/>
      <c r="AR910" s="82"/>
      <c r="AS910" s="82"/>
      <c r="AT910" s="82"/>
      <c r="AU910" s="82"/>
      <c r="AV910" s="82"/>
      <c r="AW910" s="82"/>
      <c r="AX910" s="82"/>
      <c r="AY910" s="82"/>
      <c r="AZ910" s="82"/>
      <c r="BA910" s="82"/>
      <c r="BB910" s="82"/>
      <c r="BC910" s="82"/>
      <c r="BD910" s="69"/>
      <c r="BE910" s="75"/>
      <c r="BF910" s="75"/>
      <c r="BG910" s="74"/>
      <c r="BH910" s="74"/>
      <c r="BI910" s="82"/>
      <c r="BJ910" s="82"/>
      <c r="BK910" s="82"/>
      <c r="BL910" s="82"/>
      <c r="BM910" s="82"/>
      <c r="BN910" s="82"/>
      <c r="BO910" s="82"/>
      <c r="BP910" s="82"/>
      <c r="BQ910" s="82"/>
      <c r="BR910" s="82"/>
      <c r="BS910" s="82"/>
      <c r="BT910" s="82"/>
      <c r="BU910" s="82"/>
      <c r="BV910" s="82"/>
      <c r="BW910" s="69"/>
      <c r="BX910" s="69"/>
      <c r="BY910" s="75"/>
      <c r="BZ910" s="74"/>
      <c r="CA910" s="74"/>
      <c r="CB910" s="82"/>
      <c r="CC910" s="82"/>
      <c r="CD910" s="82"/>
      <c r="CE910" s="82"/>
      <c r="CF910" s="82"/>
      <c r="CG910" s="82"/>
      <c r="CH910" s="82"/>
      <c r="CI910" s="82"/>
      <c r="CJ910" s="82"/>
      <c r="CK910" s="82"/>
      <c r="CL910" s="82"/>
      <c r="CM910" s="82"/>
      <c r="CN910" s="82"/>
      <c r="CO910" s="69"/>
    </row>
    <row r="911" spans="1:93" x14ac:dyDescent="0.3">
      <c r="A911" s="69"/>
      <c r="B911" s="74"/>
      <c r="C911" s="74"/>
      <c r="D911" s="74"/>
      <c r="E911" s="74"/>
      <c r="F911" s="69"/>
      <c r="G911" s="69"/>
      <c r="Q911" s="69"/>
      <c r="R911" s="69"/>
      <c r="S911" s="75"/>
      <c r="T911" s="75"/>
      <c r="U911" s="74"/>
      <c r="V911" s="74"/>
      <c r="W911" s="74"/>
      <c r="X911" s="74"/>
      <c r="Y911" s="69"/>
      <c r="Z911" s="69"/>
      <c r="AJ911" s="69"/>
      <c r="AK911" s="69"/>
      <c r="AL911" s="69"/>
      <c r="AM911" s="69"/>
      <c r="AN911" s="74"/>
      <c r="AO911" s="74"/>
      <c r="AP911" s="82"/>
      <c r="AQ911" s="82"/>
      <c r="AR911" s="82"/>
      <c r="AS911" s="82"/>
      <c r="AT911" s="82"/>
      <c r="AU911" s="82"/>
      <c r="AV911" s="82"/>
      <c r="AW911" s="82"/>
      <c r="AX911" s="82"/>
      <c r="AY911" s="82"/>
      <c r="AZ911" s="82"/>
      <c r="BA911" s="82"/>
      <c r="BB911" s="82"/>
      <c r="BC911" s="82"/>
      <c r="BD911" s="69"/>
      <c r="BE911" s="75"/>
      <c r="BF911" s="75"/>
      <c r="BG911" s="74"/>
      <c r="BH911" s="74"/>
      <c r="BI911" s="82"/>
      <c r="BJ911" s="82"/>
      <c r="BK911" s="82"/>
      <c r="BL911" s="82"/>
      <c r="BM911" s="82"/>
      <c r="BN911" s="82"/>
      <c r="BO911" s="82"/>
      <c r="BP911" s="82"/>
      <c r="BQ911" s="82"/>
      <c r="BR911" s="82"/>
      <c r="BS911" s="82"/>
      <c r="BT911" s="82"/>
      <c r="BU911" s="82"/>
      <c r="BV911" s="82"/>
      <c r="BW911" s="69"/>
      <c r="BX911" s="69"/>
      <c r="BY911" s="75"/>
      <c r="BZ911" s="74"/>
      <c r="CA911" s="74"/>
      <c r="CB911" s="82"/>
      <c r="CC911" s="82"/>
      <c r="CD911" s="82"/>
      <c r="CE911" s="82"/>
      <c r="CF911" s="82"/>
      <c r="CG911" s="82"/>
      <c r="CH911" s="82"/>
      <c r="CI911" s="82"/>
      <c r="CJ911" s="82"/>
      <c r="CK911" s="82"/>
      <c r="CL911" s="82"/>
      <c r="CM911" s="82"/>
      <c r="CN911" s="82"/>
      <c r="CO911" s="69"/>
    </row>
    <row r="912" spans="1:93" x14ac:dyDescent="0.3">
      <c r="A912" s="69"/>
      <c r="B912" s="74"/>
      <c r="C912" s="74"/>
      <c r="D912" s="74"/>
      <c r="E912" s="74"/>
      <c r="F912" s="69"/>
      <c r="G912" s="69"/>
      <c r="Q912" s="69"/>
      <c r="R912" s="69"/>
      <c r="S912" s="75"/>
      <c r="T912" s="75"/>
      <c r="U912" s="74"/>
      <c r="V912" s="74"/>
      <c r="W912" s="74"/>
      <c r="X912" s="74"/>
      <c r="Y912" s="69"/>
      <c r="Z912" s="69"/>
      <c r="AJ912" s="69"/>
      <c r="AK912" s="69"/>
      <c r="AL912" s="69"/>
      <c r="AM912" s="69"/>
      <c r="AN912" s="74"/>
      <c r="AO912" s="74"/>
      <c r="AP912" s="82"/>
      <c r="AQ912" s="82"/>
      <c r="AR912" s="82"/>
      <c r="AS912" s="82"/>
      <c r="AT912" s="82"/>
      <c r="AU912" s="82"/>
      <c r="AV912" s="82"/>
      <c r="AW912" s="82"/>
      <c r="AX912" s="82"/>
      <c r="AY912" s="82"/>
      <c r="AZ912" s="82"/>
      <c r="BA912" s="82"/>
      <c r="BB912" s="82"/>
      <c r="BC912" s="82"/>
      <c r="BD912" s="69"/>
      <c r="BE912" s="75"/>
      <c r="BF912" s="75"/>
      <c r="BG912" s="74"/>
      <c r="BH912" s="74"/>
      <c r="BI912" s="82"/>
      <c r="BJ912" s="82"/>
      <c r="BK912" s="82"/>
      <c r="BL912" s="82"/>
      <c r="BM912" s="82"/>
      <c r="BN912" s="82"/>
      <c r="BO912" s="82"/>
      <c r="BP912" s="82"/>
      <c r="BQ912" s="82"/>
      <c r="BR912" s="82"/>
      <c r="BS912" s="82"/>
      <c r="BT912" s="82"/>
      <c r="BU912" s="82"/>
      <c r="BV912" s="82"/>
      <c r="BW912" s="69"/>
      <c r="BX912" s="69"/>
      <c r="BY912" s="75"/>
      <c r="BZ912" s="74"/>
      <c r="CA912" s="74"/>
      <c r="CB912" s="82"/>
      <c r="CC912" s="82"/>
      <c r="CD912" s="82"/>
      <c r="CE912" s="82"/>
      <c r="CF912" s="82"/>
      <c r="CG912" s="82"/>
      <c r="CH912" s="82"/>
      <c r="CI912" s="82"/>
      <c r="CJ912" s="82"/>
      <c r="CK912" s="82"/>
      <c r="CL912" s="82"/>
      <c r="CM912" s="82"/>
      <c r="CN912" s="82"/>
      <c r="CO912" s="69"/>
    </row>
    <row r="913" spans="1:93" x14ac:dyDescent="0.3">
      <c r="A913" s="69"/>
      <c r="B913" s="74"/>
      <c r="C913" s="74"/>
      <c r="D913" s="74"/>
      <c r="E913" s="74"/>
      <c r="F913" s="69"/>
      <c r="G913" s="69"/>
      <c r="Q913" s="69"/>
      <c r="R913" s="69"/>
      <c r="S913" s="75"/>
      <c r="T913" s="75"/>
      <c r="U913" s="74"/>
      <c r="V913" s="74"/>
      <c r="W913" s="74"/>
      <c r="X913" s="74"/>
      <c r="Y913" s="69"/>
      <c r="Z913" s="69"/>
      <c r="AJ913" s="69"/>
      <c r="AK913" s="69"/>
      <c r="AL913" s="69"/>
      <c r="AM913" s="69"/>
      <c r="AN913" s="74"/>
      <c r="AO913" s="74"/>
      <c r="AP913" s="82"/>
      <c r="AQ913" s="82"/>
      <c r="AR913" s="82"/>
      <c r="AS913" s="82"/>
      <c r="AT913" s="82"/>
      <c r="AU913" s="82"/>
      <c r="AV913" s="82"/>
      <c r="AW913" s="82"/>
      <c r="AX913" s="82"/>
      <c r="AY913" s="82"/>
      <c r="AZ913" s="82"/>
      <c r="BA913" s="82"/>
      <c r="BB913" s="82"/>
      <c r="BC913" s="82"/>
      <c r="BD913" s="69"/>
      <c r="BE913" s="75"/>
      <c r="BF913" s="75"/>
      <c r="BG913" s="74"/>
      <c r="BH913" s="74"/>
      <c r="BI913" s="82"/>
      <c r="BJ913" s="82"/>
      <c r="BK913" s="82"/>
      <c r="BL913" s="82"/>
      <c r="BM913" s="82"/>
      <c r="BN913" s="82"/>
      <c r="BO913" s="82"/>
      <c r="BP913" s="82"/>
      <c r="BQ913" s="82"/>
      <c r="BR913" s="82"/>
      <c r="BS913" s="82"/>
      <c r="BT913" s="82"/>
      <c r="BU913" s="82"/>
      <c r="BV913" s="82"/>
      <c r="BW913" s="69"/>
      <c r="BX913" s="69"/>
      <c r="BY913" s="75"/>
      <c r="BZ913" s="74"/>
      <c r="CA913" s="74"/>
      <c r="CB913" s="82"/>
      <c r="CC913" s="82"/>
      <c r="CD913" s="82"/>
      <c r="CE913" s="82"/>
      <c r="CF913" s="82"/>
      <c r="CG913" s="82"/>
      <c r="CH913" s="82"/>
      <c r="CI913" s="82"/>
      <c r="CJ913" s="82"/>
      <c r="CK913" s="82"/>
      <c r="CL913" s="82"/>
      <c r="CM913" s="82"/>
      <c r="CN913" s="82"/>
      <c r="CO913" s="69"/>
    </row>
    <row r="914" spans="1:93" x14ac:dyDescent="0.3">
      <c r="A914" s="69"/>
      <c r="B914" s="74"/>
      <c r="C914" s="74"/>
      <c r="D914" s="74"/>
      <c r="E914" s="74"/>
      <c r="F914" s="69"/>
      <c r="G914" s="69"/>
      <c r="Q914" s="69"/>
      <c r="R914" s="69"/>
      <c r="S914" s="75"/>
      <c r="T914" s="75"/>
      <c r="U914" s="74"/>
      <c r="V914" s="74"/>
      <c r="W914" s="74"/>
      <c r="X914" s="74"/>
      <c r="Y914" s="69"/>
      <c r="Z914" s="69"/>
      <c r="AJ914" s="69"/>
      <c r="AK914" s="69"/>
      <c r="AL914" s="69"/>
      <c r="AM914" s="69"/>
      <c r="AN914" s="74"/>
      <c r="AO914" s="74"/>
      <c r="AP914" s="82"/>
      <c r="AQ914" s="82"/>
      <c r="AR914" s="82"/>
      <c r="AS914" s="82"/>
      <c r="AT914" s="82"/>
      <c r="AU914" s="82"/>
      <c r="AV914" s="82"/>
      <c r="AW914" s="82"/>
      <c r="AX914" s="82"/>
      <c r="AY914" s="82"/>
      <c r="AZ914" s="82"/>
      <c r="BA914" s="82"/>
      <c r="BB914" s="82"/>
      <c r="BC914" s="82"/>
      <c r="BD914" s="69"/>
      <c r="BE914" s="75"/>
      <c r="BF914" s="75"/>
      <c r="BG914" s="74"/>
      <c r="BH914" s="74"/>
      <c r="BI914" s="82"/>
      <c r="BJ914" s="82"/>
      <c r="BK914" s="82"/>
      <c r="BL914" s="82"/>
      <c r="BM914" s="82"/>
      <c r="BN914" s="82"/>
      <c r="BO914" s="82"/>
      <c r="BP914" s="82"/>
      <c r="BQ914" s="82"/>
      <c r="BR914" s="82"/>
      <c r="BS914" s="82"/>
      <c r="BT914" s="82"/>
      <c r="BU914" s="82"/>
      <c r="BV914" s="82"/>
      <c r="BW914" s="69"/>
      <c r="BX914" s="69"/>
      <c r="BY914" s="75"/>
      <c r="BZ914" s="74"/>
      <c r="CA914" s="74"/>
      <c r="CB914" s="82"/>
      <c r="CC914" s="82"/>
      <c r="CD914" s="82"/>
      <c r="CE914" s="82"/>
      <c r="CF914" s="82"/>
      <c r="CG914" s="82"/>
      <c r="CH914" s="82"/>
      <c r="CI914" s="82"/>
      <c r="CJ914" s="82"/>
      <c r="CK914" s="82"/>
      <c r="CL914" s="82"/>
      <c r="CM914" s="82"/>
      <c r="CN914" s="82"/>
      <c r="CO914" s="69"/>
    </row>
    <row r="915" spans="1:93" x14ac:dyDescent="0.3">
      <c r="A915" s="69"/>
      <c r="B915" s="74"/>
      <c r="C915" s="74"/>
      <c r="D915" s="74"/>
      <c r="E915" s="74"/>
      <c r="F915" s="69"/>
      <c r="G915" s="69"/>
      <c r="Q915" s="69"/>
      <c r="R915" s="69"/>
      <c r="S915" s="75"/>
      <c r="T915" s="75"/>
      <c r="U915" s="74"/>
      <c r="V915" s="74"/>
      <c r="W915" s="74"/>
      <c r="X915" s="74"/>
      <c r="Y915" s="69"/>
      <c r="Z915" s="69"/>
      <c r="AJ915" s="69"/>
      <c r="AK915" s="69"/>
      <c r="AL915" s="69"/>
      <c r="AM915" s="69"/>
      <c r="AN915" s="74"/>
      <c r="AO915" s="74"/>
      <c r="AP915" s="82"/>
      <c r="AQ915" s="82"/>
      <c r="AR915" s="82"/>
      <c r="AS915" s="82"/>
      <c r="AT915" s="82"/>
      <c r="AU915" s="82"/>
      <c r="AV915" s="82"/>
      <c r="AW915" s="82"/>
      <c r="AX915" s="82"/>
      <c r="AY915" s="82"/>
      <c r="AZ915" s="82"/>
      <c r="BA915" s="82"/>
      <c r="BB915" s="82"/>
      <c r="BC915" s="82"/>
      <c r="BD915" s="69"/>
      <c r="BE915" s="75"/>
      <c r="BF915" s="75"/>
      <c r="BG915" s="74"/>
      <c r="BH915" s="74"/>
      <c r="BI915" s="82"/>
      <c r="BJ915" s="82"/>
      <c r="BK915" s="82"/>
      <c r="BL915" s="82"/>
      <c r="BM915" s="82"/>
      <c r="BN915" s="82"/>
      <c r="BO915" s="82"/>
      <c r="BP915" s="82"/>
      <c r="BQ915" s="82"/>
      <c r="BR915" s="82"/>
      <c r="BS915" s="82"/>
      <c r="BT915" s="82"/>
      <c r="BU915" s="82"/>
      <c r="BV915" s="82"/>
      <c r="BW915" s="69"/>
      <c r="BX915" s="69"/>
      <c r="BY915" s="75"/>
      <c r="BZ915" s="74"/>
      <c r="CA915" s="74"/>
      <c r="CB915" s="82"/>
      <c r="CC915" s="82"/>
      <c r="CD915" s="82"/>
      <c r="CE915" s="82"/>
      <c r="CF915" s="82"/>
      <c r="CG915" s="82"/>
      <c r="CH915" s="82"/>
      <c r="CI915" s="82"/>
      <c r="CJ915" s="82"/>
      <c r="CK915" s="82"/>
      <c r="CL915" s="82"/>
      <c r="CM915" s="82"/>
      <c r="CN915" s="82"/>
      <c r="CO915" s="69"/>
    </row>
    <row r="916" spans="1:93" x14ac:dyDescent="0.3">
      <c r="A916" s="69"/>
      <c r="B916" s="74"/>
      <c r="C916" s="74"/>
      <c r="D916" s="74"/>
      <c r="E916" s="74"/>
      <c r="F916" s="69"/>
      <c r="G916" s="69"/>
      <c r="Q916" s="69"/>
      <c r="R916" s="69"/>
      <c r="S916" s="75"/>
      <c r="T916" s="75"/>
      <c r="U916" s="74"/>
      <c r="V916" s="74"/>
      <c r="W916" s="74"/>
      <c r="X916" s="74"/>
      <c r="Y916" s="69"/>
      <c r="Z916" s="69"/>
      <c r="AJ916" s="69"/>
      <c r="AK916" s="69"/>
      <c r="AL916" s="69"/>
      <c r="AM916" s="69"/>
      <c r="AN916" s="74"/>
      <c r="AO916" s="74"/>
      <c r="AP916" s="82"/>
      <c r="AQ916" s="82"/>
      <c r="AR916" s="82"/>
      <c r="AS916" s="82"/>
      <c r="AT916" s="82"/>
      <c r="AU916" s="82"/>
      <c r="AV916" s="82"/>
      <c r="AW916" s="82"/>
      <c r="AX916" s="82"/>
      <c r="AY916" s="82"/>
      <c r="AZ916" s="82"/>
      <c r="BA916" s="82"/>
      <c r="BB916" s="82"/>
      <c r="BC916" s="82"/>
      <c r="BD916" s="69"/>
      <c r="BE916" s="75"/>
      <c r="BF916" s="75"/>
      <c r="BG916" s="74"/>
      <c r="BH916" s="74"/>
      <c r="BI916" s="82"/>
      <c r="BJ916" s="82"/>
      <c r="BK916" s="82"/>
      <c r="BL916" s="82"/>
      <c r="BM916" s="82"/>
      <c r="BN916" s="82"/>
      <c r="BO916" s="82"/>
      <c r="BP916" s="82"/>
      <c r="BQ916" s="82"/>
      <c r="BR916" s="82"/>
      <c r="BS916" s="82"/>
      <c r="BT916" s="82"/>
      <c r="BU916" s="82"/>
      <c r="BV916" s="82"/>
      <c r="BW916" s="69"/>
      <c r="BX916" s="69"/>
      <c r="BY916" s="75"/>
      <c r="BZ916" s="74"/>
      <c r="CA916" s="74"/>
      <c r="CB916" s="82"/>
      <c r="CC916" s="82"/>
      <c r="CD916" s="82"/>
      <c r="CE916" s="82"/>
      <c r="CF916" s="82"/>
      <c r="CG916" s="82"/>
      <c r="CH916" s="82"/>
      <c r="CI916" s="82"/>
      <c r="CJ916" s="82"/>
      <c r="CK916" s="82"/>
      <c r="CL916" s="82"/>
      <c r="CM916" s="82"/>
      <c r="CN916" s="82"/>
      <c r="CO916" s="69"/>
    </row>
    <row r="917" spans="1:93" x14ac:dyDescent="0.3">
      <c r="A917" s="69"/>
      <c r="B917" s="74"/>
      <c r="C917" s="74"/>
      <c r="D917" s="74"/>
      <c r="E917" s="74"/>
      <c r="F917" s="69"/>
      <c r="G917" s="69"/>
      <c r="Q917" s="69"/>
      <c r="R917" s="69"/>
      <c r="S917" s="75"/>
      <c r="T917" s="75"/>
      <c r="U917" s="74"/>
      <c r="V917" s="74"/>
      <c r="W917" s="74"/>
      <c r="X917" s="74"/>
      <c r="Y917" s="69"/>
      <c r="Z917" s="69"/>
      <c r="AJ917" s="69"/>
      <c r="AK917" s="69"/>
      <c r="AL917" s="69"/>
      <c r="AM917" s="69"/>
      <c r="AN917" s="74"/>
      <c r="AO917" s="74"/>
      <c r="AP917" s="82"/>
      <c r="AQ917" s="82"/>
      <c r="AR917" s="82"/>
      <c r="AS917" s="82"/>
      <c r="AT917" s="82"/>
      <c r="AU917" s="82"/>
      <c r="AV917" s="82"/>
      <c r="AW917" s="82"/>
      <c r="AX917" s="82"/>
      <c r="AY917" s="82"/>
      <c r="AZ917" s="82"/>
      <c r="BA917" s="82"/>
      <c r="BB917" s="82"/>
      <c r="BC917" s="82"/>
      <c r="BD917" s="69"/>
      <c r="BE917" s="75"/>
      <c r="BF917" s="75"/>
      <c r="BG917" s="74"/>
      <c r="BH917" s="74"/>
      <c r="BI917" s="82"/>
      <c r="BJ917" s="82"/>
      <c r="BK917" s="82"/>
      <c r="BL917" s="82"/>
      <c r="BM917" s="82"/>
      <c r="BN917" s="82"/>
      <c r="BO917" s="82"/>
      <c r="BP917" s="82"/>
      <c r="BQ917" s="82"/>
      <c r="BR917" s="82"/>
      <c r="BS917" s="82"/>
      <c r="BT917" s="82"/>
      <c r="BU917" s="82"/>
      <c r="BV917" s="82"/>
      <c r="BW917" s="69"/>
      <c r="BX917" s="69"/>
      <c r="BY917" s="75"/>
      <c r="BZ917" s="74"/>
      <c r="CA917" s="74"/>
      <c r="CB917" s="82"/>
      <c r="CC917" s="82"/>
      <c r="CD917" s="82"/>
      <c r="CE917" s="82"/>
      <c r="CF917" s="82"/>
      <c r="CG917" s="82"/>
      <c r="CH917" s="82"/>
      <c r="CI917" s="82"/>
      <c r="CJ917" s="82"/>
      <c r="CK917" s="82"/>
      <c r="CL917" s="82"/>
      <c r="CM917" s="82"/>
      <c r="CN917" s="82"/>
      <c r="CO917" s="69"/>
    </row>
    <row r="918" spans="1:93" x14ac:dyDescent="0.3">
      <c r="A918" s="69"/>
      <c r="B918" s="74"/>
      <c r="C918" s="74"/>
      <c r="D918" s="74"/>
      <c r="E918" s="74"/>
      <c r="F918" s="69"/>
      <c r="G918" s="69"/>
      <c r="Q918" s="69"/>
      <c r="R918" s="69"/>
      <c r="S918" s="75"/>
      <c r="T918" s="75"/>
      <c r="U918" s="74"/>
      <c r="V918" s="74"/>
      <c r="W918" s="74"/>
      <c r="X918" s="74"/>
      <c r="Y918" s="69"/>
      <c r="Z918" s="69"/>
      <c r="AJ918" s="69"/>
      <c r="AK918" s="69"/>
      <c r="AL918" s="69"/>
      <c r="AM918" s="69"/>
      <c r="AN918" s="74"/>
      <c r="AO918" s="74"/>
      <c r="AP918" s="82"/>
      <c r="AQ918" s="82"/>
      <c r="AR918" s="82"/>
      <c r="AS918" s="82"/>
      <c r="AT918" s="82"/>
      <c r="AU918" s="82"/>
      <c r="AV918" s="82"/>
      <c r="AW918" s="82"/>
      <c r="AX918" s="82"/>
      <c r="AY918" s="82"/>
      <c r="AZ918" s="82"/>
      <c r="BA918" s="82"/>
      <c r="BB918" s="82"/>
      <c r="BC918" s="82"/>
      <c r="BD918" s="69"/>
      <c r="BE918" s="75"/>
      <c r="BF918" s="75"/>
      <c r="BG918" s="74"/>
      <c r="BH918" s="74"/>
      <c r="BI918" s="82"/>
      <c r="BJ918" s="82"/>
      <c r="BK918" s="82"/>
      <c r="BL918" s="82"/>
      <c r="BM918" s="82"/>
      <c r="BN918" s="82"/>
      <c r="BO918" s="82"/>
      <c r="BP918" s="82"/>
      <c r="BQ918" s="82"/>
      <c r="BR918" s="82"/>
      <c r="BS918" s="82"/>
      <c r="BT918" s="82"/>
      <c r="BU918" s="82"/>
      <c r="BV918" s="82"/>
      <c r="BW918" s="69"/>
      <c r="BX918" s="69"/>
      <c r="BY918" s="75"/>
      <c r="BZ918" s="74"/>
      <c r="CA918" s="74"/>
      <c r="CB918" s="82"/>
      <c r="CC918" s="82"/>
      <c r="CD918" s="82"/>
      <c r="CE918" s="82"/>
      <c r="CF918" s="82"/>
      <c r="CG918" s="82"/>
      <c r="CH918" s="82"/>
      <c r="CI918" s="82"/>
      <c r="CJ918" s="82"/>
      <c r="CK918" s="82"/>
      <c r="CL918" s="82"/>
      <c r="CM918" s="82"/>
      <c r="CN918" s="82"/>
      <c r="CO918" s="69"/>
    </row>
    <row r="919" spans="1:93" x14ac:dyDescent="0.3">
      <c r="A919" s="69"/>
      <c r="B919" s="74"/>
      <c r="C919" s="74"/>
      <c r="D919" s="74"/>
      <c r="E919" s="74"/>
      <c r="F919" s="69"/>
      <c r="G919" s="69"/>
      <c r="Q919" s="69"/>
      <c r="R919" s="69"/>
      <c r="S919" s="75"/>
      <c r="T919" s="75"/>
      <c r="U919" s="74"/>
      <c r="V919" s="74"/>
      <c r="W919" s="74"/>
      <c r="X919" s="74"/>
      <c r="Y919" s="69"/>
      <c r="Z919" s="69"/>
      <c r="AJ919" s="69"/>
      <c r="AK919" s="69"/>
      <c r="AL919" s="69"/>
      <c r="AM919" s="69"/>
      <c r="AN919" s="74"/>
      <c r="AO919" s="74"/>
      <c r="AP919" s="82"/>
      <c r="AQ919" s="82"/>
      <c r="AR919" s="82"/>
      <c r="AS919" s="82"/>
      <c r="AT919" s="82"/>
      <c r="AU919" s="82"/>
      <c r="AV919" s="82"/>
      <c r="AW919" s="82"/>
      <c r="AX919" s="82"/>
      <c r="AY919" s="82"/>
      <c r="AZ919" s="82"/>
      <c r="BA919" s="82"/>
      <c r="BB919" s="82"/>
      <c r="BC919" s="82"/>
      <c r="BD919" s="69"/>
      <c r="BE919" s="75"/>
      <c r="BF919" s="75"/>
      <c r="BG919" s="74"/>
      <c r="BH919" s="74"/>
      <c r="BI919" s="82"/>
      <c r="BJ919" s="82"/>
      <c r="BK919" s="82"/>
      <c r="BL919" s="82"/>
      <c r="BM919" s="82"/>
      <c r="BN919" s="82"/>
      <c r="BO919" s="82"/>
      <c r="BP919" s="82"/>
      <c r="BQ919" s="82"/>
      <c r="BR919" s="82"/>
      <c r="BS919" s="82"/>
      <c r="BT919" s="82"/>
      <c r="BU919" s="82"/>
      <c r="BV919" s="82"/>
      <c r="BW919" s="69"/>
      <c r="BX919" s="69"/>
      <c r="BY919" s="75"/>
      <c r="BZ919" s="74"/>
      <c r="CA919" s="74"/>
      <c r="CB919" s="82"/>
      <c r="CC919" s="82"/>
      <c r="CD919" s="82"/>
      <c r="CE919" s="82"/>
      <c r="CF919" s="82"/>
      <c r="CG919" s="82"/>
      <c r="CH919" s="82"/>
      <c r="CI919" s="82"/>
      <c r="CJ919" s="82"/>
      <c r="CK919" s="82"/>
      <c r="CL919" s="82"/>
      <c r="CM919" s="82"/>
      <c r="CN919" s="82"/>
      <c r="CO919" s="69"/>
    </row>
    <row r="920" spans="1:93" x14ac:dyDescent="0.3">
      <c r="A920" s="69"/>
      <c r="B920" s="74"/>
      <c r="C920" s="74"/>
      <c r="D920" s="74"/>
      <c r="E920" s="74"/>
      <c r="F920" s="69"/>
      <c r="G920" s="69"/>
      <c r="Q920" s="69"/>
      <c r="R920" s="69"/>
      <c r="S920" s="75"/>
      <c r="T920" s="75"/>
      <c r="U920" s="74"/>
      <c r="V920" s="74"/>
      <c r="W920" s="74"/>
      <c r="X920" s="74"/>
      <c r="Y920" s="69"/>
      <c r="Z920" s="69"/>
      <c r="AJ920" s="69"/>
      <c r="AK920" s="69"/>
      <c r="AL920" s="69"/>
      <c r="AM920" s="69"/>
      <c r="AN920" s="74"/>
      <c r="AO920" s="74"/>
      <c r="AP920" s="82"/>
      <c r="AQ920" s="82"/>
      <c r="AR920" s="82"/>
      <c r="AS920" s="82"/>
      <c r="AT920" s="82"/>
      <c r="AU920" s="82"/>
      <c r="AV920" s="82"/>
      <c r="AW920" s="82"/>
      <c r="AX920" s="82"/>
      <c r="AY920" s="82"/>
      <c r="AZ920" s="82"/>
      <c r="BA920" s="82"/>
      <c r="BB920" s="82"/>
      <c r="BC920" s="82"/>
      <c r="BD920" s="69"/>
      <c r="BE920" s="75"/>
      <c r="BF920" s="75"/>
      <c r="BG920" s="74"/>
      <c r="BH920" s="74"/>
      <c r="BI920" s="82"/>
      <c r="BJ920" s="82"/>
      <c r="BK920" s="82"/>
      <c r="BL920" s="82"/>
      <c r="BM920" s="82"/>
      <c r="BN920" s="82"/>
      <c r="BO920" s="82"/>
      <c r="BP920" s="82"/>
      <c r="BQ920" s="82"/>
      <c r="BR920" s="82"/>
      <c r="BS920" s="82"/>
      <c r="BT920" s="82"/>
      <c r="BU920" s="82"/>
      <c r="BV920" s="82"/>
      <c r="BW920" s="69"/>
      <c r="BX920" s="69"/>
      <c r="BY920" s="75"/>
      <c r="BZ920" s="74"/>
      <c r="CA920" s="74"/>
      <c r="CB920" s="82"/>
      <c r="CC920" s="82"/>
      <c r="CD920" s="82"/>
      <c r="CE920" s="82"/>
      <c r="CF920" s="82"/>
      <c r="CG920" s="82"/>
      <c r="CH920" s="82"/>
      <c r="CI920" s="82"/>
      <c r="CJ920" s="82"/>
      <c r="CK920" s="82"/>
      <c r="CL920" s="82"/>
      <c r="CM920" s="82"/>
      <c r="CN920" s="82"/>
      <c r="CO920" s="69"/>
    </row>
    <row r="921" spans="1:93" x14ac:dyDescent="0.3">
      <c r="A921" s="69"/>
      <c r="B921" s="74"/>
      <c r="C921" s="74"/>
      <c r="D921" s="74"/>
      <c r="E921" s="74"/>
      <c r="F921" s="69"/>
      <c r="G921" s="69"/>
      <c r="Q921" s="69"/>
      <c r="R921" s="69"/>
      <c r="S921" s="75"/>
      <c r="T921" s="75"/>
      <c r="U921" s="74"/>
      <c r="V921" s="74"/>
      <c r="W921" s="74"/>
      <c r="X921" s="74"/>
      <c r="Y921" s="69"/>
      <c r="Z921" s="69"/>
      <c r="AJ921" s="69"/>
      <c r="AK921" s="69"/>
      <c r="AL921" s="69"/>
      <c r="AM921" s="69"/>
      <c r="AN921" s="74"/>
      <c r="AO921" s="74"/>
      <c r="AP921" s="82"/>
      <c r="AQ921" s="82"/>
      <c r="AR921" s="82"/>
      <c r="AS921" s="82"/>
      <c r="AT921" s="82"/>
      <c r="AU921" s="82"/>
      <c r="AV921" s="82"/>
      <c r="AW921" s="82"/>
      <c r="AX921" s="82"/>
      <c r="AY921" s="82"/>
      <c r="AZ921" s="82"/>
      <c r="BA921" s="82"/>
      <c r="BB921" s="82"/>
      <c r="BC921" s="82"/>
      <c r="BD921" s="69"/>
      <c r="BE921" s="75"/>
      <c r="BF921" s="75"/>
      <c r="BG921" s="74"/>
      <c r="BH921" s="74"/>
      <c r="BI921" s="82"/>
      <c r="BJ921" s="82"/>
      <c r="BK921" s="82"/>
      <c r="BL921" s="82"/>
      <c r="BM921" s="82"/>
      <c r="BN921" s="82"/>
      <c r="BO921" s="82"/>
      <c r="BP921" s="82"/>
      <c r="BQ921" s="82"/>
      <c r="BR921" s="82"/>
      <c r="BS921" s="82"/>
      <c r="BT921" s="82"/>
      <c r="BU921" s="82"/>
      <c r="BV921" s="82"/>
      <c r="BW921" s="69"/>
      <c r="BX921" s="69"/>
      <c r="BY921" s="75"/>
      <c r="BZ921" s="74"/>
      <c r="CA921" s="74"/>
      <c r="CB921" s="82"/>
      <c r="CC921" s="82"/>
      <c r="CD921" s="82"/>
      <c r="CE921" s="82"/>
      <c r="CF921" s="82"/>
      <c r="CG921" s="82"/>
      <c r="CH921" s="82"/>
      <c r="CI921" s="82"/>
      <c r="CJ921" s="82"/>
      <c r="CK921" s="82"/>
      <c r="CL921" s="82"/>
      <c r="CM921" s="82"/>
      <c r="CN921" s="82"/>
      <c r="CO921" s="69"/>
    </row>
    <row r="922" spans="1:93" x14ac:dyDescent="0.3">
      <c r="A922" s="69"/>
      <c r="B922" s="74"/>
      <c r="C922" s="74"/>
      <c r="D922" s="74"/>
      <c r="E922" s="74"/>
      <c r="F922" s="69"/>
      <c r="G922" s="69"/>
      <c r="Q922" s="69"/>
      <c r="R922" s="69"/>
      <c r="S922" s="75"/>
      <c r="T922" s="75"/>
      <c r="U922" s="74"/>
      <c r="V922" s="74"/>
      <c r="W922" s="74"/>
      <c r="X922" s="74"/>
      <c r="Y922" s="69"/>
      <c r="Z922" s="69"/>
      <c r="AJ922" s="69"/>
      <c r="AK922" s="69"/>
      <c r="AL922" s="69"/>
      <c r="AM922" s="69"/>
      <c r="AN922" s="74"/>
      <c r="AO922" s="74"/>
      <c r="AP922" s="82"/>
      <c r="AQ922" s="82"/>
      <c r="AR922" s="82"/>
      <c r="AS922" s="82"/>
      <c r="AT922" s="82"/>
      <c r="AU922" s="82"/>
      <c r="AV922" s="82"/>
      <c r="AW922" s="82"/>
      <c r="AX922" s="82"/>
      <c r="AY922" s="82"/>
      <c r="AZ922" s="82"/>
      <c r="BA922" s="82"/>
      <c r="BB922" s="82"/>
      <c r="BC922" s="82"/>
      <c r="BD922" s="69"/>
      <c r="BE922" s="75"/>
      <c r="BF922" s="75"/>
      <c r="BG922" s="74"/>
      <c r="BH922" s="74"/>
      <c r="BI922" s="82"/>
      <c r="BJ922" s="82"/>
      <c r="BK922" s="82"/>
      <c r="BL922" s="82"/>
      <c r="BM922" s="82"/>
      <c r="BN922" s="82"/>
      <c r="BO922" s="82"/>
      <c r="BP922" s="82"/>
      <c r="BQ922" s="82"/>
      <c r="BR922" s="82"/>
      <c r="BS922" s="82"/>
      <c r="BT922" s="82"/>
      <c r="BU922" s="82"/>
      <c r="BV922" s="82"/>
      <c r="BW922" s="69"/>
      <c r="BX922" s="69"/>
      <c r="BY922" s="75"/>
      <c r="BZ922" s="74"/>
      <c r="CA922" s="74"/>
      <c r="CB922" s="82"/>
      <c r="CC922" s="82"/>
      <c r="CD922" s="82"/>
      <c r="CE922" s="82"/>
      <c r="CF922" s="82"/>
      <c r="CG922" s="82"/>
      <c r="CH922" s="82"/>
      <c r="CI922" s="82"/>
      <c r="CJ922" s="82"/>
      <c r="CK922" s="82"/>
      <c r="CL922" s="82"/>
      <c r="CM922" s="82"/>
      <c r="CN922" s="82"/>
      <c r="CO922" s="69"/>
    </row>
    <row r="923" spans="1:93" x14ac:dyDescent="0.3">
      <c r="A923" s="69"/>
      <c r="B923" s="74"/>
      <c r="C923" s="74"/>
      <c r="D923" s="74"/>
      <c r="E923" s="74"/>
      <c r="F923" s="69"/>
      <c r="G923" s="69"/>
      <c r="Q923" s="69"/>
      <c r="R923" s="69"/>
      <c r="S923" s="75"/>
      <c r="T923" s="75"/>
      <c r="U923" s="74"/>
      <c r="V923" s="74"/>
      <c r="W923" s="74"/>
      <c r="X923" s="74"/>
      <c r="Y923" s="69"/>
      <c r="Z923" s="69"/>
      <c r="AJ923" s="69"/>
      <c r="AK923" s="69"/>
      <c r="AL923" s="69"/>
      <c r="AM923" s="69"/>
      <c r="AN923" s="74"/>
      <c r="AO923" s="74"/>
      <c r="AP923" s="82"/>
      <c r="AQ923" s="82"/>
      <c r="AR923" s="82"/>
      <c r="AS923" s="82"/>
      <c r="AT923" s="82"/>
      <c r="AU923" s="82"/>
      <c r="AV923" s="82"/>
      <c r="AW923" s="82"/>
      <c r="AX923" s="82"/>
      <c r="AY923" s="82"/>
      <c r="AZ923" s="82"/>
      <c r="BA923" s="82"/>
      <c r="BB923" s="82"/>
      <c r="BC923" s="82"/>
      <c r="BD923" s="69"/>
      <c r="BE923" s="75"/>
      <c r="BF923" s="75"/>
      <c r="BG923" s="74"/>
      <c r="BH923" s="74"/>
      <c r="BI923" s="82"/>
      <c r="BJ923" s="82"/>
      <c r="BK923" s="82"/>
      <c r="BL923" s="82"/>
      <c r="BM923" s="82"/>
      <c r="BN923" s="82"/>
      <c r="BO923" s="82"/>
      <c r="BP923" s="82"/>
      <c r="BQ923" s="82"/>
      <c r="BR923" s="82"/>
      <c r="BS923" s="82"/>
      <c r="BT923" s="82"/>
      <c r="BU923" s="82"/>
      <c r="BV923" s="82"/>
      <c r="BW923" s="69"/>
      <c r="BX923" s="69"/>
      <c r="BY923" s="75"/>
      <c r="BZ923" s="74"/>
      <c r="CA923" s="74"/>
      <c r="CB923" s="82"/>
      <c r="CC923" s="82"/>
      <c r="CD923" s="82"/>
      <c r="CE923" s="82"/>
      <c r="CF923" s="82"/>
      <c r="CG923" s="82"/>
      <c r="CH923" s="82"/>
      <c r="CI923" s="82"/>
      <c r="CJ923" s="82"/>
      <c r="CK923" s="82"/>
      <c r="CL923" s="82"/>
      <c r="CM923" s="82"/>
      <c r="CN923" s="82"/>
      <c r="CO923" s="69"/>
    </row>
    <row r="924" spans="1:93" x14ac:dyDescent="0.3">
      <c r="A924" s="69"/>
      <c r="B924" s="74"/>
      <c r="C924" s="74"/>
      <c r="D924" s="74"/>
      <c r="E924" s="74"/>
      <c r="F924" s="69"/>
      <c r="G924" s="69"/>
      <c r="Q924" s="69"/>
      <c r="R924" s="69"/>
      <c r="S924" s="75"/>
      <c r="T924" s="75"/>
      <c r="U924" s="74"/>
      <c r="V924" s="74"/>
      <c r="W924" s="74"/>
      <c r="X924" s="74"/>
      <c r="Y924" s="69"/>
      <c r="Z924" s="69"/>
      <c r="AJ924" s="69"/>
      <c r="AK924" s="69"/>
      <c r="AL924" s="69"/>
      <c r="AM924" s="69"/>
      <c r="AN924" s="74"/>
      <c r="AO924" s="74"/>
      <c r="AP924" s="82"/>
      <c r="AQ924" s="82"/>
      <c r="AR924" s="82"/>
      <c r="AS924" s="82"/>
      <c r="AT924" s="82"/>
      <c r="AU924" s="82"/>
      <c r="AV924" s="82"/>
      <c r="AW924" s="82"/>
      <c r="AX924" s="82"/>
      <c r="AY924" s="82"/>
      <c r="AZ924" s="82"/>
      <c r="BA924" s="82"/>
      <c r="BB924" s="82"/>
      <c r="BC924" s="82"/>
      <c r="BD924" s="69"/>
      <c r="BE924" s="75"/>
      <c r="BF924" s="75"/>
      <c r="BG924" s="74"/>
      <c r="BH924" s="74"/>
      <c r="BI924" s="82"/>
      <c r="BJ924" s="82"/>
      <c r="BK924" s="82"/>
      <c r="BL924" s="82"/>
      <c r="BM924" s="82"/>
      <c r="BN924" s="82"/>
      <c r="BO924" s="82"/>
      <c r="BP924" s="82"/>
      <c r="BQ924" s="82"/>
      <c r="BR924" s="82"/>
      <c r="BS924" s="82"/>
      <c r="BT924" s="82"/>
      <c r="BU924" s="82"/>
      <c r="BV924" s="82"/>
      <c r="BW924" s="69"/>
      <c r="BX924" s="69"/>
      <c r="BY924" s="75"/>
      <c r="BZ924" s="74"/>
      <c r="CA924" s="74"/>
      <c r="CB924" s="82"/>
      <c r="CC924" s="82"/>
      <c r="CD924" s="82"/>
      <c r="CE924" s="82"/>
      <c r="CF924" s="82"/>
      <c r="CG924" s="82"/>
      <c r="CH924" s="82"/>
      <c r="CI924" s="82"/>
      <c r="CJ924" s="82"/>
      <c r="CK924" s="82"/>
      <c r="CL924" s="82"/>
      <c r="CM924" s="82"/>
      <c r="CN924" s="82"/>
      <c r="CO924" s="69"/>
    </row>
    <row r="925" spans="1:93" x14ac:dyDescent="0.3">
      <c r="A925" s="69"/>
      <c r="B925" s="74"/>
      <c r="C925" s="74"/>
      <c r="D925" s="74"/>
      <c r="E925" s="74"/>
      <c r="F925" s="69"/>
      <c r="G925" s="69"/>
      <c r="Q925" s="69"/>
      <c r="R925" s="69"/>
      <c r="S925" s="75"/>
      <c r="T925" s="75"/>
      <c r="U925" s="74"/>
      <c r="V925" s="74"/>
      <c r="W925" s="74"/>
      <c r="X925" s="74"/>
      <c r="Y925" s="69"/>
      <c r="Z925" s="69"/>
      <c r="AJ925" s="69"/>
      <c r="AK925" s="69"/>
      <c r="AL925" s="69"/>
      <c r="AM925" s="69"/>
      <c r="AN925" s="74"/>
      <c r="AO925" s="74"/>
      <c r="AP925" s="82"/>
      <c r="AQ925" s="82"/>
      <c r="AR925" s="82"/>
      <c r="AS925" s="82"/>
      <c r="AT925" s="82"/>
      <c r="AU925" s="82"/>
      <c r="AV925" s="82"/>
      <c r="AW925" s="82"/>
      <c r="AX925" s="82"/>
      <c r="AY925" s="82"/>
      <c r="AZ925" s="82"/>
      <c r="BA925" s="82"/>
      <c r="BB925" s="82"/>
      <c r="BC925" s="82"/>
      <c r="BD925" s="69"/>
      <c r="BE925" s="75"/>
      <c r="BF925" s="75"/>
      <c r="BG925" s="74"/>
      <c r="BH925" s="74"/>
      <c r="BI925" s="82"/>
      <c r="BJ925" s="82"/>
      <c r="BK925" s="82"/>
      <c r="BL925" s="82"/>
      <c r="BM925" s="82"/>
      <c r="BN925" s="82"/>
      <c r="BO925" s="82"/>
      <c r="BP925" s="82"/>
      <c r="BQ925" s="82"/>
      <c r="BR925" s="82"/>
      <c r="BS925" s="82"/>
      <c r="BT925" s="82"/>
      <c r="BU925" s="82"/>
      <c r="BV925" s="82"/>
      <c r="BW925" s="69"/>
      <c r="BX925" s="69"/>
      <c r="BY925" s="75"/>
      <c r="BZ925" s="74"/>
      <c r="CA925" s="74"/>
      <c r="CB925" s="82"/>
      <c r="CC925" s="82"/>
      <c r="CD925" s="82"/>
      <c r="CE925" s="82"/>
      <c r="CF925" s="82"/>
      <c r="CG925" s="82"/>
      <c r="CH925" s="82"/>
      <c r="CI925" s="82"/>
      <c r="CJ925" s="82"/>
      <c r="CK925" s="82"/>
      <c r="CL925" s="82"/>
      <c r="CM925" s="82"/>
      <c r="CN925" s="82"/>
      <c r="CO925" s="69"/>
    </row>
    <row r="926" spans="1:93" x14ac:dyDescent="0.3">
      <c r="A926" s="69"/>
      <c r="B926" s="74"/>
      <c r="C926" s="74"/>
      <c r="D926" s="74"/>
      <c r="E926" s="74"/>
      <c r="F926" s="69"/>
      <c r="G926" s="69"/>
      <c r="Q926" s="69"/>
      <c r="R926" s="69"/>
      <c r="S926" s="75"/>
      <c r="T926" s="75"/>
      <c r="U926" s="74"/>
      <c r="V926" s="74"/>
      <c r="W926" s="74"/>
      <c r="X926" s="74"/>
      <c r="Y926" s="69"/>
      <c r="Z926" s="69"/>
      <c r="AJ926" s="69"/>
      <c r="AK926" s="69"/>
      <c r="AL926" s="69"/>
      <c r="AM926" s="69"/>
      <c r="AN926" s="74"/>
      <c r="AO926" s="74"/>
      <c r="AP926" s="82"/>
      <c r="AQ926" s="82"/>
      <c r="AR926" s="82"/>
      <c r="AS926" s="82"/>
      <c r="AT926" s="82"/>
      <c r="AU926" s="82"/>
      <c r="AV926" s="82"/>
      <c r="AW926" s="82"/>
      <c r="AX926" s="82"/>
      <c r="AY926" s="82"/>
      <c r="AZ926" s="82"/>
      <c r="BA926" s="82"/>
      <c r="BB926" s="82"/>
      <c r="BC926" s="82"/>
      <c r="BD926" s="69"/>
      <c r="BE926" s="75"/>
      <c r="BF926" s="75"/>
      <c r="BG926" s="74"/>
      <c r="BH926" s="74"/>
      <c r="BI926" s="82"/>
      <c r="BJ926" s="82"/>
      <c r="BK926" s="82"/>
      <c r="BL926" s="82"/>
      <c r="BM926" s="82"/>
      <c r="BN926" s="82"/>
      <c r="BO926" s="82"/>
      <c r="BP926" s="82"/>
      <c r="BQ926" s="82"/>
      <c r="BR926" s="82"/>
      <c r="BS926" s="82"/>
      <c r="BT926" s="82"/>
      <c r="BU926" s="82"/>
      <c r="BV926" s="82"/>
      <c r="BW926" s="69"/>
      <c r="BX926" s="69"/>
      <c r="BY926" s="75"/>
      <c r="BZ926" s="74"/>
      <c r="CA926" s="74"/>
      <c r="CB926" s="82"/>
      <c r="CC926" s="82"/>
      <c r="CD926" s="82"/>
      <c r="CE926" s="82"/>
      <c r="CF926" s="82"/>
      <c r="CG926" s="82"/>
      <c r="CH926" s="82"/>
      <c r="CI926" s="82"/>
      <c r="CJ926" s="82"/>
      <c r="CK926" s="82"/>
      <c r="CL926" s="82"/>
      <c r="CM926" s="82"/>
      <c r="CN926" s="82"/>
      <c r="CO926" s="69"/>
    </row>
    <row r="927" spans="1:93" x14ac:dyDescent="0.3">
      <c r="A927" s="69"/>
      <c r="B927" s="74"/>
      <c r="C927" s="74"/>
      <c r="D927" s="74"/>
      <c r="E927" s="74"/>
      <c r="F927" s="69"/>
      <c r="G927" s="69"/>
      <c r="Q927" s="69"/>
      <c r="R927" s="69"/>
      <c r="S927" s="75"/>
      <c r="T927" s="75"/>
      <c r="U927" s="74"/>
      <c r="V927" s="74"/>
      <c r="W927" s="74"/>
      <c r="X927" s="74"/>
      <c r="Y927" s="69"/>
      <c r="Z927" s="69"/>
      <c r="AJ927" s="69"/>
      <c r="AK927" s="69"/>
      <c r="AL927" s="69"/>
      <c r="AM927" s="69"/>
      <c r="AN927" s="74"/>
      <c r="AO927" s="74"/>
      <c r="AP927" s="82"/>
      <c r="AQ927" s="82"/>
      <c r="AR927" s="82"/>
      <c r="AS927" s="82"/>
      <c r="AT927" s="82"/>
      <c r="AU927" s="82"/>
      <c r="AV927" s="82"/>
      <c r="AW927" s="82"/>
      <c r="AX927" s="82"/>
      <c r="AY927" s="82"/>
      <c r="AZ927" s="82"/>
      <c r="BA927" s="82"/>
      <c r="BB927" s="82"/>
      <c r="BC927" s="82"/>
      <c r="BD927" s="69"/>
      <c r="BE927" s="75"/>
      <c r="BF927" s="75"/>
      <c r="BG927" s="74"/>
      <c r="BH927" s="74"/>
      <c r="BI927" s="82"/>
      <c r="BJ927" s="82"/>
      <c r="BK927" s="82"/>
      <c r="BL927" s="82"/>
      <c r="BM927" s="82"/>
      <c r="BN927" s="82"/>
      <c r="BO927" s="82"/>
      <c r="BP927" s="82"/>
      <c r="BQ927" s="82"/>
      <c r="BR927" s="82"/>
      <c r="BS927" s="82"/>
      <c r="BT927" s="82"/>
      <c r="BU927" s="82"/>
      <c r="BV927" s="82"/>
      <c r="BW927" s="69"/>
      <c r="BX927" s="69"/>
      <c r="BY927" s="75"/>
      <c r="BZ927" s="74"/>
      <c r="CA927" s="74"/>
      <c r="CB927" s="82"/>
      <c r="CC927" s="82"/>
      <c r="CD927" s="82"/>
      <c r="CE927" s="82"/>
      <c r="CF927" s="82"/>
      <c r="CG927" s="82"/>
      <c r="CH927" s="82"/>
      <c r="CI927" s="82"/>
      <c r="CJ927" s="82"/>
      <c r="CK927" s="82"/>
      <c r="CL927" s="82"/>
      <c r="CM927" s="82"/>
      <c r="CN927" s="82"/>
      <c r="CO927" s="69"/>
    </row>
    <row r="928" spans="1:93" x14ac:dyDescent="0.3">
      <c r="A928" s="69"/>
      <c r="B928" s="74"/>
      <c r="C928" s="74"/>
      <c r="D928" s="74"/>
      <c r="E928" s="74"/>
      <c r="F928" s="69"/>
      <c r="G928" s="69"/>
      <c r="Q928" s="69"/>
      <c r="R928" s="69"/>
      <c r="S928" s="75"/>
      <c r="T928" s="75"/>
      <c r="U928" s="74"/>
      <c r="V928" s="74"/>
      <c r="W928" s="74"/>
      <c r="X928" s="74"/>
      <c r="Y928" s="69"/>
      <c r="Z928" s="69"/>
      <c r="AJ928" s="69"/>
      <c r="AK928" s="69"/>
      <c r="AL928" s="69"/>
      <c r="AM928" s="69"/>
      <c r="AN928" s="74"/>
      <c r="AO928" s="74"/>
      <c r="AP928" s="82"/>
      <c r="AQ928" s="82"/>
      <c r="AR928" s="82"/>
      <c r="AS928" s="82"/>
      <c r="AT928" s="82"/>
      <c r="AU928" s="82"/>
      <c r="AV928" s="82"/>
      <c r="AW928" s="82"/>
      <c r="AX928" s="82"/>
      <c r="AY928" s="82"/>
      <c r="AZ928" s="82"/>
      <c r="BA928" s="82"/>
      <c r="BB928" s="82"/>
      <c r="BC928" s="82"/>
      <c r="BD928" s="69"/>
      <c r="BE928" s="75"/>
      <c r="BF928" s="75"/>
      <c r="BG928" s="74"/>
      <c r="BH928" s="74"/>
      <c r="BI928" s="82"/>
      <c r="BJ928" s="82"/>
      <c r="BK928" s="82"/>
      <c r="BL928" s="82"/>
      <c r="BM928" s="82"/>
      <c r="BN928" s="82"/>
      <c r="BO928" s="82"/>
      <c r="BP928" s="82"/>
      <c r="BQ928" s="82"/>
      <c r="BR928" s="82"/>
      <c r="BS928" s="82"/>
      <c r="BT928" s="82"/>
      <c r="BU928" s="82"/>
      <c r="BV928" s="82"/>
      <c r="BW928" s="69"/>
      <c r="BX928" s="69"/>
      <c r="BY928" s="75"/>
      <c r="BZ928" s="74"/>
      <c r="CA928" s="74"/>
      <c r="CB928" s="82"/>
      <c r="CC928" s="82"/>
      <c r="CD928" s="82"/>
      <c r="CE928" s="82"/>
      <c r="CF928" s="82"/>
      <c r="CG928" s="82"/>
      <c r="CH928" s="82"/>
      <c r="CI928" s="82"/>
      <c r="CJ928" s="82"/>
      <c r="CK928" s="82"/>
      <c r="CL928" s="82"/>
      <c r="CM928" s="82"/>
      <c r="CN928" s="82"/>
      <c r="CO928" s="69"/>
    </row>
    <row r="929" spans="1:93" x14ac:dyDescent="0.3">
      <c r="A929" s="69"/>
      <c r="B929" s="74"/>
      <c r="C929" s="74"/>
      <c r="D929" s="74"/>
      <c r="E929" s="74"/>
      <c r="F929" s="69"/>
      <c r="G929" s="69"/>
      <c r="Q929" s="69"/>
      <c r="R929" s="69"/>
      <c r="S929" s="75"/>
      <c r="T929" s="75"/>
      <c r="U929" s="74"/>
      <c r="V929" s="74"/>
      <c r="W929" s="74"/>
      <c r="X929" s="74"/>
      <c r="Y929" s="69"/>
      <c r="Z929" s="69"/>
      <c r="AJ929" s="69"/>
      <c r="AK929" s="69"/>
      <c r="AL929" s="69"/>
      <c r="AM929" s="69"/>
      <c r="AN929" s="74"/>
      <c r="AO929" s="74"/>
      <c r="AP929" s="82"/>
      <c r="AQ929" s="82"/>
      <c r="AR929" s="82"/>
      <c r="AS929" s="82"/>
      <c r="AT929" s="82"/>
      <c r="AU929" s="82"/>
      <c r="AV929" s="82"/>
      <c r="AW929" s="82"/>
      <c r="AX929" s="82"/>
      <c r="AY929" s="82"/>
      <c r="AZ929" s="82"/>
      <c r="BA929" s="82"/>
      <c r="BB929" s="82"/>
      <c r="BC929" s="82"/>
      <c r="BD929" s="69"/>
      <c r="BE929" s="75"/>
      <c r="BF929" s="75"/>
      <c r="BG929" s="74"/>
      <c r="BH929" s="74"/>
      <c r="BI929" s="82"/>
      <c r="BJ929" s="82"/>
      <c r="BK929" s="82"/>
      <c r="BL929" s="82"/>
      <c r="BM929" s="82"/>
      <c r="BN929" s="82"/>
      <c r="BO929" s="82"/>
      <c r="BP929" s="82"/>
      <c r="BQ929" s="82"/>
      <c r="BR929" s="82"/>
      <c r="BS929" s="82"/>
      <c r="BT929" s="82"/>
      <c r="BU929" s="82"/>
      <c r="BV929" s="82"/>
      <c r="BW929" s="69"/>
      <c r="BX929" s="69"/>
      <c r="BY929" s="75"/>
      <c r="BZ929" s="74"/>
      <c r="CA929" s="74"/>
      <c r="CB929" s="82"/>
      <c r="CC929" s="82"/>
      <c r="CD929" s="82"/>
      <c r="CE929" s="82"/>
      <c r="CF929" s="82"/>
      <c r="CG929" s="82"/>
      <c r="CH929" s="82"/>
      <c r="CI929" s="82"/>
      <c r="CJ929" s="82"/>
      <c r="CK929" s="82"/>
      <c r="CL929" s="82"/>
      <c r="CM929" s="82"/>
      <c r="CN929" s="82"/>
      <c r="CO929" s="69"/>
    </row>
    <row r="930" spans="1:93" x14ac:dyDescent="0.3">
      <c r="A930" s="69"/>
      <c r="B930" s="74"/>
      <c r="C930" s="74"/>
      <c r="D930" s="74"/>
      <c r="E930" s="74"/>
      <c r="F930" s="69"/>
      <c r="G930" s="69"/>
      <c r="Q930" s="69"/>
      <c r="R930" s="69"/>
      <c r="S930" s="75"/>
      <c r="T930" s="75"/>
      <c r="U930" s="74"/>
      <c r="V930" s="74"/>
      <c r="W930" s="74"/>
      <c r="X930" s="74"/>
      <c r="Y930" s="69"/>
      <c r="Z930" s="69"/>
      <c r="AJ930" s="69"/>
      <c r="AK930" s="69"/>
      <c r="AL930" s="69"/>
      <c r="AM930" s="69"/>
      <c r="AN930" s="74"/>
      <c r="AO930" s="74"/>
      <c r="AP930" s="82"/>
      <c r="AQ930" s="82"/>
      <c r="AR930" s="82"/>
      <c r="AS930" s="82"/>
      <c r="AT930" s="82"/>
      <c r="AU930" s="82"/>
      <c r="AV930" s="82"/>
      <c r="AW930" s="82"/>
      <c r="AX930" s="82"/>
      <c r="AY930" s="82"/>
      <c r="AZ930" s="82"/>
      <c r="BA930" s="82"/>
      <c r="BB930" s="82"/>
      <c r="BC930" s="82"/>
      <c r="BD930" s="69"/>
      <c r="BE930" s="75"/>
      <c r="BF930" s="75"/>
      <c r="BG930" s="74"/>
      <c r="BH930" s="74"/>
      <c r="BI930" s="82"/>
      <c r="BJ930" s="82"/>
      <c r="BK930" s="82"/>
      <c r="BL930" s="82"/>
      <c r="BM930" s="82"/>
      <c r="BN930" s="82"/>
      <c r="BO930" s="82"/>
      <c r="BP930" s="82"/>
      <c r="BQ930" s="82"/>
      <c r="BR930" s="82"/>
      <c r="BS930" s="82"/>
      <c r="BT930" s="82"/>
      <c r="BU930" s="82"/>
      <c r="BV930" s="82"/>
      <c r="BW930" s="69"/>
      <c r="BX930" s="69"/>
      <c r="BY930" s="75"/>
      <c r="BZ930" s="74"/>
      <c r="CA930" s="74"/>
      <c r="CB930" s="82"/>
      <c r="CC930" s="82"/>
      <c r="CD930" s="82"/>
      <c r="CE930" s="82"/>
      <c r="CF930" s="82"/>
      <c r="CG930" s="82"/>
      <c r="CH930" s="82"/>
      <c r="CI930" s="82"/>
      <c r="CJ930" s="82"/>
      <c r="CK930" s="82"/>
      <c r="CL930" s="82"/>
      <c r="CM930" s="82"/>
      <c r="CN930" s="82"/>
      <c r="CO930" s="69"/>
    </row>
    <row r="931" spans="1:93" x14ac:dyDescent="0.3">
      <c r="A931" s="69"/>
      <c r="B931" s="74"/>
      <c r="C931" s="74"/>
      <c r="D931" s="74"/>
      <c r="E931" s="74"/>
      <c r="F931" s="69"/>
      <c r="G931" s="69"/>
      <c r="Q931" s="69"/>
      <c r="R931" s="69"/>
      <c r="S931" s="75"/>
      <c r="T931" s="75"/>
      <c r="U931" s="74"/>
      <c r="V931" s="74"/>
      <c r="W931" s="74"/>
      <c r="X931" s="74"/>
      <c r="Y931" s="69"/>
      <c r="Z931" s="69"/>
      <c r="AJ931" s="69"/>
      <c r="AK931" s="69"/>
      <c r="AL931" s="69"/>
      <c r="AM931" s="69"/>
      <c r="AN931" s="74"/>
      <c r="AO931" s="74"/>
      <c r="AP931" s="82"/>
      <c r="AQ931" s="82"/>
      <c r="AR931" s="82"/>
      <c r="AS931" s="82"/>
      <c r="AT931" s="82"/>
      <c r="AU931" s="82"/>
      <c r="AV931" s="82"/>
      <c r="AW931" s="82"/>
      <c r="AX931" s="82"/>
      <c r="AY931" s="82"/>
      <c r="AZ931" s="82"/>
      <c r="BA931" s="82"/>
      <c r="BB931" s="82"/>
      <c r="BC931" s="82"/>
      <c r="BD931" s="69"/>
      <c r="BE931" s="75"/>
      <c r="BF931" s="75"/>
      <c r="BG931" s="74"/>
      <c r="BH931" s="74"/>
      <c r="BI931" s="82"/>
      <c r="BJ931" s="82"/>
      <c r="BK931" s="82"/>
      <c r="BL931" s="82"/>
      <c r="BM931" s="82"/>
      <c r="BN931" s="82"/>
      <c r="BO931" s="82"/>
      <c r="BP931" s="82"/>
      <c r="BQ931" s="82"/>
      <c r="BR931" s="82"/>
      <c r="BS931" s="82"/>
      <c r="BT931" s="82"/>
      <c r="BU931" s="82"/>
      <c r="BV931" s="82"/>
      <c r="BW931" s="69"/>
      <c r="BX931" s="69"/>
      <c r="BY931" s="75"/>
      <c r="BZ931" s="74"/>
      <c r="CA931" s="74"/>
      <c r="CB931" s="82"/>
      <c r="CC931" s="82"/>
      <c r="CD931" s="82"/>
      <c r="CE931" s="82"/>
      <c r="CF931" s="82"/>
      <c r="CG931" s="82"/>
      <c r="CH931" s="82"/>
      <c r="CI931" s="82"/>
      <c r="CJ931" s="82"/>
      <c r="CK931" s="82"/>
      <c r="CL931" s="82"/>
      <c r="CM931" s="82"/>
      <c r="CN931" s="82"/>
      <c r="CO931" s="69"/>
    </row>
    <row r="932" spans="1:93" x14ac:dyDescent="0.3">
      <c r="A932" s="69"/>
      <c r="B932" s="74"/>
      <c r="C932" s="74"/>
      <c r="D932" s="74"/>
      <c r="E932" s="74"/>
      <c r="F932" s="69"/>
      <c r="G932" s="69"/>
      <c r="Q932" s="69"/>
      <c r="R932" s="69"/>
      <c r="S932" s="75"/>
      <c r="T932" s="75"/>
      <c r="U932" s="74"/>
      <c r="V932" s="74"/>
      <c r="W932" s="74"/>
      <c r="X932" s="74"/>
      <c r="Y932" s="69"/>
      <c r="Z932" s="69"/>
      <c r="AJ932" s="69"/>
      <c r="AK932" s="69"/>
      <c r="AL932" s="69"/>
      <c r="AM932" s="69"/>
      <c r="AN932" s="74"/>
      <c r="AO932" s="74"/>
      <c r="AP932" s="82"/>
      <c r="AQ932" s="82"/>
      <c r="AR932" s="82"/>
      <c r="AS932" s="82"/>
      <c r="AT932" s="82"/>
      <c r="AU932" s="82"/>
      <c r="AV932" s="82"/>
      <c r="AW932" s="82"/>
      <c r="AX932" s="82"/>
      <c r="AY932" s="82"/>
      <c r="AZ932" s="82"/>
      <c r="BA932" s="82"/>
      <c r="BB932" s="82"/>
      <c r="BC932" s="82"/>
      <c r="BD932" s="69"/>
      <c r="BE932" s="75"/>
      <c r="BF932" s="75"/>
      <c r="BG932" s="74"/>
      <c r="BH932" s="74"/>
      <c r="BI932" s="82"/>
      <c r="BJ932" s="82"/>
      <c r="BK932" s="82"/>
      <c r="BL932" s="82"/>
      <c r="BM932" s="82"/>
      <c r="BN932" s="82"/>
      <c r="BO932" s="82"/>
      <c r="BP932" s="82"/>
      <c r="BQ932" s="82"/>
      <c r="BR932" s="82"/>
      <c r="BS932" s="82"/>
      <c r="BT932" s="82"/>
      <c r="BU932" s="82"/>
      <c r="BV932" s="82"/>
      <c r="BW932" s="69"/>
      <c r="BX932" s="69"/>
      <c r="BY932" s="75"/>
      <c r="BZ932" s="74"/>
      <c r="CA932" s="74"/>
      <c r="CB932" s="82"/>
      <c r="CC932" s="82"/>
      <c r="CD932" s="82"/>
      <c r="CE932" s="82"/>
      <c r="CF932" s="82"/>
      <c r="CG932" s="82"/>
      <c r="CH932" s="82"/>
      <c r="CI932" s="82"/>
      <c r="CJ932" s="82"/>
      <c r="CK932" s="82"/>
      <c r="CL932" s="82"/>
      <c r="CM932" s="82"/>
      <c r="CN932" s="82"/>
      <c r="CO932" s="69"/>
    </row>
    <row r="933" spans="1:93" x14ac:dyDescent="0.3">
      <c r="A933" s="69"/>
      <c r="B933" s="74"/>
      <c r="C933" s="74"/>
      <c r="D933" s="74"/>
      <c r="E933" s="74"/>
      <c r="F933" s="69"/>
      <c r="G933" s="69"/>
      <c r="Q933" s="69"/>
      <c r="R933" s="69"/>
      <c r="S933" s="75"/>
      <c r="T933" s="75"/>
      <c r="U933" s="74"/>
      <c r="V933" s="74"/>
      <c r="W933" s="74"/>
      <c r="X933" s="74"/>
      <c r="Y933" s="69"/>
      <c r="Z933" s="69"/>
      <c r="AJ933" s="69"/>
      <c r="AK933" s="69"/>
      <c r="AL933" s="69"/>
      <c r="AM933" s="69"/>
      <c r="AN933" s="74"/>
      <c r="AO933" s="74"/>
      <c r="AP933" s="82"/>
      <c r="AQ933" s="82"/>
      <c r="AR933" s="82"/>
      <c r="AS933" s="82"/>
      <c r="AT933" s="82"/>
      <c r="AU933" s="82"/>
      <c r="AV933" s="82"/>
      <c r="AW933" s="82"/>
      <c r="AX933" s="82"/>
      <c r="AY933" s="82"/>
      <c r="AZ933" s="82"/>
      <c r="BA933" s="82"/>
      <c r="BB933" s="82"/>
      <c r="BC933" s="82"/>
      <c r="BD933" s="69"/>
      <c r="BE933" s="75"/>
      <c r="BF933" s="75"/>
      <c r="BG933" s="74"/>
      <c r="BH933" s="74"/>
      <c r="BI933" s="82"/>
      <c r="BJ933" s="82"/>
      <c r="BK933" s="82"/>
      <c r="BL933" s="82"/>
      <c r="BM933" s="82"/>
      <c r="BN933" s="82"/>
      <c r="BO933" s="82"/>
      <c r="BP933" s="82"/>
      <c r="BQ933" s="82"/>
      <c r="BR933" s="82"/>
      <c r="BS933" s="82"/>
      <c r="BT933" s="82"/>
      <c r="BU933" s="82"/>
      <c r="BV933" s="82"/>
      <c r="BW933" s="69"/>
      <c r="BX933" s="69"/>
      <c r="BY933" s="75"/>
      <c r="BZ933" s="74"/>
      <c r="CA933" s="74"/>
      <c r="CB933" s="82"/>
      <c r="CC933" s="82"/>
      <c r="CD933" s="82"/>
      <c r="CE933" s="82"/>
      <c r="CF933" s="82"/>
      <c r="CG933" s="82"/>
      <c r="CH933" s="82"/>
      <c r="CI933" s="82"/>
      <c r="CJ933" s="82"/>
      <c r="CK933" s="82"/>
      <c r="CL933" s="82"/>
      <c r="CM933" s="82"/>
      <c r="CN933" s="82"/>
      <c r="CO933" s="69"/>
    </row>
    <row r="934" spans="1:93" x14ac:dyDescent="0.3">
      <c r="A934" s="69"/>
      <c r="B934" s="74"/>
      <c r="C934" s="74"/>
      <c r="D934" s="74"/>
      <c r="E934" s="74"/>
      <c r="F934" s="69"/>
      <c r="G934" s="69"/>
      <c r="Q934" s="69"/>
      <c r="R934" s="69"/>
      <c r="S934" s="75"/>
      <c r="T934" s="75"/>
      <c r="U934" s="74"/>
      <c r="V934" s="74"/>
      <c r="W934" s="74"/>
      <c r="X934" s="74"/>
      <c r="Y934" s="69"/>
      <c r="Z934" s="69"/>
      <c r="AJ934" s="69"/>
      <c r="AK934" s="69"/>
      <c r="AL934" s="69"/>
      <c r="AM934" s="69"/>
      <c r="AN934" s="74"/>
      <c r="AO934" s="74"/>
      <c r="AP934" s="82"/>
      <c r="AQ934" s="82"/>
      <c r="AR934" s="82"/>
      <c r="AS934" s="82"/>
      <c r="AT934" s="82"/>
      <c r="AU934" s="82"/>
      <c r="AV934" s="82"/>
      <c r="AW934" s="82"/>
      <c r="AX934" s="82"/>
      <c r="AY934" s="82"/>
      <c r="AZ934" s="82"/>
      <c r="BA934" s="82"/>
      <c r="BB934" s="82"/>
      <c r="BC934" s="82"/>
      <c r="BD934" s="69"/>
      <c r="BE934" s="75"/>
      <c r="BF934" s="75"/>
      <c r="BG934" s="74"/>
      <c r="BH934" s="74"/>
      <c r="BI934" s="82"/>
      <c r="BJ934" s="82"/>
      <c r="BK934" s="82"/>
      <c r="BL934" s="82"/>
      <c r="BM934" s="82"/>
      <c r="BN934" s="82"/>
      <c r="BO934" s="82"/>
      <c r="BP934" s="82"/>
      <c r="BQ934" s="82"/>
      <c r="BR934" s="82"/>
      <c r="BS934" s="82"/>
      <c r="BT934" s="82"/>
      <c r="BU934" s="82"/>
      <c r="BV934" s="82"/>
      <c r="BW934" s="69"/>
      <c r="BX934" s="69"/>
      <c r="BY934" s="75"/>
      <c r="BZ934" s="74"/>
      <c r="CA934" s="74"/>
      <c r="CB934" s="82"/>
      <c r="CC934" s="82"/>
      <c r="CD934" s="82"/>
      <c r="CE934" s="82"/>
      <c r="CF934" s="82"/>
      <c r="CG934" s="82"/>
      <c r="CH934" s="82"/>
      <c r="CI934" s="82"/>
      <c r="CJ934" s="82"/>
      <c r="CK934" s="82"/>
      <c r="CL934" s="82"/>
      <c r="CM934" s="82"/>
      <c r="CN934" s="82"/>
      <c r="CO934" s="69"/>
    </row>
    <row r="935" spans="1:93" x14ac:dyDescent="0.3">
      <c r="A935" s="69"/>
      <c r="B935" s="74"/>
      <c r="C935" s="74"/>
      <c r="D935" s="74"/>
      <c r="E935" s="74"/>
      <c r="F935" s="69"/>
      <c r="G935" s="69"/>
      <c r="Q935" s="69"/>
      <c r="R935" s="69"/>
      <c r="S935" s="75"/>
      <c r="T935" s="75"/>
      <c r="U935" s="74"/>
      <c r="V935" s="74"/>
      <c r="W935" s="74"/>
      <c r="X935" s="74"/>
      <c r="Y935" s="69"/>
      <c r="Z935" s="69"/>
      <c r="AJ935" s="69"/>
      <c r="AK935" s="69"/>
      <c r="AL935" s="69"/>
      <c r="AM935" s="69"/>
      <c r="AN935" s="74"/>
      <c r="AO935" s="74"/>
      <c r="AP935" s="82"/>
      <c r="AQ935" s="82"/>
      <c r="AR935" s="82"/>
      <c r="AS935" s="82"/>
      <c r="AT935" s="82"/>
      <c r="AU935" s="82"/>
      <c r="AV935" s="82"/>
      <c r="AW935" s="82"/>
      <c r="AX935" s="82"/>
      <c r="AY935" s="82"/>
      <c r="AZ935" s="82"/>
      <c r="BA935" s="82"/>
      <c r="BB935" s="82"/>
      <c r="BC935" s="82"/>
      <c r="BD935" s="69"/>
      <c r="BE935" s="75"/>
      <c r="BF935" s="75"/>
      <c r="BG935" s="74"/>
      <c r="BH935" s="74"/>
      <c r="BI935" s="82"/>
      <c r="BJ935" s="82"/>
      <c r="BK935" s="82"/>
      <c r="BL935" s="82"/>
      <c r="BM935" s="82"/>
      <c r="BN935" s="82"/>
      <c r="BO935" s="82"/>
      <c r="BP935" s="82"/>
      <c r="BQ935" s="82"/>
      <c r="BR935" s="82"/>
      <c r="BS935" s="82"/>
      <c r="BT935" s="82"/>
      <c r="BU935" s="82"/>
      <c r="BV935" s="82"/>
      <c r="BW935" s="69"/>
      <c r="BX935" s="69"/>
      <c r="BY935" s="75"/>
      <c r="BZ935" s="74"/>
      <c r="CA935" s="74"/>
      <c r="CB935" s="82"/>
      <c r="CC935" s="82"/>
      <c r="CD935" s="82"/>
      <c r="CE935" s="82"/>
      <c r="CF935" s="82"/>
      <c r="CG935" s="82"/>
      <c r="CH935" s="82"/>
      <c r="CI935" s="82"/>
      <c r="CJ935" s="82"/>
      <c r="CK935" s="82"/>
      <c r="CL935" s="82"/>
      <c r="CM935" s="82"/>
      <c r="CN935" s="82"/>
      <c r="CO935" s="69"/>
    </row>
    <row r="936" spans="1:93" x14ac:dyDescent="0.3">
      <c r="A936" s="69"/>
      <c r="B936" s="74"/>
      <c r="C936" s="74"/>
      <c r="D936" s="74"/>
      <c r="E936" s="74"/>
      <c r="F936" s="69"/>
      <c r="G936" s="69"/>
      <c r="Q936" s="69"/>
      <c r="R936" s="69"/>
      <c r="S936" s="75"/>
      <c r="T936" s="75"/>
      <c r="U936" s="74"/>
      <c r="V936" s="74"/>
      <c r="W936" s="74"/>
      <c r="X936" s="74"/>
      <c r="Y936" s="69"/>
      <c r="Z936" s="69"/>
      <c r="AJ936" s="69"/>
      <c r="AK936" s="69"/>
      <c r="AL936" s="69"/>
      <c r="AM936" s="69"/>
      <c r="AN936" s="74"/>
      <c r="AO936" s="74"/>
      <c r="AP936" s="82"/>
      <c r="AQ936" s="82"/>
      <c r="AR936" s="82"/>
      <c r="AS936" s="82"/>
      <c r="AT936" s="82"/>
      <c r="AU936" s="82"/>
      <c r="AV936" s="82"/>
      <c r="AW936" s="82"/>
      <c r="AX936" s="82"/>
      <c r="AY936" s="82"/>
      <c r="AZ936" s="82"/>
      <c r="BA936" s="82"/>
      <c r="BB936" s="82"/>
      <c r="BC936" s="82"/>
      <c r="BD936" s="69"/>
      <c r="BE936" s="75"/>
      <c r="BF936" s="75"/>
      <c r="BG936" s="74"/>
      <c r="BH936" s="74"/>
      <c r="BI936" s="82"/>
      <c r="BJ936" s="82"/>
      <c r="BK936" s="82"/>
      <c r="BL936" s="82"/>
      <c r="BM936" s="82"/>
      <c r="BN936" s="82"/>
      <c r="BO936" s="82"/>
      <c r="BP936" s="82"/>
      <c r="BQ936" s="82"/>
      <c r="BR936" s="82"/>
      <c r="BS936" s="82"/>
      <c r="BT936" s="82"/>
      <c r="BU936" s="82"/>
      <c r="BV936" s="82"/>
      <c r="BW936" s="69"/>
      <c r="BX936" s="69"/>
      <c r="BY936" s="75"/>
      <c r="BZ936" s="74"/>
      <c r="CA936" s="74"/>
      <c r="CB936" s="82"/>
      <c r="CC936" s="82"/>
      <c r="CD936" s="82"/>
      <c r="CE936" s="82"/>
      <c r="CF936" s="82"/>
      <c r="CG936" s="82"/>
      <c r="CH936" s="82"/>
      <c r="CI936" s="82"/>
      <c r="CJ936" s="82"/>
      <c r="CK936" s="82"/>
      <c r="CL936" s="82"/>
      <c r="CM936" s="82"/>
      <c r="CN936" s="82"/>
      <c r="CO936" s="69"/>
    </row>
    <row r="937" spans="1:93" x14ac:dyDescent="0.3">
      <c r="A937" s="69"/>
      <c r="B937" s="74"/>
      <c r="C937" s="74"/>
      <c r="D937" s="74"/>
      <c r="E937" s="74"/>
      <c r="F937" s="69"/>
      <c r="G937" s="69"/>
      <c r="Q937" s="69"/>
      <c r="R937" s="69"/>
      <c r="S937" s="75"/>
      <c r="T937" s="75"/>
      <c r="U937" s="74"/>
      <c r="V937" s="74"/>
      <c r="W937" s="74"/>
      <c r="X937" s="74"/>
      <c r="Y937" s="69"/>
      <c r="Z937" s="69"/>
      <c r="AJ937" s="69"/>
      <c r="AK937" s="69"/>
      <c r="AL937" s="69"/>
      <c r="AM937" s="69"/>
      <c r="AN937" s="74"/>
      <c r="AO937" s="74"/>
      <c r="AP937" s="82"/>
      <c r="AQ937" s="82"/>
      <c r="AR937" s="82"/>
      <c r="AS937" s="82"/>
      <c r="AT937" s="82"/>
      <c r="AU937" s="82"/>
      <c r="AV937" s="82"/>
      <c r="AW937" s="82"/>
      <c r="AX937" s="82"/>
      <c r="AY937" s="82"/>
      <c r="AZ937" s="82"/>
      <c r="BA937" s="82"/>
      <c r="BB937" s="82"/>
      <c r="BC937" s="82"/>
      <c r="BD937" s="69"/>
      <c r="BE937" s="75"/>
      <c r="BF937" s="75"/>
      <c r="BG937" s="74"/>
      <c r="BH937" s="74"/>
      <c r="BI937" s="82"/>
      <c r="BJ937" s="82"/>
      <c r="BK937" s="82"/>
      <c r="BL937" s="82"/>
      <c r="BM937" s="82"/>
      <c r="BN937" s="82"/>
      <c r="BO937" s="82"/>
      <c r="BP937" s="82"/>
      <c r="BQ937" s="82"/>
      <c r="BR937" s="82"/>
      <c r="BS937" s="82"/>
      <c r="BT937" s="82"/>
      <c r="BU937" s="82"/>
      <c r="BV937" s="82"/>
      <c r="BW937" s="69"/>
      <c r="BX937" s="69"/>
      <c r="BY937" s="75"/>
      <c r="BZ937" s="74"/>
      <c r="CA937" s="74"/>
      <c r="CB937" s="82"/>
      <c r="CC937" s="82"/>
      <c r="CD937" s="82"/>
      <c r="CE937" s="82"/>
      <c r="CF937" s="82"/>
      <c r="CG937" s="82"/>
      <c r="CH937" s="82"/>
      <c r="CI937" s="82"/>
      <c r="CJ937" s="82"/>
      <c r="CK937" s="82"/>
      <c r="CL937" s="82"/>
      <c r="CM937" s="82"/>
      <c r="CN937" s="82"/>
      <c r="CO937" s="69"/>
    </row>
    <row r="938" spans="1:93" x14ac:dyDescent="0.3">
      <c r="A938" s="69"/>
      <c r="B938" s="74"/>
      <c r="C938" s="74"/>
      <c r="D938" s="74"/>
      <c r="E938" s="74"/>
      <c r="F938" s="69"/>
      <c r="G938" s="69"/>
      <c r="Q938" s="69"/>
      <c r="R938" s="69"/>
      <c r="S938" s="75"/>
      <c r="T938" s="75"/>
      <c r="U938" s="74"/>
      <c r="V938" s="74"/>
      <c r="W938" s="74"/>
      <c r="X938" s="74"/>
      <c r="Y938" s="69"/>
      <c r="Z938" s="69"/>
      <c r="AJ938" s="69"/>
      <c r="AK938" s="69"/>
      <c r="AL938" s="69"/>
      <c r="AM938" s="69"/>
      <c r="AN938" s="74"/>
      <c r="AO938" s="74"/>
      <c r="AP938" s="82"/>
      <c r="AQ938" s="82"/>
      <c r="AR938" s="82"/>
      <c r="AS938" s="82"/>
      <c r="AT938" s="82"/>
      <c r="AU938" s="82"/>
      <c r="AV938" s="82"/>
      <c r="AW938" s="82"/>
      <c r="AX938" s="82"/>
      <c r="AY938" s="82"/>
      <c r="AZ938" s="82"/>
      <c r="BA938" s="82"/>
      <c r="BB938" s="82"/>
      <c r="BC938" s="82"/>
      <c r="BD938" s="69"/>
      <c r="BE938" s="75"/>
      <c r="BF938" s="75"/>
      <c r="BG938" s="74"/>
      <c r="BH938" s="74"/>
      <c r="BI938" s="82"/>
      <c r="BJ938" s="82"/>
      <c r="BK938" s="82"/>
      <c r="BL938" s="82"/>
      <c r="BM938" s="82"/>
      <c r="BN938" s="82"/>
      <c r="BO938" s="82"/>
      <c r="BP938" s="82"/>
      <c r="BQ938" s="82"/>
      <c r="BR938" s="82"/>
      <c r="BS938" s="82"/>
      <c r="BT938" s="82"/>
      <c r="BU938" s="82"/>
      <c r="BV938" s="82"/>
      <c r="BW938" s="69"/>
      <c r="BX938" s="69"/>
      <c r="BY938" s="75"/>
      <c r="BZ938" s="74"/>
      <c r="CA938" s="74"/>
      <c r="CB938" s="82"/>
      <c r="CC938" s="82"/>
      <c r="CD938" s="82"/>
      <c r="CE938" s="82"/>
      <c r="CF938" s="82"/>
      <c r="CG938" s="82"/>
      <c r="CH938" s="82"/>
      <c r="CI938" s="82"/>
      <c r="CJ938" s="82"/>
      <c r="CK938" s="82"/>
      <c r="CL938" s="82"/>
      <c r="CM938" s="82"/>
      <c r="CN938" s="82"/>
      <c r="CO938" s="69"/>
    </row>
    <row r="939" spans="1:93" x14ac:dyDescent="0.3">
      <c r="A939" s="69"/>
      <c r="B939" s="74"/>
      <c r="C939" s="74"/>
      <c r="D939" s="74"/>
      <c r="E939" s="74"/>
      <c r="F939" s="69"/>
      <c r="G939" s="69"/>
      <c r="Q939" s="69"/>
      <c r="R939" s="69"/>
      <c r="S939" s="75"/>
      <c r="T939" s="75"/>
      <c r="U939" s="74"/>
      <c r="V939" s="74"/>
      <c r="W939" s="74"/>
      <c r="X939" s="74"/>
      <c r="Y939" s="69"/>
      <c r="Z939" s="69"/>
      <c r="AJ939" s="69"/>
      <c r="AK939" s="69"/>
      <c r="AL939" s="69"/>
      <c r="AM939" s="69"/>
      <c r="AN939" s="74"/>
      <c r="AO939" s="74"/>
      <c r="AP939" s="82"/>
      <c r="AQ939" s="82"/>
      <c r="AR939" s="82"/>
      <c r="AS939" s="82"/>
      <c r="AT939" s="82"/>
      <c r="AU939" s="82"/>
      <c r="AV939" s="82"/>
      <c r="AW939" s="82"/>
      <c r="AX939" s="82"/>
      <c r="AY939" s="82"/>
      <c r="AZ939" s="82"/>
      <c r="BA939" s="82"/>
      <c r="BB939" s="82"/>
      <c r="BC939" s="82"/>
      <c r="BD939" s="69"/>
      <c r="BE939" s="75"/>
      <c r="BF939" s="75"/>
      <c r="BG939" s="74"/>
      <c r="BH939" s="74"/>
      <c r="BI939" s="82"/>
      <c r="BJ939" s="82"/>
      <c r="BK939" s="82"/>
      <c r="BL939" s="82"/>
      <c r="BM939" s="82"/>
      <c r="BN939" s="82"/>
      <c r="BO939" s="82"/>
      <c r="BP939" s="82"/>
      <c r="BQ939" s="82"/>
      <c r="BR939" s="82"/>
      <c r="BS939" s="82"/>
      <c r="BT939" s="82"/>
      <c r="BU939" s="82"/>
      <c r="BV939" s="82"/>
      <c r="BW939" s="69"/>
      <c r="BX939" s="69"/>
      <c r="BY939" s="75"/>
      <c r="BZ939" s="74"/>
      <c r="CA939" s="74"/>
      <c r="CB939" s="82"/>
      <c r="CC939" s="82"/>
      <c r="CD939" s="82"/>
      <c r="CE939" s="82"/>
      <c r="CF939" s="82"/>
      <c r="CG939" s="82"/>
      <c r="CH939" s="82"/>
      <c r="CI939" s="82"/>
      <c r="CJ939" s="82"/>
      <c r="CK939" s="82"/>
      <c r="CL939" s="82"/>
      <c r="CM939" s="82"/>
      <c r="CN939" s="82"/>
      <c r="CO939" s="69"/>
    </row>
    <row r="940" spans="1:93" x14ac:dyDescent="0.3">
      <c r="A940" s="69"/>
      <c r="B940" s="74"/>
      <c r="C940" s="74"/>
      <c r="D940" s="74"/>
      <c r="E940" s="74"/>
      <c r="F940" s="69"/>
      <c r="G940" s="69"/>
      <c r="Q940" s="69"/>
      <c r="R940" s="69"/>
      <c r="S940" s="75"/>
      <c r="T940" s="75"/>
      <c r="U940" s="74"/>
      <c r="V940" s="74"/>
      <c r="W940" s="74"/>
      <c r="X940" s="74"/>
      <c r="Y940" s="69"/>
      <c r="Z940" s="69"/>
      <c r="AJ940" s="69"/>
      <c r="AK940" s="69"/>
      <c r="AL940" s="69"/>
      <c r="AM940" s="69"/>
      <c r="AN940" s="74"/>
      <c r="AO940" s="74"/>
      <c r="AP940" s="82"/>
      <c r="AQ940" s="82"/>
      <c r="AR940" s="82"/>
      <c r="AS940" s="82"/>
      <c r="AT940" s="82"/>
      <c r="AU940" s="82"/>
      <c r="AV940" s="82"/>
      <c r="AW940" s="82"/>
      <c r="AX940" s="82"/>
      <c r="AY940" s="82"/>
      <c r="AZ940" s="82"/>
      <c r="BA940" s="82"/>
      <c r="BB940" s="82"/>
      <c r="BC940" s="82"/>
      <c r="BD940" s="69"/>
      <c r="BE940" s="75"/>
      <c r="BF940" s="75"/>
      <c r="BG940" s="74"/>
      <c r="BH940" s="74"/>
      <c r="BI940" s="82"/>
      <c r="BJ940" s="82"/>
      <c r="BK940" s="82"/>
      <c r="BL940" s="82"/>
      <c r="BM940" s="82"/>
      <c r="BN940" s="82"/>
      <c r="BO940" s="82"/>
      <c r="BP940" s="82"/>
      <c r="BQ940" s="82"/>
      <c r="BR940" s="82"/>
      <c r="BS940" s="82"/>
      <c r="BT940" s="82"/>
      <c r="BU940" s="82"/>
      <c r="BV940" s="82"/>
      <c r="BW940" s="69"/>
      <c r="BX940" s="69"/>
      <c r="BY940" s="75"/>
      <c r="BZ940" s="74"/>
      <c r="CA940" s="74"/>
      <c r="CB940" s="82"/>
      <c r="CC940" s="82"/>
      <c r="CD940" s="82"/>
      <c r="CE940" s="82"/>
      <c r="CF940" s="82"/>
      <c r="CG940" s="82"/>
      <c r="CH940" s="82"/>
      <c r="CI940" s="82"/>
      <c r="CJ940" s="82"/>
      <c r="CK940" s="82"/>
      <c r="CL940" s="82"/>
      <c r="CM940" s="82"/>
      <c r="CN940" s="82"/>
      <c r="CO940" s="69"/>
    </row>
    <row r="941" spans="1:93" x14ac:dyDescent="0.3">
      <c r="A941" s="69"/>
      <c r="B941" s="74"/>
      <c r="C941" s="74"/>
      <c r="D941" s="74"/>
      <c r="E941" s="74"/>
      <c r="F941" s="69"/>
      <c r="G941" s="69"/>
      <c r="Q941" s="69"/>
      <c r="R941" s="69"/>
      <c r="S941" s="75"/>
      <c r="T941" s="75"/>
      <c r="U941" s="74"/>
      <c r="V941" s="74"/>
      <c r="W941" s="74"/>
      <c r="X941" s="74"/>
      <c r="Y941" s="69"/>
      <c r="Z941" s="69"/>
      <c r="AJ941" s="69"/>
      <c r="AK941" s="69"/>
      <c r="AL941" s="69"/>
      <c r="AM941" s="69"/>
      <c r="AN941" s="74"/>
      <c r="AO941" s="74"/>
      <c r="AP941" s="82"/>
      <c r="AQ941" s="82"/>
      <c r="AR941" s="82"/>
      <c r="AS941" s="82"/>
      <c r="AT941" s="82"/>
      <c r="AU941" s="82"/>
      <c r="AV941" s="82"/>
      <c r="AW941" s="82"/>
      <c r="AX941" s="82"/>
      <c r="AY941" s="82"/>
      <c r="AZ941" s="82"/>
      <c r="BA941" s="82"/>
      <c r="BB941" s="82"/>
      <c r="BC941" s="82"/>
      <c r="BD941" s="69"/>
      <c r="BE941" s="75"/>
      <c r="BF941" s="75"/>
      <c r="BG941" s="74"/>
      <c r="BH941" s="74"/>
      <c r="BI941" s="82"/>
      <c r="BJ941" s="82"/>
      <c r="BK941" s="82"/>
      <c r="BL941" s="82"/>
      <c r="BM941" s="82"/>
      <c r="BN941" s="82"/>
      <c r="BO941" s="82"/>
      <c r="BP941" s="82"/>
      <c r="BQ941" s="82"/>
      <c r="BR941" s="82"/>
      <c r="BS941" s="82"/>
      <c r="BT941" s="82"/>
      <c r="BU941" s="82"/>
      <c r="BV941" s="82"/>
      <c r="BW941" s="69"/>
      <c r="BX941" s="69"/>
      <c r="BY941" s="75"/>
      <c r="BZ941" s="74"/>
      <c r="CA941" s="74"/>
      <c r="CB941" s="82"/>
      <c r="CC941" s="82"/>
      <c r="CD941" s="82"/>
      <c r="CE941" s="82"/>
      <c r="CF941" s="82"/>
      <c r="CG941" s="82"/>
      <c r="CH941" s="82"/>
      <c r="CI941" s="82"/>
      <c r="CJ941" s="82"/>
      <c r="CK941" s="82"/>
      <c r="CL941" s="82"/>
      <c r="CM941" s="82"/>
      <c r="CN941" s="82"/>
      <c r="CO941" s="69"/>
    </row>
    <row r="942" spans="1:93" x14ac:dyDescent="0.3">
      <c r="A942" s="69"/>
      <c r="B942" s="74"/>
      <c r="C942" s="74"/>
      <c r="D942" s="74"/>
      <c r="E942" s="74"/>
      <c r="F942" s="69"/>
      <c r="G942" s="69"/>
      <c r="Q942" s="69"/>
      <c r="R942" s="69"/>
      <c r="S942" s="75"/>
      <c r="T942" s="75"/>
      <c r="U942" s="74"/>
      <c r="V942" s="74"/>
      <c r="W942" s="74"/>
      <c r="X942" s="74"/>
      <c r="Y942" s="69"/>
      <c r="Z942" s="69"/>
      <c r="AJ942" s="69"/>
      <c r="AK942" s="69"/>
      <c r="AL942" s="69"/>
      <c r="AM942" s="69"/>
      <c r="AN942" s="74"/>
      <c r="AO942" s="74"/>
      <c r="AP942" s="82"/>
      <c r="AQ942" s="82"/>
      <c r="AR942" s="82"/>
      <c r="AS942" s="82"/>
      <c r="AT942" s="82"/>
      <c r="AU942" s="82"/>
      <c r="AV942" s="82"/>
      <c r="AW942" s="82"/>
      <c r="AX942" s="82"/>
      <c r="AY942" s="82"/>
      <c r="AZ942" s="82"/>
      <c r="BA942" s="82"/>
      <c r="BB942" s="82"/>
      <c r="BC942" s="82"/>
      <c r="BD942" s="69"/>
      <c r="BE942" s="75"/>
      <c r="BF942" s="75"/>
      <c r="BG942" s="74"/>
      <c r="BH942" s="74"/>
      <c r="BI942" s="82"/>
      <c r="BJ942" s="82"/>
      <c r="BK942" s="82"/>
      <c r="BL942" s="82"/>
      <c r="BM942" s="82"/>
      <c r="BN942" s="82"/>
      <c r="BO942" s="82"/>
      <c r="BP942" s="82"/>
      <c r="BQ942" s="82"/>
      <c r="BR942" s="82"/>
      <c r="BS942" s="82"/>
      <c r="BT942" s="82"/>
      <c r="BU942" s="82"/>
      <c r="BV942" s="82"/>
      <c r="BW942" s="69"/>
      <c r="BX942" s="69"/>
      <c r="BY942" s="75"/>
      <c r="BZ942" s="74"/>
      <c r="CA942" s="74"/>
      <c r="CB942" s="82"/>
      <c r="CC942" s="82"/>
      <c r="CD942" s="82"/>
      <c r="CE942" s="82"/>
      <c r="CF942" s="82"/>
      <c r="CG942" s="82"/>
      <c r="CH942" s="82"/>
      <c r="CI942" s="82"/>
      <c r="CJ942" s="82"/>
      <c r="CK942" s="82"/>
      <c r="CL942" s="82"/>
      <c r="CM942" s="82"/>
      <c r="CN942" s="82"/>
      <c r="CO942" s="69"/>
    </row>
    <row r="943" spans="1:93" x14ac:dyDescent="0.3">
      <c r="A943" s="69"/>
      <c r="B943" s="74"/>
      <c r="C943" s="74"/>
      <c r="D943" s="74"/>
      <c r="E943" s="74"/>
      <c r="F943" s="69"/>
      <c r="G943" s="69"/>
      <c r="Q943" s="69"/>
      <c r="R943" s="69"/>
      <c r="S943" s="75"/>
      <c r="T943" s="75"/>
      <c r="U943" s="74"/>
      <c r="V943" s="74"/>
      <c r="W943" s="74"/>
      <c r="X943" s="74"/>
      <c r="Y943" s="69"/>
      <c r="Z943" s="69"/>
      <c r="AJ943" s="69"/>
      <c r="AK943" s="69"/>
      <c r="AL943" s="69"/>
      <c r="AM943" s="69"/>
      <c r="AN943" s="74"/>
      <c r="AO943" s="74"/>
      <c r="AP943" s="82"/>
      <c r="AQ943" s="82"/>
      <c r="AR943" s="82"/>
      <c r="AS943" s="82"/>
      <c r="AT943" s="82"/>
      <c r="AU943" s="82"/>
      <c r="AV943" s="82"/>
      <c r="AW943" s="82"/>
      <c r="AX943" s="82"/>
      <c r="AY943" s="82"/>
      <c r="AZ943" s="82"/>
      <c r="BA943" s="82"/>
      <c r="BB943" s="82"/>
      <c r="BC943" s="82"/>
      <c r="BD943" s="69"/>
      <c r="BE943" s="75"/>
      <c r="BF943" s="75"/>
      <c r="BG943" s="74"/>
      <c r="BH943" s="74"/>
      <c r="BI943" s="82"/>
      <c r="BJ943" s="82"/>
      <c r="BK943" s="82"/>
      <c r="BL943" s="82"/>
      <c r="BM943" s="82"/>
      <c r="BN943" s="82"/>
      <c r="BO943" s="82"/>
      <c r="BP943" s="82"/>
      <c r="BQ943" s="82"/>
      <c r="BR943" s="82"/>
      <c r="BS943" s="82"/>
      <c r="BT943" s="82"/>
      <c r="BU943" s="82"/>
      <c r="BV943" s="82"/>
      <c r="BW943" s="69"/>
      <c r="BX943" s="69"/>
      <c r="BY943" s="75"/>
      <c r="BZ943" s="74"/>
      <c r="CA943" s="74"/>
      <c r="CB943" s="82"/>
      <c r="CC943" s="82"/>
      <c r="CD943" s="82"/>
      <c r="CE943" s="82"/>
      <c r="CF943" s="82"/>
      <c r="CG943" s="82"/>
      <c r="CH943" s="82"/>
      <c r="CI943" s="82"/>
      <c r="CJ943" s="82"/>
      <c r="CK943" s="82"/>
      <c r="CL943" s="82"/>
      <c r="CM943" s="82"/>
      <c r="CN943" s="82"/>
      <c r="CO943" s="69"/>
    </row>
    <row r="944" spans="1:93" x14ac:dyDescent="0.3">
      <c r="A944" s="69"/>
      <c r="B944" s="74"/>
      <c r="C944" s="74"/>
      <c r="D944" s="74"/>
      <c r="E944" s="74"/>
      <c r="F944" s="69"/>
      <c r="G944" s="69"/>
      <c r="Q944" s="69"/>
      <c r="R944" s="69"/>
      <c r="S944" s="75"/>
      <c r="T944" s="75"/>
      <c r="U944" s="74"/>
      <c r="V944" s="74"/>
      <c r="W944" s="74"/>
      <c r="X944" s="74"/>
      <c r="Y944" s="69"/>
      <c r="Z944" s="69"/>
      <c r="AJ944" s="69"/>
      <c r="AK944" s="69"/>
      <c r="AL944" s="69"/>
      <c r="AM944" s="69"/>
      <c r="AN944" s="74"/>
      <c r="AO944" s="74"/>
      <c r="AP944" s="82"/>
      <c r="AQ944" s="82"/>
      <c r="AR944" s="82"/>
      <c r="AS944" s="82"/>
      <c r="AT944" s="82"/>
      <c r="AU944" s="82"/>
      <c r="AV944" s="82"/>
      <c r="AW944" s="82"/>
      <c r="AX944" s="82"/>
      <c r="AY944" s="82"/>
      <c r="AZ944" s="82"/>
      <c r="BA944" s="82"/>
      <c r="BB944" s="82"/>
      <c r="BC944" s="82"/>
      <c r="BD944" s="69"/>
      <c r="BE944" s="75"/>
      <c r="BF944" s="75"/>
      <c r="BG944" s="74"/>
      <c r="BH944" s="74"/>
      <c r="BI944" s="82"/>
      <c r="BJ944" s="82"/>
      <c r="BK944" s="82"/>
      <c r="BL944" s="82"/>
      <c r="BM944" s="82"/>
      <c r="BN944" s="82"/>
      <c r="BO944" s="82"/>
      <c r="BP944" s="82"/>
      <c r="BQ944" s="82"/>
      <c r="BR944" s="82"/>
      <c r="BS944" s="82"/>
      <c r="BT944" s="82"/>
      <c r="BU944" s="82"/>
      <c r="BV944" s="82"/>
      <c r="BW944" s="69"/>
      <c r="BX944" s="69"/>
      <c r="BY944" s="75"/>
      <c r="BZ944" s="74"/>
      <c r="CA944" s="74"/>
      <c r="CB944" s="82"/>
      <c r="CC944" s="82"/>
      <c r="CD944" s="82"/>
      <c r="CE944" s="82"/>
      <c r="CF944" s="82"/>
      <c r="CG944" s="82"/>
      <c r="CH944" s="82"/>
      <c r="CI944" s="82"/>
      <c r="CJ944" s="82"/>
      <c r="CK944" s="82"/>
      <c r="CL944" s="82"/>
      <c r="CM944" s="82"/>
      <c r="CN944" s="82"/>
      <c r="CO944" s="69"/>
    </row>
    <row r="945" spans="1:93" x14ac:dyDescent="0.3">
      <c r="A945" s="69"/>
      <c r="B945" s="74"/>
      <c r="C945" s="74"/>
      <c r="D945" s="74"/>
      <c r="E945" s="74"/>
      <c r="F945" s="69"/>
      <c r="G945" s="69"/>
      <c r="Q945" s="69"/>
      <c r="R945" s="69"/>
      <c r="S945" s="75"/>
      <c r="T945" s="75"/>
      <c r="U945" s="74"/>
      <c r="V945" s="74"/>
      <c r="W945" s="74"/>
      <c r="X945" s="74"/>
      <c r="Y945" s="69"/>
      <c r="Z945" s="69"/>
      <c r="AJ945" s="69"/>
      <c r="AK945" s="69"/>
      <c r="AL945" s="69"/>
      <c r="AM945" s="69"/>
      <c r="AN945" s="74"/>
      <c r="AO945" s="74"/>
      <c r="AP945" s="82"/>
      <c r="AQ945" s="82"/>
      <c r="AR945" s="82"/>
      <c r="AS945" s="82"/>
      <c r="AT945" s="82"/>
      <c r="AU945" s="82"/>
      <c r="AV945" s="82"/>
      <c r="AW945" s="82"/>
      <c r="AX945" s="82"/>
      <c r="AY945" s="82"/>
      <c r="AZ945" s="82"/>
      <c r="BA945" s="82"/>
      <c r="BB945" s="82"/>
      <c r="BC945" s="82"/>
      <c r="BD945" s="69"/>
      <c r="BE945" s="75"/>
      <c r="BF945" s="75"/>
      <c r="BG945" s="74"/>
      <c r="BH945" s="74"/>
      <c r="BI945" s="82"/>
      <c r="BJ945" s="82"/>
      <c r="BK945" s="82"/>
      <c r="BL945" s="82"/>
      <c r="BM945" s="82"/>
      <c r="BN945" s="82"/>
      <c r="BO945" s="82"/>
      <c r="BP945" s="82"/>
      <c r="BQ945" s="82"/>
      <c r="BR945" s="82"/>
      <c r="BS945" s="82"/>
      <c r="BT945" s="82"/>
      <c r="BU945" s="82"/>
      <c r="BV945" s="82"/>
      <c r="BW945" s="69"/>
      <c r="BX945" s="69"/>
      <c r="BY945" s="75"/>
      <c r="BZ945" s="74"/>
      <c r="CA945" s="74"/>
      <c r="CB945" s="82"/>
      <c r="CC945" s="82"/>
      <c r="CD945" s="82"/>
      <c r="CE945" s="82"/>
      <c r="CF945" s="82"/>
      <c r="CG945" s="82"/>
      <c r="CH945" s="82"/>
      <c r="CI945" s="82"/>
      <c r="CJ945" s="82"/>
      <c r="CK945" s="82"/>
      <c r="CL945" s="82"/>
      <c r="CM945" s="82"/>
      <c r="CN945" s="82"/>
      <c r="CO945" s="69"/>
    </row>
    <row r="946" spans="1:93" x14ac:dyDescent="0.3">
      <c r="A946" s="69"/>
      <c r="B946" s="74"/>
      <c r="C946" s="74"/>
      <c r="D946" s="74"/>
      <c r="E946" s="74"/>
      <c r="F946" s="69"/>
      <c r="G946" s="69"/>
      <c r="Q946" s="69"/>
      <c r="R946" s="69"/>
      <c r="S946" s="75"/>
      <c r="T946" s="75"/>
      <c r="U946" s="74"/>
      <c r="V946" s="74"/>
      <c r="W946" s="74"/>
      <c r="X946" s="74"/>
      <c r="Y946" s="69"/>
      <c r="Z946" s="69"/>
      <c r="AJ946" s="69"/>
      <c r="AK946" s="69"/>
      <c r="AL946" s="69"/>
      <c r="AM946" s="69"/>
      <c r="AN946" s="74"/>
      <c r="AO946" s="74"/>
      <c r="AP946" s="82"/>
      <c r="AQ946" s="82"/>
      <c r="AR946" s="82"/>
      <c r="AS946" s="82"/>
      <c r="AT946" s="82"/>
      <c r="AU946" s="82"/>
      <c r="AV946" s="82"/>
      <c r="AW946" s="82"/>
      <c r="AX946" s="82"/>
      <c r="AY946" s="82"/>
      <c r="AZ946" s="82"/>
      <c r="BA946" s="82"/>
      <c r="BB946" s="82"/>
      <c r="BC946" s="82"/>
      <c r="BD946" s="69"/>
      <c r="BE946" s="75"/>
      <c r="BF946" s="75"/>
      <c r="BG946" s="74"/>
      <c r="BH946" s="74"/>
      <c r="BI946" s="82"/>
      <c r="BJ946" s="82"/>
      <c r="BK946" s="82"/>
      <c r="BL946" s="82"/>
      <c r="BM946" s="82"/>
      <c r="BN946" s="82"/>
      <c r="BO946" s="82"/>
      <c r="BP946" s="82"/>
      <c r="BQ946" s="82"/>
      <c r="BR946" s="82"/>
      <c r="BS946" s="82"/>
      <c r="BT946" s="82"/>
      <c r="BU946" s="82"/>
      <c r="BV946" s="82"/>
      <c r="BW946" s="69"/>
      <c r="BX946" s="69"/>
      <c r="BY946" s="75"/>
      <c r="BZ946" s="74"/>
      <c r="CA946" s="74"/>
      <c r="CB946" s="82"/>
      <c r="CC946" s="82"/>
      <c r="CD946" s="82"/>
      <c r="CE946" s="82"/>
      <c r="CF946" s="82"/>
      <c r="CG946" s="82"/>
      <c r="CH946" s="82"/>
      <c r="CI946" s="82"/>
      <c r="CJ946" s="82"/>
      <c r="CK946" s="82"/>
      <c r="CL946" s="82"/>
      <c r="CM946" s="82"/>
      <c r="CN946" s="82"/>
      <c r="CO946" s="69"/>
    </row>
    <row r="947" spans="1:93" x14ac:dyDescent="0.3">
      <c r="A947" s="69"/>
      <c r="B947" s="74"/>
      <c r="C947" s="74"/>
      <c r="D947" s="74"/>
      <c r="E947" s="74"/>
      <c r="F947" s="69"/>
      <c r="G947" s="69"/>
      <c r="Q947" s="69"/>
      <c r="R947" s="69"/>
      <c r="S947" s="75"/>
      <c r="T947" s="75"/>
      <c r="U947" s="74"/>
      <c r="V947" s="74"/>
      <c r="W947" s="74"/>
      <c r="X947" s="74"/>
      <c r="Y947" s="69"/>
      <c r="Z947" s="69"/>
      <c r="AJ947" s="69"/>
      <c r="AK947" s="69"/>
      <c r="AL947" s="69"/>
      <c r="AM947" s="69"/>
      <c r="AN947" s="74"/>
      <c r="AO947" s="74"/>
      <c r="AP947" s="82"/>
      <c r="AQ947" s="82"/>
      <c r="AR947" s="82"/>
      <c r="AS947" s="82"/>
      <c r="AT947" s="82"/>
      <c r="AU947" s="82"/>
      <c r="AV947" s="82"/>
      <c r="AW947" s="82"/>
      <c r="AX947" s="82"/>
      <c r="AY947" s="82"/>
      <c r="AZ947" s="82"/>
      <c r="BA947" s="82"/>
      <c r="BB947" s="82"/>
      <c r="BC947" s="82"/>
      <c r="BD947" s="69"/>
      <c r="BE947" s="75"/>
      <c r="BF947" s="75"/>
      <c r="BG947" s="74"/>
      <c r="BH947" s="74"/>
      <c r="BI947" s="82"/>
      <c r="BJ947" s="82"/>
      <c r="BK947" s="82"/>
      <c r="BL947" s="82"/>
      <c r="BM947" s="82"/>
      <c r="BN947" s="82"/>
      <c r="BO947" s="82"/>
      <c r="BP947" s="82"/>
      <c r="BQ947" s="82"/>
      <c r="BR947" s="82"/>
      <c r="BS947" s="82"/>
      <c r="BT947" s="82"/>
      <c r="BU947" s="82"/>
      <c r="BV947" s="82"/>
      <c r="BW947" s="69"/>
      <c r="BX947" s="69"/>
      <c r="BY947" s="75"/>
      <c r="BZ947" s="74"/>
      <c r="CA947" s="74"/>
      <c r="CB947" s="82"/>
      <c r="CC947" s="82"/>
      <c r="CD947" s="82"/>
      <c r="CE947" s="82"/>
      <c r="CF947" s="82"/>
      <c r="CG947" s="82"/>
      <c r="CH947" s="82"/>
      <c r="CI947" s="82"/>
      <c r="CJ947" s="82"/>
      <c r="CK947" s="82"/>
      <c r="CL947" s="82"/>
      <c r="CM947" s="82"/>
      <c r="CN947" s="82"/>
      <c r="CO947" s="69"/>
    </row>
    <row r="948" spans="1:93" x14ac:dyDescent="0.3">
      <c r="A948" s="69"/>
      <c r="B948" s="74"/>
      <c r="C948" s="74"/>
      <c r="D948" s="74"/>
      <c r="E948" s="74"/>
      <c r="F948" s="69"/>
      <c r="G948" s="69"/>
      <c r="Q948" s="69"/>
      <c r="R948" s="69"/>
      <c r="S948" s="75"/>
      <c r="T948" s="75"/>
      <c r="U948" s="74"/>
      <c r="V948" s="74"/>
      <c r="W948" s="74"/>
      <c r="X948" s="74"/>
      <c r="Y948" s="69"/>
      <c r="Z948" s="69"/>
      <c r="AJ948" s="69"/>
      <c r="AK948" s="69"/>
      <c r="AL948" s="69"/>
      <c r="AM948" s="69"/>
      <c r="AN948" s="74"/>
      <c r="AO948" s="74"/>
      <c r="AP948" s="82"/>
      <c r="AQ948" s="82"/>
      <c r="AR948" s="82"/>
      <c r="AS948" s="82"/>
      <c r="AT948" s="82"/>
      <c r="AU948" s="82"/>
      <c r="AV948" s="82"/>
      <c r="AW948" s="82"/>
      <c r="AX948" s="82"/>
      <c r="AY948" s="82"/>
      <c r="AZ948" s="82"/>
      <c r="BA948" s="82"/>
      <c r="BB948" s="82"/>
      <c r="BC948" s="82"/>
      <c r="BD948" s="69"/>
      <c r="BE948" s="75"/>
      <c r="BF948" s="75"/>
      <c r="BG948" s="74"/>
      <c r="BH948" s="74"/>
      <c r="BI948" s="82"/>
      <c r="BJ948" s="82"/>
      <c r="BK948" s="82"/>
      <c r="BL948" s="82"/>
      <c r="BM948" s="82"/>
      <c r="BN948" s="82"/>
      <c r="BO948" s="82"/>
      <c r="BP948" s="82"/>
      <c r="BQ948" s="82"/>
      <c r="BR948" s="82"/>
      <c r="BS948" s="82"/>
      <c r="BT948" s="82"/>
      <c r="BU948" s="82"/>
      <c r="BV948" s="82"/>
      <c r="BW948" s="69"/>
      <c r="BX948" s="69"/>
      <c r="BY948" s="75"/>
      <c r="BZ948" s="74"/>
      <c r="CA948" s="74"/>
      <c r="CB948" s="82"/>
      <c r="CC948" s="82"/>
      <c r="CD948" s="82"/>
      <c r="CE948" s="82"/>
      <c r="CF948" s="82"/>
      <c r="CG948" s="82"/>
      <c r="CH948" s="82"/>
      <c r="CI948" s="82"/>
      <c r="CJ948" s="82"/>
      <c r="CK948" s="82"/>
      <c r="CL948" s="82"/>
      <c r="CM948" s="82"/>
      <c r="CN948" s="82"/>
      <c r="CO948" s="69"/>
    </row>
    <row r="949" spans="1:93" x14ac:dyDescent="0.3">
      <c r="A949" s="69"/>
      <c r="B949" s="74"/>
      <c r="C949" s="74"/>
      <c r="D949" s="74"/>
      <c r="E949" s="74"/>
      <c r="F949" s="69"/>
      <c r="G949" s="69"/>
      <c r="Q949" s="69"/>
      <c r="R949" s="69"/>
      <c r="S949" s="75"/>
      <c r="T949" s="75"/>
      <c r="U949" s="74"/>
      <c r="V949" s="74"/>
      <c r="W949" s="74"/>
      <c r="X949" s="74"/>
      <c r="Y949" s="69"/>
      <c r="Z949" s="69"/>
      <c r="AJ949" s="69"/>
      <c r="AK949" s="69"/>
      <c r="AL949" s="69"/>
      <c r="AM949" s="69"/>
      <c r="AN949" s="74"/>
      <c r="AO949" s="74"/>
      <c r="AP949" s="82"/>
      <c r="AQ949" s="82"/>
      <c r="AR949" s="82"/>
      <c r="AS949" s="82"/>
      <c r="AT949" s="82"/>
      <c r="AU949" s="82"/>
      <c r="AV949" s="82"/>
      <c r="AW949" s="82"/>
      <c r="AX949" s="82"/>
      <c r="AY949" s="82"/>
      <c r="AZ949" s="82"/>
      <c r="BA949" s="82"/>
      <c r="BB949" s="82"/>
      <c r="BC949" s="82"/>
      <c r="BD949" s="69"/>
      <c r="BE949" s="75"/>
      <c r="BF949" s="75"/>
      <c r="BG949" s="74"/>
      <c r="BH949" s="74"/>
      <c r="BI949" s="82"/>
      <c r="BJ949" s="82"/>
      <c r="BK949" s="82"/>
      <c r="BL949" s="82"/>
      <c r="BM949" s="82"/>
      <c r="BN949" s="82"/>
      <c r="BO949" s="82"/>
      <c r="BP949" s="82"/>
      <c r="BQ949" s="82"/>
      <c r="BR949" s="82"/>
      <c r="BS949" s="82"/>
      <c r="BT949" s="82"/>
      <c r="BU949" s="82"/>
      <c r="BV949" s="82"/>
      <c r="BW949" s="69"/>
      <c r="BX949" s="69"/>
      <c r="BY949" s="75"/>
      <c r="BZ949" s="74"/>
      <c r="CA949" s="74"/>
      <c r="CB949" s="82"/>
      <c r="CC949" s="82"/>
      <c r="CD949" s="82"/>
      <c r="CE949" s="82"/>
      <c r="CF949" s="82"/>
      <c r="CG949" s="82"/>
      <c r="CH949" s="82"/>
      <c r="CI949" s="82"/>
      <c r="CJ949" s="82"/>
      <c r="CK949" s="82"/>
      <c r="CL949" s="82"/>
      <c r="CM949" s="82"/>
      <c r="CN949" s="82"/>
      <c r="CO949" s="69"/>
    </row>
    <row r="950" spans="1:93" x14ac:dyDescent="0.3">
      <c r="A950" s="69"/>
      <c r="B950" s="74"/>
      <c r="C950" s="74"/>
      <c r="D950" s="74"/>
      <c r="E950" s="74"/>
      <c r="F950" s="69"/>
      <c r="G950" s="69"/>
      <c r="Q950" s="69"/>
      <c r="R950" s="69"/>
      <c r="S950" s="75"/>
      <c r="T950" s="75"/>
      <c r="U950" s="74"/>
      <c r="V950" s="74"/>
      <c r="W950" s="74"/>
      <c r="X950" s="74"/>
      <c r="Y950" s="69"/>
      <c r="Z950" s="69"/>
      <c r="AJ950" s="69"/>
      <c r="AK950" s="69"/>
      <c r="AL950" s="69"/>
      <c r="AM950" s="69"/>
      <c r="AN950" s="74"/>
      <c r="AO950" s="74"/>
      <c r="AP950" s="82"/>
      <c r="AQ950" s="82"/>
      <c r="AR950" s="82"/>
      <c r="AS950" s="82"/>
      <c r="AT950" s="82"/>
      <c r="AU950" s="82"/>
      <c r="AV950" s="82"/>
      <c r="AW950" s="82"/>
      <c r="AX950" s="82"/>
      <c r="AY950" s="82"/>
      <c r="AZ950" s="82"/>
      <c r="BA950" s="82"/>
      <c r="BB950" s="82"/>
      <c r="BC950" s="82"/>
      <c r="BD950" s="69"/>
      <c r="BE950" s="75"/>
      <c r="BF950" s="75"/>
      <c r="BG950" s="74"/>
      <c r="BH950" s="74"/>
      <c r="BI950" s="82"/>
      <c r="BJ950" s="82"/>
      <c r="BK950" s="82"/>
      <c r="BL950" s="82"/>
      <c r="BM950" s="82"/>
      <c r="BN950" s="82"/>
      <c r="BO950" s="82"/>
      <c r="BP950" s="82"/>
      <c r="BQ950" s="82"/>
      <c r="BR950" s="82"/>
      <c r="BS950" s="82"/>
      <c r="BT950" s="82"/>
      <c r="BU950" s="82"/>
      <c r="BV950" s="82"/>
      <c r="BW950" s="69"/>
      <c r="BX950" s="69"/>
      <c r="BY950" s="75"/>
      <c r="BZ950" s="74"/>
      <c r="CA950" s="74"/>
      <c r="CB950" s="82"/>
      <c r="CC950" s="82"/>
      <c r="CD950" s="82"/>
      <c r="CE950" s="82"/>
      <c r="CF950" s="82"/>
      <c r="CG950" s="82"/>
      <c r="CH950" s="82"/>
      <c r="CI950" s="82"/>
      <c r="CJ950" s="82"/>
      <c r="CK950" s="82"/>
      <c r="CL950" s="82"/>
      <c r="CM950" s="82"/>
      <c r="CN950" s="82"/>
      <c r="CO950" s="69"/>
    </row>
    <row r="951" spans="1:93" x14ac:dyDescent="0.3">
      <c r="A951" s="69"/>
      <c r="B951" s="74"/>
      <c r="C951" s="74"/>
      <c r="D951" s="74"/>
      <c r="E951" s="74"/>
      <c r="F951" s="69"/>
      <c r="G951" s="69"/>
      <c r="Q951" s="69"/>
      <c r="R951" s="69"/>
      <c r="S951" s="75"/>
      <c r="T951" s="75"/>
      <c r="U951" s="74"/>
      <c r="V951" s="74"/>
      <c r="W951" s="74"/>
      <c r="X951" s="74"/>
      <c r="Y951" s="69"/>
      <c r="Z951" s="69"/>
      <c r="AJ951" s="69"/>
      <c r="AK951" s="69"/>
      <c r="AL951" s="69"/>
      <c r="AM951" s="69"/>
      <c r="AN951" s="74"/>
      <c r="AO951" s="74"/>
      <c r="AP951" s="82"/>
      <c r="AQ951" s="82"/>
      <c r="AR951" s="82"/>
      <c r="AS951" s="82"/>
      <c r="AT951" s="82"/>
      <c r="AU951" s="82"/>
      <c r="AV951" s="82"/>
      <c r="AW951" s="82"/>
      <c r="AX951" s="82"/>
      <c r="AY951" s="82"/>
      <c r="AZ951" s="82"/>
      <c r="BA951" s="82"/>
      <c r="BB951" s="82"/>
      <c r="BC951" s="82"/>
      <c r="BD951" s="69"/>
      <c r="BE951" s="75"/>
      <c r="BF951" s="75"/>
      <c r="BG951" s="74"/>
      <c r="BH951" s="74"/>
      <c r="BI951" s="82"/>
      <c r="BJ951" s="82"/>
      <c r="BK951" s="82"/>
      <c r="BL951" s="82"/>
      <c r="BM951" s="82"/>
      <c r="BN951" s="82"/>
      <c r="BO951" s="82"/>
      <c r="BP951" s="82"/>
      <c r="BQ951" s="82"/>
      <c r="BR951" s="82"/>
      <c r="BS951" s="82"/>
      <c r="BT951" s="82"/>
      <c r="BU951" s="82"/>
      <c r="BV951" s="82"/>
      <c r="BW951" s="69"/>
      <c r="BX951" s="69"/>
      <c r="BY951" s="75"/>
      <c r="BZ951" s="74"/>
      <c r="CA951" s="74"/>
      <c r="CB951" s="82"/>
      <c r="CC951" s="82"/>
      <c r="CD951" s="82"/>
      <c r="CE951" s="82"/>
      <c r="CF951" s="82"/>
      <c r="CG951" s="82"/>
      <c r="CH951" s="82"/>
      <c r="CI951" s="82"/>
      <c r="CJ951" s="82"/>
      <c r="CK951" s="82"/>
      <c r="CL951" s="82"/>
      <c r="CM951" s="82"/>
      <c r="CN951" s="82"/>
      <c r="CO951" s="69"/>
    </row>
    <row r="952" spans="1:93" x14ac:dyDescent="0.3">
      <c r="A952" s="69"/>
      <c r="B952" s="74"/>
      <c r="C952" s="74"/>
      <c r="D952" s="74"/>
      <c r="E952" s="74"/>
      <c r="F952" s="69"/>
      <c r="G952" s="69"/>
      <c r="Q952" s="69"/>
      <c r="R952" s="69"/>
      <c r="S952" s="75"/>
      <c r="T952" s="75"/>
      <c r="U952" s="74"/>
      <c r="V952" s="74"/>
      <c r="W952" s="74"/>
      <c r="X952" s="74"/>
      <c r="Y952" s="69"/>
      <c r="Z952" s="69"/>
      <c r="AJ952" s="69"/>
      <c r="AK952" s="69"/>
      <c r="AL952" s="69"/>
      <c r="AM952" s="69"/>
      <c r="AN952" s="74"/>
      <c r="AO952" s="74"/>
      <c r="AP952" s="82"/>
      <c r="AQ952" s="82"/>
      <c r="AR952" s="82"/>
      <c r="AS952" s="82"/>
      <c r="AT952" s="82"/>
      <c r="AU952" s="82"/>
      <c r="AV952" s="82"/>
      <c r="AW952" s="82"/>
      <c r="AX952" s="82"/>
      <c r="AY952" s="82"/>
      <c r="AZ952" s="82"/>
      <c r="BA952" s="82"/>
      <c r="BB952" s="82"/>
      <c r="BC952" s="82"/>
      <c r="BD952" s="69"/>
      <c r="BE952" s="75"/>
      <c r="BF952" s="75"/>
      <c r="BG952" s="74"/>
      <c r="BH952" s="74"/>
      <c r="BI952" s="82"/>
      <c r="BJ952" s="82"/>
      <c r="BK952" s="82"/>
      <c r="BL952" s="82"/>
      <c r="BM952" s="82"/>
      <c r="BN952" s="82"/>
      <c r="BO952" s="82"/>
      <c r="BP952" s="82"/>
      <c r="BQ952" s="82"/>
      <c r="BR952" s="82"/>
      <c r="BS952" s="82"/>
      <c r="BT952" s="82"/>
      <c r="BU952" s="82"/>
      <c r="BV952" s="82"/>
      <c r="BW952" s="69"/>
      <c r="BX952" s="69"/>
      <c r="BY952" s="75"/>
      <c r="BZ952" s="74"/>
      <c r="CA952" s="74"/>
      <c r="CB952" s="82"/>
      <c r="CC952" s="82"/>
      <c r="CD952" s="82"/>
      <c r="CE952" s="82"/>
      <c r="CF952" s="82"/>
      <c r="CG952" s="82"/>
      <c r="CH952" s="82"/>
      <c r="CI952" s="82"/>
      <c r="CJ952" s="82"/>
      <c r="CK952" s="82"/>
      <c r="CL952" s="82"/>
      <c r="CM952" s="82"/>
      <c r="CN952" s="82"/>
      <c r="CO952" s="69"/>
    </row>
    <row r="953" spans="1:93" x14ac:dyDescent="0.3">
      <c r="A953" s="69"/>
      <c r="B953" s="74"/>
      <c r="C953" s="74"/>
      <c r="D953" s="74"/>
      <c r="E953" s="74"/>
      <c r="F953" s="69"/>
      <c r="G953" s="69"/>
      <c r="Q953" s="69"/>
      <c r="R953" s="69"/>
      <c r="S953" s="75"/>
      <c r="T953" s="75"/>
      <c r="U953" s="74"/>
      <c r="V953" s="74"/>
      <c r="W953" s="74"/>
      <c r="X953" s="74"/>
      <c r="Y953" s="69"/>
      <c r="Z953" s="69"/>
      <c r="AJ953" s="69"/>
      <c r="AK953" s="69"/>
      <c r="AL953" s="69"/>
      <c r="AM953" s="69"/>
      <c r="AN953" s="74"/>
      <c r="AO953" s="74"/>
      <c r="AP953" s="82"/>
      <c r="AQ953" s="82"/>
      <c r="AR953" s="82"/>
      <c r="AS953" s="82"/>
      <c r="AT953" s="82"/>
      <c r="AU953" s="82"/>
      <c r="AV953" s="82"/>
      <c r="AW953" s="82"/>
      <c r="AX953" s="82"/>
      <c r="AY953" s="82"/>
      <c r="AZ953" s="82"/>
      <c r="BA953" s="82"/>
      <c r="BB953" s="82"/>
      <c r="BC953" s="82"/>
      <c r="BD953" s="69"/>
      <c r="BE953" s="75"/>
      <c r="BF953" s="75"/>
      <c r="BG953" s="74"/>
      <c r="BH953" s="74"/>
      <c r="BI953" s="82"/>
      <c r="BJ953" s="82"/>
      <c r="BK953" s="82"/>
      <c r="BL953" s="82"/>
      <c r="BM953" s="82"/>
      <c r="BN953" s="82"/>
      <c r="BO953" s="82"/>
      <c r="BP953" s="82"/>
      <c r="BQ953" s="82"/>
      <c r="BR953" s="82"/>
      <c r="BS953" s="82"/>
      <c r="BT953" s="82"/>
      <c r="BU953" s="82"/>
      <c r="BV953" s="82"/>
      <c r="BW953" s="69"/>
      <c r="BX953" s="69"/>
      <c r="BY953" s="75"/>
      <c r="BZ953" s="74"/>
      <c r="CA953" s="74"/>
      <c r="CB953" s="82"/>
      <c r="CC953" s="82"/>
      <c r="CD953" s="82"/>
      <c r="CE953" s="82"/>
      <c r="CF953" s="82"/>
      <c r="CG953" s="82"/>
      <c r="CH953" s="82"/>
      <c r="CI953" s="82"/>
      <c r="CJ953" s="82"/>
      <c r="CK953" s="82"/>
      <c r="CL953" s="82"/>
      <c r="CM953" s="82"/>
      <c r="CN953" s="82"/>
      <c r="CO953" s="69"/>
    </row>
    <row r="954" spans="1:93" x14ac:dyDescent="0.3">
      <c r="A954" s="69"/>
      <c r="B954" s="74"/>
      <c r="C954" s="74"/>
      <c r="D954" s="74"/>
      <c r="E954" s="74"/>
      <c r="F954" s="69"/>
      <c r="G954" s="69"/>
      <c r="Q954" s="69"/>
      <c r="R954" s="69"/>
      <c r="S954" s="75"/>
      <c r="T954" s="75"/>
      <c r="U954" s="74"/>
      <c r="V954" s="74"/>
      <c r="W954" s="74"/>
      <c r="X954" s="74"/>
      <c r="Y954" s="69"/>
      <c r="Z954" s="69"/>
      <c r="AJ954" s="69"/>
      <c r="AK954" s="69"/>
      <c r="AL954" s="69"/>
      <c r="AM954" s="69"/>
      <c r="AN954" s="74"/>
      <c r="AO954" s="74"/>
      <c r="AP954" s="82"/>
      <c r="AQ954" s="82"/>
      <c r="AR954" s="82"/>
      <c r="AS954" s="82"/>
      <c r="AT954" s="82"/>
      <c r="AU954" s="82"/>
      <c r="AV954" s="82"/>
      <c r="AW954" s="82"/>
      <c r="AX954" s="82"/>
      <c r="AY954" s="82"/>
      <c r="AZ954" s="82"/>
      <c r="BA954" s="82"/>
      <c r="BB954" s="82"/>
      <c r="BC954" s="82"/>
      <c r="BD954" s="69"/>
      <c r="BE954" s="75"/>
      <c r="BF954" s="75"/>
      <c r="BG954" s="74"/>
      <c r="BH954" s="74"/>
      <c r="BI954" s="82"/>
      <c r="BJ954" s="82"/>
      <c r="BK954" s="82"/>
      <c r="BL954" s="82"/>
      <c r="BM954" s="82"/>
      <c r="BN954" s="82"/>
      <c r="BO954" s="82"/>
      <c r="BP954" s="82"/>
      <c r="BQ954" s="82"/>
      <c r="BR954" s="82"/>
      <c r="BS954" s="82"/>
      <c r="BT954" s="82"/>
      <c r="BU954" s="82"/>
      <c r="BV954" s="82"/>
      <c r="BW954" s="69"/>
      <c r="BX954" s="69"/>
      <c r="BY954" s="75"/>
      <c r="BZ954" s="74"/>
      <c r="CA954" s="74"/>
      <c r="CB954" s="82"/>
      <c r="CC954" s="82"/>
      <c r="CD954" s="82"/>
      <c r="CE954" s="82"/>
      <c r="CF954" s="82"/>
      <c r="CG954" s="82"/>
      <c r="CH954" s="82"/>
      <c r="CI954" s="82"/>
      <c r="CJ954" s="82"/>
      <c r="CK954" s="82"/>
      <c r="CL954" s="82"/>
      <c r="CM954" s="82"/>
      <c r="CN954" s="82"/>
      <c r="CO954" s="69"/>
    </row>
    <row r="955" spans="1:93" x14ac:dyDescent="0.3">
      <c r="A955" s="69"/>
      <c r="B955" s="74"/>
      <c r="C955" s="74"/>
      <c r="D955" s="74"/>
      <c r="E955" s="74"/>
      <c r="F955" s="69"/>
      <c r="G955" s="69"/>
      <c r="Q955" s="69"/>
      <c r="R955" s="69"/>
      <c r="S955" s="75"/>
      <c r="T955" s="75"/>
      <c r="U955" s="74"/>
      <c r="V955" s="74"/>
      <c r="W955" s="74"/>
      <c r="X955" s="74"/>
      <c r="Y955" s="69"/>
      <c r="Z955" s="69"/>
      <c r="AJ955" s="69"/>
      <c r="AK955" s="69"/>
      <c r="AL955" s="69"/>
      <c r="AM955" s="69"/>
      <c r="AN955" s="74"/>
      <c r="AO955" s="74"/>
      <c r="AP955" s="82"/>
      <c r="AQ955" s="82"/>
      <c r="AR955" s="82"/>
      <c r="AS955" s="82"/>
      <c r="AT955" s="82"/>
      <c r="AU955" s="82"/>
      <c r="AV955" s="82"/>
      <c r="AW955" s="82"/>
      <c r="AX955" s="82"/>
      <c r="AY955" s="82"/>
      <c r="AZ955" s="82"/>
      <c r="BA955" s="82"/>
      <c r="BB955" s="82"/>
      <c r="BC955" s="82"/>
      <c r="BD955" s="69"/>
      <c r="BE955" s="75"/>
      <c r="BF955" s="75"/>
      <c r="BG955" s="74"/>
      <c r="BH955" s="74"/>
      <c r="BI955" s="82"/>
      <c r="BJ955" s="82"/>
      <c r="BK955" s="82"/>
      <c r="BL955" s="82"/>
      <c r="BM955" s="82"/>
      <c r="BN955" s="82"/>
      <c r="BO955" s="82"/>
      <c r="BP955" s="82"/>
      <c r="BQ955" s="82"/>
      <c r="BR955" s="82"/>
      <c r="BS955" s="82"/>
      <c r="BT955" s="82"/>
      <c r="BU955" s="82"/>
      <c r="BV955" s="82"/>
      <c r="BW955" s="69"/>
      <c r="BX955" s="69"/>
      <c r="BY955" s="75"/>
      <c r="BZ955" s="74"/>
      <c r="CA955" s="74"/>
      <c r="CB955" s="82"/>
      <c r="CC955" s="82"/>
      <c r="CD955" s="82"/>
      <c r="CE955" s="82"/>
      <c r="CF955" s="82"/>
      <c r="CG955" s="82"/>
      <c r="CH955" s="82"/>
      <c r="CI955" s="82"/>
      <c r="CJ955" s="82"/>
      <c r="CK955" s="82"/>
      <c r="CL955" s="82"/>
      <c r="CM955" s="82"/>
      <c r="CN955" s="82"/>
      <c r="CO955" s="69"/>
    </row>
    <row r="956" spans="1:93" x14ac:dyDescent="0.3">
      <c r="A956" s="69"/>
      <c r="B956" s="74"/>
      <c r="C956" s="74"/>
      <c r="D956" s="74"/>
      <c r="E956" s="74"/>
      <c r="F956" s="69"/>
      <c r="G956" s="69"/>
      <c r="Q956" s="69"/>
      <c r="R956" s="69"/>
      <c r="S956" s="75"/>
      <c r="T956" s="75"/>
      <c r="U956" s="74"/>
      <c r="V956" s="74"/>
      <c r="W956" s="74"/>
      <c r="X956" s="74"/>
      <c r="Y956" s="69"/>
      <c r="Z956" s="69"/>
      <c r="AJ956" s="69"/>
      <c r="AK956" s="69"/>
      <c r="AL956" s="69"/>
      <c r="AM956" s="69"/>
      <c r="AN956" s="74"/>
      <c r="AO956" s="74"/>
      <c r="AP956" s="82"/>
      <c r="AQ956" s="82"/>
      <c r="AR956" s="82"/>
      <c r="AS956" s="82"/>
      <c r="AT956" s="82"/>
      <c r="AU956" s="82"/>
      <c r="AV956" s="82"/>
      <c r="AW956" s="82"/>
      <c r="AX956" s="82"/>
      <c r="AY956" s="82"/>
      <c r="AZ956" s="82"/>
      <c r="BA956" s="82"/>
      <c r="BB956" s="82"/>
      <c r="BC956" s="82"/>
      <c r="BD956" s="69"/>
      <c r="BE956" s="75"/>
      <c r="BF956" s="75"/>
      <c r="BG956" s="74"/>
      <c r="BH956" s="74"/>
      <c r="BI956" s="82"/>
      <c r="BJ956" s="82"/>
      <c r="BK956" s="82"/>
      <c r="BL956" s="82"/>
      <c r="BM956" s="82"/>
      <c r="BN956" s="82"/>
      <c r="BO956" s="82"/>
      <c r="BP956" s="82"/>
      <c r="BQ956" s="82"/>
      <c r="BR956" s="82"/>
      <c r="BS956" s="82"/>
      <c r="BT956" s="82"/>
      <c r="BU956" s="82"/>
      <c r="BV956" s="82"/>
      <c r="BW956" s="69"/>
      <c r="BX956" s="69"/>
      <c r="BY956" s="75"/>
      <c r="BZ956" s="74"/>
      <c r="CA956" s="74"/>
      <c r="CB956" s="82"/>
      <c r="CC956" s="82"/>
      <c r="CD956" s="82"/>
      <c r="CE956" s="82"/>
      <c r="CF956" s="82"/>
      <c r="CG956" s="82"/>
      <c r="CH956" s="82"/>
      <c r="CI956" s="82"/>
      <c r="CJ956" s="82"/>
      <c r="CK956" s="82"/>
      <c r="CL956" s="82"/>
      <c r="CM956" s="82"/>
      <c r="CN956" s="82"/>
      <c r="CO956" s="69"/>
    </row>
    <row r="957" spans="1:93" x14ac:dyDescent="0.3">
      <c r="A957" s="69"/>
      <c r="B957" s="74"/>
      <c r="C957" s="74"/>
      <c r="D957" s="74"/>
      <c r="E957" s="74"/>
      <c r="F957" s="69"/>
      <c r="G957" s="69"/>
      <c r="Q957" s="69"/>
      <c r="R957" s="69"/>
      <c r="S957" s="75"/>
      <c r="T957" s="75"/>
      <c r="U957" s="74"/>
      <c r="V957" s="74"/>
      <c r="W957" s="74"/>
      <c r="X957" s="74"/>
      <c r="Y957" s="69"/>
      <c r="Z957" s="69"/>
      <c r="AJ957" s="69"/>
      <c r="AK957" s="69"/>
      <c r="AL957" s="69"/>
      <c r="AM957" s="69"/>
      <c r="AN957" s="74"/>
      <c r="AO957" s="74"/>
      <c r="AP957" s="82"/>
      <c r="AQ957" s="82"/>
      <c r="AR957" s="82"/>
      <c r="AS957" s="82"/>
      <c r="AT957" s="82"/>
      <c r="AU957" s="82"/>
      <c r="AV957" s="82"/>
      <c r="AW957" s="82"/>
      <c r="AX957" s="82"/>
      <c r="AY957" s="82"/>
      <c r="AZ957" s="82"/>
      <c r="BA957" s="82"/>
      <c r="BB957" s="82"/>
      <c r="BC957" s="82"/>
      <c r="BD957" s="69"/>
      <c r="BE957" s="75"/>
      <c r="BF957" s="75"/>
      <c r="BG957" s="74"/>
      <c r="BH957" s="74"/>
      <c r="BI957" s="82"/>
      <c r="BJ957" s="82"/>
      <c r="BK957" s="82"/>
      <c r="BL957" s="82"/>
      <c r="BM957" s="82"/>
      <c r="BN957" s="82"/>
      <c r="BO957" s="82"/>
      <c r="BP957" s="82"/>
      <c r="BQ957" s="82"/>
      <c r="BR957" s="82"/>
      <c r="BS957" s="82"/>
      <c r="BT957" s="82"/>
      <c r="BU957" s="82"/>
      <c r="BV957" s="82"/>
      <c r="BW957" s="69"/>
      <c r="BX957" s="69"/>
      <c r="BY957" s="75"/>
      <c r="BZ957" s="74"/>
      <c r="CA957" s="74"/>
      <c r="CB957" s="82"/>
      <c r="CC957" s="82"/>
      <c r="CD957" s="82"/>
      <c r="CE957" s="82"/>
      <c r="CF957" s="82"/>
      <c r="CG957" s="82"/>
      <c r="CH957" s="82"/>
      <c r="CI957" s="82"/>
      <c r="CJ957" s="82"/>
      <c r="CK957" s="82"/>
      <c r="CL957" s="82"/>
      <c r="CM957" s="82"/>
      <c r="CN957" s="82"/>
      <c r="CO957" s="69"/>
    </row>
    <row r="958" spans="1:93" x14ac:dyDescent="0.3">
      <c r="A958" s="69"/>
      <c r="B958" s="74"/>
      <c r="C958" s="74"/>
      <c r="D958" s="74"/>
      <c r="E958" s="74"/>
      <c r="F958" s="69"/>
      <c r="G958" s="69"/>
      <c r="Q958" s="69"/>
      <c r="R958" s="69"/>
      <c r="S958" s="75"/>
      <c r="T958" s="75"/>
      <c r="U958" s="74"/>
      <c r="V958" s="74"/>
      <c r="W958" s="74"/>
      <c r="X958" s="74"/>
      <c r="Y958" s="69"/>
      <c r="Z958" s="69"/>
      <c r="AJ958" s="69"/>
      <c r="AK958" s="69"/>
      <c r="AL958" s="69"/>
      <c r="AM958" s="69"/>
      <c r="AN958" s="74"/>
      <c r="AO958" s="74"/>
      <c r="AP958" s="82"/>
      <c r="AQ958" s="82"/>
      <c r="AR958" s="82"/>
      <c r="AS958" s="82"/>
      <c r="AT958" s="82"/>
      <c r="AU958" s="82"/>
      <c r="AV958" s="82"/>
      <c r="AW958" s="82"/>
      <c r="AX958" s="82"/>
      <c r="AY958" s="82"/>
      <c r="AZ958" s="82"/>
      <c r="BA958" s="82"/>
      <c r="BB958" s="82"/>
      <c r="BC958" s="82"/>
      <c r="BD958" s="69"/>
      <c r="BE958" s="75"/>
      <c r="BF958" s="75"/>
      <c r="BG958" s="74"/>
      <c r="BH958" s="74"/>
      <c r="BI958" s="82"/>
      <c r="BJ958" s="82"/>
      <c r="BK958" s="82"/>
      <c r="BL958" s="82"/>
      <c r="BM958" s="82"/>
      <c r="BN958" s="82"/>
      <c r="BO958" s="82"/>
      <c r="BP958" s="82"/>
      <c r="BQ958" s="82"/>
      <c r="BR958" s="82"/>
      <c r="BS958" s="82"/>
      <c r="BT958" s="82"/>
      <c r="BU958" s="82"/>
      <c r="BV958" s="82"/>
      <c r="BW958" s="69"/>
      <c r="BX958" s="69"/>
      <c r="BY958" s="75"/>
      <c r="BZ958" s="74"/>
      <c r="CA958" s="74"/>
      <c r="CB958" s="82"/>
      <c r="CC958" s="82"/>
      <c r="CD958" s="82"/>
      <c r="CE958" s="82"/>
      <c r="CF958" s="82"/>
      <c r="CG958" s="82"/>
      <c r="CH958" s="82"/>
      <c r="CI958" s="82"/>
      <c r="CJ958" s="82"/>
      <c r="CK958" s="82"/>
      <c r="CL958" s="82"/>
      <c r="CM958" s="82"/>
      <c r="CN958" s="82"/>
      <c r="CO958" s="69"/>
    </row>
    <row r="959" spans="1:93" x14ac:dyDescent="0.3">
      <c r="A959" s="69"/>
      <c r="B959" s="74"/>
      <c r="C959" s="74"/>
      <c r="D959" s="74"/>
      <c r="E959" s="74"/>
      <c r="F959" s="69"/>
      <c r="G959" s="69"/>
      <c r="Q959" s="69"/>
      <c r="R959" s="69"/>
      <c r="S959" s="75"/>
      <c r="T959" s="75"/>
      <c r="U959" s="74"/>
      <c r="V959" s="74"/>
      <c r="W959" s="74"/>
      <c r="X959" s="74"/>
      <c r="Y959" s="69"/>
      <c r="Z959" s="69"/>
      <c r="AJ959" s="69"/>
      <c r="AK959" s="69"/>
      <c r="AL959" s="69"/>
      <c r="AM959" s="69"/>
      <c r="AN959" s="74"/>
      <c r="AO959" s="74"/>
      <c r="AP959" s="82"/>
      <c r="AQ959" s="82"/>
      <c r="AR959" s="82"/>
      <c r="AS959" s="82"/>
      <c r="AT959" s="82"/>
      <c r="AU959" s="82"/>
      <c r="AV959" s="82"/>
      <c r="AW959" s="82"/>
      <c r="AX959" s="82"/>
      <c r="AY959" s="82"/>
      <c r="AZ959" s="82"/>
      <c r="BA959" s="82"/>
      <c r="BB959" s="82"/>
      <c r="BC959" s="82"/>
      <c r="BD959" s="69"/>
      <c r="BE959" s="75"/>
      <c r="BF959" s="75"/>
      <c r="BG959" s="74"/>
      <c r="BH959" s="74"/>
      <c r="BI959" s="82"/>
      <c r="BJ959" s="82"/>
      <c r="BK959" s="82"/>
      <c r="BL959" s="82"/>
      <c r="BM959" s="82"/>
      <c r="BN959" s="82"/>
      <c r="BO959" s="82"/>
      <c r="BP959" s="82"/>
      <c r="BQ959" s="82"/>
      <c r="BR959" s="82"/>
      <c r="BS959" s="82"/>
      <c r="BT959" s="82"/>
      <c r="BU959" s="82"/>
      <c r="BV959" s="82"/>
      <c r="BW959" s="69"/>
      <c r="BX959" s="69"/>
      <c r="BY959" s="75"/>
      <c r="BZ959" s="74"/>
      <c r="CA959" s="74"/>
      <c r="CB959" s="82"/>
      <c r="CC959" s="82"/>
      <c r="CD959" s="82"/>
      <c r="CE959" s="82"/>
      <c r="CF959" s="82"/>
      <c r="CG959" s="82"/>
      <c r="CH959" s="82"/>
      <c r="CI959" s="82"/>
      <c r="CJ959" s="82"/>
      <c r="CK959" s="82"/>
      <c r="CL959" s="82"/>
      <c r="CM959" s="82"/>
      <c r="CN959" s="82"/>
      <c r="CO959" s="69"/>
    </row>
    <row r="960" spans="1:93" x14ac:dyDescent="0.3">
      <c r="A960" s="69"/>
      <c r="B960" s="74"/>
      <c r="C960" s="74"/>
      <c r="D960" s="74"/>
      <c r="E960" s="74"/>
      <c r="F960" s="69"/>
      <c r="G960" s="69"/>
      <c r="Q960" s="69"/>
      <c r="R960" s="69"/>
      <c r="S960" s="75"/>
      <c r="T960" s="75"/>
      <c r="U960" s="74"/>
      <c r="V960" s="74"/>
      <c r="W960" s="74"/>
      <c r="X960" s="74"/>
      <c r="Y960" s="69"/>
      <c r="Z960" s="69"/>
      <c r="AJ960" s="69"/>
      <c r="AK960" s="69"/>
      <c r="AL960" s="69"/>
      <c r="AM960" s="69"/>
      <c r="AN960" s="74"/>
      <c r="AO960" s="74"/>
      <c r="AP960" s="82"/>
      <c r="AQ960" s="82"/>
      <c r="AR960" s="82"/>
      <c r="AS960" s="82"/>
      <c r="AT960" s="82"/>
      <c r="AU960" s="82"/>
      <c r="AV960" s="82"/>
      <c r="AW960" s="82"/>
      <c r="AX960" s="82"/>
      <c r="AY960" s="82"/>
      <c r="AZ960" s="82"/>
      <c r="BA960" s="82"/>
      <c r="BB960" s="82"/>
      <c r="BC960" s="82"/>
      <c r="BD960" s="69"/>
      <c r="BE960" s="75"/>
      <c r="BF960" s="75"/>
      <c r="BG960" s="74"/>
      <c r="BH960" s="74"/>
      <c r="BI960" s="82"/>
      <c r="BJ960" s="82"/>
      <c r="BK960" s="82"/>
      <c r="BL960" s="82"/>
      <c r="BM960" s="82"/>
      <c r="BN960" s="82"/>
      <c r="BO960" s="82"/>
      <c r="BP960" s="82"/>
      <c r="BQ960" s="82"/>
      <c r="BR960" s="82"/>
      <c r="BS960" s="82"/>
      <c r="BT960" s="82"/>
      <c r="BU960" s="82"/>
      <c r="BV960" s="82"/>
      <c r="BW960" s="69"/>
      <c r="BX960" s="69"/>
      <c r="BY960" s="75"/>
      <c r="BZ960" s="74"/>
      <c r="CA960" s="74"/>
      <c r="CB960" s="82"/>
      <c r="CC960" s="82"/>
      <c r="CD960" s="82"/>
      <c r="CE960" s="82"/>
      <c r="CF960" s="82"/>
      <c r="CG960" s="82"/>
      <c r="CH960" s="82"/>
      <c r="CI960" s="82"/>
      <c r="CJ960" s="82"/>
      <c r="CK960" s="82"/>
      <c r="CL960" s="82"/>
      <c r="CM960" s="82"/>
      <c r="CN960" s="82"/>
      <c r="CO960" s="69"/>
    </row>
    <row r="961" spans="1:93" x14ac:dyDescent="0.3">
      <c r="A961" s="69"/>
      <c r="B961" s="74"/>
      <c r="C961" s="74"/>
      <c r="D961" s="74"/>
      <c r="E961" s="74"/>
      <c r="F961" s="69"/>
      <c r="G961" s="69"/>
      <c r="Q961" s="69"/>
      <c r="R961" s="69"/>
      <c r="S961" s="75"/>
      <c r="T961" s="75"/>
      <c r="U961" s="74"/>
      <c r="V961" s="74"/>
      <c r="W961" s="74"/>
      <c r="X961" s="74"/>
      <c r="Y961" s="69"/>
      <c r="Z961" s="69"/>
      <c r="AJ961" s="69"/>
      <c r="AK961" s="69"/>
      <c r="AL961" s="69"/>
      <c r="AM961" s="69"/>
      <c r="AN961" s="74"/>
      <c r="AO961" s="74"/>
      <c r="AP961" s="82"/>
      <c r="AQ961" s="82"/>
      <c r="AR961" s="82"/>
      <c r="AS961" s="82"/>
      <c r="AT961" s="82"/>
      <c r="AU961" s="82"/>
      <c r="AV961" s="82"/>
      <c r="AW961" s="82"/>
      <c r="AX961" s="82"/>
      <c r="AY961" s="82"/>
      <c r="AZ961" s="82"/>
      <c r="BA961" s="82"/>
      <c r="BB961" s="82"/>
      <c r="BC961" s="82"/>
      <c r="BD961" s="69"/>
      <c r="BE961" s="75"/>
      <c r="BF961" s="75"/>
      <c r="BG961" s="74"/>
      <c r="BH961" s="74"/>
      <c r="BI961" s="82"/>
      <c r="BJ961" s="82"/>
      <c r="BK961" s="82"/>
      <c r="BL961" s="82"/>
      <c r="BM961" s="82"/>
      <c r="BN961" s="82"/>
      <c r="BO961" s="82"/>
      <c r="BP961" s="82"/>
      <c r="BQ961" s="82"/>
      <c r="BR961" s="82"/>
      <c r="BS961" s="82"/>
      <c r="BT961" s="82"/>
      <c r="BU961" s="82"/>
      <c r="BV961" s="82"/>
      <c r="BW961" s="69"/>
      <c r="BX961" s="69"/>
      <c r="BY961" s="75"/>
      <c r="BZ961" s="74"/>
      <c r="CA961" s="74"/>
      <c r="CB961" s="82"/>
      <c r="CC961" s="82"/>
      <c r="CD961" s="82"/>
      <c r="CE961" s="82"/>
      <c r="CF961" s="82"/>
      <c r="CG961" s="82"/>
      <c r="CH961" s="82"/>
      <c r="CI961" s="82"/>
      <c r="CJ961" s="82"/>
      <c r="CK961" s="82"/>
      <c r="CL961" s="82"/>
      <c r="CM961" s="82"/>
      <c r="CN961" s="82"/>
      <c r="CO961" s="69"/>
    </row>
    <row r="962" spans="1:93" x14ac:dyDescent="0.3">
      <c r="A962" s="69"/>
      <c r="B962" s="74"/>
      <c r="C962" s="74"/>
      <c r="D962" s="74"/>
      <c r="E962" s="74"/>
      <c r="F962" s="69"/>
      <c r="G962" s="69"/>
      <c r="Q962" s="69"/>
      <c r="R962" s="69"/>
      <c r="S962" s="75"/>
      <c r="T962" s="75"/>
      <c r="U962" s="74"/>
      <c r="V962" s="74"/>
      <c r="W962" s="74"/>
      <c r="X962" s="74"/>
      <c r="Y962" s="69"/>
      <c r="Z962" s="69"/>
      <c r="AJ962" s="69"/>
      <c r="AK962" s="69"/>
      <c r="AL962" s="69"/>
      <c r="AM962" s="69"/>
      <c r="AN962" s="74"/>
      <c r="AO962" s="74"/>
      <c r="AP962" s="82"/>
      <c r="AQ962" s="82"/>
      <c r="AR962" s="82"/>
      <c r="AS962" s="82"/>
      <c r="AT962" s="82"/>
      <c r="AU962" s="82"/>
      <c r="AV962" s="82"/>
      <c r="AW962" s="82"/>
      <c r="AX962" s="82"/>
      <c r="AY962" s="82"/>
      <c r="AZ962" s="82"/>
      <c r="BA962" s="82"/>
      <c r="BB962" s="82"/>
      <c r="BC962" s="82"/>
      <c r="BD962" s="69"/>
      <c r="BE962" s="75"/>
      <c r="BF962" s="75"/>
      <c r="BG962" s="74"/>
      <c r="BH962" s="74"/>
      <c r="BI962" s="82"/>
      <c r="BJ962" s="82"/>
      <c r="BK962" s="82"/>
      <c r="BL962" s="82"/>
      <c r="BM962" s="82"/>
      <c r="BN962" s="82"/>
      <c r="BO962" s="82"/>
      <c r="BP962" s="82"/>
      <c r="BQ962" s="82"/>
      <c r="BR962" s="82"/>
      <c r="BS962" s="82"/>
      <c r="BT962" s="82"/>
      <c r="BU962" s="82"/>
      <c r="BV962" s="82"/>
      <c r="BW962" s="69"/>
      <c r="BX962" s="69"/>
      <c r="BY962" s="75"/>
      <c r="BZ962" s="74"/>
      <c r="CA962" s="74"/>
      <c r="CB962" s="82"/>
      <c r="CC962" s="82"/>
      <c r="CD962" s="82"/>
      <c r="CE962" s="82"/>
      <c r="CF962" s="82"/>
      <c r="CG962" s="82"/>
      <c r="CH962" s="82"/>
      <c r="CI962" s="82"/>
      <c r="CJ962" s="82"/>
      <c r="CK962" s="82"/>
      <c r="CL962" s="82"/>
      <c r="CM962" s="82"/>
      <c r="CN962" s="82"/>
      <c r="CO962" s="69"/>
    </row>
    <row r="963" spans="1:93" x14ac:dyDescent="0.3">
      <c r="A963" s="69"/>
      <c r="B963" s="74"/>
      <c r="C963" s="74"/>
      <c r="D963" s="74"/>
      <c r="E963" s="74"/>
      <c r="F963" s="69"/>
      <c r="G963" s="69"/>
      <c r="Q963" s="69"/>
      <c r="R963" s="69"/>
      <c r="S963" s="75"/>
      <c r="T963" s="75"/>
      <c r="U963" s="74"/>
      <c r="V963" s="74"/>
      <c r="W963" s="74"/>
      <c r="X963" s="74"/>
      <c r="Y963" s="69"/>
      <c r="Z963" s="69"/>
      <c r="AJ963" s="69"/>
      <c r="AK963" s="69"/>
      <c r="AL963" s="69"/>
      <c r="AM963" s="69"/>
      <c r="AN963" s="74"/>
      <c r="AO963" s="74"/>
      <c r="AP963" s="82"/>
      <c r="AQ963" s="82"/>
      <c r="AR963" s="82"/>
      <c r="AS963" s="82"/>
      <c r="AT963" s="82"/>
      <c r="AU963" s="82"/>
      <c r="AV963" s="82"/>
      <c r="AW963" s="82"/>
      <c r="AX963" s="82"/>
      <c r="AY963" s="82"/>
      <c r="AZ963" s="82"/>
      <c r="BA963" s="82"/>
      <c r="BB963" s="82"/>
      <c r="BC963" s="82"/>
      <c r="BD963" s="69"/>
      <c r="BE963" s="75"/>
      <c r="BF963" s="75"/>
      <c r="BG963" s="74"/>
      <c r="BH963" s="74"/>
      <c r="BI963" s="82"/>
      <c r="BJ963" s="82"/>
      <c r="BK963" s="82"/>
      <c r="BL963" s="82"/>
      <c r="BM963" s="82"/>
      <c r="BN963" s="82"/>
      <c r="BO963" s="82"/>
      <c r="BP963" s="82"/>
      <c r="BQ963" s="82"/>
      <c r="BR963" s="82"/>
      <c r="BS963" s="82"/>
      <c r="BT963" s="82"/>
      <c r="BU963" s="82"/>
      <c r="BV963" s="82"/>
      <c r="BW963" s="69"/>
      <c r="BX963" s="69"/>
      <c r="BY963" s="75"/>
      <c r="BZ963" s="74"/>
      <c r="CA963" s="74"/>
      <c r="CB963" s="82"/>
      <c r="CC963" s="82"/>
      <c r="CD963" s="82"/>
      <c r="CE963" s="82"/>
      <c r="CF963" s="82"/>
      <c r="CG963" s="82"/>
      <c r="CH963" s="82"/>
      <c r="CI963" s="82"/>
      <c r="CJ963" s="82"/>
      <c r="CK963" s="82"/>
      <c r="CL963" s="82"/>
      <c r="CM963" s="82"/>
      <c r="CN963" s="82"/>
      <c r="CO963" s="69"/>
    </row>
    <row r="964" spans="1:93" x14ac:dyDescent="0.3">
      <c r="A964" s="69"/>
      <c r="B964" s="74"/>
      <c r="C964" s="74"/>
      <c r="D964" s="74"/>
      <c r="E964" s="74"/>
      <c r="F964" s="69"/>
      <c r="G964" s="69"/>
      <c r="Q964" s="69"/>
      <c r="R964" s="69"/>
      <c r="S964" s="75"/>
      <c r="T964" s="75"/>
      <c r="U964" s="74"/>
      <c r="V964" s="74"/>
      <c r="W964" s="74"/>
      <c r="X964" s="74"/>
      <c r="Y964" s="69"/>
      <c r="Z964" s="69"/>
      <c r="AJ964" s="69"/>
      <c r="AK964" s="69"/>
      <c r="AL964" s="69"/>
      <c r="AM964" s="69"/>
      <c r="AN964" s="74"/>
      <c r="AO964" s="74"/>
      <c r="AP964" s="82"/>
      <c r="AQ964" s="82"/>
      <c r="AR964" s="82"/>
      <c r="AS964" s="82"/>
      <c r="AT964" s="82"/>
      <c r="AU964" s="82"/>
      <c r="AV964" s="82"/>
      <c r="AW964" s="82"/>
      <c r="AX964" s="82"/>
      <c r="AY964" s="82"/>
      <c r="AZ964" s="82"/>
      <c r="BA964" s="82"/>
      <c r="BB964" s="82"/>
      <c r="BC964" s="82"/>
      <c r="BD964" s="69"/>
      <c r="BE964" s="75"/>
      <c r="BF964" s="75"/>
      <c r="BG964" s="74"/>
      <c r="BH964" s="74"/>
      <c r="BI964" s="82"/>
      <c r="BJ964" s="82"/>
      <c r="BK964" s="82"/>
      <c r="BL964" s="82"/>
      <c r="BM964" s="82"/>
      <c r="BN964" s="82"/>
      <c r="BO964" s="82"/>
      <c r="BP964" s="82"/>
      <c r="BQ964" s="82"/>
      <c r="BR964" s="82"/>
      <c r="BS964" s="82"/>
      <c r="BT964" s="82"/>
      <c r="BU964" s="82"/>
      <c r="BV964" s="82"/>
      <c r="BW964" s="69"/>
      <c r="BX964" s="69"/>
      <c r="BY964" s="75"/>
      <c r="BZ964" s="74"/>
      <c r="CA964" s="74"/>
      <c r="CB964" s="82"/>
      <c r="CC964" s="82"/>
      <c r="CD964" s="82"/>
      <c r="CE964" s="82"/>
      <c r="CF964" s="82"/>
      <c r="CG964" s="82"/>
      <c r="CH964" s="82"/>
      <c r="CI964" s="82"/>
      <c r="CJ964" s="82"/>
      <c r="CK964" s="82"/>
      <c r="CL964" s="82"/>
      <c r="CM964" s="82"/>
      <c r="CN964" s="82"/>
      <c r="CO964" s="69"/>
    </row>
    <row r="965" spans="1:93" x14ac:dyDescent="0.3">
      <c r="A965" s="69"/>
      <c r="B965" s="74"/>
      <c r="C965" s="74"/>
      <c r="D965" s="74"/>
      <c r="E965" s="74"/>
      <c r="F965" s="69"/>
      <c r="G965" s="69"/>
      <c r="Q965" s="69"/>
      <c r="R965" s="69"/>
      <c r="S965" s="75"/>
      <c r="T965" s="75"/>
      <c r="U965" s="74"/>
      <c r="V965" s="74"/>
      <c r="W965" s="74"/>
      <c r="X965" s="74"/>
      <c r="Y965" s="69"/>
      <c r="Z965" s="69"/>
      <c r="AJ965" s="69"/>
      <c r="AK965" s="69"/>
      <c r="AL965" s="69"/>
      <c r="AM965" s="69"/>
      <c r="AN965" s="74"/>
      <c r="AO965" s="74"/>
      <c r="AP965" s="82"/>
      <c r="AQ965" s="82"/>
      <c r="AR965" s="82"/>
      <c r="AS965" s="82"/>
      <c r="AT965" s="82"/>
      <c r="AU965" s="82"/>
      <c r="AV965" s="82"/>
      <c r="AW965" s="82"/>
      <c r="AX965" s="82"/>
      <c r="AY965" s="82"/>
      <c r="AZ965" s="82"/>
      <c r="BA965" s="82"/>
      <c r="BB965" s="82"/>
      <c r="BC965" s="82"/>
      <c r="BD965" s="69"/>
      <c r="BE965" s="75"/>
      <c r="BF965" s="75"/>
      <c r="BG965" s="74"/>
      <c r="BH965" s="74"/>
      <c r="BI965" s="82"/>
      <c r="BJ965" s="82"/>
      <c r="BK965" s="82"/>
      <c r="BL965" s="82"/>
      <c r="BM965" s="82"/>
      <c r="BN965" s="82"/>
      <c r="BO965" s="82"/>
      <c r="BP965" s="82"/>
      <c r="BQ965" s="82"/>
      <c r="BR965" s="82"/>
      <c r="BS965" s="82"/>
      <c r="BT965" s="82"/>
      <c r="BU965" s="82"/>
      <c r="BV965" s="82"/>
      <c r="BW965" s="69"/>
      <c r="BX965" s="69"/>
      <c r="BY965" s="75"/>
      <c r="BZ965" s="74"/>
      <c r="CA965" s="74"/>
      <c r="CB965" s="82"/>
      <c r="CC965" s="82"/>
      <c r="CD965" s="82"/>
      <c r="CE965" s="82"/>
      <c r="CF965" s="82"/>
      <c r="CG965" s="82"/>
      <c r="CH965" s="82"/>
      <c r="CI965" s="82"/>
      <c r="CJ965" s="82"/>
      <c r="CK965" s="82"/>
      <c r="CL965" s="82"/>
      <c r="CM965" s="82"/>
      <c r="CN965" s="82"/>
      <c r="CO965" s="69"/>
    </row>
    <row r="966" spans="1:93" x14ac:dyDescent="0.3">
      <c r="A966" s="69"/>
      <c r="B966" s="74"/>
      <c r="C966" s="74"/>
      <c r="D966" s="74"/>
      <c r="E966" s="74"/>
      <c r="F966" s="69"/>
      <c r="G966" s="69"/>
      <c r="Q966" s="69"/>
      <c r="R966" s="69"/>
      <c r="S966" s="75"/>
      <c r="T966" s="75"/>
      <c r="U966" s="74"/>
      <c r="V966" s="74"/>
      <c r="W966" s="74"/>
      <c r="X966" s="74"/>
      <c r="Y966" s="69"/>
      <c r="Z966" s="69"/>
      <c r="AJ966" s="69"/>
      <c r="AK966" s="69"/>
      <c r="AL966" s="69"/>
      <c r="AM966" s="69"/>
      <c r="AN966" s="74"/>
      <c r="AO966" s="74"/>
      <c r="AP966" s="82"/>
      <c r="AQ966" s="82"/>
      <c r="AR966" s="82"/>
      <c r="AS966" s="82"/>
      <c r="AT966" s="82"/>
      <c r="AU966" s="82"/>
      <c r="AV966" s="82"/>
      <c r="AW966" s="82"/>
      <c r="AX966" s="82"/>
      <c r="AY966" s="82"/>
      <c r="AZ966" s="82"/>
      <c r="BA966" s="82"/>
      <c r="BB966" s="82"/>
      <c r="BC966" s="82"/>
      <c r="BD966" s="69"/>
      <c r="BE966" s="75"/>
      <c r="BF966" s="75"/>
      <c r="BG966" s="74"/>
      <c r="BH966" s="74"/>
      <c r="BI966" s="82"/>
      <c r="BJ966" s="82"/>
      <c r="BK966" s="82"/>
      <c r="BL966" s="82"/>
      <c r="BM966" s="82"/>
      <c r="BN966" s="82"/>
      <c r="BO966" s="82"/>
      <c r="BP966" s="82"/>
      <c r="BQ966" s="82"/>
      <c r="BR966" s="82"/>
      <c r="BS966" s="82"/>
      <c r="BT966" s="82"/>
      <c r="BU966" s="82"/>
      <c r="BV966" s="82"/>
      <c r="BW966" s="69"/>
      <c r="BX966" s="69"/>
      <c r="BY966" s="75"/>
      <c r="BZ966" s="74"/>
      <c r="CA966" s="74"/>
      <c r="CB966" s="82"/>
      <c r="CC966" s="82"/>
      <c r="CD966" s="82"/>
      <c r="CE966" s="82"/>
      <c r="CF966" s="82"/>
      <c r="CG966" s="82"/>
      <c r="CH966" s="82"/>
      <c r="CI966" s="82"/>
      <c r="CJ966" s="82"/>
      <c r="CK966" s="82"/>
      <c r="CL966" s="82"/>
      <c r="CM966" s="82"/>
      <c r="CN966" s="82"/>
      <c r="CO966" s="69"/>
    </row>
    <row r="967" spans="1:93" x14ac:dyDescent="0.3">
      <c r="A967" s="69"/>
      <c r="B967" s="74"/>
      <c r="C967" s="74"/>
      <c r="D967" s="74"/>
      <c r="E967" s="74"/>
      <c r="F967" s="69"/>
      <c r="G967" s="69"/>
      <c r="Q967" s="69"/>
      <c r="R967" s="69"/>
      <c r="S967" s="75"/>
      <c r="T967" s="75"/>
      <c r="U967" s="74"/>
      <c r="V967" s="74"/>
      <c r="W967" s="74"/>
      <c r="X967" s="74"/>
      <c r="Y967" s="69"/>
      <c r="Z967" s="69"/>
      <c r="AJ967" s="69"/>
      <c r="AK967" s="69"/>
      <c r="AL967" s="69"/>
      <c r="AM967" s="69"/>
      <c r="AN967" s="74"/>
      <c r="AO967" s="74"/>
      <c r="AP967" s="82"/>
      <c r="AQ967" s="82"/>
      <c r="AR967" s="82"/>
      <c r="AS967" s="82"/>
      <c r="AT967" s="82"/>
      <c r="AU967" s="82"/>
      <c r="AV967" s="82"/>
      <c r="AW967" s="82"/>
      <c r="AX967" s="82"/>
      <c r="AY967" s="82"/>
      <c r="AZ967" s="82"/>
      <c r="BA967" s="82"/>
      <c r="BB967" s="82"/>
      <c r="BC967" s="82"/>
      <c r="BD967" s="69"/>
      <c r="BE967" s="75"/>
      <c r="BF967" s="75"/>
      <c r="BG967" s="74"/>
      <c r="BH967" s="74"/>
      <c r="BI967" s="82"/>
      <c r="BJ967" s="82"/>
      <c r="BK967" s="82"/>
      <c r="BL967" s="82"/>
      <c r="BM967" s="82"/>
      <c r="BN967" s="82"/>
      <c r="BO967" s="82"/>
      <c r="BP967" s="82"/>
      <c r="BQ967" s="82"/>
      <c r="BR967" s="82"/>
      <c r="BS967" s="82"/>
      <c r="BT967" s="82"/>
      <c r="BU967" s="82"/>
      <c r="BV967" s="82"/>
      <c r="BW967" s="69"/>
      <c r="BX967" s="69"/>
      <c r="BY967" s="75"/>
      <c r="BZ967" s="74"/>
      <c r="CA967" s="74"/>
      <c r="CB967" s="82"/>
      <c r="CC967" s="82"/>
      <c r="CD967" s="82"/>
      <c r="CE967" s="82"/>
      <c r="CF967" s="82"/>
      <c r="CG967" s="82"/>
      <c r="CH967" s="82"/>
      <c r="CI967" s="82"/>
      <c r="CJ967" s="82"/>
      <c r="CK967" s="82"/>
      <c r="CL967" s="82"/>
      <c r="CM967" s="82"/>
      <c r="CN967" s="82"/>
      <c r="CO967" s="69"/>
    </row>
    <row r="968" spans="1:93" x14ac:dyDescent="0.3">
      <c r="A968" s="69"/>
      <c r="B968" s="74"/>
      <c r="C968" s="74"/>
      <c r="D968" s="74"/>
      <c r="E968" s="74"/>
      <c r="F968" s="69"/>
      <c r="G968" s="69"/>
      <c r="Q968" s="69"/>
      <c r="R968" s="69"/>
      <c r="S968" s="75"/>
      <c r="T968" s="75"/>
      <c r="U968" s="74"/>
      <c r="V968" s="74"/>
      <c r="W968" s="74"/>
      <c r="X968" s="74"/>
      <c r="Y968" s="69"/>
      <c r="Z968" s="69"/>
      <c r="AJ968" s="69"/>
      <c r="AK968" s="69"/>
      <c r="AL968" s="69"/>
      <c r="AM968" s="69"/>
      <c r="AN968" s="74"/>
      <c r="AO968" s="74"/>
      <c r="AP968" s="82"/>
      <c r="AQ968" s="82"/>
      <c r="AR968" s="82"/>
      <c r="AS968" s="82"/>
      <c r="AT968" s="82"/>
      <c r="AU968" s="82"/>
      <c r="AV968" s="82"/>
      <c r="AW968" s="82"/>
      <c r="AX968" s="82"/>
      <c r="AY968" s="82"/>
      <c r="AZ968" s="82"/>
      <c r="BA968" s="82"/>
      <c r="BB968" s="82"/>
      <c r="BC968" s="82"/>
      <c r="BD968" s="69"/>
      <c r="BE968" s="75"/>
      <c r="BF968" s="75"/>
      <c r="BG968" s="74"/>
      <c r="BH968" s="74"/>
      <c r="BI968" s="82"/>
      <c r="BJ968" s="82"/>
      <c r="BK968" s="82"/>
      <c r="BL968" s="82"/>
      <c r="BM968" s="82"/>
      <c r="BN968" s="82"/>
      <c r="BO968" s="82"/>
      <c r="BP968" s="82"/>
      <c r="BQ968" s="82"/>
      <c r="BR968" s="82"/>
      <c r="BS968" s="82"/>
      <c r="BT968" s="82"/>
      <c r="BU968" s="82"/>
      <c r="BV968" s="82"/>
      <c r="BW968" s="69"/>
      <c r="BX968" s="69"/>
      <c r="BY968" s="75"/>
      <c r="BZ968" s="74"/>
      <c r="CA968" s="74"/>
      <c r="CB968" s="82"/>
      <c r="CC968" s="82"/>
      <c r="CD968" s="82"/>
      <c r="CE968" s="82"/>
      <c r="CF968" s="82"/>
      <c r="CG968" s="82"/>
      <c r="CH968" s="82"/>
      <c r="CI968" s="82"/>
      <c r="CJ968" s="82"/>
      <c r="CK968" s="82"/>
      <c r="CL968" s="82"/>
      <c r="CM968" s="82"/>
      <c r="CN968" s="82"/>
      <c r="CO968" s="69"/>
    </row>
    <row r="969" spans="1:93" x14ac:dyDescent="0.3">
      <c r="A969" s="69"/>
      <c r="B969" s="74"/>
      <c r="C969" s="74"/>
      <c r="D969" s="74"/>
      <c r="E969" s="74"/>
      <c r="F969" s="69"/>
      <c r="G969" s="69"/>
      <c r="Q969" s="69"/>
      <c r="R969" s="69"/>
      <c r="S969" s="75"/>
      <c r="T969" s="75"/>
      <c r="U969" s="74"/>
      <c r="V969" s="74"/>
      <c r="W969" s="74"/>
      <c r="X969" s="74"/>
      <c r="Y969" s="69"/>
      <c r="Z969" s="69"/>
      <c r="AJ969" s="69"/>
      <c r="AK969" s="69"/>
      <c r="AL969" s="69"/>
      <c r="AM969" s="69"/>
      <c r="AN969" s="74"/>
      <c r="AO969" s="74"/>
      <c r="AP969" s="82"/>
      <c r="AQ969" s="82"/>
      <c r="AR969" s="82"/>
      <c r="AS969" s="82"/>
      <c r="AT969" s="82"/>
      <c r="AU969" s="82"/>
      <c r="AV969" s="82"/>
      <c r="AW969" s="82"/>
      <c r="AX969" s="82"/>
      <c r="AY969" s="82"/>
      <c r="AZ969" s="82"/>
      <c r="BA969" s="82"/>
      <c r="BB969" s="82"/>
      <c r="BC969" s="82"/>
      <c r="BD969" s="69"/>
      <c r="BE969" s="75"/>
      <c r="BF969" s="75"/>
      <c r="BG969" s="74"/>
      <c r="BH969" s="74"/>
      <c r="BI969" s="82"/>
      <c r="BJ969" s="82"/>
      <c r="BK969" s="82"/>
      <c r="BL969" s="82"/>
      <c r="BM969" s="82"/>
      <c r="BN969" s="82"/>
      <c r="BO969" s="82"/>
      <c r="BP969" s="82"/>
      <c r="BQ969" s="82"/>
      <c r="BR969" s="82"/>
      <c r="BS969" s="82"/>
      <c r="BT969" s="82"/>
      <c r="BU969" s="82"/>
      <c r="BV969" s="82"/>
      <c r="BW969" s="69"/>
      <c r="BX969" s="69"/>
      <c r="BY969" s="75"/>
      <c r="BZ969" s="74"/>
      <c r="CA969" s="74"/>
      <c r="CB969" s="82"/>
      <c r="CC969" s="82"/>
      <c r="CD969" s="82"/>
      <c r="CE969" s="82"/>
      <c r="CF969" s="82"/>
      <c r="CG969" s="82"/>
      <c r="CH969" s="82"/>
      <c r="CI969" s="82"/>
      <c r="CJ969" s="82"/>
      <c r="CK969" s="82"/>
      <c r="CL969" s="82"/>
      <c r="CM969" s="82"/>
      <c r="CN969" s="82"/>
      <c r="CO969" s="69"/>
    </row>
    <row r="970" spans="1:93" x14ac:dyDescent="0.3">
      <c r="A970" s="69"/>
      <c r="B970" s="74"/>
      <c r="C970" s="74"/>
      <c r="D970" s="74"/>
      <c r="E970" s="74"/>
      <c r="F970" s="69"/>
      <c r="G970" s="69"/>
      <c r="Q970" s="69"/>
      <c r="R970" s="69"/>
      <c r="S970" s="75"/>
      <c r="T970" s="75"/>
      <c r="U970" s="74"/>
      <c r="V970" s="74"/>
      <c r="W970" s="74"/>
      <c r="X970" s="74"/>
      <c r="Y970" s="69"/>
      <c r="Z970" s="69"/>
      <c r="AJ970" s="69"/>
      <c r="AK970" s="69"/>
      <c r="AL970" s="69"/>
      <c r="AM970" s="69"/>
      <c r="AN970" s="74"/>
      <c r="AO970" s="74"/>
      <c r="AP970" s="82"/>
      <c r="AQ970" s="82"/>
      <c r="AR970" s="82"/>
      <c r="AS970" s="82"/>
      <c r="AT970" s="82"/>
      <c r="AU970" s="82"/>
      <c r="AV970" s="82"/>
      <c r="AW970" s="82"/>
      <c r="AX970" s="82"/>
      <c r="AY970" s="82"/>
      <c r="AZ970" s="82"/>
      <c r="BA970" s="82"/>
      <c r="BB970" s="82"/>
      <c r="BC970" s="82"/>
      <c r="BD970" s="69"/>
      <c r="BE970" s="75"/>
      <c r="BF970" s="75"/>
      <c r="BG970" s="74"/>
      <c r="BH970" s="74"/>
      <c r="BI970" s="82"/>
      <c r="BJ970" s="82"/>
      <c r="BK970" s="82"/>
      <c r="BL970" s="82"/>
      <c r="BM970" s="82"/>
      <c r="BN970" s="82"/>
      <c r="BO970" s="82"/>
      <c r="BP970" s="82"/>
      <c r="BQ970" s="82"/>
      <c r="BR970" s="82"/>
      <c r="BS970" s="82"/>
      <c r="BT970" s="82"/>
      <c r="BU970" s="82"/>
      <c r="BV970" s="82"/>
      <c r="BW970" s="69"/>
      <c r="BX970" s="69"/>
      <c r="BY970" s="75"/>
      <c r="BZ970" s="74"/>
      <c r="CA970" s="74"/>
      <c r="CB970" s="82"/>
      <c r="CC970" s="82"/>
      <c r="CD970" s="82"/>
      <c r="CE970" s="82"/>
      <c r="CF970" s="82"/>
      <c r="CG970" s="82"/>
      <c r="CH970" s="82"/>
      <c r="CI970" s="82"/>
      <c r="CJ970" s="82"/>
      <c r="CK970" s="82"/>
      <c r="CL970" s="82"/>
      <c r="CM970" s="82"/>
      <c r="CN970" s="82"/>
      <c r="CO970" s="69"/>
    </row>
    <row r="971" spans="1:93" x14ac:dyDescent="0.3">
      <c r="A971" s="69"/>
      <c r="B971" s="74"/>
      <c r="C971" s="74"/>
      <c r="D971" s="74"/>
      <c r="E971" s="74"/>
      <c r="F971" s="69"/>
      <c r="G971" s="69"/>
      <c r="Q971" s="69"/>
      <c r="R971" s="69"/>
      <c r="S971" s="75"/>
      <c r="T971" s="75"/>
      <c r="U971" s="74"/>
      <c r="V971" s="74"/>
      <c r="W971" s="74"/>
      <c r="X971" s="74"/>
      <c r="Y971" s="69"/>
      <c r="Z971" s="69"/>
      <c r="AJ971" s="69"/>
      <c r="AK971" s="69"/>
      <c r="AL971" s="69"/>
      <c r="AM971" s="69"/>
      <c r="AN971" s="74"/>
      <c r="AO971" s="74"/>
      <c r="AP971" s="82"/>
      <c r="AQ971" s="82"/>
      <c r="AR971" s="82"/>
      <c r="AS971" s="82"/>
      <c r="AT971" s="82"/>
      <c r="AU971" s="82"/>
      <c r="AV971" s="82"/>
      <c r="AW971" s="82"/>
      <c r="AX971" s="82"/>
      <c r="AY971" s="82"/>
      <c r="AZ971" s="82"/>
      <c r="BA971" s="82"/>
      <c r="BB971" s="82"/>
      <c r="BC971" s="82"/>
      <c r="BD971" s="69"/>
      <c r="BE971" s="75"/>
      <c r="BF971" s="75"/>
      <c r="BG971" s="74"/>
      <c r="BH971" s="74"/>
      <c r="BI971" s="82"/>
      <c r="BJ971" s="82"/>
      <c r="BK971" s="82"/>
      <c r="BL971" s="82"/>
      <c r="BM971" s="82"/>
      <c r="BN971" s="82"/>
      <c r="BO971" s="82"/>
      <c r="BP971" s="82"/>
      <c r="BQ971" s="82"/>
      <c r="BR971" s="82"/>
      <c r="BS971" s="82"/>
      <c r="BT971" s="82"/>
      <c r="BU971" s="82"/>
      <c r="BV971" s="82"/>
      <c r="BW971" s="69"/>
      <c r="BX971" s="69"/>
      <c r="BY971" s="75"/>
      <c r="BZ971" s="74"/>
      <c r="CA971" s="74"/>
      <c r="CB971" s="82"/>
      <c r="CC971" s="82"/>
      <c r="CD971" s="82"/>
      <c r="CE971" s="82"/>
      <c r="CF971" s="82"/>
      <c r="CG971" s="82"/>
      <c r="CH971" s="82"/>
      <c r="CI971" s="82"/>
      <c r="CJ971" s="82"/>
      <c r="CK971" s="82"/>
      <c r="CL971" s="82"/>
      <c r="CM971" s="82"/>
      <c r="CN971" s="82"/>
      <c r="CO971" s="69"/>
    </row>
    <row r="972" spans="1:93" x14ac:dyDescent="0.3">
      <c r="A972" s="69"/>
      <c r="B972" s="74"/>
      <c r="C972" s="74"/>
      <c r="D972" s="74"/>
      <c r="E972" s="74"/>
      <c r="F972" s="69"/>
      <c r="G972" s="69"/>
      <c r="Q972" s="69"/>
      <c r="R972" s="69"/>
      <c r="S972" s="75"/>
      <c r="T972" s="75"/>
      <c r="U972" s="74"/>
      <c r="V972" s="74"/>
      <c r="W972" s="74"/>
      <c r="X972" s="74"/>
      <c r="Y972" s="69"/>
      <c r="Z972" s="69"/>
      <c r="AJ972" s="69"/>
      <c r="AK972" s="69"/>
      <c r="AL972" s="69"/>
      <c r="AM972" s="69"/>
      <c r="AN972" s="74"/>
      <c r="AO972" s="74"/>
      <c r="AP972" s="82"/>
      <c r="AQ972" s="82"/>
      <c r="AR972" s="82"/>
      <c r="AS972" s="82"/>
      <c r="AT972" s="82"/>
      <c r="AU972" s="82"/>
      <c r="AV972" s="82"/>
      <c r="AW972" s="82"/>
      <c r="AX972" s="82"/>
      <c r="AY972" s="82"/>
      <c r="AZ972" s="82"/>
      <c r="BA972" s="82"/>
      <c r="BB972" s="82"/>
      <c r="BC972" s="82"/>
      <c r="BD972" s="69"/>
      <c r="BE972" s="75"/>
      <c r="BF972" s="75"/>
      <c r="BG972" s="74"/>
      <c r="BH972" s="74"/>
      <c r="BI972" s="82"/>
      <c r="BJ972" s="82"/>
      <c r="BK972" s="82"/>
      <c r="BL972" s="82"/>
      <c r="BM972" s="82"/>
      <c r="BN972" s="82"/>
      <c r="BO972" s="82"/>
      <c r="BP972" s="82"/>
      <c r="BQ972" s="82"/>
      <c r="BR972" s="82"/>
      <c r="BS972" s="82"/>
      <c r="BT972" s="82"/>
      <c r="BU972" s="82"/>
      <c r="BV972" s="82"/>
      <c r="BW972" s="69"/>
      <c r="BX972" s="69"/>
      <c r="BY972" s="75"/>
      <c r="BZ972" s="74"/>
      <c r="CA972" s="74"/>
      <c r="CB972" s="82"/>
      <c r="CC972" s="82"/>
      <c r="CD972" s="82"/>
      <c r="CE972" s="82"/>
      <c r="CF972" s="82"/>
      <c r="CG972" s="82"/>
      <c r="CH972" s="82"/>
      <c r="CI972" s="82"/>
      <c r="CJ972" s="82"/>
      <c r="CK972" s="82"/>
      <c r="CL972" s="82"/>
      <c r="CM972" s="82"/>
      <c r="CN972" s="82"/>
      <c r="CO972" s="69"/>
    </row>
    <row r="973" spans="1:93" x14ac:dyDescent="0.3">
      <c r="A973" s="69"/>
      <c r="B973" s="74"/>
      <c r="C973" s="74"/>
      <c r="D973" s="74"/>
      <c r="E973" s="74"/>
      <c r="F973" s="69"/>
      <c r="G973" s="69"/>
      <c r="Q973" s="69"/>
      <c r="R973" s="69"/>
      <c r="S973" s="75"/>
      <c r="T973" s="75"/>
      <c r="U973" s="74"/>
      <c r="V973" s="74"/>
      <c r="W973" s="74"/>
      <c r="X973" s="74"/>
      <c r="Y973" s="69"/>
      <c r="Z973" s="69"/>
      <c r="AJ973" s="69"/>
      <c r="AK973" s="69"/>
      <c r="AL973" s="69"/>
      <c r="AM973" s="69"/>
      <c r="AN973" s="74"/>
      <c r="AO973" s="74"/>
      <c r="AP973" s="82"/>
      <c r="AQ973" s="82"/>
      <c r="AR973" s="82"/>
      <c r="AS973" s="82"/>
      <c r="AT973" s="82"/>
      <c r="AU973" s="82"/>
      <c r="AV973" s="82"/>
      <c r="AW973" s="82"/>
      <c r="AX973" s="82"/>
      <c r="AY973" s="82"/>
      <c r="AZ973" s="82"/>
      <c r="BA973" s="82"/>
      <c r="BB973" s="82"/>
      <c r="BC973" s="82"/>
      <c r="BD973" s="69"/>
      <c r="BE973" s="75"/>
      <c r="BF973" s="75"/>
      <c r="BG973" s="74"/>
      <c r="BH973" s="74"/>
      <c r="BI973" s="82"/>
      <c r="BJ973" s="82"/>
      <c r="BK973" s="82"/>
      <c r="BL973" s="82"/>
      <c r="BM973" s="82"/>
      <c r="BN973" s="82"/>
      <c r="BO973" s="82"/>
      <c r="BP973" s="82"/>
      <c r="BQ973" s="82"/>
      <c r="BR973" s="82"/>
      <c r="BS973" s="82"/>
      <c r="BT973" s="82"/>
      <c r="BU973" s="82"/>
      <c r="BV973" s="82"/>
      <c r="BW973" s="69"/>
      <c r="BX973" s="69"/>
      <c r="BY973" s="75"/>
      <c r="BZ973" s="74"/>
      <c r="CA973" s="74"/>
      <c r="CB973" s="82"/>
      <c r="CC973" s="82"/>
      <c r="CD973" s="82"/>
      <c r="CE973" s="82"/>
      <c r="CF973" s="82"/>
      <c r="CG973" s="82"/>
      <c r="CH973" s="82"/>
      <c r="CI973" s="82"/>
      <c r="CJ973" s="82"/>
      <c r="CK973" s="82"/>
      <c r="CL973" s="82"/>
      <c r="CM973" s="82"/>
      <c r="CN973" s="82"/>
      <c r="CO973" s="69"/>
    </row>
    <row r="974" spans="1:93" x14ac:dyDescent="0.3">
      <c r="A974" s="69"/>
      <c r="B974" s="74"/>
      <c r="C974" s="74"/>
      <c r="D974" s="74"/>
      <c r="E974" s="74"/>
      <c r="F974" s="69"/>
      <c r="G974" s="69"/>
      <c r="Q974" s="69"/>
      <c r="R974" s="69"/>
      <c r="S974" s="75"/>
      <c r="T974" s="75"/>
      <c r="U974" s="74"/>
      <c r="V974" s="74"/>
      <c r="W974" s="74"/>
      <c r="X974" s="74"/>
      <c r="Y974" s="69"/>
      <c r="Z974" s="69"/>
      <c r="AJ974" s="69"/>
      <c r="AK974" s="69"/>
      <c r="AL974" s="69"/>
      <c r="AM974" s="69"/>
      <c r="AN974" s="74"/>
      <c r="AO974" s="74"/>
      <c r="AP974" s="82"/>
      <c r="AQ974" s="82"/>
      <c r="AR974" s="82"/>
      <c r="AS974" s="82"/>
      <c r="AT974" s="82"/>
      <c r="AU974" s="82"/>
      <c r="AV974" s="82"/>
      <c r="AW974" s="82"/>
      <c r="AX974" s="82"/>
      <c r="AY974" s="82"/>
      <c r="AZ974" s="82"/>
      <c r="BA974" s="82"/>
      <c r="BB974" s="82"/>
      <c r="BC974" s="82"/>
      <c r="BD974" s="69"/>
      <c r="BE974" s="75"/>
      <c r="BF974" s="75"/>
      <c r="BG974" s="74"/>
      <c r="BH974" s="74"/>
      <c r="BI974" s="82"/>
      <c r="BJ974" s="82"/>
      <c r="BK974" s="82"/>
      <c r="BL974" s="82"/>
      <c r="BM974" s="82"/>
      <c r="BN974" s="82"/>
      <c r="BO974" s="82"/>
      <c r="BP974" s="82"/>
      <c r="BQ974" s="82"/>
      <c r="BR974" s="82"/>
      <c r="BS974" s="82"/>
      <c r="BT974" s="82"/>
      <c r="BU974" s="82"/>
      <c r="BV974" s="82"/>
      <c r="BW974" s="69"/>
      <c r="BX974" s="69"/>
      <c r="BY974" s="75"/>
      <c r="BZ974" s="74"/>
      <c r="CA974" s="74"/>
      <c r="CB974" s="82"/>
      <c r="CC974" s="82"/>
      <c r="CD974" s="82"/>
      <c r="CE974" s="82"/>
      <c r="CF974" s="82"/>
      <c r="CG974" s="82"/>
      <c r="CH974" s="82"/>
      <c r="CI974" s="82"/>
      <c r="CJ974" s="82"/>
      <c r="CK974" s="82"/>
      <c r="CL974" s="82"/>
      <c r="CM974" s="82"/>
      <c r="CN974" s="82"/>
      <c r="CO974" s="69"/>
    </row>
    <row r="975" spans="1:93" x14ac:dyDescent="0.3">
      <c r="A975" s="69"/>
      <c r="B975" s="74"/>
      <c r="C975" s="74"/>
      <c r="D975" s="74"/>
      <c r="E975" s="74"/>
      <c r="F975" s="69"/>
      <c r="G975" s="69"/>
      <c r="Q975" s="69"/>
      <c r="R975" s="69"/>
      <c r="S975" s="75"/>
      <c r="T975" s="75"/>
      <c r="U975" s="74"/>
      <c r="V975" s="74"/>
      <c r="W975" s="74"/>
      <c r="X975" s="74"/>
      <c r="Y975" s="69"/>
      <c r="Z975" s="69"/>
      <c r="AJ975" s="69"/>
      <c r="AK975" s="69"/>
      <c r="AL975" s="69"/>
      <c r="AM975" s="69"/>
      <c r="AN975" s="74"/>
      <c r="AO975" s="74"/>
      <c r="AP975" s="82"/>
      <c r="AQ975" s="82"/>
      <c r="AR975" s="82"/>
      <c r="AS975" s="82"/>
      <c r="AT975" s="82"/>
      <c r="AU975" s="82"/>
      <c r="AV975" s="82"/>
      <c r="AW975" s="82"/>
      <c r="AX975" s="82"/>
      <c r="AY975" s="82"/>
      <c r="AZ975" s="82"/>
      <c r="BA975" s="82"/>
      <c r="BB975" s="82"/>
      <c r="BC975" s="82"/>
      <c r="BD975" s="69"/>
      <c r="BE975" s="75"/>
      <c r="BF975" s="75"/>
      <c r="BG975" s="74"/>
      <c r="BH975" s="74"/>
      <c r="BI975" s="82"/>
      <c r="BJ975" s="82"/>
      <c r="BK975" s="82"/>
      <c r="BL975" s="82"/>
      <c r="BM975" s="82"/>
      <c r="BN975" s="82"/>
      <c r="BO975" s="82"/>
      <c r="BP975" s="82"/>
      <c r="BQ975" s="82"/>
      <c r="BR975" s="82"/>
      <c r="BS975" s="82"/>
      <c r="BT975" s="82"/>
      <c r="BU975" s="82"/>
      <c r="BV975" s="82"/>
      <c r="BW975" s="69"/>
      <c r="BX975" s="69"/>
      <c r="BY975" s="75"/>
      <c r="BZ975" s="74"/>
      <c r="CA975" s="74"/>
      <c r="CB975" s="82"/>
      <c r="CC975" s="82"/>
      <c r="CD975" s="82"/>
      <c r="CE975" s="82"/>
      <c r="CF975" s="82"/>
      <c r="CG975" s="82"/>
      <c r="CH975" s="82"/>
      <c r="CI975" s="82"/>
      <c r="CJ975" s="82"/>
      <c r="CK975" s="82"/>
      <c r="CL975" s="82"/>
      <c r="CM975" s="82"/>
      <c r="CN975" s="82"/>
      <c r="CO975" s="69"/>
    </row>
    <row r="976" spans="1:93" x14ac:dyDescent="0.3">
      <c r="A976" s="69"/>
      <c r="B976" s="74"/>
      <c r="C976" s="74"/>
      <c r="D976" s="74"/>
      <c r="E976" s="74"/>
      <c r="F976" s="69"/>
      <c r="G976" s="69"/>
      <c r="Q976" s="69"/>
      <c r="R976" s="69"/>
      <c r="S976" s="75"/>
      <c r="T976" s="75"/>
      <c r="U976" s="74"/>
      <c r="V976" s="74"/>
      <c r="W976" s="74"/>
      <c r="X976" s="74"/>
      <c r="Y976" s="69"/>
      <c r="Z976" s="69"/>
      <c r="AJ976" s="69"/>
      <c r="AK976" s="69"/>
      <c r="AL976" s="69"/>
      <c r="AM976" s="69"/>
      <c r="AN976" s="74"/>
      <c r="AO976" s="74"/>
      <c r="AP976" s="82"/>
      <c r="AQ976" s="82"/>
      <c r="AR976" s="82"/>
      <c r="AS976" s="82"/>
      <c r="AT976" s="82"/>
      <c r="AU976" s="82"/>
      <c r="AV976" s="82"/>
      <c r="AW976" s="82"/>
      <c r="AX976" s="82"/>
      <c r="AY976" s="82"/>
      <c r="AZ976" s="82"/>
      <c r="BA976" s="82"/>
      <c r="BB976" s="82"/>
      <c r="BC976" s="82"/>
      <c r="BD976" s="69"/>
      <c r="BE976" s="75"/>
      <c r="BF976" s="75"/>
      <c r="BG976" s="74"/>
      <c r="BH976" s="74"/>
      <c r="BI976" s="82"/>
      <c r="BJ976" s="82"/>
      <c r="BK976" s="82"/>
      <c r="BL976" s="82"/>
      <c r="BM976" s="82"/>
      <c r="BN976" s="82"/>
      <c r="BO976" s="82"/>
      <c r="BP976" s="82"/>
      <c r="BQ976" s="82"/>
      <c r="BR976" s="82"/>
      <c r="BS976" s="82"/>
      <c r="BT976" s="82"/>
      <c r="BU976" s="82"/>
      <c r="BV976" s="82"/>
      <c r="BW976" s="69"/>
      <c r="BX976" s="69"/>
      <c r="BY976" s="75"/>
      <c r="BZ976" s="74"/>
      <c r="CA976" s="74"/>
      <c r="CB976" s="82"/>
      <c r="CC976" s="82"/>
      <c r="CD976" s="82"/>
      <c r="CE976" s="82"/>
      <c r="CF976" s="82"/>
      <c r="CG976" s="82"/>
      <c r="CH976" s="82"/>
      <c r="CI976" s="82"/>
      <c r="CJ976" s="82"/>
      <c r="CK976" s="82"/>
      <c r="CL976" s="82"/>
      <c r="CM976" s="82"/>
      <c r="CN976" s="82"/>
      <c r="CO976" s="69"/>
    </row>
    <row r="977" spans="1:93" x14ac:dyDescent="0.3">
      <c r="A977" s="69"/>
      <c r="B977" s="74"/>
      <c r="C977" s="74"/>
      <c r="D977" s="74"/>
      <c r="E977" s="74"/>
      <c r="F977" s="69"/>
      <c r="G977" s="69"/>
      <c r="Q977" s="69"/>
      <c r="R977" s="69"/>
      <c r="S977" s="75"/>
      <c r="T977" s="75"/>
      <c r="U977" s="74"/>
      <c r="V977" s="74"/>
      <c r="W977" s="74"/>
      <c r="X977" s="74"/>
      <c r="Y977" s="69"/>
      <c r="Z977" s="69"/>
      <c r="AJ977" s="69"/>
      <c r="AK977" s="69"/>
      <c r="AL977" s="69"/>
      <c r="AM977" s="69"/>
      <c r="AN977" s="74"/>
      <c r="AO977" s="74"/>
      <c r="AP977" s="82"/>
      <c r="AQ977" s="82"/>
      <c r="AR977" s="82"/>
      <c r="AS977" s="82"/>
      <c r="AT977" s="82"/>
      <c r="AU977" s="82"/>
      <c r="AV977" s="82"/>
      <c r="AW977" s="82"/>
      <c r="AX977" s="82"/>
      <c r="AY977" s="82"/>
      <c r="AZ977" s="82"/>
      <c r="BA977" s="82"/>
      <c r="BB977" s="82"/>
      <c r="BC977" s="82"/>
      <c r="BD977" s="69"/>
      <c r="BE977" s="75"/>
      <c r="BF977" s="75"/>
      <c r="BG977" s="74"/>
      <c r="BH977" s="74"/>
      <c r="BI977" s="82"/>
      <c r="BJ977" s="82"/>
      <c r="BK977" s="82"/>
      <c r="BL977" s="82"/>
      <c r="BM977" s="82"/>
      <c r="BN977" s="82"/>
      <c r="BO977" s="82"/>
      <c r="BP977" s="82"/>
      <c r="BQ977" s="82"/>
      <c r="BR977" s="82"/>
      <c r="BS977" s="82"/>
      <c r="BT977" s="82"/>
      <c r="BU977" s="82"/>
      <c r="BV977" s="82"/>
      <c r="BW977" s="69"/>
      <c r="BX977" s="69"/>
      <c r="BY977" s="75"/>
      <c r="BZ977" s="74"/>
      <c r="CA977" s="74"/>
      <c r="CB977" s="82"/>
      <c r="CC977" s="82"/>
      <c r="CD977" s="82"/>
      <c r="CE977" s="82"/>
      <c r="CF977" s="82"/>
      <c r="CG977" s="82"/>
      <c r="CH977" s="82"/>
      <c r="CI977" s="82"/>
      <c r="CJ977" s="82"/>
      <c r="CK977" s="82"/>
      <c r="CL977" s="82"/>
      <c r="CM977" s="82"/>
      <c r="CN977" s="82"/>
      <c r="CO977" s="69"/>
    </row>
    <row r="978" spans="1:93" x14ac:dyDescent="0.3">
      <c r="A978" s="69"/>
      <c r="B978" s="74"/>
      <c r="C978" s="74"/>
      <c r="D978" s="74"/>
      <c r="E978" s="74"/>
      <c r="F978" s="69"/>
      <c r="G978" s="69"/>
      <c r="Q978" s="69"/>
      <c r="R978" s="69"/>
      <c r="S978" s="75"/>
      <c r="T978" s="75"/>
      <c r="U978" s="74"/>
      <c r="V978" s="74"/>
      <c r="W978" s="74"/>
      <c r="X978" s="74"/>
      <c r="Y978" s="69"/>
      <c r="Z978" s="69"/>
      <c r="AJ978" s="69"/>
      <c r="AK978" s="69"/>
      <c r="AL978" s="69"/>
      <c r="AM978" s="69"/>
      <c r="AN978" s="74"/>
      <c r="AO978" s="74"/>
      <c r="AP978" s="82"/>
      <c r="AQ978" s="82"/>
      <c r="AR978" s="82"/>
      <c r="AS978" s="82"/>
      <c r="AT978" s="82"/>
      <c r="AU978" s="82"/>
      <c r="AV978" s="82"/>
      <c r="AW978" s="82"/>
      <c r="AX978" s="82"/>
      <c r="AY978" s="82"/>
      <c r="AZ978" s="82"/>
      <c r="BA978" s="82"/>
      <c r="BB978" s="82"/>
      <c r="BC978" s="82"/>
      <c r="BD978" s="69"/>
      <c r="BE978" s="75"/>
      <c r="BF978" s="75"/>
      <c r="BG978" s="74"/>
      <c r="BH978" s="74"/>
      <c r="BI978" s="82"/>
      <c r="BJ978" s="82"/>
      <c r="BK978" s="82"/>
      <c r="BL978" s="82"/>
      <c r="BM978" s="82"/>
      <c r="BN978" s="82"/>
      <c r="BO978" s="82"/>
      <c r="BP978" s="82"/>
      <c r="BQ978" s="82"/>
      <c r="BR978" s="82"/>
      <c r="BS978" s="82"/>
      <c r="BT978" s="82"/>
      <c r="BU978" s="82"/>
      <c r="BV978" s="82"/>
      <c r="BW978" s="69"/>
      <c r="BX978" s="69"/>
      <c r="BY978" s="75"/>
      <c r="BZ978" s="74"/>
      <c r="CA978" s="74"/>
      <c r="CB978" s="82"/>
      <c r="CC978" s="82"/>
      <c r="CD978" s="82"/>
      <c r="CE978" s="82"/>
      <c r="CF978" s="82"/>
      <c r="CG978" s="82"/>
      <c r="CH978" s="82"/>
      <c r="CI978" s="82"/>
      <c r="CJ978" s="82"/>
      <c r="CK978" s="82"/>
      <c r="CL978" s="82"/>
      <c r="CM978" s="82"/>
      <c r="CN978" s="82"/>
      <c r="CO978" s="69"/>
    </row>
    <row r="979" spans="1:93" x14ac:dyDescent="0.3">
      <c r="A979" s="69"/>
      <c r="B979" s="74"/>
      <c r="C979" s="74"/>
      <c r="D979" s="74"/>
      <c r="E979" s="74"/>
      <c r="F979" s="69"/>
      <c r="G979" s="69"/>
      <c r="Q979" s="69"/>
      <c r="R979" s="69"/>
      <c r="S979" s="75"/>
      <c r="T979" s="75"/>
      <c r="U979" s="74"/>
      <c r="V979" s="74"/>
      <c r="W979" s="74"/>
      <c r="X979" s="74"/>
      <c r="Y979" s="69"/>
      <c r="Z979" s="69"/>
      <c r="AJ979" s="69"/>
      <c r="AK979" s="69"/>
      <c r="AL979" s="69"/>
      <c r="AM979" s="69"/>
      <c r="AN979" s="74"/>
      <c r="AO979" s="74"/>
      <c r="AP979" s="82"/>
      <c r="AQ979" s="82"/>
      <c r="AR979" s="82"/>
      <c r="AS979" s="82"/>
      <c r="AT979" s="82"/>
      <c r="AU979" s="82"/>
      <c r="AV979" s="82"/>
      <c r="AW979" s="82"/>
      <c r="AX979" s="82"/>
      <c r="AY979" s="82"/>
      <c r="AZ979" s="82"/>
      <c r="BA979" s="82"/>
      <c r="BB979" s="82"/>
      <c r="BC979" s="82"/>
      <c r="BD979" s="69"/>
      <c r="BE979" s="75"/>
      <c r="BF979" s="75"/>
      <c r="BG979" s="74"/>
      <c r="BH979" s="74"/>
      <c r="BI979" s="82"/>
      <c r="BJ979" s="82"/>
      <c r="BK979" s="82"/>
      <c r="BL979" s="82"/>
      <c r="BM979" s="82"/>
      <c r="BN979" s="82"/>
      <c r="BO979" s="82"/>
      <c r="BP979" s="82"/>
      <c r="BQ979" s="82"/>
      <c r="BR979" s="82"/>
      <c r="BS979" s="82"/>
      <c r="BT979" s="82"/>
      <c r="BU979" s="82"/>
      <c r="BV979" s="82"/>
      <c r="BW979" s="69"/>
      <c r="BX979" s="69"/>
      <c r="BY979" s="75"/>
      <c r="BZ979" s="74"/>
      <c r="CA979" s="74"/>
      <c r="CB979" s="82"/>
      <c r="CC979" s="82"/>
      <c r="CD979" s="82"/>
      <c r="CE979" s="82"/>
      <c r="CF979" s="82"/>
      <c r="CG979" s="82"/>
      <c r="CH979" s="82"/>
      <c r="CI979" s="82"/>
      <c r="CJ979" s="82"/>
      <c r="CK979" s="82"/>
      <c r="CL979" s="82"/>
      <c r="CM979" s="82"/>
      <c r="CN979" s="82"/>
      <c r="CO979" s="69"/>
    </row>
    <row r="980" spans="1:93" x14ac:dyDescent="0.3">
      <c r="A980" s="69"/>
      <c r="B980" s="74"/>
      <c r="C980" s="74"/>
      <c r="D980" s="74"/>
      <c r="E980" s="74"/>
      <c r="F980" s="69"/>
      <c r="G980" s="69"/>
      <c r="Q980" s="69"/>
      <c r="R980" s="69"/>
      <c r="S980" s="75"/>
      <c r="T980" s="75"/>
      <c r="U980" s="74"/>
      <c r="V980" s="74"/>
      <c r="W980" s="74"/>
      <c r="X980" s="74"/>
      <c r="Y980" s="69"/>
      <c r="Z980" s="69"/>
      <c r="AJ980" s="69"/>
      <c r="AK980" s="69"/>
      <c r="AL980" s="69"/>
      <c r="AM980" s="69"/>
      <c r="AN980" s="74"/>
      <c r="AO980" s="74"/>
      <c r="AP980" s="82"/>
      <c r="AQ980" s="82"/>
      <c r="AR980" s="82"/>
      <c r="AS980" s="82"/>
      <c r="AT980" s="82"/>
      <c r="AU980" s="82"/>
      <c r="AV980" s="82"/>
      <c r="AW980" s="82"/>
      <c r="AX980" s="82"/>
      <c r="AY980" s="82"/>
      <c r="AZ980" s="82"/>
      <c r="BA980" s="82"/>
      <c r="BB980" s="82"/>
      <c r="BC980" s="82"/>
      <c r="BD980" s="69"/>
      <c r="BE980" s="75"/>
      <c r="BF980" s="75"/>
      <c r="BG980" s="74"/>
      <c r="BH980" s="74"/>
      <c r="BI980" s="82"/>
      <c r="BJ980" s="82"/>
      <c r="BK980" s="82"/>
      <c r="BL980" s="82"/>
      <c r="BM980" s="82"/>
      <c r="BN980" s="82"/>
      <c r="BO980" s="82"/>
      <c r="BP980" s="82"/>
      <c r="BQ980" s="82"/>
      <c r="BR980" s="82"/>
      <c r="BS980" s="82"/>
      <c r="BT980" s="82"/>
      <c r="BU980" s="82"/>
      <c r="BV980" s="82"/>
      <c r="BW980" s="69"/>
      <c r="BX980" s="69"/>
      <c r="BY980" s="75"/>
      <c r="BZ980" s="74"/>
      <c r="CA980" s="74"/>
      <c r="CB980" s="82"/>
      <c r="CC980" s="82"/>
      <c r="CD980" s="82"/>
      <c r="CE980" s="82"/>
      <c r="CF980" s="82"/>
      <c r="CG980" s="82"/>
      <c r="CH980" s="82"/>
      <c r="CI980" s="82"/>
      <c r="CJ980" s="82"/>
      <c r="CK980" s="82"/>
      <c r="CL980" s="82"/>
      <c r="CM980" s="82"/>
      <c r="CN980" s="82"/>
      <c r="CO980" s="69"/>
    </row>
    <row r="981" spans="1:93" x14ac:dyDescent="0.3">
      <c r="A981" s="69"/>
      <c r="B981" s="74"/>
      <c r="C981" s="74"/>
      <c r="D981" s="74"/>
      <c r="E981" s="74"/>
      <c r="F981" s="69"/>
      <c r="G981" s="69"/>
      <c r="Q981" s="69"/>
      <c r="R981" s="69"/>
      <c r="S981" s="75"/>
      <c r="T981" s="75"/>
      <c r="U981" s="74"/>
      <c r="V981" s="74"/>
      <c r="W981" s="74"/>
      <c r="X981" s="74"/>
      <c r="Y981" s="69"/>
      <c r="Z981" s="69"/>
      <c r="AJ981" s="69"/>
      <c r="AK981" s="69"/>
      <c r="AL981" s="69"/>
      <c r="AM981" s="69"/>
      <c r="AN981" s="74"/>
      <c r="AO981" s="74"/>
      <c r="AP981" s="82"/>
      <c r="AQ981" s="82"/>
      <c r="AR981" s="82"/>
      <c r="AS981" s="82"/>
      <c r="AT981" s="82"/>
      <c r="AU981" s="82"/>
      <c r="AV981" s="82"/>
      <c r="AW981" s="82"/>
      <c r="AX981" s="82"/>
      <c r="AY981" s="82"/>
      <c r="AZ981" s="82"/>
      <c r="BA981" s="82"/>
      <c r="BB981" s="82"/>
      <c r="BC981" s="82"/>
      <c r="BD981" s="69"/>
      <c r="BE981" s="75"/>
      <c r="BF981" s="75"/>
      <c r="BG981" s="74"/>
      <c r="BH981" s="74"/>
      <c r="BI981" s="82"/>
      <c r="BJ981" s="82"/>
      <c r="BK981" s="82"/>
      <c r="BL981" s="82"/>
      <c r="BM981" s="82"/>
      <c r="BN981" s="82"/>
      <c r="BO981" s="82"/>
      <c r="BP981" s="82"/>
      <c r="BQ981" s="82"/>
      <c r="BR981" s="82"/>
      <c r="BS981" s="82"/>
      <c r="BT981" s="82"/>
      <c r="BU981" s="82"/>
      <c r="BV981" s="82"/>
      <c r="BW981" s="69"/>
      <c r="BX981" s="69"/>
      <c r="BY981" s="75"/>
      <c r="BZ981" s="74"/>
      <c r="CA981" s="74"/>
      <c r="CB981" s="82"/>
      <c r="CC981" s="82"/>
      <c r="CD981" s="82"/>
      <c r="CE981" s="82"/>
      <c r="CF981" s="82"/>
      <c r="CG981" s="82"/>
      <c r="CH981" s="82"/>
      <c r="CI981" s="82"/>
      <c r="CJ981" s="82"/>
      <c r="CK981" s="82"/>
      <c r="CL981" s="82"/>
      <c r="CM981" s="82"/>
      <c r="CN981" s="82"/>
      <c r="CO981" s="69"/>
    </row>
    <row r="982" spans="1:93" x14ac:dyDescent="0.3">
      <c r="A982" s="69"/>
      <c r="B982" s="74"/>
      <c r="C982" s="74"/>
      <c r="D982" s="74"/>
      <c r="E982" s="74"/>
      <c r="F982" s="69"/>
      <c r="G982" s="69"/>
      <c r="Q982" s="69"/>
      <c r="R982" s="69"/>
      <c r="S982" s="75"/>
      <c r="T982" s="75"/>
      <c r="U982" s="74"/>
      <c r="V982" s="74"/>
      <c r="W982" s="74"/>
      <c r="X982" s="74"/>
      <c r="Y982" s="69"/>
      <c r="Z982" s="69"/>
      <c r="AJ982" s="69"/>
      <c r="AK982" s="69"/>
      <c r="AL982" s="69"/>
      <c r="AM982" s="69"/>
      <c r="AN982" s="74"/>
      <c r="AO982" s="74"/>
      <c r="AP982" s="82"/>
      <c r="AQ982" s="82"/>
      <c r="AR982" s="82"/>
      <c r="AS982" s="82"/>
      <c r="AT982" s="82"/>
      <c r="AU982" s="82"/>
      <c r="AV982" s="82"/>
      <c r="AW982" s="82"/>
      <c r="AX982" s="82"/>
      <c r="AY982" s="82"/>
      <c r="AZ982" s="82"/>
      <c r="BA982" s="82"/>
      <c r="BB982" s="82"/>
      <c r="BC982" s="82"/>
      <c r="BD982" s="69"/>
      <c r="BE982" s="75"/>
      <c r="BF982" s="75"/>
      <c r="BG982" s="74"/>
      <c r="BH982" s="74"/>
      <c r="BI982" s="82"/>
      <c r="BJ982" s="82"/>
      <c r="BK982" s="82"/>
      <c r="BL982" s="82"/>
      <c r="BM982" s="82"/>
      <c r="BN982" s="82"/>
      <c r="BO982" s="82"/>
      <c r="BP982" s="82"/>
      <c r="BQ982" s="82"/>
      <c r="BR982" s="82"/>
      <c r="BS982" s="82"/>
      <c r="BT982" s="82"/>
      <c r="BU982" s="82"/>
      <c r="BV982" s="82"/>
      <c r="BW982" s="69"/>
      <c r="BX982" s="69"/>
      <c r="BY982" s="75"/>
      <c r="BZ982" s="74"/>
      <c r="CA982" s="74"/>
      <c r="CB982" s="82"/>
      <c r="CC982" s="82"/>
      <c r="CD982" s="82"/>
      <c r="CE982" s="82"/>
      <c r="CF982" s="82"/>
      <c r="CG982" s="82"/>
      <c r="CH982" s="82"/>
      <c r="CI982" s="82"/>
      <c r="CJ982" s="82"/>
      <c r="CK982" s="82"/>
      <c r="CL982" s="82"/>
      <c r="CM982" s="82"/>
      <c r="CN982" s="82"/>
      <c r="CO982" s="69"/>
    </row>
    <row r="983" spans="1:93" x14ac:dyDescent="0.3">
      <c r="A983" s="69"/>
      <c r="B983" s="74"/>
      <c r="C983" s="74"/>
      <c r="D983" s="74"/>
      <c r="E983" s="74"/>
      <c r="F983" s="69"/>
      <c r="G983" s="69"/>
      <c r="Q983" s="69"/>
      <c r="R983" s="69"/>
      <c r="S983" s="75"/>
      <c r="T983" s="75"/>
      <c r="U983" s="74"/>
      <c r="V983" s="74"/>
      <c r="W983" s="74"/>
      <c r="X983" s="74"/>
      <c r="Y983" s="69"/>
      <c r="Z983" s="69"/>
      <c r="AJ983" s="69"/>
      <c r="AK983" s="69"/>
      <c r="AL983" s="69"/>
      <c r="AM983" s="69"/>
      <c r="AN983" s="74"/>
      <c r="AO983" s="74"/>
      <c r="AP983" s="82"/>
      <c r="AQ983" s="82"/>
      <c r="AR983" s="82"/>
      <c r="AS983" s="82"/>
      <c r="AT983" s="82"/>
      <c r="AU983" s="82"/>
      <c r="AV983" s="82"/>
      <c r="AW983" s="82"/>
      <c r="AX983" s="82"/>
      <c r="AY983" s="82"/>
      <c r="AZ983" s="82"/>
      <c r="BA983" s="82"/>
      <c r="BB983" s="82"/>
      <c r="BC983" s="82"/>
      <c r="BD983" s="69"/>
      <c r="BE983" s="75"/>
      <c r="BF983" s="75"/>
      <c r="BG983" s="74"/>
      <c r="BH983" s="74"/>
      <c r="BI983" s="82"/>
      <c r="BJ983" s="82"/>
      <c r="BK983" s="82"/>
      <c r="BL983" s="82"/>
      <c r="BM983" s="82"/>
      <c r="BN983" s="82"/>
      <c r="BO983" s="82"/>
      <c r="BP983" s="82"/>
      <c r="BQ983" s="82"/>
      <c r="BR983" s="82"/>
      <c r="BS983" s="82"/>
      <c r="BT983" s="82"/>
      <c r="BU983" s="82"/>
      <c r="BV983" s="82"/>
      <c r="BW983" s="69"/>
      <c r="BX983" s="69"/>
      <c r="BY983" s="75"/>
      <c r="BZ983" s="74"/>
      <c r="CA983" s="74"/>
      <c r="CB983" s="82"/>
      <c r="CC983" s="82"/>
      <c r="CD983" s="82"/>
      <c r="CE983" s="82"/>
      <c r="CF983" s="82"/>
      <c r="CG983" s="82"/>
      <c r="CH983" s="82"/>
      <c r="CI983" s="82"/>
      <c r="CJ983" s="82"/>
      <c r="CK983" s="82"/>
      <c r="CL983" s="82"/>
      <c r="CM983" s="82"/>
      <c r="CN983" s="82"/>
      <c r="CO983" s="69"/>
    </row>
    <row r="984" spans="1:93" x14ac:dyDescent="0.3">
      <c r="A984" s="69"/>
      <c r="B984" s="74"/>
      <c r="C984" s="74"/>
      <c r="D984" s="74"/>
      <c r="E984" s="74"/>
      <c r="F984" s="69"/>
      <c r="G984" s="69"/>
      <c r="Q984" s="69"/>
      <c r="R984" s="69"/>
      <c r="S984" s="75"/>
      <c r="T984" s="75"/>
      <c r="U984" s="74"/>
      <c r="V984" s="74"/>
      <c r="W984" s="74"/>
      <c r="X984" s="74"/>
      <c r="Y984" s="69"/>
      <c r="Z984" s="69"/>
      <c r="AJ984" s="69"/>
      <c r="AK984" s="69"/>
      <c r="AL984" s="69"/>
      <c r="AM984" s="69"/>
      <c r="AN984" s="74"/>
      <c r="AO984" s="74"/>
      <c r="AP984" s="82"/>
      <c r="AQ984" s="82"/>
      <c r="AR984" s="82"/>
      <c r="AS984" s="82"/>
      <c r="AT984" s="82"/>
      <c r="AU984" s="82"/>
      <c r="AV984" s="82"/>
      <c r="AW984" s="82"/>
      <c r="AX984" s="82"/>
      <c r="AY984" s="82"/>
      <c r="AZ984" s="82"/>
      <c r="BA984" s="82"/>
      <c r="BB984" s="82"/>
      <c r="BC984" s="82"/>
      <c r="BD984" s="69"/>
      <c r="BE984" s="75"/>
      <c r="BF984" s="75"/>
      <c r="BG984" s="74"/>
      <c r="BH984" s="74"/>
      <c r="BI984" s="82"/>
      <c r="BJ984" s="82"/>
      <c r="BK984" s="82"/>
      <c r="BL984" s="82"/>
      <c r="BM984" s="82"/>
      <c r="BN984" s="82"/>
      <c r="BO984" s="82"/>
      <c r="BP984" s="82"/>
      <c r="BQ984" s="82"/>
      <c r="BR984" s="82"/>
      <c r="BS984" s="82"/>
      <c r="BT984" s="82"/>
      <c r="BU984" s="82"/>
      <c r="BV984" s="82"/>
      <c r="BW984" s="69"/>
      <c r="BX984" s="69"/>
      <c r="BY984" s="75"/>
      <c r="BZ984" s="74"/>
      <c r="CA984" s="74"/>
      <c r="CB984" s="82"/>
      <c r="CC984" s="82"/>
      <c r="CD984" s="82"/>
      <c r="CE984" s="82"/>
      <c r="CF984" s="82"/>
      <c r="CG984" s="82"/>
      <c r="CH984" s="82"/>
      <c r="CI984" s="82"/>
      <c r="CJ984" s="82"/>
      <c r="CK984" s="82"/>
      <c r="CL984" s="82"/>
      <c r="CM984" s="82"/>
      <c r="CN984" s="82"/>
      <c r="CO984" s="69"/>
    </row>
    <row r="985" spans="1:93" x14ac:dyDescent="0.3">
      <c r="A985" s="69"/>
      <c r="B985" s="74"/>
      <c r="C985" s="74"/>
      <c r="D985" s="74"/>
      <c r="E985" s="74"/>
      <c r="F985" s="69"/>
      <c r="G985" s="69"/>
      <c r="Q985" s="69"/>
      <c r="R985" s="69"/>
      <c r="S985" s="75"/>
      <c r="T985" s="75"/>
      <c r="U985" s="74"/>
      <c r="V985" s="74"/>
      <c r="W985" s="74"/>
      <c r="X985" s="74"/>
      <c r="Y985" s="69"/>
      <c r="Z985" s="69"/>
      <c r="AJ985" s="69"/>
      <c r="AK985" s="69"/>
      <c r="AL985" s="69"/>
      <c r="AM985" s="69"/>
      <c r="AN985" s="74"/>
      <c r="AO985" s="74"/>
      <c r="AP985" s="82"/>
      <c r="AQ985" s="82"/>
      <c r="AR985" s="82"/>
      <c r="AS985" s="82"/>
      <c r="AT985" s="82"/>
      <c r="AU985" s="82"/>
      <c r="AV985" s="82"/>
      <c r="AW985" s="82"/>
      <c r="AX985" s="82"/>
      <c r="AY985" s="82"/>
      <c r="AZ985" s="82"/>
      <c r="BA985" s="82"/>
      <c r="BB985" s="82"/>
      <c r="BC985" s="82"/>
      <c r="BD985" s="69"/>
      <c r="BE985" s="75"/>
      <c r="BF985" s="75"/>
      <c r="BG985" s="74"/>
      <c r="BH985" s="74"/>
      <c r="BI985" s="82"/>
      <c r="BJ985" s="82"/>
      <c r="BK985" s="82"/>
      <c r="BL985" s="82"/>
      <c r="BM985" s="82"/>
      <c r="BN985" s="82"/>
      <c r="BO985" s="82"/>
      <c r="BP985" s="82"/>
      <c r="BQ985" s="82"/>
      <c r="BR985" s="82"/>
      <c r="BS985" s="82"/>
      <c r="BT985" s="82"/>
      <c r="BU985" s="82"/>
      <c r="BV985" s="82"/>
      <c r="BW985" s="69"/>
      <c r="BX985" s="69"/>
      <c r="BY985" s="75"/>
      <c r="BZ985" s="74"/>
      <c r="CA985" s="74"/>
      <c r="CB985" s="82"/>
      <c r="CC985" s="82"/>
      <c r="CD985" s="82"/>
      <c r="CE985" s="82"/>
      <c r="CF985" s="82"/>
      <c r="CG985" s="82"/>
      <c r="CH985" s="82"/>
      <c r="CI985" s="82"/>
      <c r="CJ985" s="82"/>
      <c r="CK985" s="82"/>
      <c r="CL985" s="82"/>
      <c r="CM985" s="82"/>
      <c r="CN985" s="82"/>
      <c r="CO985" s="69"/>
    </row>
    <row r="986" spans="1:93" x14ac:dyDescent="0.3">
      <c r="A986" s="69"/>
      <c r="B986" s="74"/>
      <c r="C986" s="74"/>
      <c r="D986" s="74"/>
      <c r="E986" s="74"/>
      <c r="F986" s="69"/>
      <c r="G986" s="69"/>
      <c r="Q986" s="69"/>
      <c r="R986" s="69"/>
      <c r="S986" s="75"/>
      <c r="T986" s="75"/>
      <c r="U986" s="74"/>
      <c r="V986" s="74"/>
      <c r="W986" s="74"/>
      <c r="X986" s="74"/>
      <c r="Y986" s="69"/>
      <c r="Z986" s="69"/>
      <c r="AJ986" s="69"/>
      <c r="AK986" s="69"/>
      <c r="AL986" s="69"/>
      <c r="AM986" s="69"/>
      <c r="AN986" s="74"/>
      <c r="AO986" s="74"/>
      <c r="AP986" s="82"/>
      <c r="AQ986" s="82"/>
      <c r="AR986" s="82"/>
      <c r="AS986" s="82"/>
      <c r="AT986" s="82"/>
      <c r="AU986" s="82"/>
      <c r="AV986" s="82"/>
      <c r="AW986" s="82"/>
      <c r="AX986" s="82"/>
      <c r="AY986" s="82"/>
      <c r="AZ986" s="82"/>
      <c r="BA986" s="82"/>
      <c r="BB986" s="82"/>
      <c r="BC986" s="82"/>
      <c r="BD986" s="69"/>
      <c r="BE986" s="75"/>
      <c r="BF986" s="75"/>
      <c r="BG986" s="74"/>
      <c r="BH986" s="74"/>
      <c r="BI986" s="82"/>
      <c r="BJ986" s="82"/>
      <c r="BK986" s="82"/>
      <c r="BL986" s="82"/>
      <c r="BM986" s="82"/>
      <c r="BN986" s="82"/>
      <c r="BO986" s="82"/>
      <c r="BP986" s="82"/>
      <c r="BQ986" s="82"/>
      <c r="BR986" s="82"/>
      <c r="BS986" s="82"/>
      <c r="BT986" s="82"/>
      <c r="BU986" s="82"/>
      <c r="BV986" s="82"/>
      <c r="BW986" s="69"/>
      <c r="BX986" s="69"/>
      <c r="BY986" s="75"/>
      <c r="BZ986" s="74"/>
      <c r="CA986" s="74"/>
      <c r="CB986" s="82"/>
      <c r="CC986" s="82"/>
      <c r="CD986" s="82"/>
      <c r="CE986" s="82"/>
      <c r="CF986" s="82"/>
      <c r="CG986" s="82"/>
      <c r="CH986" s="82"/>
      <c r="CI986" s="82"/>
      <c r="CJ986" s="82"/>
      <c r="CK986" s="82"/>
      <c r="CL986" s="82"/>
      <c r="CM986" s="82"/>
      <c r="CN986" s="82"/>
      <c r="CO986" s="69"/>
    </row>
    <row r="987" spans="1:93" x14ac:dyDescent="0.3">
      <c r="A987" s="69"/>
      <c r="B987" s="74"/>
      <c r="C987" s="74"/>
      <c r="D987" s="74"/>
      <c r="E987" s="74"/>
      <c r="F987" s="69"/>
      <c r="G987" s="69"/>
      <c r="Q987" s="69"/>
      <c r="R987" s="69"/>
      <c r="S987" s="75"/>
      <c r="T987" s="75"/>
      <c r="U987" s="74"/>
      <c r="V987" s="74"/>
      <c r="W987" s="74"/>
      <c r="X987" s="74"/>
      <c r="Y987" s="69"/>
      <c r="Z987" s="69"/>
      <c r="AJ987" s="69"/>
      <c r="AK987" s="69"/>
      <c r="AL987" s="69"/>
      <c r="AM987" s="69"/>
      <c r="AN987" s="74"/>
      <c r="AO987" s="74"/>
      <c r="AP987" s="82"/>
      <c r="AQ987" s="82"/>
      <c r="AR987" s="82"/>
      <c r="AS987" s="82"/>
      <c r="AT987" s="82"/>
      <c r="AU987" s="82"/>
      <c r="AV987" s="82"/>
      <c r="AW987" s="82"/>
      <c r="AX987" s="82"/>
      <c r="AY987" s="82"/>
      <c r="AZ987" s="82"/>
      <c r="BA987" s="82"/>
      <c r="BB987" s="82"/>
      <c r="BC987" s="82"/>
      <c r="BD987" s="69"/>
      <c r="BE987" s="75"/>
      <c r="BF987" s="75"/>
      <c r="BG987" s="74"/>
      <c r="BH987" s="74"/>
      <c r="BI987" s="82"/>
      <c r="BJ987" s="82"/>
      <c r="BK987" s="82"/>
      <c r="BL987" s="82"/>
      <c r="BM987" s="82"/>
      <c r="BN987" s="82"/>
      <c r="BO987" s="82"/>
      <c r="BP987" s="82"/>
      <c r="BQ987" s="82"/>
      <c r="BR987" s="82"/>
      <c r="BS987" s="82"/>
      <c r="BT987" s="82"/>
      <c r="BU987" s="82"/>
      <c r="BV987" s="82"/>
      <c r="BW987" s="69"/>
      <c r="BX987" s="69"/>
      <c r="BY987" s="75"/>
      <c r="BZ987" s="74"/>
      <c r="CA987" s="74"/>
      <c r="CB987" s="82"/>
      <c r="CC987" s="82"/>
      <c r="CD987" s="82"/>
      <c r="CE987" s="82"/>
      <c r="CF987" s="82"/>
      <c r="CG987" s="82"/>
      <c r="CH987" s="82"/>
      <c r="CI987" s="82"/>
      <c r="CJ987" s="82"/>
      <c r="CK987" s="82"/>
      <c r="CL987" s="82"/>
      <c r="CM987" s="82"/>
      <c r="CN987" s="82"/>
      <c r="CO987" s="69"/>
    </row>
    <row r="988" spans="1:93" x14ac:dyDescent="0.3">
      <c r="A988" s="69"/>
      <c r="B988" s="74"/>
      <c r="C988" s="74"/>
      <c r="D988" s="74"/>
      <c r="E988" s="74"/>
      <c r="F988" s="69"/>
      <c r="G988" s="69"/>
      <c r="Q988" s="69"/>
      <c r="R988" s="69"/>
      <c r="S988" s="75"/>
      <c r="T988" s="75"/>
      <c r="U988" s="74"/>
      <c r="V988" s="74"/>
      <c r="W988" s="74"/>
      <c r="X988" s="74"/>
      <c r="Y988" s="69"/>
      <c r="Z988" s="69"/>
      <c r="AJ988" s="69"/>
      <c r="AK988" s="69"/>
      <c r="AL988" s="69"/>
      <c r="AM988" s="69"/>
      <c r="AN988" s="74"/>
      <c r="AO988" s="74"/>
      <c r="AP988" s="82"/>
      <c r="AQ988" s="82"/>
      <c r="AR988" s="82"/>
      <c r="AS988" s="82"/>
      <c r="AT988" s="82"/>
      <c r="AU988" s="82"/>
      <c r="AV988" s="82"/>
      <c r="AW988" s="82"/>
      <c r="AX988" s="82"/>
      <c r="AY988" s="82"/>
      <c r="AZ988" s="82"/>
      <c r="BA988" s="82"/>
      <c r="BB988" s="82"/>
      <c r="BC988" s="82"/>
      <c r="BD988" s="69"/>
      <c r="BE988" s="75"/>
      <c r="BF988" s="75"/>
      <c r="BG988" s="74"/>
      <c r="BH988" s="74"/>
      <c r="BI988" s="82"/>
      <c r="BJ988" s="82"/>
      <c r="BK988" s="82"/>
      <c r="BL988" s="82"/>
      <c r="BM988" s="82"/>
      <c r="BN988" s="82"/>
      <c r="BO988" s="82"/>
      <c r="BP988" s="82"/>
      <c r="BQ988" s="82"/>
      <c r="BR988" s="82"/>
      <c r="BS988" s="82"/>
      <c r="BT988" s="82"/>
      <c r="BU988" s="82"/>
      <c r="BV988" s="82"/>
      <c r="BW988" s="69"/>
      <c r="BX988" s="69"/>
      <c r="BY988" s="75"/>
      <c r="BZ988" s="74"/>
      <c r="CA988" s="74"/>
      <c r="CB988" s="82"/>
      <c r="CC988" s="82"/>
      <c r="CD988" s="82"/>
      <c r="CE988" s="82"/>
      <c r="CF988" s="82"/>
      <c r="CG988" s="82"/>
      <c r="CH988" s="82"/>
      <c r="CI988" s="82"/>
      <c r="CJ988" s="82"/>
      <c r="CK988" s="82"/>
      <c r="CL988" s="82"/>
      <c r="CM988" s="82"/>
      <c r="CN988" s="82"/>
      <c r="CO988" s="69"/>
    </row>
    <row r="989" spans="1:93" x14ac:dyDescent="0.3">
      <c r="A989" s="69"/>
      <c r="B989" s="74"/>
      <c r="C989" s="74"/>
      <c r="D989" s="74"/>
      <c r="E989" s="74"/>
      <c r="F989" s="69"/>
      <c r="G989" s="69"/>
      <c r="Q989" s="69"/>
      <c r="R989" s="69"/>
      <c r="S989" s="75"/>
      <c r="T989" s="75"/>
      <c r="U989" s="74"/>
      <c r="V989" s="74"/>
      <c r="W989" s="74"/>
      <c r="X989" s="74"/>
      <c r="Y989" s="69"/>
      <c r="Z989" s="69"/>
      <c r="AJ989" s="69"/>
      <c r="AK989" s="69"/>
      <c r="AL989" s="69"/>
      <c r="AM989" s="69"/>
      <c r="AN989" s="74"/>
      <c r="AO989" s="74"/>
      <c r="AP989" s="82"/>
      <c r="AQ989" s="82"/>
      <c r="AR989" s="82"/>
      <c r="AS989" s="82"/>
      <c r="AT989" s="82"/>
      <c r="AU989" s="82"/>
      <c r="AV989" s="82"/>
      <c r="AW989" s="82"/>
      <c r="AX989" s="82"/>
      <c r="AY989" s="82"/>
      <c r="AZ989" s="82"/>
      <c r="BA989" s="82"/>
      <c r="BB989" s="82"/>
      <c r="BC989" s="82"/>
      <c r="BD989" s="69"/>
      <c r="BE989" s="75"/>
      <c r="BF989" s="75"/>
      <c r="BG989" s="74"/>
      <c r="BH989" s="74"/>
      <c r="BI989" s="82"/>
      <c r="BJ989" s="82"/>
      <c r="BK989" s="82"/>
      <c r="BL989" s="82"/>
      <c r="BM989" s="82"/>
      <c r="BN989" s="82"/>
      <c r="BO989" s="82"/>
      <c r="BP989" s="82"/>
      <c r="BQ989" s="82"/>
      <c r="BR989" s="82"/>
      <c r="BS989" s="82"/>
      <c r="BT989" s="82"/>
      <c r="BU989" s="82"/>
      <c r="BV989" s="82"/>
      <c r="BW989" s="69"/>
      <c r="BX989" s="69"/>
      <c r="BY989" s="75"/>
      <c r="BZ989" s="74"/>
      <c r="CA989" s="74"/>
      <c r="CB989" s="82"/>
      <c r="CC989" s="82"/>
      <c r="CD989" s="82"/>
      <c r="CE989" s="82"/>
      <c r="CF989" s="82"/>
      <c r="CG989" s="82"/>
      <c r="CH989" s="82"/>
      <c r="CI989" s="82"/>
      <c r="CJ989" s="82"/>
      <c r="CK989" s="82"/>
      <c r="CL989" s="82"/>
      <c r="CM989" s="82"/>
      <c r="CN989" s="82"/>
      <c r="CO989" s="69"/>
    </row>
    <row r="990" spans="1:93" x14ac:dyDescent="0.3">
      <c r="A990" s="69"/>
      <c r="B990" s="74"/>
      <c r="C990" s="74"/>
      <c r="D990" s="74"/>
      <c r="E990" s="74"/>
      <c r="F990" s="69"/>
      <c r="G990" s="69"/>
      <c r="Q990" s="69"/>
      <c r="R990" s="69"/>
      <c r="S990" s="75"/>
      <c r="T990" s="75"/>
      <c r="U990" s="74"/>
      <c r="V990" s="74"/>
      <c r="W990" s="74"/>
      <c r="X990" s="74"/>
      <c r="Y990" s="69"/>
      <c r="Z990" s="69"/>
      <c r="AJ990" s="69"/>
      <c r="AK990" s="69"/>
      <c r="AL990" s="69"/>
      <c r="AM990" s="69"/>
      <c r="AN990" s="74"/>
      <c r="AO990" s="74"/>
      <c r="AP990" s="82"/>
      <c r="AQ990" s="82"/>
      <c r="AR990" s="82"/>
      <c r="AS990" s="82"/>
      <c r="AT990" s="82"/>
      <c r="AU990" s="82"/>
      <c r="AV990" s="82"/>
      <c r="AW990" s="82"/>
      <c r="AX990" s="82"/>
      <c r="AY990" s="82"/>
      <c r="AZ990" s="82"/>
      <c r="BA990" s="82"/>
      <c r="BB990" s="82"/>
      <c r="BC990" s="82"/>
      <c r="BD990" s="69"/>
      <c r="BE990" s="75"/>
      <c r="BF990" s="75"/>
      <c r="BG990" s="74"/>
      <c r="BH990" s="74"/>
      <c r="BI990" s="82"/>
      <c r="BJ990" s="82"/>
      <c r="BK990" s="82"/>
      <c r="BL990" s="82"/>
      <c r="BM990" s="82"/>
      <c r="BN990" s="82"/>
      <c r="BO990" s="82"/>
      <c r="BP990" s="82"/>
      <c r="BQ990" s="82"/>
      <c r="BR990" s="82"/>
      <c r="BS990" s="82"/>
      <c r="BT990" s="82"/>
      <c r="BU990" s="82"/>
      <c r="BV990" s="82"/>
      <c r="BW990" s="69"/>
      <c r="BX990" s="69"/>
      <c r="BY990" s="75"/>
      <c r="BZ990" s="74"/>
      <c r="CA990" s="74"/>
      <c r="CB990" s="82"/>
      <c r="CC990" s="82"/>
      <c r="CD990" s="82"/>
      <c r="CE990" s="82"/>
      <c r="CF990" s="82"/>
      <c r="CG990" s="82"/>
      <c r="CH990" s="82"/>
      <c r="CI990" s="82"/>
      <c r="CJ990" s="82"/>
      <c r="CK990" s="82"/>
      <c r="CL990" s="82"/>
      <c r="CM990" s="82"/>
      <c r="CN990" s="82"/>
      <c r="CO990" s="69"/>
    </row>
    <row r="991" spans="1:93" x14ac:dyDescent="0.3">
      <c r="A991" s="69"/>
      <c r="B991" s="74"/>
      <c r="C991" s="74"/>
      <c r="D991" s="74"/>
      <c r="E991" s="74"/>
      <c r="F991" s="69"/>
      <c r="G991" s="69"/>
      <c r="Q991" s="69"/>
      <c r="R991" s="69"/>
      <c r="S991" s="75"/>
      <c r="T991" s="75"/>
      <c r="U991" s="74"/>
      <c r="V991" s="74"/>
      <c r="W991" s="74"/>
      <c r="X991" s="74"/>
      <c r="Y991" s="69"/>
      <c r="Z991" s="69"/>
      <c r="AJ991" s="69"/>
      <c r="AK991" s="69"/>
      <c r="AL991" s="69"/>
      <c r="AM991" s="69"/>
      <c r="AN991" s="74"/>
      <c r="AO991" s="74"/>
      <c r="AP991" s="82"/>
      <c r="AQ991" s="82"/>
      <c r="AR991" s="82"/>
      <c r="AS991" s="82"/>
      <c r="AT991" s="82"/>
      <c r="AU991" s="82"/>
      <c r="AV991" s="82"/>
      <c r="AW991" s="82"/>
      <c r="AX991" s="82"/>
      <c r="AY991" s="82"/>
      <c r="AZ991" s="82"/>
      <c r="BA991" s="82"/>
      <c r="BB991" s="82"/>
      <c r="BC991" s="82"/>
      <c r="BD991" s="69"/>
      <c r="BE991" s="75"/>
      <c r="BF991" s="75"/>
      <c r="BG991" s="74"/>
      <c r="BH991" s="74"/>
      <c r="BI991" s="82"/>
      <c r="BJ991" s="82"/>
      <c r="BK991" s="82"/>
      <c r="BL991" s="82"/>
      <c r="BM991" s="82"/>
      <c r="BN991" s="82"/>
      <c r="BO991" s="82"/>
      <c r="BP991" s="82"/>
      <c r="BQ991" s="82"/>
      <c r="BR991" s="82"/>
      <c r="BS991" s="82"/>
      <c r="BT991" s="82"/>
      <c r="BU991" s="82"/>
      <c r="BV991" s="82"/>
      <c r="BW991" s="69"/>
      <c r="BX991" s="69"/>
      <c r="BY991" s="75"/>
      <c r="BZ991" s="74"/>
      <c r="CA991" s="74"/>
      <c r="CB991" s="82"/>
      <c r="CC991" s="82"/>
      <c r="CD991" s="82"/>
      <c r="CE991" s="82"/>
      <c r="CF991" s="82"/>
      <c r="CG991" s="82"/>
      <c r="CH991" s="82"/>
      <c r="CI991" s="82"/>
      <c r="CJ991" s="82"/>
      <c r="CK991" s="82"/>
      <c r="CL991" s="82"/>
      <c r="CM991" s="82"/>
      <c r="CN991" s="82"/>
      <c r="CO991" s="69"/>
    </row>
    <row r="992" spans="1:93" x14ac:dyDescent="0.3">
      <c r="A992" s="69"/>
      <c r="B992" s="74"/>
      <c r="C992" s="74"/>
      <c r="D992" s="74"/>
      <c r="E992" s="74"/>
      <c r="F992" s="69"/>
      <c r="G992" s="69"/>
      <c r="Q992" s="69"/>
      <c r="R992" s="69"/>
      <c r="S992" s="75"/>
      <c r="T992" s="75"/>
      <c r="U992" s="74"/>
      <c r="V992" s="74"/>
      <c r="W992" s="74"/>
      <c r="X992" s="74"/>
      <c r="Y992" s="69"/>
      <c r="Z992" s="69"/>
      <c r="AJ992" s="69"/>
      <c r="AK992" s="69"/>
      <c r="AL992" s="69"/>
      <c r="AM992" s="69"/>
      <c r="AN992" s="74"/>
      <c r="AO992" s="74"/>
      <c r="AP992" s="82"/>
      <c r="AQ992" s="82"/>
      <c r="AR992" s="82"/>
      <c r="AS992" s="82"/>
      <c r="AT992" s="82"/>
      <c r="AU992" s="82"/>
      <c r="AV992" s="82"/>
      <c r="AW992" s="82"/>
      <c r="AX992" s="82"/>
      <c r="AY992" s="82"/>
      <c r="AZ992" s="82"/>
      <c r="BA992" s="82"/>
      <c r="BB992" s="82"/>
      <c r="BC992" s="82"/>
      <c r="BD992" s="69"/>
      <c r="BE992" s="75"/>
      <c r="BF992" s="75"/>
      <c r="BG992" s="74"/>
      <c r="BH992" s="74"/>
      <c r="BI992" s="82"/>
      <c r="BJ992" s="82"/>
      <c r="BK992" s="82"/>
      <c r="BL992" s="82"/>
      <c r="BM992" s="82"/>
      <c r="BN992" s="82"/>
      <c r="BO992" s="82"/>
      <c r="BP992" s="82"/>
      <c r="BQ992" s="82"/>
      <c r="BR992" s="82"/>
      <c r="BS992" s="82"/>
      <c r="BT992" s="82"/>
      <c r="BU992" s="82"/>
      <c r="BV992" s="82"/>
      <c r="BW992" s="69"/>
      <c r="BX992" s="69"/>
      <c r="BY992" s="75"/>
      <c r="BZ992" s="74"/>
      <c r="CA992" s="74"/>
      <c r="CB992" s="82"/>
      <c r="CC992" s="82"/>
      <c r="CD992" s="82"/>
      <c r="CE992" s="82"/>
      <c r="CF992" s="82"/>
      <c r="CG992" s="82"/>
      <c r="CH992" s="82"/>
      <c r="CI992" s="82"/>
      <c r="CJ992" s="82"/>
      <c r="CK992" s="82"/>
      <c r="CL992" s="82"/>
      <c r="CM992" s="82"/>
      <c r="CN992" s="82"/>
      <c r="CO992" s="69"/>
    </row>
    <row r="993" spans="1:93" x14ac:dyDescent="0.3">
      <c r="A993" s="69"/>
      <c r="B993" s="74"/>
      <c r="C993" s="74"/>
      <c r="D993" s="74"/>
      <c r="E993" s="74"/>
      <c r="F993" s="69"/>
      <c r="G993" s="69"/>
      <c r="Q993" s="69"/>
      <c r="R993" s="69"/>
      <c r="S993" s="75"/>
      <c r="T993" s="75"/>
      <c r="U993" s="74"/>
      <c r="V993" s="74"/>
      <c r="W993" s="74"/>
      <c r="X993" s="74"/>
      <c r="Y993" s="69"/>
      <c r="Z993" s="69"/>
      <c r="AJ993" s="69"/>
      <c r="AK993" s="69"/>
      <c r="AL993" s="69"/>
      <c r="AM993" s="69"/>
      <c r="AN993" s="74"/>
      <c r="AO993" s="74"/>
      <c r="AP993" s="82"/>
      <c r="AQ993" s="82"/>
      <c r="AR993" s="82"/>
      <c r="AS993" s="82"/>
      <c r="AT993" s="82"/>
      <c r="AU993" s="82"/>
      <c r="AV993" s="82"/>
      <c r="AW993" s="82"/>
      <c r="AX993" s="82"/>
      <c r="AY993" s="82"/>
      <c r="AZ993" s="82"/>
      <c r="BA993" s="82"/>
      <c r="BB993" s="82"/>
      <c r="BC993" s="82"/>
      <c r="BD993" s="69"/>
      <c r="BE993" s="75"/>
      <c r="BF993" s="75"/>
      <c r="BG993" s="74"/>
      <c r="BH993" s="74"/>
      <c r="BI993" s="82"/>
      <c r="BJ993" s="82"/>
      <c r="BK993" s="82"/>
      <c r="BL993" s="82"/>
      <c r="BM993" s="82"/>
      <c r="BN993" s="82"/>
      <c r="BO993" s="82"/>
      <c r="BP993" s="82"/>
      <c r="BQ993" s="82"/>
      <c r="BR993" s="82"/>
      <c r="BS993" s="82"/>
      <c r="BT993" s="82"/>
      <c r="BU993" s="82"/>
      <c r="BV993" s="82"/>
      <c r="BW993" s="69"/>
      <c r="BX993" s="69"/>
      <c r="BY993" s="75"/>
      <c r="BZ993" s="74"/>
      <c r="CA993" s="74"/>
      <c r="CB993" s="82"/>
      <c r="CC993" s="82"/>
      <c r="CD993" s="82"/>
      <c r="CE993" s="82"/>
      <c r="CF993" s="82"/>
      <c r="CG993" s="82"/>
      <c r="CH993" s="82"/>
      <c r="CI993" s="82"/>
      <c r="CJ993" s="82"/>
      <c r="CK993" s="82"/>
      <c r="CL993" s="82"/>
      <c r="CM993" s="82"/>
      <c r="CN993" s="82"/>
      <c r="CO993" s="69"/>
    </row>
    <row r="994" spans="1:93" x14ac:dyDescent="0.3">
      <c r="A994" s="69"/>
      <c r="B994" s="74"/>
      <c r="C994" s="74"/>
      <c r="D994" s="74"/>
      <c r="E994" s="74"/>
      <c r="F994" s="69"/>
      <c r="G994" s="69"/>
      <c r="Q994" s="69"/>
      <c r="R994" s="69"/>
      <c r="S994" s="75"/>
      <c r="T994" s="75"/>
      <c r="U994" s="74"/>
      <c r="V994" s="74"/>
      <c r="W994" s="74"/>
      <c r="X994" s="74"/>
      <c r="Y994" s="69"/>
      <c r="Z994" s="69"/>
      <c r="AJ994" s="69"/>
      <c r="AK994" s="69"/>
      <c r="AL994" s="69"/>
      <c r="AM994" s="69"/>
      <c r="AN994" s="74"/>
      <c r="AO994" s="74"/>
      <c r="AP994" s="82"/>
      <c r="AQ994" s="82"/>
      <c r="AR994" s="82"/>
      <c r="AS994" s="82"/>
      <c r="AT994" s="82"/>
      <c r="AU994" s="82"/>
      <c r="AV994" s="82"/>
      <c r="AW994" s="82"/>
      <c r="AX994" s="82"/>
      <c r="AY994" s="82"/>
      <c r="AZ994" s="82"/>
      <c r="BA994" s="82"/>
      <c r="BB994" s="82"/>
      <c r="BC994" s="82"/>
      <c r="BD994" s="69"/>
      <c r="BE994" s="75"/>
      <c r="BF994" s="75"/>
      <c r="BG994" s="74"/>
      <c r="BH994" s="74"/>
      <c r="BI994" s="82"/>
      <c r="BJ994" s="82"/>
      <c r="BK994" s="82"/>
      <c r="BL994" s="82"/>
      <c r="BM994" s="82"/>
      <c r="BN994" s="82"/>
      <c r="BO994" s="82"/>
      <c r="BP994" s="82"/>
      <c r="BQ994" s="82"/>
      <c r="BR994" s="82"/>
      <c r="BS994" s="82"/>
      <c r="BT994" s="82"/>
      <c r="BU994" s="82"/>
      <c r="BV994" s="82"/>
      <c r="BW994" s="69"/>
      <c r="BX994" s="69"/>
      <c r="BY994" s="75"/>
      <c r="BZ994" s="74"/>
      <c r="CA994" s="74"/>
      <c r="CB994" s="82"/>
      <c r="CC994" s="82"/>
      <c r="CD994" s="82"/>
      <c r="CE994" s="82"/>
      <c r="CF994" s="82"/>
      <c r="CG994" s="82"/>
      <c r="CH994" s="82"/>
      <c r="CI994" s="82"/>
      <c r="CJ994" s="82"/>
      <c r="CK994" s="82"/>
      <c r="CL994" s="82"/>
      <c r="CM994" s="82"/>
      <c r="CN994" s="82"/>
      <c r="CO994" s="69"/>
    </row>
    <row r="995" spans="1:93" x14ac:dyDescent="0.3">
      <c r="A995" s="69"/>
      <c r="B995" s="74"/>
      <c r="C995" s="74"/>
      <c r="D995" s="74"/>
      <c r="E995" s="74"/>
      <c r="F995" s="69"/>
      <c r="G995" s="69"/>
      <c r="Q995" s="69"/>
      <c r="R995" s="69"/>
      <c r="S995" s="75"/>
      <c r="T995" s="75"/>
      <c r="U995" s="74"/>
      <c r="V995" s="74"/>
      <c r="W995" s="74"/>
      <c r="X995" s="74"/>
      <c r="Y995" s="69"/>
      <c r="Z995" s="69"/>
      <c r="AJ995" s="69"/>
      <c r="AK995" s="69"/>
      <c r="AL995" s="69"/>
      <c r="AM995" s="69"/>
      <c r="AN995" s="74"/>
      <c r="AO995" s="74"/>
      <c r="AP995" s="82"/>
      <c r="AQ995" s="82"/>
      <c r="AR995" s="82"/>
      <c r="AS995" s="82"/>
      <c r="AT995" s="82"/>
      <c r="AU995" s="82"/>
      <c r="AV995" s="82"/>
      <c r="AW995" s="82"/>
      <c r="AX995" s="82"/>
      <c r="AY995" s="82"/>
      <c r="AZ995" s="82"/>
      <c r="BA995" s="82"/>
      <c r="BB995" s="82"/>
      <c r="BC995" s="82"/>
      <c r="BD995" s="69"/>
      <c r="BE995" s="75"/>
      <c r="BF995" s="75"/>
      <c r="BG995" s="74"/>
      <c r="BH995" s="74"/>
      <c r="BI995" s="82"/>
      <c r="BJ995" s="82"/>
      <c r="BK995" s="82"/>
      <c r="BL995" s="82"/>
      <c r="BM995" s="82"/>
      <c r="BN995" s="82"/>
      <c r="BO995" s="82"/>
      <c r="BP995" s="82"/>
      <c r="BQ995" s="82"/>
      <c r="BR995" s="82"/>
      <c r="BS995" s="82"/>
      <c r="BT995" s="82"/>
      <c r="BU995" s="82"/>
      <c r="BV995" s="82"/>
      <c r="BW995" s="69"/>
      <c r="BX995" s="69"/>
      <c r="BY995" s="75"/>
      <c r="BZ995" s="74"/>
      <c r="CA995" s="74"/>
      <c r="CB995" s="82"/>
      <c r="CC995" s="82"/>
      <c r="CD995" s="82"/>
      <c r="CE995" s="82"/>
      <c r="CF995" s="82"/>
      <c r="CG995" s="82"/>
      <c r="CH995" s="82"/>
      <c r="CI995" s="82"/>
      <c r="CJ995" s="82"/>
      <c r="CK995" s="82"/>
      <c r="CL995" s="82"/>
      <c r="CM995" s="82"/>
      <c r="CN995" s="82"/>
      <c r="CO995" s="69"/>
    </row>
    <row r="996" spans="1:93" x14ac:dyDescent="0.3">
      <c r="A996" s="69"/>
      <c r="B996" s="74"/>
      <c r="C996" s="74"/>
      <c r="D996" s="74"/>
      <c r="E996" s="74"/>
      <c r="F996" s="69"/>
      <c r="G996" s="69"/>
      <c r="Q996" s="69"/>
      <c r="R996" s="69"/>
      <c r="S996" s="75"/>
      <c r="T996" s="75"/>
      <c r="U996" s="74"/>
      <c r="V996" s="74"/>
      <c r="W996" s="74"/>
      <c r="X996" s="74"/>
      <c r="Y996" s="69"/>
      <c r="Z996" s="69"/>
      <c r="AJ996" s="69"/>
      <c r="AK996" s="69"/>
      <c r="AL996" s="69"/>
      <c r="AM996" s="69"/>
      <c r="AN996" s="74"/>
      <c r="AO996" s="74"/>
      <c r="AP996" s="82"/>
      <c r="AQ996" s="82"/>
      <c r="AR996" s="82"/>
      <c r="AS996" s="82"/>
      <c r="AT996" s="82"/>
      <c r="AU996" s="82"/>
      <c r="AV996" s="82"/>
      <c r="AW996" s="82"/>
      <c r="AX996" s="82"/>
      <c r="AY996" s="82"/>
      <c r="AZ996" s="82"/>
      <c r="BA996" s="82"/>
      <c r="BB996" s="82"/>
      <c r="BC996" s="82"/>
      <c r="BD996" s="69"/>
      <c r="BE996" s="75"/>
      <c r="BF996" s="75"/>
      <c r="BG996" s="74"/>
      <c r="BH996" s="74"/>
      <c r="BI996" s="82"/>
      <c r="BJ996" s="82"/>
      <c r="BK996" s="82"/>
      <c r="BL996" s="82"/>
      <c r="BM996" s="82"/>
      <c r="BN996" s="82"/>
      <c r="BO996" s="82"/>
      <c r="BP996" s="82"/>
      <c r="BQ996" s="82"/>
      <c r="BR996" s="82"/>
      <c r="BS996" s="82"/>
      <c r="BT996" s="82"/>
      <c r="BU996" s="82"/>
      <c r="BV996" s="82"/>
      <c r="BW996" s="69"/>
      <c r="BX996" s="69"/>
      <c r="BY996" s="75"/>
      <c r="BZ996" s="74"/>
      <c r="CA996" s="74"/>
      <c r="CB996" s="82"/>
      <c r="CC996" s="82"/>
      <c r="CD996" s="82"/>
      <c r="CE996" s="82"/>
      <c r="CF996" s="82"/>
      <c r="CG996" s="82"/>
      <c r="CH996" s="82"/>
      <c r="CI996" s="82"/>
      <c r="CJ996" s="82"/>
      <c r="CK996" s="82"/>
      <c r="CL996" s="82"/>
      <c r="CM996" s="82"/>
      <c r="CN996" s="82"/>
      <c r="CO996" s="69"/>
    </row>
    <row r="997" spans="1:93" x14ac:dyDescent="0.3">
      <c r="A997" s="69"/>
      <c r="B997" s="74"/>
      <c r="C997" s="74"/>
      <c r="D997" s="74"/>
      <c r="E997" s="74"/>
      <c r="F997" s="69"/>
      <c r="G997" s="69"/>
      <c r="Q997" s="69"/>
      <c r="R997" s="69"/>
      <c r="S997" s="75"/>
      <c r="T997" s="75"/>
      <c r="U997" s="74"/>
      <c r="V997" s="74"/>
      <c r="W997" s="74"/>
      <c r="X997" s="74"/>
      <c r="Y997" s="69"/>
      <c r="Z997" s="69"/>
      <c r="AJ997" s="69"/>
      <c r="AK997" s="69"/>
      <c r="AL997" s="69"/>
      <c r="AM997" s="69"/>
      <c r="AN997" s="74"/>
      <c r="AO997" s="74"/>
      <c r="AP997" s="82"/>
      <c r="AQ997" s="82"/>
      <c r="AR997" s="82"/>
      <c r="AS997" s="82"/>
      <c r="AT997" s="82"/>
      <c r="AU997" s="82"/>
      <c r="AV997" s="82"/>
      <c r="AW997" s="82"/>
      <c r="AX997" s="82"/>
      <c r="AY997" s="82"/>
      <c r="AZ997" s="82"/>
      <c r="BA997" s="82"/>
      <c r="BB997" s="82"/>
      <c r="BC997" s="82"/>
      <c r="BD997" s="69"/>
      <c r="BE997" s="75"/>
      <c r="BF997" s="75"/>
      <c r="BG997" s="74"/>
      <c r="BH997" s="74"/>
      <c r="BI997" s="82"/>
      <c r="BJ997" s="82"/>
      <c r="BK997" s="82"/>
      <c r="BL997" s="82"/>
      <c r="BM997" s="82"/>
      <c r="BN997" s="82"/>
      <c r="BO997" s="82"/>
      <c r="BP997" s="82"/>
      <c r="BQ997" s="82"/>
      <c r="BR997" s="82"/>
      <c r="BS997" s="82"/>
      <c r="BT997" s="82"/>
      <c r="BU997" s="82"/>
      <c r="BV997" s="82"/>
      <c r="BW997" s="69"/>
      <c r="BX997" s="69"/>
      <c r="BY997" s="75"/>
      <c r="BZ997" s="74"/>
      <c r="CA997" s="74"/>
      <c r="CB997" s="82"/>
      <c r="CC997" s="82"/>
      <c r="CD997" s="82"/>
      <c r="CE997" s="82"/>
      <c r="CF997" s="82"/>
      <c r="CG997" s="82"/>
      <c r="CH997" s="82"/>
      <c r="CI997" s="82"/>
      <c r="CJ997" s="82"/>
      <c r="CK997" s="82"/>
      <c r="CL997" s="82"/>
      <c r="CM997" s="82"/>
      <c r="CN997" s="82"/>
      <c r="CO997" s="69"/>
    </row>
    <row r="998" spans="1:93" x14ac:dyDescent="0.3">
      <c r="A998" s="69"/>
      <c r="B998" s="74"/>
      <c r="C998" s="74"/>
      <c r="D998" s="74"/>
      <c r="E998" s="74"/>
      <c r="F998" s="69"/>
      <c r="G998" s="69"/>
      <c r="Q998" s="69"/>
      <c r="R998" s="69"/>
      <c r="S998" s="75"/>
      <c r="T998" s="75"/>
      <c r="U998" s="74"/>
      <c r="V998" s="74"/>
      <c r="W998" s="74"/>
      <c r="X998" s="74"/>
      <c r="Y998" s="69"/>
      <c r="Z998" s="69"/>
      <c r="AJ998" s="69"/>
      <c r="AK998" s="69"/>
      <c r="AL998" s="69"/>
      <c r="AM998" s="69"/>
      <c r="AN998" s="74"/>
      <c r="AO998" s="74"/>
      <c r="AP998" s="82"/>
      <c r="AQ998" s="82"/>
      <c r="AR998" s="82"/>
      <c r="AS998" s="82"/>
      <c r="AT998" s="82"/>
      <c r="AU998" s="82"/>
      <c r="AV998" s="82"/>
      <c r="AW998" s="82"/>
      <c r="AX998" s="82"/>
      <c r="AY998" s="82"/>
      <c r="AZ998" s="82"/>
      <c r="BA998" s="82"/>
      <c r="BB998" s="82"/>
      <c r="BC998" s="82"/>
      <c r="BD998" s="69"/>
      <c r="BE998" s="75"/>
      <c r="BF998" s="75"/>
      <c r="BG998" s="74"/>
      <c r="BH998" s="74"/>
      <c r="BI998" s="82"/>
      <c r="BJ998" s="82"/>
      <c r="BK998" s="82"/>
      <c r="BL998" s="82"/>
      <c r="BM998" s="82"/>
      <c r="BN998" s="82"/>
      <c r="BO998" s="82"/>
      <c r="BP998" s="82"/>
      <c r="BQ998" s="82"/>
      <c r="BR998" s="82"/>
      <c r="BS998" s="82"/>
      <c r="BT998" s="82"/>
      <c r="BU998" s="82"/>
      <c r="BV998" s="82"/>
      <c r="BW998" s="69"/>
      <c r="BX998" s="69"/>
      <c r="BY998" s="75"/>
      <c r="BZ998" s="74"/>
      <c r="CA998" s="74"/>
      <c r="CB998" s="82"/>
      <c r="CC998" s="82"/>
      <c r="CD998" s="82"/>
      <c r="CE998" s="82"/>
      <c r="CF998" s="82"/>
      <c r="CG998" s="82"/>
      <c r="CH998" s="82"/>
      <c r="CI998" s="82"/>
      <c r="CJ998" s="82"/>
      <c r="CK998" s="82"/>
      <c r="CL998" s="82"/>
      <c r="CM998" s="82"/>
      <c r="CN998" s="82"/>
      <c r="CO998" s="69"/>
    </row>
    <row r="999" spans="1:93" x14ac:dyDescent="0.3">
      <c r="A999" s="69"/>
      <c r="B999" s="74"/>
      <c r="C999" s="74"/>
      <c r="D999" s="74"/>
      <c r="E999" s="74"/>
      <c r="F999" s="69"/>
      <c r="G999" s="69"/>
      <c r="Q999" s="69"/>
      <c r="R999" s="69"/>
      <c r="S999" s="75"/>
      <c r="T999" s="75"/>
      <c r="U999" s="74"/>
      <c r="V999" s="74"/>
      <c r="W999" s="74"/>
      <c r="X999" s="74"/>
      <c r="Y999" s="69"/>
      <c r="Z999" s="69"/>
      <c r="AJ999" s="69"/>
      <c r="AK999" s="69"/>
      <c r="AL999" s="69"/>
      <c r="AM999" s="69"/>
      <c r="AN999" s="74"/>
      <c r="AO999" s="74"/>
      <c r="AP999" s="82"/>
      <c r="AQ999" s="82"/>
      <c r="AR999" s="82"/>
      <c r="AS999" s="82"/>
      <c r="AT999" s="82"/>
      <c r="AU999" s="82"/>
      <c r="AV999" s="82"/>
      <c r="AW999" s="82"/>
      <c r="AX999" s="82"/>
      <c r="AY999" s="82"/>
      <c r="AZ999" s="82"/>
      <c r="BA999" s="82"/>
      <c r="BB999" s="82"/>
      <c r="BC999" s="82"/>
      <c r="BD999" s="69"/>
      <c r="BE999" s="75"/>
      <c r="BF999" s="75"/>
      <c r="BG999" s="74"/>
      <c r="BH999" s="74"/>
      <c r="BI999" s="82"/>
      <c r="BJ999" s="82"/>
      <c r="BK999" s="82"/>
      <c r="BL999" s="82"/>
      <c r="BM999" s="82"/>
      <c r="BN999" s="82"/>
      <c r="BO999" s="82"/>
      <c r="BP999" s="82"/>
      <c r="BQ999" s="82"/>
      <c r="BR999" s="82"/>
      <c r="BS999" s="82"/>
      <c r="BT999" s="82"/>
      <c r="BU999" s="82"/>
      <c r="BV999" s="82"/>
      <c r="BW999" s="69"/>
      <c r="BX999" s="69"/>
      <c r="BY999" s="75"/>
      <c r="BZ999" s="74"/>
      <c r="CA999" s="74"/>
      <c r="CB999" s="82"/>
      <c r="CC999" s="82"/>
      <c r="CD999" s="82"/>
      <c r="CE999" s="82"/>
      <c r="CF999" s="82"/>
      <c r="CG999" s="82"/>
      <c r="CH999" s="82"/>
      <c r="CI999" s="82"/>
      <c r="CJ999" s="82"/>
      <c r="CK999" s="82"/>
      <c r="CL999" s="82"/>
      <c r="CM999" s="82"/>
      <c r="CN999" s="82"/>
      <c r="CO999" s="69"/>
    </row>
    <row r="1000" spans="1:93" x14ac:dyDescent="0.3">
      <c r="A1000" s="69"/>
      <c r="B1000" s="74"/>
      <c r="C1000" s="74"/>
      <c r="D1000" s="74"/>
      <c r="E1000" s="74"/>
      <c r="F1000" s="69"/>
      <c r="G1000" s="69"/>
      <c r="Q1000" s="69"/>
      <c r="R1000" s="69"/>
      <c r="S1000" s="75"/>
      <c r="T1000" s="75"/>
      <c r="U1000" s="74"/>
      <c r="V1000" s="74"/>
      <c r="W1000" s="74"/>
      <c r="X1000" s="74"/>
      <c r="Y1000" s="69"/>
      <c r="Z1000" s="69"/>
      <c r="AJ1000" s="69"/>
      <c r="AK1000" s="69"/>
      <c r="AL1000" s="69"/>
      <c r="AM1000" s="69"/>
      <c r="AN1000" s="74"/>
      <c r="AO1000" s="74"/>
      <c r="AP1000" s="82"/>
      <c r="AQ1000" s="82"/>
      <c r="AR1000" s="82"/>
      <c r="AS1000" s="82"/>
      <c r="AT1000" s="82"/>
      <c r="AU1000" s="82"/>
      <c r="AV1000" s="82"/>
      <c r="AW1000" s="82"/>
      <c r="AX1000" s="82"/>
      <c r="AY1000" s="82"/>
      <c r="AZ1000" s="82"/>
      <c r="BA1000" s="82"/>
      <c r="BB1000" s="82"/>
      <c r="BC1000" s="82"/>
      <c r="BD1000" s="69"/>
      <c r="BE1000" s="75"/>
      <c r="BF1000" s="75"/>
      <c r="BG1000" s="74"/>
      <c r="BH1000" s="74"/>
      <c r="BI1000" s="82"/>
      <c r="BJ1000" s="82"/>
      <c r="BK1000" s="82"/>
      <c r="BL1000" s="82"/>
      <c r="BM1000" s="82"/>
      <c r="BN1000" s="82"/>
      <c r="BO1000" s="82"/>
      <c r="BP1000" s="82"/>
      <c r="BQ1000" s="82"/>
      <c r="BR1000" s="82"/>
      <c r="BS1000" s="82"/>
      <c r="BT1000" s="82"/>
      <c r="BU1000" s="82"/>
      <c r="BV1000" s="82"/>
      <c r="BW1000" s="69"/>
      <c r="BX1000" s="69"/>
      <c r="BY1000" s="75"/>
      <c r="BZ1000" s="74"/>
      <c r="CA1000" s="74"/>
      <c r="CB1000" s="82"/>
      <c r="CC1000" s="82"/>
      <c r="CD1000" s="82"/>
      <c r="CE1000" s="82"/>
      <c r="CF1000" s="82"/>
      <c r="CG1000" s="82"/>
      <c r="CH1000" s="82"/>
      <c r="CI1000" s="82"/>
      <c r="CJ1000" s="82"/>
      <c r="CK1000" s="82"/>
      <c r="CL1000" s="82"/>
      <c r="CM1000" s="82"/>
      <c r="CN1000" s="82"/>
      <c r="CO1000" s="69"/>
    </row>
    <row r="1001" spans="1:93" x14ac:dyDescent="0.3">
      <c r="A1001" s="69"/>
      <c r="B1001" s="74"/>
      <c r="C1001" s="74"/>
      <c r="D1001" s="74"/>
      <c r="E1001" s="74"/>
      <c r="F1001" s="69"/>
      <c r="G1001" s="69"/>
      <c r="Q1001" s="69"/>
      <c r="R1001" s="69"/>
      <c r="S1001" s="75"/>
      <c r="T1001" s="75"/>
      <c r="U1001" s="74"/>
      <c r="V1001" s="74"/>
      <c r="W1001" s="74"/>
      <c r="X1001" s="74"/>
      <c r="Y1001" s="69"/>
      <c r="Z1001" s="69"/>
      <c r="AJ1001" s="69"/>
      <c r="AK1001" s="69"/>
      <c r="AL1001" s="69"/>
      <c r="AM1001" s="69"/>
      <c r="AN1001" s="74"/>
      <c r="AO1001" s="74"/>
      <c r="AP1001" s="82"/>
      <c r="AQ1001" s="82"/>
      <c r="AR1001" s="82"/>
      <c r="AS1001" s="82"/>
      <c r="AT1001" s="82"/>
      <c r="AU1001" s="82"/>
      <c r="AV1001" s="82"/>
      <c r="AW1001" s="82"/>
      <c r="AX1001" s="82"/>
      <c r="AY1001" s="82"/>
      <c r="AZ1001" s="82"/>
      <c r="BA1001" s="82"/>
      <c r="BB1001" s="82"/>
      <c r="BC1001" s="82"/>
      <c r="BD1001" s="69"/>
      <c r="BE1001" s="75"/>
      <c r="BF1001" s="75"/>
      <c r="BG1001" s="74"/>
      <c r="BH1001" s="74"/>
      <c r="BI1001" s="82"/>
      <c r="BJ1001" s="82"/>
      <c r="BK1001" s="82"/>
      <c r="BL1001" s="82"/>
      <c r="BM1001" s="82"/>
      <c r="BN1001" s="82"/>
      <c r="BO1001" s="82"/>
      <c r="BP1001" s="82"/>
      <c r="BQ1001" s="82"/>
      <c r="BR1001" s="82"/>
      <c r="BS1001" s="82"/>
      <c r="BT1001" s="82"/>
      <c r="BU1001" s="82"/>
      <c r="BV1001" s="82"/>
      <c r="BW1001" s="69"/>
      <c r="BX1001" s="69"/>
      <c r="BY1001" s="75"/>
      <c r="BZ1001" s="74"/>
      <c r="CA1001" s="74"/>
      <c r="CB1001" s="82"/>
      <c r="CC1001" s="82"/>
      <c r="CD1001" s="82"/>
      <c r="CE1001" s="82"/>
      <c r="CF1001" s="82"/>
      <c r="CG1001" s="82"/>
      <c r="CH1001" s="82"/>
      <c r="CI1001" s="82"/>
      <c r="CJ1001" s="82"/>
      <c r="CK1001" s="82"/>
      <c r="CL1001" s="82"/>
      <c r="CM1001" s="82"/>
      <c r="CN1001" s="82"/>
      <c r="CO1001" s="69"/>
    </row>
    <row r="1002" spans="1:93" x14ac:dyDescent="0.3">
      <c r="A1002" s="69"/>
      <c r="B1002" s="74"/>
      <c r="C1002" s="74"/>
      <c r="D1002" s="74"/>
      <c r="E1002" s="74"/>
      <c r="F1002" s="69"/>
      <c r="G1002" s="69"/>
      <c r="Q1002" s="69"/>
      <c r="R1002" s="69"/>
      <c r="S1002" s="75"/>
      <c r="T1002" s="75"/>
      <c r="U1002" s="74"/>
      <c r="V1002" s="74"/>
      <c r="W1002" s="74"/>
      <c r="X1002" s="74"/>
      <c r="Y1002" s="69"/>
      <c r="Z1002" s="69"/>
      <c r="AJ1002" s="69"/>
      <c r="AK1002" s="69"/>
      <c r="AL1002" s="69"/>
      <c r="AM1002" s="69"/>
      <c r="AN1002" s="74"/>
      <c r="AO1002" s="74"/>
      <c r="AP1002" s="82"/>
      <c r="AQ1002" s="82"/>
      <c r="AR1002" s="82"/>
      <c r="AS1002" s="82"/>
      <c r="AT1002" s="82"/>
      <c r="AU1002" s="82"/>
      <c r="AV1002" s="82"/>
      <c r="AW1002" s="82"/>
      <c r="AX1002" s="82"/>
      <c r="AY1002" s="82"/>
      <c r="AZ1002" s="82"/>
      <c r="BA1002" s="82"/>
      <c r="BB1002" s="82"/>
      <c r="BC1002" s="82"/>
      <c r="BD1002" s="69"/>
      <c r="BE1002" s="75"/>
      <c r="BF1002" s="75"/>
      <c r="BG1002" s="74"/>
      <c r="BH1002" s="74"/>
      <c r="BI1002" s="82"/>
      <c r="BJ1002" s="82"/>
      <c r="BK1002" s="82"/>
      <c r="BL1002" s="82"/>
      <c r="BM1002" s="82"/>
      <c r="BN1002" s="82"/>
      <c r="BO1002" s="82"/>
      <c r="BP1002" s="82"/>
      <c r="BQ1002" s="82"/>
      <c r="BR1002" s="82"/>
      <c r="BS1002" s="82"/>
      <c r="BT1002" s="82"/>
      <c r="BU1002" s="82"/>
      <c r="BV1002" s="82"/>
      <c r="BW1002" s="69"/>
      <c r="BX1002" s="69"/>
      <c r="BY1002" s="75"/>
      <c r="BZ1002" s="74"/>
      <c r="CA1002" s="74"/>
      <c r="CB1002" s="82"/>
      <c r="CC1002" s="82"/>
      <c r="CD1002" s="82"/>
      <c r="CE1002" s="82"/>
      <c r="CF1002" s="82"/>
      <c r="CG1002" s="82"/>
      <c r="CH1002" s="82"/>
      <c r="CI1002" s="82"/>
      <c r="CJ1002" s="82"/>
      <c r="CK1002" s="82"/>
      <c r="CL1002" s="82"/>
      <c r="CM1002" s="82"/>
      <c r="CN1002" s="82"/>
      <c r="CO1002" s="69"/>
    </row>
    <row r="1003" spans="1:93" x14ac:dyDescent="0.3">
      <c r="A1003" s="69"/>
      <c r="B1003" s="74"/>
      <c r="C1003" s="74"/>
      <c r="D1003" s="74"/>
      <c r="E1003" s="74"/>
      <c r="F1003" s="69"/>
      <c r="G1003" s="69"/>
      <c r="Q1003" s="69"/>
      <c r="R1003" s="69"/>
      <c r="S1003" s="75"/>
      <c r="T1003" s="75"/>
      <c r="U1003" s="74"/>
      <c r="V1003" s="74"/>
      <c r="W1003" s="74"/>
      <c r="X1003" s="74"/>
      <c r="Y1003" s="69"/>
      <c r="Z1003" s="69"/>
      <c r="AJ1003" s="69"/>
      <c r="AK1003" s="69"/>
      <c r="AL1003" s="69"/>
      <c r="AM1003" s="69"/>
      <c r="AN1003" s="74"/>
      <c r="AO1003" s="74"/>
      <c r="AP1003" s="82"/>
      <c r="AQ1003" s="82"/>
      <c r="AR1003" s="82"/>
      <c r="AS1003" s="82"/>
      <c r="AT1003" s="82"/>
      <c r="AU1003" s="82"/>
      <c r="AV1003" s="82"/>
      <c r="AW1003" s="82"/>
      <c r="AX1003" s="82"/>
      <c r="AY1003" s="82"/>
      <c r="AZ1003" s="82"/>
      <c r="BA1003" s="82"/>
      <c r="BB1003" s="82"/>
      <c r="BC1003" s="82"/>
      <c r="BD1003" s="69"/>
      <c r="BE1003" s="75"/>
      <c r="BF1003" s="75"/>
      <c r="BG1003" s="74"/>
      <c r="BH1003" s="74"/>
      <c r="BI1003" s="82"/>
      <c r="BJ1003" s="82"/>
      <c r="BK1003" s="82"/>
      <c r="BL1003" s="82"/>
      <c r="BM1003" s="82"/>
      <c r="BN1003" s="82"/>
      <c r="BO1003" s="82"/>
      <c r="BP1003" s="82"/>
      <c r="BQ1003" s="82"/>
      <c r="BR1003" s="82"/>
      <c r="BS1003" s="82"/>
      <c r="BT1003" s="82"/>
      <c r="BU1003" s="82"/>
      <c r="BV1003" s="82"/>
      <c r="BW1003" s="69"/>
      <c r="BX1003" s="69"/>
      <c r="BY1003" s="75"/>
      <c r="BZ1003" s="74"/>
      <c r="CA1003" s="74"/>
      <c r="CB1003" s="82"/>
      <c r="CC1003" s="82"/>
      <c r="CD1003" s="82"/>
      <c r="CE1003" s="82"/>
      <c r="CF1003" s="82"/>
      <c r="CG1003" s="82"/>
      <c r="CH1003" s="82"/>
      <c r="CI1003" s="82"/>
      <c r="CJ1003" s="82"/>
      <c r="CK1003" s="82"/>
      <c r="CL1003" s="82"/>
      <c r="CM1003" s="82"/>
      <c r="CN1003" s="82"/>
      <c r="CO1003" s="69"/>
    </row>
    <row r="1004" spans="1:93" x14ac:dyDescent="0.3">
      <c r="A1004" s="69"/>
      <c r="B1004" s="74"/>
      <c r="C1004" s="74"/>
      <c r="D1004" s="74"/>
      <c r="E1004" s="74"/>
      <c r="F1004" s="69"/>
      <c r="G1004" s="69"/>
      <c r="Q1004" s="69"/>
      <c r="R1004" s="69"/>
      <c r="S1004" s="75"/>
      <c r="T1004" s="75"/>
      <c r="U1004" s="74"/>
      <c r="V1004" s="74"/>
      <c r="W1004" s="74"/>
      <c r="X1004" s="74"/>
      <c r="Y1004" s="69"/>
      <c r="Z1004" s="69"/>
      <c r="AJ1004" s="69"/>
      <c r="AK1004" s="69"/>
      <c r="AL1004" s="69"/>
      <c r="AM1004" s="69"/>
      <c r="AN1004" s="74"/>
      <c r="AO1004" s="74"/>
      <c r="AP1004" s="82"/>
      <c r="AQ1004" s="82"/>
      <c r="AR1004" s="82"/>
      <c r="AS1004" s="82"/>
      <c r="AT1004" s="82"/>
      <c r="AU1004" s="82"/>
      <c r="AV1004" s="82"/>
      <c r="AW1004" s="82"/>
      <c r="AX1004" s="82"/>
      <c r="AY1004" s="82"/>
      <c r="AZ1004" s="82"/>
      <c r="BA1004" s="82"/>
      <c r="BB1004" s="82"/>
      <c r="BC1004" s="82"/>
      <c r="BD1004" s="69"/>
      <c r="BE1004" s="75"/>
      <c r="BF1004" s="75"/>
      <c r="BG1004" s="74"/>
      <c r="BH1004" s="74"/>
      <c r="BI1004" s="82"/>
      <c r="BJ1004" s="82"/>
      <c r="BK1004" s="82"/>
      <c r="BL1004" s="82"/>
      <c r="BM1004" s="82"/>
      <c r="BN1004" s="82"/>
      <c r="BO1004" s="82"/>
      <c r="BP1004" s="82"/>
      <c r="BQ1004" s="82"/>
      <c r="BR1004" s="82"/>
      <c r="BS1004" s="82"/>
      <c r="BT1004" s="82"/>
      <c r="BU1004" s="82"/>
      <c r="BV1004" s="82"/>
      <c r="BW1004" s="69"/>
      <c r="BX1004" s="69"/>
      <c r="BY1004" s="75"/>
      <c r="BZ1004" s="74"/>
      <c r="CA1004" s="74"/>
      <c r="CB1004" s="82"/>
      <c r="CC1004" s="82"/>
      <c r="CD1004" s="82"/>
      <c r="CE1004" s="82"/>
      <c r="CF1004" s="82"/>
      <c r="CG1004" s="82"/>
      <c r="CH1004" s="82"/>
      <c r="CI1004" s="82"/>
      <c r="CJ1004" s="82"/>
      <c r="CK1004" s="82"/>
      <c r="CL1004" s="82"/>
      <c r="CM1004" s="82"/>
      <c r="CN1004" s="82"/>
      <c r="CO1004" s="69"/>
    </row>
    <row r="1005" spans="1:93" x14ac:dyDescent="0.3">
      <c r="A1005" s="69"/>
      <c r="B1005" s="74"/>
      <c r="C1005" s="74"/>
      <c r="D1005" s="74"/>
      <c r="E1005" s="74"/>
      <c r="F1005" s="69"/>
      <c r="G1005" s="69"/>
      <c r="Q1005" s="69"/>
      <c r="R1005" s="69"/>
      <c r="S1005" s="75"/>
      <c r="T1005" s="75"/>
      <c r="U1005" s="74"/>
      <c r="V1005" s="74"/>
      <c r="W1005" s="74"/>
      <c r="X1005" s="74"/>
      <c r="Y1005" s="69"/>
      <c r="Z1005" s="69"/>
      <c r="AJ1005" s="69"/>
      <c r="AK1005" s="69"/>
      <c r="AL1005" s="69"/>
      <c r="AM1005" s="69"/>
      <c r="AN1005" s="74"/>
      <c r="AO1005" s="74"/>
      <c r="AP1005" s="82"/>
      <c r="AQ1005" s="82"/>
      <c r="AR1005" s="82"/>
      <c r="AS1005" s="82"/>
      <c r="AT1005" s="82"/>
      <c r="AU1005" s="82"/>
      <c r="AV1005" s="82"/>
      <c r="AW1005" s="82"/>
      <c r="AX1005" s="82"/>
      <c r="AY1005" s="82"/>
      <c r="AZ1005" s="82"/>
      <c r="BA1005" s="82"/>
      <c r="BB1005" s="82"/>
      <c r="BC1005" s="82"/>
      <c r="BD1005" s="69"/>
      <c r="BE1005" s="75"/>
      <c r="BF1005" s="75"/>
      <c r="BG1005" s="74"/>
      <c r="BH1005" s="74"/>
      <c r="BI1005" s="82"/>
      <c r="BJ1005" s="82"/>
      <c r="BK1005" s="82"/>
      <c r="BL1005" s="82"/>
      <c r="BM1005" s="82"/>
      <c r="BN1005" s="82"/>
      <c r="BO1005" s="82"/>
      <c r="BP1005" s="82"/>
      <c r="BQ1005" s="82"/>
      <c r="BR1005" s="82"/>
      <c r="BS1005" s="82"/>
      <c r="BT1005" s="82"/>
      <c r="BU1005" s="82"/>
      <c r="BV1005" s="82"/>
      <c r="BW1005" s="69"/>
      <c r="BX1005" s="69"/>
      <c r="BY1005" s="75"/>
      <c r="BZ1005" s="74"/>
      <c r="CA1005" s="74"/>
      <c r="CB1005" s="82"/>
      <c r="CC1005" s="82"/>
      <c r="CD1005" s="82"/>
      <c r="CE1005" s="82"/>
      <c r="CF1005" s="82"/>
      <c r="CG1005" s="82"/>
      <c r="CH1005" s="82"/>
      <c r="CI1005" s="82"/>
      <c r="CJ1005" s="82"/>
      <c r="CK1005" s="82"/>
      <c r="CL1005" s="82"/>
      <c r="CM1005" s="82"/>
      <c r="CN1005" s="82"/>
      <c r="CO1005" s="69"/>
    </row>
    <row r="1006" spans="1:93" x14ac:dyDescent="0.3">
      <c r="A1006" s="69"/>
      <c r="B1006" s="74"/>
      <c r="C1006" s="74"/>
      <c r="D1006" s="74"/>
      <c r="E1006" s="74"/>
      <c r="F1006" s="69"/>
      <c r="G1006" s="69"/>
      <c r="Q1006" s="69"/>
      <c r="R1006" s="69"/>
      <c r="S1006" s="75"/>
      <c r="T1006" s="75"/>
      <c r="U1006" s="74"/>
      <c r="V1006" s="74"/>
      <c r="W1006" s="74"/>
      <c r="X1006" s="74"/>
      <c r="Y1006" s="69"/>
      <c r="Z1006" s="69"/>
      <c r="AJ1006" s="69"/>
      <c r="AK1006" s="69"/>
      <c r="AL1006" s="69"/>
      <c r="AM1006" s="69"/>
      <c r="AN1006" s="74"/>
      <c r="AO1006" s="74"/>
      <c r="AP1006" s="82"/>
      <c r="AQ1006" s="82"/>
      <c r="AR1006" s="82"/>
      <c r="AS1006" s="82"/>
      <c r="AT1006" s="82"/>
      <c r="AU1006" s="82"/>
      <c r="AV1006" s="82"/>
      <c r="AW1006" s="82"/>
      <c r="AX1006" s="82"/>
      <c r="AY1006" s="82"/>
      <c r="AZ1006" s="82"/>
      <c r="BA1006" s="82"/>
      <c r="BB1006" s="82"/>
      <c r="BC1006" s="82"/>
      <c r="BD1006" s="69"/>
      <c r="BE1006" s="75"/>
      <c r="BF1006" s="75"/>
      <c r="BG1006" s="74"/>
      <c r="BH1006" s="74"/>
      <c r="BI1006" s="82"/>
      <c r="BJ1006" s="82"/>
      <c r="BK1006" s="82"/>
      <c r="BL1006" s="82"/>
      <c r="BM1006" s="82"/>
      <c r="BN1006" s="82"/>
      <c r="BO1006" s="82"/>
      <c r="BP1006" s="82"/>
      <c r="BQ1006" s="82"/>
      <c r="BR1006" s="82"/>
      <c r="BS1006" s="82"/>
      <c r="BT1006" s="82"/>
      <c r="BU1006" s="82"/>
      <c r="BV1006" s="82"/>
      <c r="BW1006" s="69"/>
      <c r="BX1006" s="69"/>
      <c r="BY1006" s="75"/>
      <c r="BZ1006" s="74"/>
      <c r="CA1006" s="74"/>
      <c r="CB1006" s="82"/>
      <c r="CC1006" s="82"/>
      <c r="CD1006" s="82"/>
      <c r="CE1006" s="82"/>
      <c r="CF1006" s="82"/>
      <c r="CG1006" s="82"/>
      <c r="CH1006" s="82"/>
      <c r="CI1006" s="82"/>
      <c r="CJ1006" s="82"/>
      <c r="CK1006" s="82"/>
      <c r="CL1006" s="82"/>
      <c r="CM1006" s="82"/>
      <c r="CN1006" s="82"/>
      <c r="CO1006" s="69"/>
    </row>
    <row r="1007" spans="1:93" x14ac:dyDescent="0.3">
      <c r="A1007" s="69"/>
      <c r="B1007" s="74"/>
      <c r="C1007" s="74"/>
      <c r="D1007" s="74"/>
      <c r="E1007" s="74"/>
      <c r="F1007" s="69"/>
      <c r="G1007" s="69"/>
      <c r="Q1007" s="69"/>
      <c r="R1007" s="69"/>
      <c r="S1007" s="75"/>
      <c r="T1007" s="75"/>
      <c r="U1007" s="74"/>
      <c r="V1007" s="74"/>
      <c r="W1007" s="74"/>
      <c r="X1007" s="74"/>
      <c r="Y1007" s="69"/>
      <c r="Z1007" s="69"/>
      <c r="AJ1007" s="69"/>
      <c r="AK1007" s="69"/>
      <c r="AL1007" s="69"/>
      <c r="AM1007" s="69"/>
      <c r="AN1007" s="74"/>
      <c r="AO1007" s="74"/>
      <c r="AP1007" s="82"/>
      <c r="AQ1007" s="82"/>
      <c r="AR1007" s="82"/>
      <c r="AS1007" s="82"/>
      <c r="AT1007" s="82"/>
      <c r="AU1007" s="82"/>
      <c r="AV1007" s="82"/>
      <c r="AW1007" s="82"/>
      <c r="AX1007" s="82"/>
      <c r="AY1007" s="82"/>
      <c r="AZ1007" s="82"/>
      <c r="BA1007" s="82"/>
      <c r="BB1007" s="82"/>
      <c r="BC1007" s="82"/>
      <c r="BD1007" s="69"/>
      <c r="BE1007" s="75"/>
      <c r="BF1007" s="75"/>
      <c r="BG1007" s="74"/>
      <c r="BH1007" s="74"/>
      <c r="BI1007" s="82"/>
      <c r="BJ1007" s="82"/>
      <c r="BK1007" s="82"/>
      <c r="BL1007" s="82"/>
      <c r="BM1007" s="82"/>
      <c r="BN1007" s="82"/>
      <c r="BO1007" s="82"/>
      <c r="BP1007" s="82"/>
      <c r="BQ1007" s="82"/>
      <c r="BR1007" s="82"/>
      <c r="BS1007" s="82"/>
      <c r="BT1007" s="82"/>
      <c r="BU1007" s="82"/>
      <c r="BV1007" s="82"/>
      <c r="BW1007" s="69"/>
      <c r="BX1007" s="69"/>
      <c r="BY1007" s="75"/>
      <c r="BZ1007" s="74"/>
      <c r="CA1007" s="74"/>
      <c r="CB1007" s="82"/>
      <c r="CC1007" s="82"/>
      <c r="CD1007" s="82"/>
      <c r="CE1007" s="82"/>
      <c r="CF1007" s="82"/>
      <c r="CG1007" s="82"/>
      <c r="CH1007" s="82"/>
      <c r="CI1007" s="82"/>
      <c r="CJ1007" s="82"/>
      <c r="CK1007" s="82"/>
      <c r="CL1007" s="82"/>
      <c r="CM1007" s="82"/>
      <c r="CN1007" s="82"/>
      <c r="CO1007" s="69"/>
    </row>
    <row r="1008" spans="1:93" x14ac:dyDescent="0.3">
      <c r="A1008" s="69"/>
      <c r="B1008" s="74"/>
      <c r="C1008" s="74"/>
      <c r="D1008" s="74"/>
      <c r="E1008" s="74"/>
      <c r="F1008" s="69"/>
      <c r="G1008" s="69"/>
      <c r="Q1008" s="69"/>
      <c r="R1008" s="69"/>
      <c r="S1008" s="75"/>
      <c r="T1008" s="75"/>
      <c r="U1008" s="74"/>
      <c r="V1008" s="74"/>
      <c r="W1008" s="74"/>
      <c r="X1008" s="74"/>
      <c r="Y1008" s="69"/>
      <c r="Z1008" s="69"/>
      <c r="AJ1008" s="69"/>
      <c r="AK1008" s="69"/>
      <c r="AL1008" s="69"/>
      <c r="AM1008" s="69"/>
      <c r="AN1008" s="74"/>
      <c r="AO1008" s="74"/>
      <c r="AP1008" s="82"/>
      <c r="AQ1008" s="82"/>
      <c r="AR1008" s="82"/>
      <c r="AS1008" s="82"/>
      <c r="AT1008" s="82"/>
      <c r="AU1008" s="82"/>
      <c r="AV1008" s="82"/>
      <c r="AW1008" s="82"/>
      <c r="AX1008" s="82"/>
      <c r="AY1008" s="82"/>
      <c r="AZ1008" s="82"/>
      <c r="BA1008" s="82"/>
      <c r="BB1008" s="82"/>
      <c r="BC1008" s="82"/>
      <c r="BD1008" s="69"/>
      <c r="BE1008" s="75"/>
      <c r="BF1008" s="75"/>
      <c r="BG1008" s="74"/>
      <c r="BH1008" s="74"/>
      <c r="BI1008" s="82"/>
      <c r="BJ1008" s="82"/>
      <c r="BK1008" s="82"/>
      <c r="BL1008" s="82"/>
      <c r="BM1008" s="82"/>
      <c r="BN1008" s="82"/>
      <c r="BO1008" s="82"/>
      <c r="BP1008" s="82"/>
      <c r="BQ1008" s="82"/>
      <c r="BR1008" s="82"/>
      <c r="BS1008" s="82"/>
      <c r="BT1008" s="82"/>
      <c r="BU1008" s="82"/>
      <c r="BV1008" s="82"/>
      <c r="BW1008" s="69"/>
      <c r="BX1008" s="69"/>
      <c r="BY1008" s="75"/>
      <c r="BZ1008" s="74"/>
      <c r="CA1008" s="74"/>
      <c r="CB1008" s="82"/>
      <c r="CC1008" s="82"/>
      <c r="CD1008" s="82"/>
      <c r="CE1008" s="82"/>
      <c r="CF1008" s="82"/>
      <c r="CG1008" s="82"/>
      <c r="CH1008" s="82"/>
      <c r="CI1008" s="82"/>
      <c r="CJ1008" s="82"/>
      <c r="CK1008" s="82"/>
      <c r="CL1008" s="82"/>
      <c r="CM1008" s="82"/>
      <c r="CN1008" s="82"/>
      <c r="CO1008" s="69"/>
    </row>
    <row r="1009" spans="1:93" x14ac:dyDescent="0.3">
      <c r="A1009" s="69"/>
      <c r="B1009" s="74"/>
      <c r="C1009" s="74"/>
      <c r="D1009" s="74"/>
      <c r="E1009" s="74"/>
      <c r="F1009" s="69"/>
      <c r="G1009" s="69"/>
      <c r="Q1009" s="69"/>
      <c r="R1009" s="69"/>
      <c r="S1009" s="75"/>
      <c r="T1009" s="75"/>
      <c r="U1009" s="74"/>
      <c r="V1009" s="74"/>
      <c r="W1009" s="74"/>
      <c r="X1009" s="74"/>
      <c r="Y1009" s="69"/>
      <c r="Z1009" s="69"/>
      <c r="AJ1009" s="69"/>
      <c r="AK1009" s="69"/>
      <c r="AL1009" s="69"/>
      <c r="AM1009" s="69"/>
      <c r="AN1009" s="74"/>
      <c r="AO1009" s="74"/>
      <c r="AP1009" s="82"/>
      <c r="AQ1009" s="82"/>
      <c r="AR1009" s="82"/>
      <c r="AS1009" s="82"/>
      <c r="AT1009" s="82"/>
      <c r="AU1009" s="82"/>
      <c r="AV1009" s="82"/>
      <c r="AW1009" s="82"/>
      <c r="AX1009" s="82"/>
      <c r="AY1009" s="82"/>
      <c r="AZ1009" s="82"/>
      <c r="BA1009" s="82"/>
      <c r="BB1009" s="82"/>
      <c r="BC1009" s="82"/>
      <c r="BD1009" s="69"/>
      <c r="BE1009" s="75"/>
      <c r="BF1009" s="75"/>
      <c r="BG1009" s="74"/>
      <c r="BH1009" s="74"/>
      <c r="BI1009" s="82"/>
      <c r="BJ1009" s="82"/>
      <c r="BK1009" s="82"/>
      <c r="BL1009" s="82"/>
      <c r="BM1009" s="82"/>
      <c r="BN1009" s="82"/>
      <c r="BO1009" s="82"/>
      <c r="BP1009" s="82"/>
      <c r="BQ1009" s="82"/>
      <c r="BR1009" s="82"/>
      <c r="BS1009" s="82"/>
      <c r="BT1009" s="82"/>
      <c r="BU1009" s="82"/>
      <c r="BV1009" s="82"/>
      <c r="BW1009" s="69"/>
      <c r="BX1009" s="69"/>
      <c r="BY1009" s="75"/>
      <c r="BZ1009" s="74"/>
      <c r="CA1009" s="74"/>
      <c r="CB1009" s="82"/>
      <c r="CC1009" s="82"/>
      <c r="CD1009" s="82"/>
      <c r="CE1009" s="82"/>
      <c r="CF1009" s="82"/>
      <c r="CG1009" s="82"/>
      <c r="CH1009" s="82"/>
      <c r="CI1009" s="82"/>
      <c r="CJ1009" s="82"/>
      <c r="CK1009" s="82"/>
      <c r="CL1009" s="82"/>
      <c r="CM1009" s="82"/>
      <c r="CN1009" s="82"/>
      <c r="CO1009" s="69"/>
    </row>
    <row r="1010" spans="1:93" x14ac:dyDescent="0.3">
      <c r="A1010" s="69"/>
      <c r="B1010" s="74"/>
      <c r="C1010" s="74"/>
      <c r="D1010" s="74"/>
      <c r="E1010" s="74"/>
      <c r="F1010" s="69"/>
      <c r="G1010" s="69"/>
      <c r="Q1010" s="69"/>
      <c r="R1010" s="69"/>
      <c r="S1010" s="75"/>
      <c r="T1010" s="75"/>
      <c r="U1010" s="74"/>
      <c r="V1010" s="74"/>
      <c r="W1010" s="74"/>
      <c r="X1010" s="74"/>
      <c r="Y1010" s="69"/>
      <c r="Z1010" s="69"/>
      <c r="AJ1010" s="69"/>
      <c r="AK1010" s="69"/>
      <c r="AL1010" s="69"/>
      <c r="AM1010" s="69"/>
      <c r="AN1010" s="74"/>
      <c r="AO1010" s="74"/>
      <c r="AP1010" s="82"/>
      <c r="AQ1010" s="82"/>
      <c r="AR1010" s="82"/>
      <c r="AS1010" s="82"/>
      <c r="AT1010" s="82"/>
      <c r="AU1010" s="82"/>
      <c r="AV1010" s="82"/>
      <c r="AW1010" s="82"/>
      <c r="AX1010" s="82"/>
      <c r="AY1010" s="82"/>
      <c r="AZ1010" s="82"/>
      <c r="BA1010" s="82"/>
      <c r="BB1010" s="82"/>
      <c r="BC1010" s="82"/>
      <c r="BD1010" s="69"/>
      <c r="BE1010" s="75"/>
      <c r="BF1010" s="75"/>
      <c r="BG1010" s="74"/>
      <c r="BH1010" s="74"/>
      <c r="BI1010" s="82"/>
      <c r="BJ1010" s="82"/>
      <c r="BK1010" s="82"/>
      <c r="BL1010" s="82"/>
      <c r="BM1010" s="82"/>
      <c r="BN1010" s="82"/>
      <c r="BO1010" s="82"/>
      <c r="BP1010" s="82"/>
      <c r="BQ1010" s="82"/>
      <c r="BR1010" s="82"/>
      <c r="BS1010" s="82"/>
      <c r="BT1010" s="82"/>
      <c r="BU1010" s="82"/>
      <c r="BV1010" s="82"/>
      <c r="BW1010" s="69"/>
      <c r="BX1010" s="69"/>
      <c r="BY1010" s="75"/>
      <c r="BZ1010" s="74"/>
      <c r="CA1010" s="74"/>
      <c r="CB1010" s="82"/>
      <c r="CC1010" s="82"/>
      <c r="CD1010" s="82"/>
      <c r="CE1010" s="82"/>
      <c r="CF1010" s="82"/>
      <c r="CG1010" s="82"/>
      <c r="CH1010" s="82"/>
      <c r="CI1010" s="82"/>
      <c r="CJ1010" s="82"/>
      <c r="CK1010" s="82"/>
      <c r="CL1010" s="82"/>
      <c r="CM1010" s="82"/>
      <c r="CN1010" s="82"/>
      <c r="CO1010" s="69"/>
    </row>
    <row r="1011" spans="1:93" x14ac:dyDescent="0.3">
      <c r="A1011" s="69"/>
      <c r="B1011" s="74"/>
      <c r="C1011" s="74"/>
      <c r="D1011" s="74"/>
      <c r="E1011" s="74"/>
      <c r="F1011" s="69"/>
      <c r="G1011" s="69"/>
      <c r="Q1011" s="69"/>
      <c r="R1011" s="69"/>
      <c r="S1011" s="75"/>
      <c r="T1011" s="75"/>
      <c r="U1011" s="74"/>
      <c r="V1011" s="74"/>
      <c r="W1011" s="74"/>
      <c r="X1011" s="74"/>
      <c r="Y1011" s="69"/>
      <c r="Z1011" s="69"/>
      <c r="AJ1011" s="69"/>
      <c r="AK1011" s="69"/>
      <c r="AL1011" s="69"/>
      <c r="AM1011" s="69"/>
      <c r="AN1011" s="74"/>
      <c r="AO1011" s="74"/>
      <c r="AP1011" s="82"/>
      <c r="AQ1011" s="82"/>
      <c r="AR1011" s="82"/>
      <c r="AS1011" s="82"/>
      <c r="AT1011" s="82"/>
      <c r="AU1011" s="82"/>
      <c r="AV1011" s="82"/>
      <c r="AW1011" s="82"/>
      <c r="AX1011" s="82"/>
      <c r="AY1011" s="82"/>
      <c r="AZ1011" s="82"/>
      <c r="BA1011" s="82"/>
      <c r="BB1011" s="82"/>
      <c r="BC1011" s="82"/>
      <c r="BD1011" s="69"/>
      <c r="BE1011" s="75"/>
      <c r="BF1011" s="75"/>
      <c r="BG1011" s="74"/>
      <c r="BH1011" s="74"/>
      <c r="BI1011" s="82"/>
      <c r="BJ1011" s="82"/>
      <c r="BK1011" s="82"/>
      <c r="BL1011" s="82"/>
      <c r="BM1011" s="82"/>
      <c r="BN1011" s="82"/>
      <c r="BO1011" s="82"/>
      <c r="BP1011" s="82"/>
      <c r="BQ1011" s="82"/>
      <c r="BR1011" s="82"/>
      <c r="BS1011" s="82"/>
      <c r="BT1011" s="82"/>
      <c r="BU1011" s="82"/>
      <c r="BV1011" s="82"/>
      <c r="BW1011" s="69"/>
      <c r="BX1011" s="69"/>
      <c r="BY1011" s="75"/>
      <c r="BZ1011" s="74"/>
      <c r="CA1011" s="74"/>
      <c r="CB1011" s="82"/>
      <c r="CC1011" s="82"/>
      <c r="CD1011" s="82"/>
      <c r="CE1011" s="82"/>
      <c r="CF1011" s="82"/>
      <c r="CG1011" s="82"/>
      <c r="CH1011" s="82"/>
      <c r="CI1011" s="82"/>
      <c r="CJ1011" s="82"/>
      <c r="CK1011" s="82"/>
      <c r="CL1011" s="82"/>
      <c r="CM1011" s="82"/>
      <c r="CN1011" s="82"/>
      <c r="CO1011" s="69"/>
    </row>
    <row r="1012" spans="1:93" x14ac:dyDescent="0.3">
      <c r="A1012" s="69"/>
      <c r="B1012" s="74"/>
      <c r="C1012" s="74"/>
      <c r="D1012" s="74"/>
      <c r="E1012" s="74"/>
      <c r="F1012" s="69"/>
      <c r="G1012" s="69"/>
      <c r="Q1012" s="69"/>
      <c r="R1012" s="69"/>
      <c r="S1012" s="75"/>
      <c r="T1012" s="75"/>
      <c r="U1012" s="74"/>
      <c r="V1012" s="74"/>
      <c r="W1012" s="74"/>
      <c r="X1012" s="74"/>
      <c r="Y1012" s="69"/>
      <c r="Z1012" s="69"/>
      <c r="AJ1012" s="69"/>
      <c r="AK1012" s="69"/>
      <c r="AL1012" s="69"/>
      <c r="AM1012" s="69"/>
      <c r="AN1012" s="74"/>
      <c r="AO1012" s="74"/>
      <c r="AP1012" s="82"/>
      <c r="AQ1012" s="82"/>
      <c r="AR1012" s="82"/>
      <c r="AS1012" s="82"/>
      <c r="AT1012" s="82"/>
      <c r="AU1012" s="82"/>
      <c r="AV1012" s="82"/>
      <c r="AW1012" s="82"/>
      <c r="AX1012" s="82"/>
      <c r="AY1012" s="82"/>
      <c r="AZ1012" s="82"/>
      <c r="BA1012" s="82"/>
      <c r="BB1012" s="82"/>
      <c r="BC1012" s="82"/>
      <c r="BD1012" s="69"/>
      <c r="BE1012" s="75"/>
      <c r="BF1012" s="75"/>
      <c r="BG1012" s="74"/>
      <c r="BH1012" s="74"/>
      <c r="BI1012" s="82"/>
      <c r="BJ1012" s="82"/>
      <c r="BK1012" s="82"/>
      <c r="BL1012" s="82"/>
      <c r="BM1012" s="82"/>
      <c r="BN1012" s="82"/>
      <c r="BO1012" s="82"/>
      <c r="BP1012" s="82"/>
      <c r="BQ1012" s="82"/>
      <c r="BR1012" s="82"/>
      <c r="BS1012" s="82"/>
      <c r="BT1012" s="82"/>
      <c r="BU1012" s="82"/>
      <c r="BV1012" s="82"/>
      <c r="BW1012" s="69"/>
      <c r="BX1012" s="69"/>
      <c r="BY1012" s="75"/>
      <c r="BZ1012" s="74"/>
      <c r="CA1012" s="74"/>
      <c r="CB1012" s="82"/>
      <c r="CC1012" s="82"/>
      <c r="CD1012" s="82"/>
      <c r="CE1012" s="82"/>
      <c r="CF1012" s="82"/>
      <c r="CG1012" s="82"/>
      <c r="CH1012" s="82"/>
      <c r="CI1012" s="82"/>
      <c r="CJ1012" s="82"/>
      <c r="CK1012" s="82"/>
      <c r="CL1012" s="82"/>
      <c r="CM1012" s="82"/>
      <c r="CN1012" s="82"/>
      <c r="CO1012" s="69"/>
    </row>
    <row r="1013" spans="1:93" x14ac:dyDescent="0.3">
      <c r="A1013" s="69"/>
      <c r="B1013" s="74"/>
      <c r="C1013" s="74"/>
      <c r="D1013" s="74"/>
      <c r="E1013" s="74"/>
      <c r="F1013" s="69"/>
      <c r="G1013" s="69"/>
      <c r="Q1013" s="69"/>
      <c r="R1013" s="69"/>
      <c r="S1013" s="75"/>
      <c r="T1013" s="75"/>
      <c r="U1013" s="74"/>
      <c r="V1013" s="74"/>
      <c r="W1013" s="74"/>
      <c r="X1013" s="74"/>
      <c r="Y1013" s="69"/>
      <c r="Z1013" s="69"/>
      <c r="AJ1013" s="69"/>
      <c r="AK1013" s="69"/>
      <c r="AL1013" s="69"/>
      <c r="AM1013" s="69"/>
      <c r="AN1013" s="74"/>
      <c r="AO1013" s="74"/>
      <c r="AP1013" s="82"/>
      <c r="AQ1013" s="82"/>
      <c r="AR1013" s="82"/>
      <c r="AS1013" s="82"/>
      <c r="AT1013" s="82"/>
      <c r="AU1013" s="82"/>
      <c r="AV1013" s="82"/>
      <c r="AW1013" s="82"/>
      <c r="AX1013" s="82"/>
      <c r="AY1013" s="82"/>
      <c r="AZ1013" s="82"/>
      <c r="BA1013" s="82"/>
      <c r="BB1013" s="82"/>
      <c r="BC1013" s="82"/>
      <c r="BD1013" s="69"/>
      <c r="BE1013" s="75"/>
      <c r="BF1013" s="75"/>
      <c r="BG1013" s="74"/>
      <c r="BH1013" s="74"/>
      <c r="BI1013" s="82"/>
      <c r="BJ1013" s="82"/>
      <c r="BK1013" s="82"/>
      <c r="BL1013" s="82"/>
      <c r="BM1013" s="82"/>
      <c r="BN1013" s="82"/>
      <c r="BO1013" s="82"/>
      <c r="BP1013" s="82"/>
      <c r="BQ1013" s="82"/>
      <c r="BR1013" s="82"/>
      <c r="BS1013" s="82"/>
      <c r="BT1013" s="82"/>
      <c r="BU1013" s="82"/>
      <c r="BV1013" s="82"/>
      <c r="BW1013" s="69"/>
      <c r="BX1013" s="69"/>
      <c r="BY1013" s="75"/>
      <c r="BZ1013" s="74"/>
      <c r="CA1013" s="74"/>
      <c r="CB1013" s="82"/>
      <c r="CC1013" s="82"/>
      <c r="CD1013" s="82"/>
      <c r="CE1013" s="82"/>
      <c r="CF1013" s="82"/>
      <c r="CG1013" s="82"/>
      <c r="CH1013" s="82"/>
      <c r="CI1013" s="82"/>
      <c r="CJ1013" s="82"/>
      <c r="CK1013" s="82"/>
      <c r="CL1013" s="82"/>
      <c r="CM1013" s="82"/>
      <c r="CN1013" s="82"/>
      <c r="CO1013" s="69"/>
    </row>
    <row r="1014" spans="1:93" x14ac:dyDescent="0.3">
      <c r="A1014" s="69"/>
      <c r="B1014" s="74"/>
      <c r="C1014" s="74"/>
      <c r="D1014" s="74"/>
      <c r="E1014" s="74"/>
      <c r="F1014" s="69"/>
      <c r="G1014" s="69"/>
      <c r="Q1014" s="69"/>
      <c r="R1014" s="69"/>
      <c r="S1014" s="75"/>
      <c r="T1014" s="75"/>
      <c r="U1014" s="74"/>
      <c r="V1014" s="74"/>
      <c r="W1014" s="74"/>
      <c r="X1014" s="74"/>
      <c r="Y1014" s="69"/>
      <c r="Z1014" s="69"/>
      <c r="AJ1014" s="69"/>
      <c r="AK1014" s="69"/>
      <c r="AL1014" s="69"/>
      <c r="AM1014" s="69"/>
      <c r="AN1014" s="74"/>
      <c r="AO1014" s="74"/>
      <c r="AP1014" s="82"/>
      <c r="AQ1014" s="82"/>
      <c r="AR1014" s="82"/>
      <c r="AS1014" s="82"/>
      <c r="AT1014" s="82"/>
      <c r="AU1014" s="82"/>
      <c r="AV1014" s="82"/>
      <c r="AW1014" s="82"/>
      <c r="AX1014" s="82"/>
      <c r="AY1014" s="82"/>
      <c r="AZ1014" s="82"/>
      <c r="BA1014" s="82"/>
      <c r="BB1014" s="82"/>
      <c r="BC1014" s="82"/>
      <c r="BD1014" s="69"/>
      <c r="BE1014" s="75"/>
      <c r="BF1014" s="75"/>
      <c r="BG1014" s="74"/>
      <c r="BH1014" s="74"/>
      <c r="BI1014" s="82"/>
      <c r="BJ1014" s="82"/>
      <c r="BK1014" s="82"/>
      <c r="BL1014" s="82"/>
      <c r="BM1014" s="82"/>
      <c r="BN1014" s="82"/>
      <c r="BO1014" s="82"/>
      <c r="BP1014" s="82"/>
      <c r="BQ1014" s="82"/>
      <c r="BR1014" s="82"/>
      <c r="BS1014" s="82"/>
      <c r="BT1014" s="82"/>
      <c r="BU1014" s="82"/>
      <c r="BV1014" s="82"/>
      <c r="BW1014" s="69"/>
      <c r="BX1014" s="69"/>
      <c r="BY1014" s="75"/>
      <c r="BZ1014" s="74"/>
      <c r="CA1014" s="74"/>
      <c r="CB1014" s="82"/>
      <c r="CC1014" s="82"/>
      <c r="CD1014" s="82"/>
      <c r="CE1014" s="82"/>
      <c r="CF1014" s="82"/>
      <c r="CG1014" s="82"/>
      <c r="CH1014" s="82"/>
      <c r="CI1014" s="82"/>
      <c r="CJ1014" s="82"/>
      <c r="CK1014" s="82"/>
      <c r="CL1014" s="82"/>
      <c r="CM1014" s="82"/>
      <c r="CN1014" s="82"/>
      <c r="CO1014" s="69"/>
    </row>
    <row r="1015" spans="1:93" x14ac:dyDescent="0.3">
      <c r="A1015" s="69"/>
      <c r="B1015" s="74"/>
      <c r="C1015" s="74"/>
      <c r="D1015" s="74"/>
      <c r="E1015" s="74"/>
      <c r="F1015" s="69"/>
      <c r="G1015" s="69"/>
      <c r="Q1015" s="69"/>
      <c r="R1015" s="69"/>
      <c r="S1015" s="75"/>
      <c r="T1015" s="75"/>
      <c r="U1015" s="74"/>
      <c r="V1015" s="74"/>
      <c r="W1015" s="74"/>
      <c r="X1015" s="74"/>
      <c r="Y1015" s="69"/>
      <c r="Z1015" s="69"/>
      <c r="AJ1015" s="69"/>
      <c r="AK1015" s="69"/>
      <c r="AL1015" s="69"/>
      <c r="AM1015" s="69"/>
      <c r="AN1015" s="74"/>
      <c r="AO1015" s="74"/>
      <c r="AP1015" s="82"/>
      <c r="AQ1015" s="82"/>
      <c r="AR1015" s="82"/>
      <c r="AS1015" s="82"/>
      <c r="AT1015" s="82"/>
      <c r="AU1015" s="82"/>
      <c r="AV1015" s="82"/>
      <c r="AW1015" s="82"/>
      <c r="AX1015" s="82"/>
      <c r="AY1015" s="82"/>
      <c r="AZ1015" s="82"/>
      <c r="BA1015" s="82"/>
      <c r="BB1015" s="82"/>
      <c r="BC1015" s="82"/>
      <c r="BD1015" s="69"/>
      <c r="BE1015" s="75"/>
      <c r="BF1015" s="75"/>
      <c r="BG1015" s="74"/>
      <c r="BH1015" s="74"/>
      <c r="BI1015" s="82"/>
      <c r="BJ1015" s="82"/>
      <c r="BK1015" s="82"/>
      <c r="BL1015" s="82"/>
      <c r="BM1015" s="82"/>
      <c r="BN1015" s="82"/>
      <c r="BO1015" s="82"/>
      <c r="BP1015" s="82"/>
      <c r="BQ1015" s="82"/>
      <c r="BR1015" s="82"/>
      <c r="BS1015" s="82"/>
      <c r="BT1015" s="82"/>
      <c r="BU1015" s="82"/>
      <c r="BV1015" s="82"/>
      <c r="BW1015" s="69"/>
      <c r="BX1015" s="69"/>
      <c r="BY1015" s="75"/>
      <c r="BZ1015" s="74"/>
      <c r="CA1015" s="74"/>
      <c r="CB1015" s="82"/>
      <c r="CC1015" s="82"/>
      <c r="CD1015" s="82"/>
      <c r="CE1015" s="82"/>
      <c r="CF1015" s="82"/>
      <c r="CG1015" s="82"/>
      <c r="CH1015" s="82"/>
      <c r="CI1015" s="82"/>
      <c r="CJ1015" s="82"/>
      <c r="CK1015" s="82"/>
      <c r="CL1015" s="82"/>
      <c r="CM1015" s="82"/>
      <c r="CN1015" s="82"/>
      <c r="CO1015" s="69"/>
    </row>
    <row r="1016" spans="1:93" x14ac:dyDescent="0.3">
      <c r="A1016" s="69"/>
      <c r="B1016" s="74"/>
      <c r="C1016" s="74"/>
      <c r="D1016" s="74"/>
      <c r="E1016" s="74"/>
      <c r="F1016" s="69"/>
      <c r="G1016" s="69"/>
      <c r="Q1016" s="69"/>
      <c r="R1016" s="69"/>
      <c r="S1016" s="75"/>
      <c r="T1016" s="75"/>
      <c r="U1016" s="74"/>
      <c r="V1016" s="74"/>
      <c r="W1016" s="74"/>
      <c r="X1016" s="74"/>
      <c r="Y1016" s="69"/>
      <c r="Z1016" s="69"/>
      <c r="AJ1016" s="69"/>
      <c r="AK1016" s="69"/>
      <c r="AL1016" s="69"/>
      <c r="AM1016" s="69"/>
      <c r="AN1016" s="74"/>
      <c r="AO1016" s="74"/>
      <c r="AP1016" s="82"/>
      <c r="AQ1016" s="82"/>
      <c r="AR1016" s="82"/>
      <c r="AS1016" s="82"/>
      <c r="AT1016" s="82"/>
      <c r="AU1016" s="82"/>
      <c r="AV1016" s="82"/>
      <c r="AW1016" s="82"/>
      <c r="AX1016" s="82"/>
      <c r="AY1016" s="82"/>
      <c r="AZ1016" s="82"/>
      <c r="BA1016" s="82"/>
      <c r="BB1016" s="82"/>
      <c r="BC1016" s="82"/>
      <c r="BD1016" s="69"/>
      <c r="BE1016" s="75"/>
      <c r="BF1016" s="75"/>
      <c r="BG1016" s="74"/>
      <c r="BH1016" s="74"/>
      <c r="BI1016" s="82"/>
      <c r="BJ1016" s="82"/>
      <c r="BK1016" s="82"/>
      <c r="BL1016" s="82"/>
      <c r="BM1016" s="82"/>
      <c r="BN1016" s="82"/>
      <c r="BO1016" s="82"/>
      <c r="BP1016" s="82"/>
      <c r="BQ1016" s="82"/>
      <c r="BR1016" s="82"/>
      <c r="BS1016" s="82"/>
      <c r="BT1016" s="82"/>
      <c r="BU1016" s="82"/>
      <c r="BV1016" s="82"/>
      <c r="BW1016" s="69"/>
      <c r="BX1016" s="69"/>
      <c r="BY1016" s="75"/>
      <c r="BZ1016" s="74"/>
      <c r="CA1016" s="74"/>
      <c r="CB1016" s="82"/>
      <c r="CC1016" s="82"/>
      <c r="CD1016" s="82"/>
      <c r="CE1016" s="82"/>
      <c r="CF1016" s="82"/>
      <c r="CG1016" s="82"/>
      <c r="CH1016" s="82"/>
      <c r="CI1016" s="82"/>
      <c r="CJ1016" s="82"/>
      <c r="CK1016" s="82"/>
      <c r="CL1016" s="82"/>
      <c r="CM1016" s="82"/>
      <c r="CN1016" s="82"/>
      <c r="CO1016" s="69"/>
    </row>
    <row r="1017" spans="1:93" x14ac:dyDescent="0.3">
      <c r="A1017" s="69"/>
      <c r="B1017" s="74"/>
      <c r="C1017" s="74"/>
      <c r="D1017" s="74"/>
      <c r="E1017" s="74"/>
      <c r="F1017" s="69"/>
      <c r="G1017" s="69"/>
      <c r="Q1017" s="69"/>
      <c r="R1017" s="69"/>
      <c r="S1017" s="75"/>
      <c r="T1017" s="75"/>
      <c r="U1017" s="74"/>
      <c r="V1017" s="74"/>
      <c r="W1017" s="74"/>
      <c r="X1017" s="74"/>
      <c r="Y1017" s="69"/>
      <c r="Z1017" s="69"/>
      <c r="AJ1017" s="69"/>
      <c r="AK1017" s="69"/>
      <c r="AL1017" s="69"/>
      <c r="AM1017" s="69"/>
      <c r="AN1017" s="74"/>
      <c r="AO1017" s="74"/>
      <c r="AP1017" s="82"/>
      <c r="AQ1017" s="82"/>
      <c r="AR1017" s="82"/>
      <c r="AS1017" s="82"/>
      <c r="AT1017" s="82"/>
      <c r="AU1017" s="82"/>
      <c r="AV1017" s="82"/>
      <c r="AW1017" s="82"/>
      <c r="AX1017" s="82"/>
      <c r="AY1017" s="82"/>
      <c r="AZ1017" s="82"/>
      <c r="BA1017" s="82"/>
      <c r="BB1017" s="82"/>
      <c r="BC1017" s="82"/>
      <c r="BD1017" s="69"/>
      <c r="BE1017" s="75"/>
      <c r="BF1017" s="75"/>
      <c r="BG1017" s="74"/>
      <c r="BH1017" s="74"/>
      <c r="BI1017" s="82"/>
      <c r="BJ1017" s="82"/>
      <c r="BK1017" s="82"/>
      <c r="BL1017" s="82"/>
      <c r="BM1017" s="82"/>
      <c r="BN1017" s="82"/>
      <c r="BO1017" s="82"/>
      <c r="BP1017" s="82"/>
      <c r="BQ1017" s="82"/>
      <c r="BR1017" s="82"/>
      <c r="BS1017" s="82"/>
      <c r="BT1017" s="82"/>
      <c r="BU1017" s="82"/>
      <c r="BV1017" s="82"/>
      <c r="BW1017" s="69"/>
      <c r="BX1017" s="69"/>
      <c r="BY1017" s="75"/>
      <c r="BZ1017" s="74"/>
      <c r="CA1017" s="74"/>
      <c r="CB1017" s="82"/>
      <c r="CC1017" s="82"/>
      <c r="CD1017" s="82"/>
      <c r="CE1017" s="82"/>
      <c r="CF1017" s="82"/>
      <c r="CG1017" s="82"/>
      <c r="CH1017" s="82"/>
      <c r="CI1017" s="82"/>
      <c r="CJ1017" s="82"/>
      <c r="CK1017" s="82"/>
      <c r="CL1017" s="82"/>
      <c r="CM1017" s="82"/>
      <c r="CN1017" s="82"/>
      <c r="CO1017" s="69"/>
    </row>
    <row r="1018" spans="1:93" x14ac:dyDescent="0.3">
      <c r="A1018" s="69"/>
      <c r="B1018" s="74"/>
      <c r="C1018" s="74"/>
      <c r="D1018" s="74"/>
      <c r="E1018" s="74"/>
      <c r="F1018" s="69"/>
      <c r="G1018" s="69"/>
      <c r="Q1018" s="69"/>
      <c r="R1018" s="69"/>
      <c r="S1018" s="75"/>
      <c r="T1018" s="75"/>
      <c r="U1018" s="74"/>
      <c r="V1018" s="74"/>
      <c r="W1018" s="74"/>
      <c r="X1018" s="74"/>
      <c r="Y1018" s="69"/>
      <c r="Z1018" s="69"/>
      <c r="AJ1018" s="69"/>
      <c r="AK1018" s="69"/>
      <c r="AL1018" s="69"/>
      <c r="AM1018" s="69"/>
      <c r="AN1018" s="74"/>
      <c r="AO1018" s="74"/>
      <c r="AP1018" s="82"/>
      <c r="AQ1018" s="82"/>
      <c r="AR1018" s="82"/>
      <c r="AS1018" s="82"/>
      <c r="AT1018" s="82"/>
      <c r="AU1018" s="82"/>
      <c r="AV1018" s="82"/>
      <c r="AW1018" s="82"/>
      <c r="AX1018" s="82"/>
      <c r="AY1018" s="82"/>
      <c r="AZ1018" s="82"/>
      <c r="BA1018" s="82"/>
      <c r="BB1018" s="82"/>
      <c r="BC1018" s="82"/>
      <c r="BD1018" s="69"/>
      <c r="BE1018" s="75"/>
      <c r="BF1018" s="75"/>
      <c r="BG1018" s="74"/>
      <c r="BH1018" s="74"/>
      <c r="BI1018" s="82"/>
      <c r="BJ1018" s="82"/>
      <c r="BK1018" s="82"/>
      <c r="BL1018" s="82"/>
      <c r="BM1018" s="82"/>
      <c r="BN1018" s="82"/>
      <c r="BO1018" s="82"/>
      <c r="BP1018" s="82"/>
      <c r="BQ1018" s="82"/>
      <c r="BR1018" s="82"/>
      <c r="BS1018" s="82"/>
      <c r="BT1018" s="82"/>
      <c r="BU1018" s="82"/>
      <c r="BV1018" s="82"/>
      <c r="BW1018" s="69"/>
      <c r="BX1018" s="69"/>
      <c r="BY1018" s="75"/>
      <c r="BZ1018" s="74"/>
      <c r="CA1018" s="74"/>
      <c r="CB1018" s="82"/>
      <c r="CC1018" s="82"/>
      <c r="CD1018" s="82"/>
      <c r="CE1018" s="82"/>
      <c r="CF1018" s="82"/>
      <c r="CG1018" s="82"/>
      <c r="CH1018" s="82"/>
      <c r="CI1018" s="82"/>
      <c r="CJ1018" s="82"/>
      <c r="CK1018" s="82"/>
      <c r="CL1018" s="82"/>
      <c r="CM1018" s="82"/>
      <c r="CN1018" s="82"/>
      <c r="CO1018" s="69"/>
    </row>
    <row r="1019" spans="1:93" x14ac:dyDescent="0.3">
      <c r="A1019" s="69"/>
      <c r="B1019" s="74"/>
      <c r="C1019" s="74"/>
      <c r="D1019" s="74"/>
      <c r="E1019" s="74"/>
      <c r="F1019" s="69"/>
      <c r="G1019" s="69"/>
      <c r="Q1019" s="69"/>
      <c r="R1019" s="69"/>
      <c r="S1019" s="75"/>
      <c r="T1019" s="75"/>
      <c r="U1019" s="74"/>
      <c r="V1019" s="74"/>
      <c r="W1019" s="74"/>
      <c r="X1019" s="74"/>
      <c r="Y1019" s="69"/>
      <c r="Z1019" s="69"/>
      <c r="AJ1019" s="69"/>
      <c r="AK1019" s="69"/>
      <c r="AL1019" s="69"/>
      <c r="AM1019" s="69"/>
      <c r="AN1019" s="74"/>
      <c r="AO1019" s="74"/>
      <c r="AP1019" s="82"/>
      <c r="AQ1019" s="82"/>
      <c r="AR1019" s="82"/>
      <c r="AS1019" s="82"/>
      <c r="AT1019" s="82"/>
      <c r="AU1019" s="82"/>
      <c r="AV1019" s="82"/>
      <c r="AW1019" s="82"/>
      <c r="AX1019" s="82"/>
      <c r="AY1019" s="82"/>
      <c r="AZ1019" s="82"/>
      <c r="BA1019" s="82"/>
      <c r="BB1019" s="82"/>
      <c r="BC1019" s="82"/>
      <c r="BD1019" s="69"/>
      <c r="BE1019" s="75"/>
      <c r="BF1019" s="75"/>
      <c r="BG1019" s="74"/>
      <c r="BH1019" s="74"/>
      <c r="BI1019" s="82"/>
      <c r="BJ1019" s="82"/>
      <c r="BK1019" s="82"/>
      <c r="BL1019" s="82"/>
      <c r="BM1019" s="82"/>
      <c r="BN1019" s="82"/>
      <c r="BO1019" s="82"/>
      <c r="BP1019" s="82"/>
      <c r="BQ1019" s="82"/>
      <c r="BR1019" s="82"/>
      <c r="BS1019" s="82"/>
      <c r="BT1019" s="82"/>
      <c r="BU1019" s="82"/>
      <c r="BV1019" s="82"/>
      <c r="BW1019" s="69"/>
      <c r="BX1019" s="69"/>
      <c r="BY1019" s="75"/>
      <c r="BZ1019" s="74"/>
      <c r="CA1019" s="74"/>
      <c r="CB1019" s="82"/>
      <c r="CC1019" s="82"/>
      <c r="CD1019" s="82"/>
      <c r="CE1019" s="82"/>
      <c r="CF1019" s="82"/>
      <c r="CG1019" s="82"/>
      <c r="CH1019" s="82"/>
      <c r="CI1019" s="82"/>
      <c r="CJ1019" s="82"/>
      <c r="CK1019" s="82"/>
      <c r="CL1019" s="82"/>
      <c r="CM1019" s="82"/>
      <c r="CN1019" s="82"/>
      <c r="CO1019" s="69"/>
    </row>
    <row r="1020" spans="1:93" x14ac:dyDescent="0.3">
      <c r="A1020" s="69"/>
      <c r="B1020" s="74"/>
      <c r="C1020" s="74"/>
      <c r="D1020" s="74"/>
      <c r="E1020" s="74"/>
      <c r="F1020" s="69"/>
      <c r="G1020" s="69"/>
      <c r="Q1020" s="69"/>
      <c r="R1020" s="69"/>
      <c r="S1020" s="75"/>
      <c r="T1020" s="75"/>
      <c r="U1020" s="74"/>
      <c r="V1020" s="74"/>
      <c r="W1020" s="74"/>
      <c r="X1020" s="74"/>
      <c r="Y1020" s="69"/>
      <c r="Z1020" s="69"/>
      <c r="AJ1020" s="69"/>
      <c r="AK1020" s="69"/>
      <c r="AL1020" s="69"/>
      <c r="AM1020" s="69"/>
      <c r="AN1020" s="74"/>
      <c r="AO1020" s="74"/>
      <c r="AP1020" s="82"/>
      <c r="AQ1020" s="82"/>
      <c r="AR1020" s="82"/>
      <c r="AS1020" s="82"/>
      <c r="AT1020" s="82"/>
      <c r="AU1020" s="82"/>
      <c r="AV1020" s="82"/>
      <c r="AW1020" s="82"/>
      <c r="AX1020" s="82"/>
      <c r="AY1020" s="82"/>
      <c r="AZ1020" s="82"/>
      <c r="BA1020" s="82"/>
      <c r="BB1020" s="82"/>
      <c r="BC1020" s="82"/>
      <c r="BD1020" s="69"/>
      <c r="BE1020" s="75"/>
      <c r="BF1020" s="75"/>
      <c r="BG1020" s="74"/>
      <c r="BH1020" s="74"/>
      <c r="BI1020" s="82"/>
      <c r="BJ1020" s="82"/>
      <c r="BK1020" s="82"/>
      <c r="BL1020" s="82"/>
      <c r="BM1020" s="82"/>
      <c r="BN1020" s="82"/>
      <c r="BO1020" s="82"/>
      <c r="BP1020" s="82"/>
      <c r="BQ1020" s="82"/>
      <c r="BR1020" s="82"/>
      <c r="BS1020" s="82"/>
      <c r="BT1020" s="82"/>
      <c r="BU1020" s="82"/>
      <c r="BV1020" s="82"/>
      <c r="BW1020" s="69"/>
      <c r="BX1020" s="69"/>
      <c r="BY1020" s="75"/>
      <c r="BZ1020" s="74"/>
      <c r="CA1020" s="74"/>
      <c r="CB1020" s="82"/>
      <c r="CC1020" s="82"/>
      <c r="CD1020" s="82"/>
      <c r="CE1020" s="82"/>
      <c r="CF1020" s="82"/>
      <c r="CG1020" s="82"/>
      <c r="CH1020" s="82"/>
      <c r="CI1020" s="82"/>
      <c r="CJ1020" s="82"/>
      <c r="CK1020" s="82"/>
      <c r="CL1020" s="82"/>
      <c r="CM1020" s="82"/>
      <c r="CN1020" s="82"/>
      <c r="CO1020" s="69"/>
    </row>
    <row r="1021" spans="1:93" x14ac:dyDescent="0.3">
      <c r="A1021" s="69"/>
      <c r="B1021" s="74"/>
      <c r="C1021" s="74"/>
      <c r="D1021" s="74"/>
      <c r="E1021" s="74"/>
      <c r="F1021" s="69"/>
      <c r="G1021" s="69"/>
      <c r="Q1021" s="69"/>
      <c r="R1021" s="69"/>
      <c r="S1021" s="75"/>
      <c r="T1021" s="75"/>
      <c r="U1021" s="74"/>
      <c r="V1021" s="74"/>
      <c r="W1021" s="74"/>
      <c r="X1021" s="74"/>
      <c r="Y1021" s="69"/>
      <c r="Z1021" s="69"/>
      <c r="AJ1021" s="69"/>
      <c r="AK1021" s="69"/>
      <c r="AL1021" s="69"/>
      <c r="AM1021" s="69"/>
      <c r="AN1021" s="74"/>
      <c r="AO1021" s="74"/>
      <c r="AP1021" s="82"/>
      <c r="AQ1021" s="82"/>
      <c r="AR1021" s="82"/>
      <c r="AS1021" s="82"/>
      <c r="AT1021" s="82"/>
      <c r="AU1021" s="82"/>
      <c r="AV1021" s="82"/>
      <c r="AW1021" s="82"/>
      <c r="AX1021" s="82"/>
      <c r="AY1021" s="82"/>
      <c r="AZ1021" s="82"/>
      <c r="BA1021" s="82"/>
      <c r="BB1021" s="82"/>
      <c r="BC1021" s="82"/>
      <c r="BD1021" s="69"/>
      <c r="BE1021" s="75"/>
      <c r="BF1021" s="75"/>
      <c r="BG1021" s="74"/>
      <c r="BH1021" s="74"/>
      <c r="BI1021" s="82"/>
      <c r="BJ1021" s="82"/>
      <c r="BK1021" s="82"/>
      <c r="BL1021" s="82"/>
      <c r="BM1021" s="82"/>
      <c r="BN1021" s="82"/>
      <c r="BO1021" s="82"/>
      <c r="BP1021" s="82"/>
      <c r="BQ1021" s="82"/>
      <c r="BR1021" s="82"/>
      <c r="BS1021" s="82"/>
      <c r="BT1021" s="82"/>
      <c r="BU1021" s="82"/>
      <c r="BV1021" s="82"/>
      <c r="BW1021" s="69"/>
      <c r="BX1021" s="69"/>
      <c r="BY1021" s="75"/>
      <c r="BZ1021" s="74"/>
      <c r="CA1021" s="74"/>
      <c r="CB1021" s="82"/>
      <c r="CC1021" s="82"/>
      <c r="CD1021" s="82"/>
      <c r="CE1021" s="82"/>
      <c r="CF1021" s="82"/>
      <c r="CG1021" s="82"/>
      <c r="CH1021" s="82"/>
      <c r="CI1021" s="82"/>
      <c r="CJ1021" s="82"/>
      <c r="CK1021" s="82"/>
      <c r="CL1021" s="82"/>
      <c r="CM1021" s="82"/>
      <c r="CN1021" s="82"/>
      <c r="CO1021" s="69"/>
    </row>
    <row r="1022" spans="1:93" x14ac:dyDescent="0.3">
      <c r="A1022" s="69"/>
      <c r="B1022" s="74"/>
      <c r="C1022" s="74"/>
      <c r="D1022" s="74"/>
      <c r="E1022" s="74"/>
      <c r="F1022" s="69"/>
      <c r="G1022" s="69"/>
      <c r="Q1022" s="69"/>
      <c r="R1022" s="69"/>
      <c r="S1022" s="75"/>
      <c r="T1022" s="75"/>
      <c r="U1022" s="74"/>
      <c r="V1022" s="74"/>
      <c r="W1022" s="74"/>
      <c r="X1022" s="74"/>
      <c r="Y1022" s="69"/>
      <c r="Z1022" s="69"/>
      <c r="AJ1022" s="69"/>
      <c r="AK1022" s="69"/>
      <c r="AL1022" s="69"/>
      <c r="AM1022" s="69"/>
      <c r="AN1022" s="74"/>
      <c r="AO1022" s="74"/>
      <c r="AP1022" s="82"/>
      <c r="AQ1022" s="82"/>
      <c r="AR1022" s="82"/>
      <c r="AS1022" s="82"/>
      <c r="AT1022" s="82"/>
      <c r="AU1022" s="82"/>
      <c r="AV1022" s="82"/>
      <c r="AW1022" s="82"/>
      <c r="AX1022" s="82"/>
      <c r="AY1022" s="82"/>
      <c r="AZ1022" s="82"/>
      <c r="BA1022" s="82"/>
      <c r="BB1022" s="82"/>
      <c r="BC1022" s="82"/>
      <c r="BD1022" s="69"/>
      <c r="BE1022" s="75"/>
      <c r="BF1022" s="75"/>
      <c r="BG1022" s="74"/>
      <c r="BH1022" s="74"/>
      <c r="BI1022" s="82"/>
      <c r="BJ1022" s="82"/>
      <c r="BK1022" s="82"/>
      <c r="BL1022" s="82"/>
      <c r="BM1022" s="82"/>
      <c r="BN1022" s="82"/>
      <c r="BO1022" s="82"/>
      <c r="BP1022" s="82"/>
      <c r="BQ1022" s="82"/>
      <c r="BR1022" s="82"/>
      <c r="BS1022" s="82"/>
      <c r="BT1022" s="82"/>
      <c r="BU1022" s="82"/>
      <c r="BV1022" s="82"/>
      <c r="BW1022" s="69"/>
      <c r="BX1022" s="69"/>
      <c r="BY1022" s="75"/>
      <c r="BZ1022" s="74"/>
      <c r="CA1022" s="74"/>
      <c r="CB1022" s="82"/>
      <c r="CC1022" s="82"/>
      <c r="CD1022" s="82"/>
      <c r="CE1022" s="82"/>
      <c r="CF1022" s="82"/>
      <c r="CG1022" s="82"/>
      <c r="CH1022" s="82"/>
      <c r="CI1022" s="82"/>
      <c r="CJ1022" s="82"/>
      <c r="CK1022" s="82"/>
      <c r="CL1022" s="82"/>
      <c r="CM1022" s="82"/>
      <c r="CN1022" s="82"/>
      <c r="CO1022" s="69"/>
    </row>
    <row r="1023" spans="1:93" x14ac:dyDescent="0.3">
      <c r="A1023" s="69"/>
      <c r="B1023" s="74"/>
      <c r="C1023" s="74"/>
      <c r="D1023" s="74"/>
      <c r="E1023" s="74"/>
      <c r="F1023" s="69"/>
      <c r="G1023" s="69"/>
      <c r="Q1023" s="69"/>
      <c r="R1023" s="69"/>
      <c r="S1023" s="75"/>
      <c r="T1023" s="75"/>
      <c r="U1023" s="74"/>
      <c r="V1023" s="74"/>
      <c r="W1023" s="74"/>
      <c r="X1023" s="74"/>
      <c r="Y1023" s="69"/>
      <c r="Z1023" s="69"/>
      <c r="AJ1023" s="69"/>
      <c r="AK1023" s="69"/>
      <c r="AL1023" s="69"/>
      <c r="AM1023" s="69"/>
      <c r="AN1023" s="74"/>
      <c r="AO1023" s="74"/>
      <c r="AP1023" s="82"/>
      <c r="AQ1023" s="82"/>
      <c r="AR1023" s="82"/>
      <c r="AS1023" s="82"/>
      <c r="AT1023" s="82"/>
      <c r="AU1023" s="82"/>
      <c r="AV1023" s="82"/>
      <c r="AW1023" s="82"/>
      <c r="AX1023" s="82"/>
      <c r="AY1023" s="82"/>
      <c r="AZ1023" s="82"/>
      <c r="BA1023" s="82"/>
      <c r="BB1023" s="82"/>
      <c r="BC1023" s="82"/>
      <c r="BD1023" s="69"/>
      <c r="BE1023" s="75"/>
      <c r="BF1023" s="75"/>
      <c r="BG1023" s="74"/>
      <c r="BH1023" s="74"/>
      <c r="BI1023" s="82"/>
      <c r="BJ1023" s="82"/>
      <c r="BK1023" s="82"/>
      <c r="BL1023" s="82"/>
      <c r="BM1023" s="82"/>
      <c r="BN1023" s="82"/>
      <c r="BO1023" s="82"/>
      <c r="BP1023" s="82"/>
      <c r="BQ1023" s="82"/>
      <c r="BR1023" s="82"/>
      <c r="BS1023" s="82"/>
      <c r="BT1023" s="82"/>
      <c r="BU1023" s="82"/>
      <c r="BV1023" s="82"/>
      <c r="BW1023" s="69"/>
      <c r="BX1023" s="69"/>
      <c r="BY1023" s="75"/>
      <c r="BZ1023" s="74"/>
      <c r="CA1023" s="74"/>
      <c r="CB1023" s="82"/>
      <c r="CC1023" s="82"/>
      <c r="CD1023" s="82"/>
      <c r="CE1023" s="82"/>
      <c r="CF1023" s="82"/>
      <c r="CG1023" s="82"/>
      <c r="CH1023" s="82"/>
      <c r="CI1023" s="82"/>
      <c r="CJ1023" s="82"/>
      <c r="CK1023" s="82"/>
      <c r="CL1023" s="82"/>
      <c r="CM1023" s="82"/>
      <c r="CN1023" s="82"/>
      <c r="CO1023" s="69"/>
    </row>
    <row r="1024" spans="1:93" x14ac:dyDescent="0.3">
      <c r="A1024" s="69"/>
      <c r="B1024" s="74"/>
      <c r="C1024" s="74"/>
      <c r="D1024" s="74"/>
      <c r="E1024" s="74"/>
      <c r="F1024" s="69"/>
      <c r="G1024" s="69"/>
      <c r="Q1024" s="69"/>
      <c r="R1024" s="69"/>
      <c r="S1024" s="75"/>
      <c r="T1024" s="75"/>
      <c r="U1024" s="74"/>
      <c r="V1024" s="74"/>
      <c r="W1024" s="74"/>
      <c r="X1024" s="74"/>
      <c r="Y1024" s="69"/>
      <c r="Z1024" s="69"/>
      <c r="AJ1024" s="69"/>
      <c r="AK1024" s="69"/>
      <c r="AL1024" s="69"/>
      <c r="AM1024" s="69"/>
      <c r="AN1024" s="74"/>
      <c r="AO1024" s="74"/>
      <c r="AP1024" s="82"/>
      <c r="AQ1024" s="82"/>
      <c r="AR1024" s="82"/>
      <c r="AS1024" s="82"/>
      <c r="AT1024" s="82"/>
      <c r="AU1024" s="82"/>
      <c r="AV1024" s="82"/>
      <c r="AW1024" s="82"/>
      <c r="AX1024" s="82"/>
      <c r="AY1024" s="82"/>
      <c r="AZ1024" s="82"/>
      <c r="BA1024" s="82"/>
      <c r="BB1024" s="82"/>
      <c r="BC1024" s="82"/>
      <c r="BD1024" s="69"/>
      <c r="BE1024" s="75"/>
      <c r="BF1024" s="75"/>
      <c r="BG1024" s="74"/>
      <c r="BH1024" s="74"/>
      <c r="BI1024" s="82"/>
      <c r="BJ1024" s="82"/>
      <c r="BK1024" s="82"/>
      <c r="BL1024" s="82"/>
      <c r="BM1024" s="82"/>
      <c r="BN1024" s="82"/>
      <c r="BO1024" s="82"/>
      <c r="BP1024" s="82"/>
      <c r="BQ1024" s="82"/>
      <c r="BR1024" s="82"/>
      <c r="BS1024" s="82"/>
      <c r="BT1024" s="82"/>
      <c r="BU1024" s="82"/>
      <c r="BV1024" s="82"/>
      <c r="BW1024" s="69"/>
      <c r="BX1024" s="69"/>
      <c r="BY1024" s="75"/>
      <c r="BZ1024" s="74"/>
      <c r="CA1024" s="74"/>
      <c r="CB1024" s="82"/>
      <c r="CC1024" s="82"/>
      <c r="CD1024" s="82"/>
      <c r="CE1024" s="82"/>
      <c r="CF1024" s="82"/>
      <c r="CG1024" s="82"/>
      <c r="CH1024" s="82"/>
      <c r="CI1024" s="82"/>
      <c r="CJ1024" s="82"/>
      <c r="CK1024" s="82"/>
      <c r="CL1024" s="82"/>
      <c r="CM1024" s="82"/>
      <c r="CN1024" s="82"/>
      <c r="CO1024" s="69"/>
    </row>
    <row r="1025" spans="1:93" x14ac:dyDescent="0.3">
      <c r="A1025" s="69"/>
      <c r="B1025" s="74"/>
      <c r="C1025" s="74"/>
      <c r="D1025" s="74"/>
      <c r="E1025" s="74"/>
      <c r="F1025" s="69"/>
      <c r="G1025" s="69"/>
      <c r="Q1025" s="69"/>
      <c r="R1025" s="69"/>
      <c r="S1025" s="75"/>
      <c r="T1025" s="75"/>
      <c r="U1025" s="74"/>
      <c r="V1025" s="74"/>
      <c r="W1025" s="74"/>
      <c r="X1025" s="74"/>
      <c r="Y1025" s="69"/>
      <c r="Z1025" s="69"/>
      <c r="AJ1025" s="69"/>
      <c r="AK1025" s="69"/>
      <c r="AL1025" s="69"/>
      <c r="AM1025" s="69"/>
      <c r="AN1025" s="74"/>
      <c r="AO1025" s="74"/>
      <c r="AP1025" s="82"/>
      <c r="AQ1025" s="82"/>
      <c r="AR1025" s="82"/>
      <c r="AS1025" s="82"/>
      <c r="AT1025" s="82"/>
      <c r="AU1025" s="82"/>
      <c r="AV1025" s="82"/>
      <c r="AW1025" s="82"/>
      <c r="AX1025" s="82"/>
      <c r="AY1025" s="82"/>
      <c r="AZ1025" s="82"/>
      <c r="BA1025" s="82"/>
      <c r="BB1025" s="82"/>
      <c r="BC1025" s="82"/>
      <c r="BD1025" s="69"/>
      <c r="BE1025" s="75"/>
      <c r="BF1025" s="75"/>
      <c r="BG1025" s="74"/>
      <c r="BH1025" s="74"/>
      <c r="BI1025" s="82"/>
      <c r="BJ1025" s="82"/>
      <c r="BK1025" s="82"/>
      <c r="BL1025" s="82"/>
      <c r="BM1025" s="82"/>
      <c r="BN1025" s="82"/>
      <c r="BO1025" s="82"/>
      <c r="BP1025" s="82"/>
      <c r="BQ1025" s="82"/>
      <c r="BR1025" s="82"/>
      <c r="BS1025" s="82"/>
      <c r="BT1025" s="82"/>
      <c r="BU1025" s="82"/>
      <c r="BV1025" s="82"/>
      <c r="BW1025" s="69"/>
      <c r="BX1025" s="69"/>
      <c r="BY1025" s="75"/>
      <c r="BZ1025" s="74"/>
      <c r="CA1025" s="74"/>
      <c r="CB1025" s="82"/>
      <c r="CC1025" s="82"/>
      <c r="CD1025" s="82"/>
      <c r="CE1025" s="82"/>
      <c r="CF1025" s="82"/>
      <c r="CG1025" s="82"/>
      <c r="CH1025" s="82"/>
      <c r="CI1025" s="82"/>
      <c r="CJ1025" s="82"/>
      <c r="CK1025" s="82"/>
      <c r="CL1025" s="82"/>
      <c r="CM1025" s="82"/>
      <c r="CN1025" s="82"/>
      <c r="CO1025" s="69"/>
    </row>
    <row r="1026" spans="1:93" x14ac:dyDescent="0.3">
      <c r="A1026" s="69"/>
      <c r="B1026" s="74"/>
      <c r="C1026" s="74"/>
      <c r="D1026" s="74"/>
      <c r="E1026" s="74"/>
      <c r="F1026" s="69"/>
      <c r="G1026" s="69"/>
      <c r="Q1026" s="69"/>
      <c r="R1026" s="69"/>
      <c r="S1026" s="75"/>
      <c r="T1026" s="75"/>
      <c r="U1026" s="74"/>
      <c r="V1026" s="74"/>
      <c r="W1026" s="74"/>
      <c r="X1026" s="74"/>
      <c r="Y1026" s="69"/>
      <c r="Z1026" s="69"/>
      <c r="AJ1026" s="69"/>
      <c r="AK1026" s="69"/>
      <c r="AL1026" s="69"/>
      <c r="AM1026" s="69"/>
      <c r="AN1026" s="74"/>
      <c r="AO1026" s="74"/>
      <c r="AP1026" s="82"/>
      <c r="AQ1026" s="82"/>
      <c r="AR1026" s="82"/>
      <c r="AS1026" s="82"/>
      <c r="AT1026" s="82"/>
      <c r="AU1026" s="82"/>
      <c r="AV1026" s="82"/>
      <c r="AW1026" s="82"/>
      <c r="AX1026" s="82"/>
      <c r="AY1026" s="82"/>
      <c r="AZ1026" s="82"/>
      <c r="BA1026" s="82"/>
      <c r="BB1026" s="82"/>
      <c r="BC1026" s="82"/>
      <c r="BD1026" s="69"/>
      <c r="BE1026" s="75"/>
      <c r="BF1026" s="75"/>
      <c r="BG1026" s="74"/>
      <c r="BH1026" s="74"/>
      <c r="BI1026" s="82"/>
      <c r="BJ1026" s="82"/>
      <c r="BK1026" s="82"/>
      <c r="BL1026" s="82"/>
      <c r="BM1026" s="82"/>
      <c r="BN1026" s="82"/>
      <c r="BO1026" s="82"/>
      <c r="BP1026" s="82"/>
      <c r="BQ1026" s="82"/>
      <c r="BR1026" s="82"/>
      <c r="BS1026" s="82"/>
      <c r="BT1026" s="82"/>
      <c r="BU1026" s="82"/>
      <c r="BV1026" s="82"/>
      <c r="BW1026" s="69"/>
      <c r="BX1026" s="69"/>
      <c r="BY1026" s="75"/>
      <c r="BZ1026" s="74"/>
      <c r="CA1026" s="74"/>
      <c r="CB1026" s="82"/>
      <c r="CC1026" s="82"/>
      <c r="CD1026" s="82"/>
      <c r="CE1026" s="82"/>
      <c r="CF1026" s="82"/>
      <c r="CG1026" s="82"/>
      <c r="CH1026" s="82"/>
      <c r="CI1026" s="82"/>
      <c r="CJ1026" s="82"/>
      <c r="CK1026" s="82"/>
      <c r="CL1026" s="82"/>
      <c r="CM1026" s="82"/>
      <c r="CN1026" s="82"/>
      <c r="CO1026" s="69"/>
    </row>
    <row r="1027" spans="1:93" x14ac:dyDescent="0.3">
      <c r="A1027" s="69"/>
      <c r="B1027" s="74"/>
      <c r="C1027" s="74"/>
      <c r="D1027" s="74"/>
      <c r="E1027" s="74"/>
      <c r="F1027" s="69"/>
      <c r="G1027" s="69"/>
      <c r="Q1027" s="69"/>
      <c r="R1027" s="69"/>
      <c r="S1027" s="75"/>
      <c r="T1027" s="75"/>
      <c r="U1027" s="74"/>
      <c r="V1027" s="74"/>
      <c r="W1027" s="74"/>
      <c r="X1027" s="74"/>
      <c r="Y1027" s="69"/>
      <c r="Z1027" s="69"/>
      <c r="AJ1027" s="69"/>
      <c r="AK1027" s="69"/>
      <c r="AL1027" s="69"/>
      <c r="AM1027" s="69"/>
      <c r="AN1027" s="74"/>
      <c r="AO1027" s="74"/>
      <c r="AP1027" s="82"/>
      <c r="AQ1027" s="82"/>
      <c r="AR1027" s="82"/>
      <c r="AS1027" s="82"/>
      <c r="AT1027" s="82"/>
      <c r="AU1027" s="82"/>
      <c r="AV1027" s="82"/>
      <c r="AW1027" s="82"/>
      <c r="AX1027" s="82"/>
      <c r="AY1027" s="82"/>
      <c r="AZ1027" s="82"/>
      <c r="BA1027" s="82"/>
      <c r="BB1027" s="82"/>
      <c r="BC1027" s="82"/>
      <c r="BD1027" s="69"/>
      <c r="BE1027" s="75"/>
      <c r="BF1027" s="75"/>
      <c r="BG1027" s="74"/>
      <c r="BH1027" s="74"/>
      <c r="BI1027" s="82"/>
      <c r="BJ1027" s="82"/>
      <c r="BK1027" s="82"/>
      <c r="BL1027" s="82"/>
      <c r="BM1027" s="82"/>
      <c r="BN1027" s="82"/>
      <c r="BO1027" s="82"/>
      <c r="BP1027" s="82"/>
      <c r="BQ1027" s="82"/>
      <c r="BR1027" s="82"/>
      <c r="BS1027" s="82"/>
      <c r="BT1027" s="82"/>
      <c r="BU1027" s="82"/>
      <c r="BV1027" s="82"/>
      <c r="BW1027" s="69"/>
      <c r="BX1027" s="69"/>
      <c r="BY1027" s="75"/>
      <c r="BZ1027" s="74"/>
      <c r="CA1027" s="74"/>
      <c r="CB1027" s="82"/>
      <c r="CC1027" s="82"/>
      <c r="CD1027" s="82"/>
      <c r="CE1027" s="82"/>
      <c r="CF1027" s="82"/>
      <c r="CG1027" s="82"/>
      <c r="CH1027" s="82"/>
      <c r="CI1027" s="82"/>
      <c r="CJ1027" s="82"/>
      <c r="CK1027" s="82"/>
      <c r="CL1027" s="82"/>
      <c r="CM1027" s="82"/>
      <c r="CN1027" s="82"/>
      <c r="CO1027" s="69"/>
    </row>
    <row r="1028" spans="1:93" x14ac:dyDescent="0.3">
      <c r="A1028" s="69"/>
      <c r="B1028" s="74"/>
      <c r="C1028" s="74"/>
      <c r="D1028" s="74"/>
      <c r="E1028" s="74"/>
      <c r="F1028" s="69"/>
      <c r="G1028" s="69"/>
      <c r="Q1028" s="69"/>
      <c r="R1028" s="69"/>
      <c r="S1028" s="75"/>
      <c r="T1028" s="75"/>
      <c r="U1028" s="74"/>
      <c r="V1028" s="74"/>
      <c r="W1028" s="74"/>
      <c r="X1028" s="74"/>
      <c r="Y1028" s="69"/>
      <c r="Z1028" s="69"/>
      <c r="AJ1028" s="69"/>
      <c r="AK1028" s="69"/>
      <c r="AL1028" s="69"/>
      <c r="AM1028" s="69"/>
      <c r="AN1028" s="74"/>
      <c r="AO1028" s="74"/>
      <c r="AP1028" s="82"/>
      <c r="AQ1028" s="82"/>
      <c r="AR1028" s="82"/>
      <c r="AS1028" s="82"/>
      <c r="AT1028" s="82"/>
      <c r="AU1028" s="82"/>
      <c r="AV1028" s="82"/>
      <c r="AW1028" s="82"/>
      <c r="AX1028" s="82"/>
      <c r="AY1028" s="82"/>
      <c r="AZ1028" s="82"/>
      <c r="BA1028" s="82"/>
      <c r="BB1028" s="82"/>
      <c r="BC1028" s="82"/>
      <c r="BD1028" s="69"/>
      <c r="BE1028" s="75"/>
      <c r="BF1028" s="75"/>
      <c r="BG1028" s="74"/>
      <c r="BH1028" s="74"/>
      <c r="BI1028" s="82"/>
      <c r="BJ1028" s="82"/>
      <c r="BK1028" s="82"/>
      <c r="BL1028" s="82"/>
      <c r="BM1028" s="82"/>
      <c r="BN1028" s="82"/>
      <c r="BO1028" s="82"/>
      <c r="BP1028" s="82"/>
      <c r="BQ1028" s="82"/>
      <c r="BR1028" s="82"/>
      <c r="BS1028" s="82"/>
      <c r="BT1028" s="82"/>
      <c r="BU1028" s="82"/>
      <c r="BV1028" s="82"/>
      <c r="BW1028" s="69"/>
      <c r="BX1028" s="69"/>
      <c r="BY1028" s="75"/>
      <c r="BZ1028" s="74"/>
      <c r="CA1028" s="74"/>
      <c r="CB1028" s="82"/>
      <c r="CC1028" s="82"/>
      <c r="CD1028" s="82"/>
      <c r="CE1028" s="82"/>
      <c r="CF1028" s="82"/>
      <c r="CG1028" s="82"/>
      <c r="CH1028" s="82"/>
      <c r="CI1028" s="82"/>
      <c r="CJ1028" s="82"/>
      <c r="CK1028" s="82"/>
      <c r="CL1028" s="82"/>
      <c r="CM1028" s="82"/>
      <c r="CN1028" s="82"/>
      <c r="CO1028" s="69"/>
    </row>
    <row r="1029" spans="1:93" x14ac:dyDescent="0.3">
      <c r="A1029" s="69"/>
      <c r="B1029" s="74"/>
      <c r="C1029" s="74"/>
      <c r="D1029" s="74"/>
      <c r="E1029" s="74"/>
      <c r="F1029" s="69"/>
      <c r="G1029" s="69"/>
      <c r="Q1029" s="69"/>
      <c r="R1029" s="69"/>
      <c r="S1029" s="75"/>
      <c r="T1029" s="75"/>
      <c r="U1029" s="74"/>
      <c r="V1029" s="74"/>
      <c r="W1029" s="74"/>
      <c r="X1029" s="74"/>
      <c r="Y1029" s="69"/>
      <c r="Z1029" s="69"/>
      <c r="AJ1029" s="69"/>
      <c r="AK1029" s="69"/>
      <c r="AL1029" s="69"/>
      <c r="AM1029" s="69"/>
      <c r="AN1029" s="74"/>
      <c r="AO1029" s="74"/>
      <c r="AP1029" s="82"/>
      <c r="AQ1029" s="82"/>
      <c r="AR1029" s="82"/>
      <c r="AS1029" s="82"/>
      <c r="AT1029" s="82"/>
      <c r="AU1029" s="82"/>
      <c r="AV1029" s="82"/>
      <c r="AW1029" s="82"/>
      <c r="AX1029" s="82"/>
      <c r="AY1029" s="82"/>
      <c r="AZ1029" s="82"/>
      <c r="BA1029" s="82"/>
      <c r="BB1029" s="82"/>
      <c r="BC1029" s="82"/>
      <c r="BD1029" s="69"/>
      <c r="BE1029" s="75"/>
      <c r="BF1029" s="75"/>
      <c r="BG1029" s="74"/>
      <c r="BH1029" s="74"/>
      <c r="BI1029" s="82"/>
      <c r="BJ1029" s="82"/>
      <c r="BK1029" s="82"/>
      <c r="BL1029" s="82"/>
      <c r="BM1029" s="82"/>
      <c r="BN1029" s="82"/>
      <c r="BO1029" s="82"/>
      <c r="BP1029" s="82"/>
      <c r="BQ1029" s="82"/>
      <c r="BR1029" s="82"/>
      <c r="BS1029" s="82"/>
      <c r="BT1029" s="82"/>
      <c r="BU1029" s="82"/>
      <c r="BV1029" s="82"/>
      <c r="BW1029" s="69"/>
      <c r="BX1029" s="69"/>
      <c r="BY1029" s="75"/>
      <c r="BZ1029" s="74"/>
      <c r="CA1029" s="74"/>
      <c r="CB1029" s="82"/>
      <c r="CC1029" s="82"/>
      <c r="CD1029" s="82"/>
      <c r="CE1029" s="82"/>
      <c r="CF1029" s="82"/>
      <c r="CG1029" s="82"/>
      <c r="CH1029" s="82"/>
      <c r="CI1029" s="82"/>
      <c r="CJ1029" s="82"/>
      <c r="CK1029" s="82"/>
      <c r="CL1029" s="82"/>
      <c r="CM1029" s="82"/>
      <c r="CN1029" s="82"/>
      <c r="CO1029" s="69"/>
    </row>
    <row r="1030" spans="1:93" x14ac:dyDescent="0.3">
      <c r="A1030" s="69"/>
      <c r="B1030" s="74"/>
      <c r="C1030" s="74"/>
      <c r="D1030" s="74"/>
      <c r="E1030" s="74"/>
      <c r="F1030" s="69"/>
      <c r="G1030" s="69"/>
      <c r="Q1030" s="69"/>
      <c r="R1030" s="69"/>
      <c r="S1030" s="75"/>
      <c r="T1030" s="75"/>
      <c r="U1030" s="74"/>
      <c r="V1030" s="74"/>
      <c r="W1030" s="74"/>
      <c r="X1030" s="74"/>
      <c r="Y1030" s="69"/>
      <c r="Z1030" s="69"/>
      <c r="AJ1030" s="69"/>
      <c r="AK1030" s="69"/>
      <c r="AL1030" s="69"/>
      <c r="AM1030" s="69"/>
      <c r="AN1030" s="74"/>
      <c r="AO1030" s="74"/>
      <c r="AP1030" s="82"/>
      <c r="AQ1030" s="82"/>
      <c r="AR1030" s="82"/>
      <c r="AS1030" s="82"/>
      <c r="AT1030" s="82"/>
      <c r="AU1030" s="82"/>
      <c r="AV1030" s="82"/>
      <c r="AW1030" s="82"/>
      <c r="AX1030" s="82"/>
      <c r="AY1030" s="82"/>
      <c r="AZ1030" s="82"/>
      <c r="BA1030" s="82"/>
      <c r="BB1030" s="82"/>
      <c r="BC1030" s="82"/>
      <c r="BD1030" s="69"/>
      <c r="BE1030" s="75"/>
      <c r="BF1030" s="75"/>
      <c r="BG1030" s="74"/>
      <c r="BH1030" s="74"/>
      <c r="BI1030" s="82"/>
      <c r="BJ1030" s="82"/>
      <c r="BK1030" s="82"/>
      <c r="BL1030" s="82"/>
      <c r="BM1030" s="82"/>
      <c r="BN1030" s="82"/>
      <c r="BO1030" s="82"/>
      <c r="BP1030" s="82"/>
      <c r="BQ1030" s="82"/>
      <c r="BR1030" s="82"/>
      <c r="BS1030" s="82"/>
      <c r="BT1030" s="82"/>
      <c r="BU1030" s="82"/>
      <c r="BV1030" s="82"/>
      <c r="BW1030" s="69"/>
      <c r="BX1030" s="69"/>
      <c r="BY1030" s="75"/>
      <c r="BZ1030" s="74"/>
      <c r="CA1030" s="74"/>
      <c r="CB1030" s="82"/>
      <c r="CC1030" s="82"/>
      <c r="CD1030" s="82"/>
      <c r="CE1030" s="82"/>
      <c r="CF1030" s="82"/>
      <c r="CG1030" s="82"/>
      <c r="CH1030" s="82"/>
      <c r="CI1030" s="82"/>
      <c r="CJ1030" s="82"/>
      <c r="CK1030" s="82"/>
      <c r="CL1030" s="82"/>
      <c r="CM1030" s="82"/>
      <c r="CN1030" s="82"/>
      <c r="CO1030" s="69"/>
    </row>
    <row r="1031" spans="1:93" x14ac:dyDescent="0.3">
      <c r="A1031" s="69"/>
      <c r="B1031" s="74"/>
      <c r="C1031" s="74"/>
      <c r="D1031" s="74"/>
      <c r="E1031" s="74"/>
      <c r="F1031" s="69"/>
      <c r="G1031" s="69"/>
      <c r="Q1031" s="69"/>
      <c r="R1031" s="69"/>
      <c r="S1031" s="75"/>
      <c r="T1031" s="75"/>
      <c r="U1031" s="74"/>
      <c r="V1031" s="74"/>
      <c r="W1031" s="74"/>
      <c r="X1031" s="74"/>
      <c r="Y1031" s="69"/>
      <c r="Z1031" s="69"/>
      <c r="AJ1031" s="69"/>
      <c r="AK1031" s="69"/>
      <c r="AL1031" s="69"/>
      <c r="AM1031" s="69"/>
      <c r="AN1031" s="74"/>
      <c r="AO1031" s="74"/>
      <c r="AP1031" s="82"/>
      <c r="AQ1031" s="82"/>
      <c r="AR1031" s="82"/>
      <c r="AS1031" s="82"/>
      <c r="AT1031" s="82"/>
      <c r="AU1031" s="82"/>
      <c r="AV1031" s="82"/>
      <c r="AW1031" s="82"/>
      <c r="AX1031" s="82"/>
      <c r="AY1031" s="82"/>
      <c r="AZ1031" s="82"/>
      <c r="BA1031" s="82"/>
      <c r="BB1031" s="82"/>
      <c r="BC1031" s="82"/>
      <c r="BD1031" s="69"/>
      <c r="BE1031" s="75"/>
      <c r="BF1031" s="75"/>
      <c r="BG1031" s="74"/>
      <c r="BH1031" s="74"/>
      <c r="BI1031" s="82"/>
      <c r="BJ1031" s="82"/>
      <c r="BK1031" s="82"/>
      <c r="BL1031" s="82"/>
      <c r="BM1031" s="82"/>
      <c r="BN1031" s="82"/>
      <c r="BO1031" s="82"/>
      <c r="BP1031" s="82"/>
      <c r="BQ1031" s="82"/>
      <c r="BR1031" s="82"/>
      <c r="BS1031" s="82"/>
      <c r="BT1031" s="82"/>
      <c r="BU1031" s="82"/>
      <c r="BV1031" s="82"/>
      <c r="BW1031" s="69"/>
      <c r="BX1031" s="69"/>
      <c r="BY1031" s="75"/>
      <c r="BZ1031" s="74"/>
      <c r="CA1031" s="74"/>
      <c r="CB1031" s="82"/>
      <c r="CC1031" s="82"/>
      <c r="CD1031" s="82"/>
      <c r="CE1031" s="82"/>
      <c r="CF1031" s="82"/>
      <c r="CG1031" s="82"/>
      <c r="CH1031" s="82"/>
      <c r="CI1031" s="82"/>
      <c r="CJ1031" s="82"/>
      <c r="CK1031" s="82"/>
      <c r="CL1031" s="82"/>
      <c r="CM1031" s="82"/>
      <c r="CN1031" s="82"/>
      <c r="CO1031" s="69"/>
    </row>
    <row r="1032" spans="1:93" x14ac:dyDescent="0.3">
      <c r="A1032" s="69"/>
      <c r="B1032" s="74"/>
      <c r="C1032" s="74"/>
      <c r="D1032" s="74"/>
      <c r="E1032" s="74"/>
      <c r="F1032" s="69"/>
      <c r="G1032" s="69"/>
      <c r="Q1032" s="69"/>
      <c r="R1032" s="69"/>
      <c r="S1032" s="75"/>
      <c r="T1032" s="75"/>
      <c r="U1032" s="74"/>
      <c r="V1032" s="74"/>
      <c r="W1032" s="74"/>
      <c r="X1032" s="74"/>
      <c r="Y1032" s="69"/>
      <c r="Z1032" s="69"/>
      <c r="AJ1032" s="69"/>
      <c r="AK1032" s="69"/>
      <c r="AL1032" s="69"/>
      <c r="AM1032" s="69"/>
      <c r="AN1032" s="74"/>
      <c r="AO1032" s="74"/>
      <c r="AP1032" s="82"/>
      <c r="AQ1032" s="82"/>
      <c r="AR1032" s="82"/>
      <c r="AS1032" s="82"/>
      <c r="AT1032" s="82"/>
      <c r="AU1032" s="82"/>
      <c r="AV1032" s="82"/>
      <c r="AW1032" s="82"/>
      <c r="AX1032" s="82"/>
      <c r="AY1032" s="82"/>
      <c r="AZ1032" s="82"/>
      <c r="BA1032" s="82"/>
      <c r="BB1032" s="82"/>
      <c r="BC1032" s="82"/>
      <c r="BD1032" s="69"/>
      <c r="BE1032" s="75"/>
      <c r="BF1032" s="75"/>
      <c r="BG1032" s="74"/>
      <c r="BH1032" s="74"/>
      <c r="BI1032" s="82"/>
      <c r="BJ1032" s="82"/>
      <c r="BK1032" s="82"/>
      <c r="BL1032" s="82"/>
      <c r="BM1032" s="82"/>
      <c r="BN1032" s="82"/>
      <c r="BO1032" s="82"/>
      <c r="BP1032" s="82"/>
      <c r="BQ1032" s="82"/>
      <c r="BR1032" s="82"/>
      <c r="BS1032" s="82"/>
      <c r="BT1032" s="82"/>
      <c r="BU1032" s="82"/>
      <c r="BV1032" s="82"/>
      <c r="BW1032" s="69"/>
      <c r="BX1032" s="69"/>
      <c r="BY1032" s="75"/>
      <c r="BZ1032" s="74"/>
      <c r="CA1032" s="74"/>
      <c r="CB1032" s="82"/>
      <c r="CC1032" s="82"/>
      <c r="CD1032" s="82"/>
      <c r="CE1032" s="82"/>
      <c r="CF1032" s="82"/>
      <c r="CG1032" s="82"/>
      <c r="CH1032" s="82"/>
      <c r="CI1032" s="82"/>
      <c r="CJ1032" s="82"/>
      <c r="CK1032" s="82"/>
      <c r="CL1032" s="82"/>
      <c r="CM1032" s="82"/>
      <c r="CN1032" s="82"/>
      <c r="CO1032" s="69"/>
    </row>
    <row r="1033" spans="1:93" x14ac:dyDescent="0.3">
      <c r="A1033" s="69"/>
      <c r="B1033" s="74"/>
      <c r="C1033" s="74"/>
      <c r="D1033" s="74"/>
      <c r="E1033" s="74"/>
      <c r="F1033" s="69"/>
      <c r="G1033" s="69"/>
      <c r="Q1033" s="69"/>
      <c r="R1033" s="69"/>
      <c r="S1033" s="75"/>
      <c r="T1033" s="75"/>
      <c r="U1033" s="74"/>
      <c r="V1033" s="74"/>
      <c r="W1033" s="74"/>
      <c r="X1033" s="74"/>
      <c r="Y1033" s="69"/>
      <c r="Z1033" s="69"/>
      <c r="AJ1033" s="69"/>
      <c r="AK1033" s="69"/>
      <c r="AL1033" s="69"/>
      <c r="AM1033" s="69"/>
      <c r="AN1033" s="74"/>
      <c r="AO1033" s="74"/>
      <c r="AP1033" s="82"/>
      <c r="AQ1033" s="82"/>
      <c r="AR1033" s="82"/>
      <c r="AS1033" s="82"/>
      <c r="AT1033" s="82"/>
      <c r="AU1033" s="82"/>
      <c r="AV1033" s="82"/>
      <c r="AW1033" s="82"/>
      <c r="AX1033" s="82"/>
      <c r="AY1033" s="82"/>
      <c r="AZ1033" s="82"/>
      <c r="BA1033" s="82"/>
      <c r="BB1033" s="82"/>
      <c r="BC1033" s="82"/>
      <c r="BD1033" s="69"/>
      <c r="BE1033" s="75"/>
      <c r="BF1033" s="75"/>
      <c r="BG1033" s="74"/>
      <c r="BH1033" s="74"/>
      <c r="BI1033" s="82"/>
      <c r="BJ1033" s="82"/>
      <c r="BK1033" s="82"/>
      <c r="BL1033" s="82"/>
      <c r="BM1033" s="82"/>
      <c r="BN1033" s="82"/>
      <c r="BO1033" s="82"/>
      <c r="BP1033" s="82"/>
      <c r="BQ1033" s="82"/>
      <c r="BR1033" s="82"/>
      <c r="BS1033" s="82"/>
      <c r="BT1033" s="82"/>
      <c r="BU1033" s="82"/>
      <c r="BV1033" s="82"/>
      <c r="BW1033" s="69"/>
      <c r="BX1033" s="69"/>
      <c r="BY1033" s="75"/>
      <c r="BZ1033" s="74"/>
      <c r="CA1033" s="74"/>
      <c r="CB1033" s="82"/>
      <c r="CC1033" s="82"/>
      <c r="CD1033" s="82"/>
      <c r="CE1033" s="82"/>
      <c r="CF1033" s="82"/>
      <c r="CG1033" s="82"/>
      <c r="CH1033" s="82"/>
      <c r="CI1033" s="82"/>
      <c r="CJ1033" s="82"/>
      <c r="CK1033" s="82"/>
      <c r="CL1033" s="82"/>
      <c r="CM1033" s="82"/>
      <c r="CN1033" s="82"/>
      <c r="CO1033" s="69"/>
    </row>
    <row r="1034" spans="1:93" x14ac:dyDescent="0.3">
      <c r="A1034" s="69"/>
      <c r="B1034" s="74"/>
      <c r="C1034" s="74"/>
      <c r="D1034" s="74"/>
      <c r="E1034" s="74"/>
      <c r="F1034" s="69"/>
      <c r="G1034" s="69"/>
      <c r="Q1034" s="69"/>
      <c r="R1034" s="69"/>
      <c r="S1034" s="75"/>
      <c r="T1034" s="75"/>
      <c r="U1034" s="74"/>
      <c r="V1034" s="74"/>
      <c r="W1034" s="74"/>
      <c r="X1034" s="74"/>
      <c r="Y1034" s="69"/>
      <c r="Z1034" s="69"/>
      <c r="AJ1034" s="69"/>
      <c r="AK1034" s="69"/>
      <c r="AL1034" s="69"/>
      <c r="AM1034" s="69"/>
      <c r="AN1034" s="74"/>
      <c r="AO1034" s="74"/>
      <c r="AP1034" s="82"/>
      <c r="AQ1034" s="82"/>
      <c r="AR1034" s="82"/>
      <c r="AS1034" s="82"/>
      <c r="AT1034" s="82"/>
      <c r="AU1034" s="82"/>
      <c r="AV1034" s="82"/>
      <c r="AW1034" s="82"/>
      <c r="AX1034" s="82"/>
      <c r="AY1034" s="82"/>
      <c r="AZ1034" s="82"/>
      <c r="BA1034" s="82"/>
      <c r="BB1034" s="82"/>
      <c r="BC1034" s="82"/>
      <c r="BD1034" s="69"/>
      <c r="BE1034" s="75"/>
      <c r="BF1034" s="75"/>
      <c r="BG1034" s="74"/>
      <c r="BH1034" s="74"/>
      <c r="BI1034" s="82"/>
      <c r="BJ1034" s="82"/>
      <c r="BK1034" s="82"/>
      <c r="BL1034" s="82"/>
      <c r="BM1034" s="82"/>
      <c r="BN1034" s="82"/>
      <c r="BO1034" s="82"/>
      <c r="BP1034" s="82"/>
      <c r="BQ1034" s="82"/>
      <c r="BR1034" s="82"/>
      <c r="BS1034" s="82"/>
      <c r="BT1034" s="82"/>
      <c r="BU1034" s="82"/>
      <c r="BV1034" s="82"/>
      <c r="BW1034" s="69"/>
      <c r="BX1034" s="69"/>
      <c r="BY1034" s="75"/>
      <c r="BZ1034" s="74"/>
      <c r="CA1034" s="74"/>
      <c r="CB1034" s="82"/>
      <c r="CC1034" s="82"/>
      <c r="CD1034" s="82"/>
      <c r="CE1034" s="82"/>
      <c r="CF1034" s="82"/>
      <c r="CG1034" s="82"/>
      <c r="CH1034" s="82"/>
      <c r="CI1034" s="82"/>
      <c r="CJ1034" s="82"/>
      <c r="CK1034" s="82"/>
      <c r="CL1034" s="82"/>
      <c r="CM1034" s="82"/>
      <c r="CN1034" s="82"/>
      <c r="CO1034" s="69"/>
    </row>
    <row r="1035" spans="1:93" x14ac:dyDescent="0.3">
      <c r="A1035" s="69"/>
      <c r="B1035" s="74"/>
      <c r="C1035" s="74"/>
      <c r="D1035" s="74"/>
      <c r="E1035" s="74"/>
      <c r="F1035" s="69"/>
      <c r="G1035" s="69"/>
      <c r="Q1035" s="69"/>
      <c r="R1035" s="69"/>
      <c r="S1035" s="75"/>
      <c r="T1035" s="75"/>
      <c r="U1035" s="74"/>
      <c r="V1035" s="74"/>
      <c r="W1035" s="74"/>
      <c r="X1035" s="74"/>
      <c r="Y1035" s="69"/>
      <c r="Z1035" s="69"/>
      <c r="AJ1035" s="69"/>
      <c r="AK1035" s="69"/>
      <c r="AL1035" s="69"/>
      <c r="AM1035" s="69"/>
      <c r="AN1035" s="74"/>
      <c r="AO1035" s="74"/>
      <c r="AP1035" s="82"/>
      <c r="AQ1035" s="82"/>
      <c r="AR1035" s="82"/>
      <c r="AS1035" s="82"/>
      <c r="AT1035" s="82"/>
      <c r="AU1035" s="82"/>
      <c r="AV1035" s="82"/>
      <c r="AW1035" s="82"/>
      <c r="AX1035" s="82"/>
      <c r="AY1035" s="82"/>
      <c r="AZ1035" s="82"/>
      <c r="BA1035" s="82"/>
      <c r="BB1035" s="82"/>
      <c r="BC1035" s="82"/>
      <c r="BD1035" s="69"/>
      <c r="BE1035" s="75"/>
      <c r="BF1035" s="75"/>
      <c r="BG1035" s="74"/>
      <c r="BH1035" s="74"/>
      <c r="BI1035" s="82"/>
      <c r="BJ1035" s="82"/>
      <c r="BK1035" s="82"/>
      <c r="BL1035" s="82"/>
      <c r="BM1035" s="82"/>
      <c r="BN1035" s="82"/>
      <c r="BO1035" s="82"/>
      <c r="BP1035" s="82"/>
      <c r="BQ1035" s="82"/>
      <c r="BR1035" s="82"/>
      <c r="BS1035" s="82"/>
      <c r="BT1035" s="82"/>
      <c r="BU1035" s="82"/>
      <c r="BV1035" s="82"/>
      <c r="BW1035" s="69"/>
      <c r="BX1035" s="69"/>
      <c r="BY1035" s="75"/>
      <c r="BZ1035" s="74"/>
      <c r="CA1035" s="74"/>
      <c r="CB1035" s="82"/>
      <c r="CC1035" s="82"/>
      <c r="CD1035" s="82"/>
      <c r="CE1035" s="82"/>
      <c r="CF1035" s="82"/>
      <c r="CG1035" s="82"/>
      <c r="CH1035" s="82"/>
      <c r="CI1035" s="82"/>
      <c r="CJ1035" s="82"/>
      <c r="CK1035" s="82"/>
      <c r="CL1035" s="82"/>
      <c r="CM1035" s="82"/>
      <c r="CN1035" s="82"/>
      <c r="CO1035" s="69"/>
    </row>
    <row r="1036" spans="1:93" x14ac:dyDescent="0.3">
      <c r="A1036" s="69"/>
      <c r="B1036" s="74"/>
      <c r="C1036" s="74"/>
      <c r="D1036" s="74"/>
      <c r="E1036" s="74"/>
      <c r="F1036" s="69"/>
      <c r="G1036" s="69"/>
      <c r="Q1036" s="69"/>
      <c r="R1036" s="69"/>
      <c r="S1036" s="75"/>
      <c r="T1036" s="75"/>
      <c r="U1036" s="74"/>
      <c r="V1036" s="74"/>
      <c r="W1036" s="74"/>
      <c r="X1036" s="74"/>
      <c r="Y1036" s="69"/>
      <c r="Z1036" s="69"/>
      <c r="AJ1036" s="69"/>
      <c r="AK1036" s="69"/>
      <c r="AL1036" s="69"/>
      <c r="AM1036" s="69"/>
      <c r="AN1036" s="74"/>
      <c r="AO1036" s="74"/>
      <c r="AP1036" s="82"/>
      <c r="AQ1036" s="82"/>
      <c r="AR1036" s="82"/>
      <c r="AS1036" s="82"/>
      <c r="AT1036" s="82"/>
      <c r="AU1036" s="82"/>
      <c r="AV1036" s="82"/>
      <c r="AW1036" s="82"/>
      <c r="AX1036" s="82"/>
      <c r="AY1036" s="82"/>
      <c r="AZ1036" s="82"/>
      <c r="BA1036" s="82"/>
      <c r="BB1036" s="82"/>
      <c r="BC1036" s="82"/>
      <c r="BD1036" s="69"/>
      <c r="BE1036" s="75"/>
      <c r="BF1036" s="75"/>
      <c r="BG1036" s="74"/>
      <c r="BH1036" s="74"/>
      <c r="BI1036" s="82"/>
      <c r="BJ1036" s="82"/>
      <c r="BK1036" s="82"/>
      <c r="BL1036" s="82"/>
      <c r="BM1036" s="82"/>
      <c r="BN1036" s="82"/>
      <c r="BO1036" s="82"/>
      <c r="BP1036" s="82"/>
      <c r="BQ1036" s="82"/>
      <c r="BR1036" s="82"/>
      <c r="BS1036" s="82"/>
      <c r="BT1036" s="82"/>
      <c r="BU1036" s="82"/>
      <c r="BV1036" s="82"/>
      <c r="BW1036" s="69"/>
      <c r="BX1036" s="69"/>
      <c r="BY1036" s="75"/>
      <c r="BZ1036" s="74"/>
      <c r="CA1036" s="74"/>
      <c r="CB1036" s="82"/>
      <c r="CC1036" s="82"/>
      <c r="CD1036" s="82"/>
      <c r="CE1036" s="82"/>
      <c r="CF1036" s="82"/>
      <c r="CG1036" s="82"/>
      <c r="CH1036" s="82"/>
      <c r="CI1036" s="82"/>
      <c r="CJ1036" s="82"/>
      <c r="CK1036" s="82"/>
      <c r="CL1036" s="82"/>
      <c r="CM1036" s="82"/>
      <c r="CN1036" s="82"/>
      <c r="CO1036" s="69"/>
    </row>
    <row r="1037" spans="1:93" x14ac:dyDescent="0.3">
      <c r="A1037" s="69"/>
      <c r="B1037" s="74"/>
      <c r="C1037" s="74"/>
      <c r="D1037" s="74"/>
      <c r="E1037" s="74"/>
      <c r="F1037" s="69"/>
      <c r="G1037" s="69"/>
      <c r="Q1037" s="69"/>
      <c r="R1037" s="69"/>
      <c r="S1037" s="75"/>
      <c r="T1037" s="75"/>
      <c r="U1037" s="74"/>
      <c r="V1037" s="74"/>
      <c r="W1037" s="74"/>
      <c r="X1037" s="74"/>
      <c r="Y1037" s="69"/>
      <c r="Z1037" s="69"/>
      <c r="AJ1037" s="69"/>
      <c r="AK1037" s="69"/>
      <c r="AL1037" s="69"/>
      <c r="AM1037" s="69"/>
      <c r="AN1037" s="74"/>
      <c r="AO1037" s="74"/>
      <c r="AP1037" s="82"/>
      <c r="AQ1037" s="82"/>
      <c r="AR1037" s="82"/>
      <c r="AS1037" s="82"/>
      <c r="AT1037" s="82"/>
      <c r="AU1037" s="82"/>
      <c r="AV1037" s="82"/>
      <c r="AW1037" s="82"/>
      <c r="AX1037" s="82"/>
      <c r="AY1037" s="82"/>
      <c r="AZ1037" s="82"/>
      <c r="BA1037" s="82"/>
      <c r="BB1037" s="82"/>
      <c r="BC1037" s="82"/>
      <c r="BD1037" s="69"/>
      <c r="BE1037" s="75"/>
      <c r="BF1037" s="75"/>
      <c r="BG1037" s="74"/>
      <c r="BH1037" s="74"/>
      <c r="BI1037" s="82"/>
      <c r="BJ1037" s="82"/>
      <c r="BK1037" s="82"/>
      <c r="BL1037" s="82"/>
      <c r="BM1037" s="82"/>
      <c r="BN1037" s="82"/>
      <c r="BO1037" s="82"/>
      <c r="BP1037" s="82"/>
      <c r="BQ1037" s="82"/>
      <c r="BR1037" s="82"/>
      <c r="BS1037" s="82"/>
      <c r="BT1037" s="82"/>
      <c r="BU1037" s="82"/>
      <c r="BV1037" s="82"/>
      <c r="BW1037" s="69"/>
      <c r="BX1037" s="69"/>
      <c r="BY1037" s="75"/>
      <c r="BZ1037" s="74"/>
      <c r="CA1037" s="74"/>
      <c r="CB1037" s="82"/>
      <c r="CC1037" s="82"/>
      <c r="CD1037" s="82"/>
      <c r="CE1037" s="82"/>
      <c r="CF1037" s="82"/>
      <c r="CG1037" s="82"/>
      <c r="CH1037" s="82"/>
      <c r="CI1037" s="82"/>
      <c r="CJ1037" s="82"/>
      <c r="CK1037" s="82"/>
      <c r="CL1037" s="82"/>
      <c r="CM1037" s="82"/>
      <c r="CN1037" s="82"/>
      <c r="CO1037" s="69"/>
    </row>
    <row r="1038" spans="1:93" x14ac:dyDescent="0.3">
      <c r="A1038" s="69"/>
      <c r="B1038" s="74"/>
      <c r="C1038" s="74"/>
      <c r="D1038" s="74"/>
      <c r="E1038" s="74"/>
      <c r="F1038" s="69"/>
      <c r="G1038" s="69"/>
      <c r="Q1038" s="69"/>
      <c r="R1038" s="69"/>
      <c r="S1038" s="75"/>
      <c r="T1038" s="75"/>
      <c r="U1038" s="74"/>
      <c r="V1038" s="74"/>
      <c r="W1038" s="74"/>
      <c r="X1038" s="74"/>
      <c r="Y1038" s="69"/>
      <c r="Z1038" s="69"/>
      <c r="AJ1038" s="69"/>
      <c r="AK1038" s="69"/>
      <c r="AL1038" s="69"/>
      <c r="AM1038" s="69"/>
      <c r="AN1038" s="74"/>
      <c r="AO1038" s="74"/>
      <c r="AP1038" s="82"/>
      <c r="AQ1038" s="82"/>
      <c r="AR1038" s="82"/>
      <c r="AS1038" s="82"/>
      <c r="AT1038" s="82"/>
      <c r="AU1038" s="82"/>
      <c r="AV1038" s="82"/>
      <c r="AW1038" s="82"/>
      <c r="AX1038" s="82"/>
      <c r="AY1038" s="82"/>
      <c r="AZ1038" s="82"/>
      <c r="BA1038" s="82"/>
      <c r="BB1038" s="82"/>
      <c r="BC1038" s="82"/>
      <c r="BD1038" s="69"/>
      <c r="BE1038" s="75"/>
      <c r="BF1038" s="75"/>
      <c r="BG1038" s="74"/>
      <c r="BH1038" s="74"/>
      <c r="BI1038" s="82"/>
      <c r="BJ1038" s="82"/>
      <c r="BK1038" s="82"/>
      <c r="BL1038" s="82"/>
      <c r="BM1038" s="82"/>
      <c r="BN1038" s="82"/>
      <c r="BO1038" s="82"/>
      <c r="BP1038" s="82"/>
      <c r="BQ1038" s="82"/>
      <c r="BR1038" s="82"/>
      <c r="BS1038" s="82"/>
      <c r="BT1038" s="82"/>
      <c r="BU1038" s="82"/>
      <c r="BV1038" s="82"/>
      <c r="BW1038" s="69"/>
      <c r="BX1038" s="69"/>
      <c r="BY1038" s="75"/>
      <c r="BZ1038" s="74"/>
      <c r="CA1038" s="74"/>
      <c r="CB1038" s="82"/>
      <c r="CC1038" s="82"/>
      <c r="CD1038" s="82"/>
      <c r="CE1038" s="82"/>
      <c r="CF1038" s="82"/>
      <c r="CG1038" s="82"/>
      <c r="CH1038" s="82"/>
      <c r="CI1038" s="82"/>
      <c r="CJ1038" s="82"/>
      <c r="CK1038" s="82"/>
      <c r="CL1038" s="82"/>
      <c r="CM1038" s="82"/>
      <c r="CN1038" s="82"/>
      <c r="CO1038" s="69"/>
    </row>
    <row r="1039" spans="1:93" x14ac:dyDescent="0.3">
      <c r="A1039" s="69"/>
      <c r="B1039" s="74"/>
      <c r="C1039" s="74"/>
      <c r="D1039" s="74"/>
      <c r="E1039" s="74"/>
      <c r="F1039" s="69"/>
      <c r="G1039" s="69"/>
      <c r="Q1039" s="69"/>
      <c r="R1039" s="69"/>
      <c r="S1039" s="75"/>
      <c r="T1039" s="75"/>
      <c r="U1039" s="74"/>
      <c r="V1039" s="74"/>
      <c r="W1039" s="74"/>
      <c r="X1039" s="74"/>
      <c r="Y1039" s="69"/>
      <c r="Z1039" s="69"/>
      <c r="AJ1039" s="69"/>
      <c r="AK1039" s="69"/>
      <c r="AL1039" s="69"/>
      <c r="AM1039" s="69"/>
      <c r="AN1039" s="74"/>
      <c r="AO1039" s="74"/>
      <c r="AP1039" s="82"/>
      <c r="AQ1039" s="82"/>
      <c r="AR1039" s="82"/>
      <c r="AS1039" s="82"/>
      <c r="AT1039" s="82"/>
      <c r="AU1039" s="82"/>
      <c r="AV1039" s="82"/>
      <c r="AW1039" s="82"/>
      <c r="AX1039" s="82"/>
      <c r="AY1039" s="82"/>
      <c r="AZ1039" s="82"/>
      <c r="BA1039" s="82"/>
      <c r="BB1039" s="82"/>
      <c r="BC1039" s="82"/>
      <c r="BD1039" s="69"/>
      <c r="BE1039" s="75"/>
      <c r="BF1039" s="75"/>
      <c r="BG1039" s="74"/>
      <c r="BH1039" s="74"/>
      <c r="BI1039" s="82"/>
      <c r="BJ1039" s="82"/>
      <c r="BK1039" s="82"/>
      <c r="BL1039" s="82"/>
      <c r="BM1039" s="82"/>
      <c r="BN1039" s="82"/>
      <c r="BO1039" s="82"/>
      <c r="BP1039" s="82"/>
      <c r="BQ1039" s="82"/>
      <c r="BR1039" s="82"/>
      <c r="BS1039" s="82"/>
      <c r="BT1039" s="82"/>
      <c r="BU1039" s="82"/>
      <c r="BV1039" s="82"/>
      <c r="BW1039" s="69"/>
      <c r="BX1039" s="69"/>
      <c r="BY1039" s="75"/>
      <c r="BZ1039" s="74"/>
      <c r="CA1039" s="74"/>
      <c r="CB1039" s="82"/>
      <c r="CC1039" s="82"/>
      <c r="CD1039" s="82"/>
      <c r="CE1039" s="82"/>
      <c r="CF1039" s="82"/>
      <c r="CG1039" s="82"/>
      <c r="CH1039" s="82"/>
      <c r="CI1039" s="82"/>
      <c r="CJ1039" s="82"/>
      <c r="CK1039" s="82"/>
      <c r="CL1039" s="82"/>
      <c r="CM1039" s="82"/>
      <c r="CN1039" s="82"/>
      <c r="CO1039" s="69"/>
    </row>
    <row r="1040" spans="1:93" x14ac:dyDescent="0.3">
      <c r="A1040" s="69"/>
      <c r="B1040" s="74"/>
      <c r="C1040" s="74"/>
      <c r="D1040" s="74"/>
      <c r="E1040" s="74"/>
      <c r="F1040" s="69"/>
      <c r="G1040" s="69"/>
      <c r="Q1040" s="69"/>
      <c r="R1040" s="69"/>
      <c r="S1040" s="75"/>
      <c r="T1040" s="75"/>
      <c r="U1040" s="74"/>
      <c r="V1040" s="74"/>
      <c r="W1040" s="74"/>
      <c r="X1040" s="74"/>
      <c r="Y1040" s="69"/>
      <c r="Z1040" s="69"/>
      <c r="AJ1040" s="69"/>
      <c r="AK1040" s="69"/>
      <c r="AL1040" s="69"/>
      <c r="AM1040" s="69"/>
      <c r="AN1040" s="74"/>
      <c r="AO1040" s="74"/>
      <c r="AP1040" s="82"/>
      <c r="AQ1040" s="82"/>
      <c r="AR1040" s="82"/>
      <c r="AS1040" s="82"/>
      <c r="AT1040" s="82"/>
      <c r="AU1040" s="82"/>
      <c r="AV1040" s="82"/>
      <c r="AW1040" s="82"/>
      <c r="AX1040" s="82"/>
      <c r="AY1040" s="82"/>
      <c r="AZ1040" s="82"/>
      <c r="BA1040" s="82"/>
      <c r="BB1040" s="82"/>
      <c r="BC1040" s="82"/>
      <c r="BD1040" s="69"/>
      <c r="BE1040" s="75"/>
      <c r="BF1040" s="75"/>
      <c r="BG1040" s="74"/>
      <c r="BH1040" s="74"/>
      <c r="BI1040" s="82"/>
      <c r="BJ1040" s="82"/>
      <c r="BK1040" s="82"/>
      <c r="BL1040" s="82"/>
      <c r="BM1040" s="82"/>
      <c r="BN1040" s="82"/>
      <c r="BO1040" s="82"/>
      <c r="BP1040" s="82"/>
      <c r="BQ1040" s="82"/>
      <c r="BR1040" s="82"/>
      <c r="BS1040" s="82"/>
      <c r="BT1040" s="82"/>
      <c r="BU1040" s="82"/>
      <c r="BV1040" s="82"/>
      <c r="BW1040" s="69"/>
      <c r="BX1040" s="69"/>
      <c r="BY1040" s="75"/>
      <c r="BZ1040" s="74"/>
      <c r="CA1040" s="74"/>
      <c r="CB1040" s="82"/>
      <c r="CC1040" s="82"/>
      <c r="CD1040" s="82"/>
      <c r="CE1040" s="82"/>
      <c r="CF1040" s="82"/>
      <c r="CG1040" s="82"/>
      <c r="CH1040" s="82"/>
      <c r="CI1040" s="82"/>
      <c r="CJ1040" s="82"/>
      <c r="CK1040" s="82"/>
      <c r="CL1040" s="82"/>
      <c r="CM1040" s="82"/>
      <c r="CN1040" s="82"/>
      <c r="CO1040" s="69"/>
    </row>
    <row r="1041" spans="1:93" x14ac:dyDescent="0.3">
      <c r="A1041" s="69"/>
      <c r="B1041" s="74"/>
      <c r="C1041" s="74"/>
      <c r="D1041" s="74"/>
      <c r="E1041" s="74"/>
      <c r="F1041" s="69"/>
      <c r="G1041" s="69"/>
      <c r="Q1041" s="69"/>
      <c r="R1041" s="69"/>
      <c r="S1041" s="75"/>
      <c r="T1041" s="75"/>
      <c r="U1041" s="74"/>
      <c r="V1041" s="74"/>
      <c r="W1041" s="74"/>
      <c r="X1041" s="74"/>
      <c r="Y1041" s="69"/>
      <c r="Z1041" s="69"/>
      <c r="AJ1041" s="69"/>
      <c r="AK1041" s="69"/>
      <c r="AL1041" s="69"/>
      <c r="AM1041" s="69"/>
      <c r="AN1041" s="74"/>
      <c r="AO1041" s="74"/>
      <c r="AP1041" s="82"/>
      <c r="AQ1041" s="82"/>
      <c r="AR1041" s="82"/>
      <c r="AS1041" s="82"/>
      <c r="AT1041" s="82"/>
      <c r="AU1041" s="82"/>
      <c r="AV1041" s="82"/>
      <c r="AW1041" s="82"/>
      <c r="AX1041" s="82"/>
      <c r="AY1041" s="82"/>
      <c r="AZ1041" s="82"/>
      <c r="BA1041" s="82"/>
      <c r="BB1041" s="82"/>
      <c r="BC1041" s="82"/>
      <c r="BD1041" s="69"/>
      <c r="BE1041" s="75"/>
      <c r="BF1041" s="75"/>
      <c r="BG1041" s="74"/>
      <c r="BH1041" s="74"/>
      <c r="BI1041" s="82"/>
      <c r="BJ1041" s="82"/>
      <c r="BK1041" s="82"/>
      <c r="BL1041" s="82"/>
      <c r="BM1041" s="82"/>
      <c r="BN1041" s="82"/>
      <c r="BO1041" s="82"/>
      <c r="BP1041" s="82"/>
      <c r="BQ1041" s="82"/>
      <c r="BR1041" s="82"/>
      <c r="BS1041" s="82"/>
      <c r="BT1041" s="82"/>
      <c r="BU1041" s="82"/>
      <c r="BV1041" s="82"/>
      <c r="BW1041" s="69"/>
      <c r="BX1041" s="69"/>
      <c r="BY1041" s="75"/>
      <c r="BZ1041" s="74"/>
      <c r="CA1041" s="74"/>
      <c r="CB1041" s="82"/>
      <c r="CC1041" s="82"/>
      <c r="CD1041" s="82"/>
      <c r="CE1041" s="82"/>
      <c r="CF1041" s="82"/>
      <c r="CG1041" s="82"/>
      <c r="CH1041" s="82"/>
      <c r="CI1041" s="82"/>
      <c r="CJ1041" s="82"/>
      <c r="CK1041" s="82"/>
      <c r="CL1041" s="82"/>
      <c r="CM1041" s="82"/>
      <c r="CN1041" s="82"/>
      <c r="CO1041" s="69"/>
    </row>
    <row r="1042" spans="1:93" x14ac:dyDescent="0.3">
      <c r="A1042" s="69"/>
      <c r="B1042" s="74"/>
      <c r="C1042" s="74"/>
      <c r="D1042" s="74"/>
      <c r="E1042" s="74"/>
      <c r="F1042" s="69"/>
      <c r="G1042" s="69"/>
      <c r="Q1042" s="69"/>
      <c r="R1042" s="69"/>
      <c r="S1042" s="75"/>
      <c r="T1042" s="75"/>
      <c r="U1042" s="74"/>
      <c r="V1042" s="74"/>
      <c r="W1042" s="74"/>
      <c r="X1042" s="74"/>
      <c r="Y1042" s="69"/>
      <c r="Z1042" s="69"/>
      <c r="AJ1042" s="69"/>
      <c r="AK1042" s="69"/>
      <c r="AL1042" s="69"/>
      <c r="AM1042" s="69"/>
      <c r="AN1042" s="74"/>
      <c r="AO1042" s="74"/>
      <c r="AP1042" s="82"/>
      <c r="AQ1042" s="82"/>
      <c r="AR1042" s="82"/>
      <c r="AS1042" s="82"/>
      <c r="AT1042" s="82"/>
      <c r="AU1042" s="82"/>
      <c r="AV1042" s="82"/>
      <c r="AW1042" s="82"/>
      <c r="AX1042" s="82"/>
      <c r="AY1042" s="82"/>
      <c r="AZ1042" s="82"/>
      <c r="BA1042" s="82"/>
      <c r="BB1042" s="82"/>
      <c r="BC1042" s="82"/>
      <c r="BD1042" s="69"/>
      <c r="BE1042" s="75"/>
      <c r="BF1042" s="75"/>
      <c r="BG1042" s="74"/>
      <c r="BH1042" s="74"/>
      <c r="BI1042" s="82"/>
      <c r="BJ1042" s="82"/>
      <c r="BK1042" s="82"/>
      <c r="BL1042" s="82"/>
      <c r="BM1042" s="82"/>
      <c r="BN1042" s="82"/>
      <c r="BO1042" s="82"/>
      <c r="BP1042" s="82"/>
      <c r="BQ1042" s="82"/>
      <c r="BR1042" s="82"/>
      <c r="BS1042" s="82"/>
      <c r="BT1042" s="82"/>
      <c r="BU1042" s="82"/>
      <c r="BV1042" s="82"/>
      <c r="BW1042" s="69"/>
      <c r="BX1042" s="69"/>
      <c r="BY1042" s="75"/>
      <c r="BZ1042" s="74"/>
      <c r="CA1042" s="74"/>
      <c r="CB1042" s="82"/>
      <c r="CC1042" s="82"/>
      <c r="CD1042" s="82"/>
      <c r="CE1042" s="82"/>
      <c r="CF1042" s="82"/>
      <c r="CG1042" s="82"/>
      <c r="CH1042" s="82"/>
      <c r="CI1042" s="82"/>
      <c r="CJ1042" s="82"/>
      <c r="CK1042" s="82"/>
      <c r="CL1042" s="82"/>
      <c r="CM1042" s="82"/>
      <c r="CN1042" s="82"/>
      <c r="CO1042" s="69"/>
    </row>
    <row r="1043" spans="1:93" x14ac:dyDescent="0.3">
      <c r="A1043" s="69"/>
      <c r="B1043" s="74"/>
      <c r="C1043" s="74"/>
      <c r="D1043" s="74"/>
      <c r="E1043" s="74"/>
      <c r="F1043" s="69"/>
      <c r="G1043" s="69"/>
      <c r="Q1043" s="69"/>
      <c r="R1043" s="69"/>
      <c r="S1043" s="75"/>
      <c r="T1043" s="75"/>
      <c r="U1043" s="74"/>
      <c r="V1043" s="74"/>
      <c r="W1043" s="74"/>
      <c r="X1043" s="74"/>
      <c r="Y1043" s="69"/>
      <c r="Z1043" s="69"/>
      <c r="AJ1043" s="69"/>
      <c r="AK1043" s="69"/>
      <c r="AL1043" s="69"/>
      <c r="AM1043" s="69"/>
      <c r="AN1043" s="74"/>
      <c r="AO1043" s="74"/>
      <c r="AP1043" s="82"/>
      <c r="AQ1043" s="82"/>
      <c r="AR1043" s="82"/>
      <c r="AS1043" s="82"/>
      <c r="AT1043" s="82"/>
      <c r="AU1043" s="82"/>
      <c r="AV1043" s="82"/>
      <c r="AW1043" s="82"/>
      <c r="AX1043" s="82"/>
      <c r="AY1043" s="82"/>
      <c r="AZ1043" s="82"/>
      <c r="BA1043" s="82"/>
      <c r="BB1043" s="82"/>
      <c r="BC1043" s="82"/>
      <c r="BD1043" s="69"/>
      <c r="BE1043" s="75"/>
      <c r="BF1043" s="75"/>
      <c r="BG1043" s="74"/>
      <c r="BH1043" s="74"/>
      <c r="BI1043" s="82"/>
      <c r="BJ1043" s="82"/>
      <c r="BK1043" s="82"/>
      <c r="BL1043" s="82"/>
      <c r="BM1043" s="82"/>
      <c r="BN1043" s="82"/>
      <c r="BO1043" s="82"/>
      <c r="BP1043" s="82"/>
      <c r="BQ1043" s="82"/>
      <c r="BR1043" s="82"/>
      <c r="BS1043" s="82"/>
      <c r="BT1043" s="82"/>
      <c r="BU1043" s="82"/>
      <c r="BV1043" s="82"/>
      <c r="BW1043" s="69"/>
      <c r="BX1043" s="69"/>
      <c r="BY1043" s="75"/>
      <c r="BZ1043" s="74"/>
      <c r="CA1043" s="74"/>
      <c r="CB1043" s="82"/>
      <c r="CC1043" s="82"/>
      <c r="CD1043" s="82"/>
      <c r="CE1043" s="82"/>
      <c r="CF1043" s="82"/>
      <c r="CG1043" s="82"/>
      <c r="CH1043" s="82"/>
      <c r="CI1043" s="82"/>
      <c r="CJ1043" s="82"/>
      <c r="CK1043" s="82"/>
      <c r="CL1043" s="82"/>
      <c r="CM1043" s="82"/>
      <c r="CN1043" s="82"/>
      <c r="CO1043" s="69"/>
    </row>
    <row r="1044" spans="1:93" x14ac:dyDescent="0.3">
      <c r="A1044" s="69"/>
      <c r="B1044" s="74"/>
      <c r="C1044" s="74"/>
      <c r="D1044" s="74"/>
      <c r="E1044" s="74"/>
      <c r="F1044" s="69"/>
      <c r="G1044" s="69"/>
      <c r="Q1044" s="69"/>
      <c r="R1044" s="69"/>
      <c r="S1044" s="75"/>
      <c r="T1044" s="75"/>
      <c r="U1044" s="74"/>
      <c r="V1044" s="74"/>
      <c r="W1044" s="74"/>
      <c r="X1044" s="74"/>
      <c r="Y1044" s="69"/>
      <c r="Z1044" s="69"/>
      <c r="AJ1044" s="69"/>
      <c r="AK1044" s="69"/>
      <c r="AL1044" s="69"/>
      <c r="AM1044" s="69"/>
      <c r="AN1044" s="74"/>
      <c r="AO1044" s="74"/>
      <c r="AP1044" s="82"/>
      <c r="AQ1044" s="82"/>
      <c r="AR1044" s="82"/>
      <c r="AS1044" s="82"/>
      <c r="AT1044" s="82"/>
      <c r="AU1044" s="82"/>
      <c r="AV1044" s="82"/>
      <c r="AW1044" s="82"/>
      <c r="AX1044" s="82"/>
      <c r="AY1044" s="82"/>
      <c r="AZ1044" s="82"/>
      <c r="BA1044" s="82"/>
      <c r="BB1044" s="82"/>
      <c r="BC1044" s="82"/>
      <c r="BD1044" s="69"/>
      <c r="BE1044" s="75"/>
      <c r="BF1044" s="75"/>
      <c r="BG1044" s="74"/>
      <c r="BH1044" s="74"/>
      <c r="BI1044" s="82"/>
      <c r="BJ1044" s="82"/>
      <c r="BK1044" s="82"/>
      <c r="BL1044" s="82"/>
      <c r="BM1044" s="82"/>
      <c r="BN1044" s="82"/>
      <c r="BO1044" s="82"/>
      <c r="BP1044" s="82"/>
      <c r="BQ1044" s="82"/>
      <c r="BR1044" s="82"/>
      <c r="BS1044" s="82"/>
      <c r="BT1044" s="82"/>
      <c r="BU1044" s="82"/>
      <c r="BV1044" s="82"/>
      <c r="BW1044" s="69"/>
      <c r="BX1044" s="69"/>
      <c r="BY1044" s="75"/>
      <c r="BZ1044" s="74"/>
      <c r="CA1044" s="74"/>
      <c r="CB1044" s="82"/>
      <c r="CC1044" s="82"/>
      <c r="CD1044" s="82"/>
      <c r="CE1044" s="82"/>
      <c r="CF1044" s="82"/>
      <c r="CG1044" s="82"/>
      <c r="CH1044" s="82"/>
      <c r="CI1044" s="82"/>
      <c r="CJ1044" s="82"/>
      <c r="CK1044" s="82"/>
      <c r="CL1044" s="82"/>
      <c r="CM1044" s="82"/>
      <c r="CN1044" s="82"/>
      <c r="CO1044" s="69"/>
    </row>
    <row r="1045" spans="1:93" x14ac:dyDescent="0.3">
      <c r="A1045" s="69"/>
      <c r="B1045" s="74"/>
      <c r="C1045" s="74"/>
      <c r="D1045" s="74"/>
      <c r="E1045" s="74"/>
      <c r="F1045" s="69"/>
      <c r="G1045" s="69"/>
      <c r="Q1045" s="69"/>
      <c r="R1045" s="69"/>
      <c r="S1045" s="75"/>
      <c r="T1045" s="75"/>
      <c r="U1045" s="74"/>
      <c r="V1045" s="74"/>
      <c r="W1045" s="74"/>
      <c r="X1045" s="74"/>
      <c r="Y1045" s="69"/>
      <c r="Z1045" s="69"/>
      <c r="AJ1045" s="69"/>
      <c r="AK1045" s="69"/>
      <c r="AL1045" s="69"/>
      <c r="AM1045" s="69"/>
      <c r="AN1045" s="74"/>
      <c r="AO1045" s="74"/>
      <c r="AP1045" s="82"/>
      <c r="AQ1045" s="82"/>
      <c r="AR1045" s="82"/>
      <c r="AS1045" s="82"/>
      <c r="AT1045" s="82"/>
      <c r="AU1045" s="82"/>
      <c r="AV1045" s="82"/>
      <c r="AW1045" s="82"/>
      <c r="AX1045" s="82"/>
      <c r="AY1045" s="82"/>
      <c r="AZ1045" s="82"/>
      <c r="BA1045" s="82"/>
      <c r="BB1045" s="82"/>
      <c r="BC1045" s="82"/>
      <c r="BD1045" s="69"/>
      <c r="BE1045" s="75"/>
      <c r="BF1045" s="75"/>
      <c r="BG1045" s="74"/>
      <c r="BH1045" s="74"/>
      <c r="BI1045" s="82"/>
      <c r="BJ1045" s="82"/>
      <c r="BK1045" s="82"/>
      <c r="BL1045" s="82"/>
      <c r="BM1045" s="82"/>
      <c r="BN1045" s="82"/>
      <c r="BO1045" s="82"/>
      <c r="BP1045" s="82"/>
      <c r="BQ1045" s="82"/>
      <c r="BR1045" s="82"/>
      <c r="BS1045" s="82"/>
      <c r="BT1045" s="82"/>
      <c r="BU1045" s="82"/>
      <c r="BV1045" s="82"/>
      <c r="BW1045" s="69"/>
      <c r="BX1045" s="69"/>
      <c r="BY1045" s="75"/>
      <c r="BZ1045" s="74"/>
      <c r="CA1045" s="74"/>
      <c r="CB1045" s="82"/>
      <c r="CC1045" s="82"/>
      <c r="CD1045" s="82"/>
      <c r="CE1045" s="82"/>
      <c r="CF1045" s="82"/>
      <c r="CG1045" s="82"/>
      <c r="CH1045" s="82"/>
      <c r="CI1045" s="82"/>
      <c r="CJ1045" s="82"/>
      <c r="CK1045" s="82"/>
      <c r="CL1045" s="82"/>
      <c r="CM1045" s="82"/>
      <c r="CN1045" s="82"/>
      <c r="CO1045" s="69"/>
    </row>
    <row r="1046" spans="1:93" x14ac:dyDescent="0.3">
      <c r="A1046" s="69"/>
      <c r="B1046" s="74"/>
      <c r="C1046" s="74"/>
      <c r="D1046" s="74"/>
      <c r="E1046" s="74"/>
      <c r="F1046" s="69"/>
      <c r="G1046" s="69"/>
      <c r="Q1046" s="69"/>
      <c r="R1046" s="69"/>
      <c r="S1046" s="75"/>
      <c r="T1046" s="75"/>
      <c r="U1046" s="74"/>
      <c r="V1046" s="74"/>
      <c r="W1046" s="74"/>
      <c r="X1046" s="74"/>
      <c r="Y1046" s="69"/>
      <c r="Z1046" s="69"/>
      <c r="AJ1046" s="69"/>
      <c r="AK1046" s="69"/>
      <c r="AL1046" s="69"/>
      <c r="AM1046" s="69"/>
      <c r="AN1046" s="74"/>
      <c r="AO1046" s="74"/>
      <c r="AP1046" s="82"/>
      <c r="AQ1046" s="82"/>
      <c r="AR1046" s="82"/>
      <c r="AS1046" s="82"/>
      <c r="AT1046" s="82"/>
      <c r="AU1046" s="82"/>
      <c r="AV1046" s="82"/>
      <c r="AW1046" s="82"/>
      <c r="AX1046" s="82"/>
      <c r="AY1046" s="82"/>
      <c r="AZ1046" s="82"/>
      <c r="BA1046" s="82"/>
      <c r="BB1046" s="82"/>
      <c r="BC1046" s="82"/>
      <c r="BD1046" s="69"/>
      <c r="BE1046" s="75"/>
      <c r="BF1046" s="75"/>
      <c r="BG1046" s="74"/>
      <c r="BH1046" s="74"/>
      <c r="BI1046" s="82"/>
      <c r="BJ1046" s="82"/>
      <c r="BK1046" s="82"/>
      <c r="BL1046" s="82"/>
      <c r="BM1046" s="82"/>
      <c r="BN1046" s="82"/>
      <c r="BO1046" s="82"/>
      <c r="BP1046" s="82"/>
      <c r="BQ1046" s="82"/>
      <c r="BR1046" s="82"/>
      <c r="BS1046" s="82"/>
      <c r="BT1046" s="82"/>
      <c r="BU1046" s="82"/>
      <c r="BV1046" s="82"/>
      <c r="BW1046" s="69"/>
      <c r="BX1046" s="69"/>
      <c r="BY1046" s="75"/>
      <c r="BZ1046" s="74"/>
      <c r="CA1046" s="74"/>
      <c r="CB1046" s="82"/>
      <c r="CC1046" s="82"/>
      <c r="CD1046" s="82"/>
      <c r="CE1046" s="82"/>
      <c r="CF1046" s="82"/>
      <c r="CG1046" s="82"/>
      <c r="CH1046" s="82"/>
      <c r="CI1046" s="82"/>
      <c r="CJ1046" s="82"/>
      <c r="CK1046" s="82"/>
      <c r="CL1046" s="82"/>
      <c r="CM1046" s="82"/>
      <c r="CN1046" s="82"/>
      <c r="CO1046" s="69"/>
    </row>
    <row r="1047" spans="1:93" x14ac:dyDescent="0.3">
      <c r="A1047" s="69"/>
      <c r="B1047" s="74"/>
      <c r="C1047" s="74"/>
      <c r="D1047" s="74"/>
      <c r="E1047" s="74"/>
      <c r="F1047" s="69"/>
      <c r="G1047" s="69"/>
      <c r="Q1047" s="69"/>
      <c r="R1047" s="69"/>
      <c r="S1047" s="75"/>
      <c r="T1047" s="75"/>
      <c r="U1047" s="74"/>
      <c r="V1047" s="74"/>
      <c r="W1047" s="74"/>
      <c r="X1047" s="74"/>
      <c r="Y1047" s="69"/>
      <c r="Z1047" s="69"/>
      <c r="AJ1047" s="69"/>
      <c r="AK1047" s="69"/>
      <c r="AL1047" s="69"/>
      <c r="AM1047" s="69"/>
      <c r="AN1047" s="74"/>
      <c r="AO1047" s="74"/>
      <c r="AP1047" s="82"/>
      <c r="AQ1047" s="82"/>
      <c r="AR1047" s="82"/>
      <c r="AS1047" s="82"/>
      <c r="AT1047" s="82"/>
      <c r="AU1047" s="82"/>
      <c r="AV1047" s="82"/>
      <c r="AW1047" s="82"/>
      <c r="AX1047" s="82"/>
      <c r="AY1047" s="82"/>
      <c r="AZ1047" s="82"/>
      <c r="BA1047" s="82"/>
      <c r="BB1047" s="82"/>
      <c r="BC1047" s="82"/>
      <c r="BD1047" s="69"/>
      <c r="BE1047" s="75"/>
      <c r="BF1047" s="75"/>
      <c r="BG1047" s="74"/>
      <c r="BH1047" s="74"/>
      <c r="BI1047" s="82"/>
      <c r="BJ1047" s="82"/>
      <c r="BK1047" s="82"/>
      <c r="BL1047" s="82"/>
      <c r="BM1047" s="82"/>
      <c r="BN1047" s="82"/>
      <c r="BO1047" s="82"/>
      <c r="BP1047" s="82"/>
      <c r="BQ1047" s="82"/>
      <c r="BR1047" s="82"/>
      <c r="BS1047" s="82"/>
      <c r="BT1047" s="82"/>
      <c r="BU1047" s="82"/>
      <c r="BV1047" s="82"/>
      <c r="BW1047" s="69"/>
      <c r="BX1047" s="69"/>
      <c r="BY1047" s="75"/>
      <c r="BZ1047" s="74"/>
      <c r="CA1047" s="74"/>
      <c r="CB1047" s="82"/>
      <c r="CC1047" s="82"/>
      <c r="CD1047" s="82"/>
      <c r="CE1047" s="82"/>
      <c r="CF1047" s="82"/>
      <c r="CG1047" s="82"/>
      <c r="CH1047" s="82"/>
      <c r="CI1047" s="82"/>
      <c r="CJ1047" s="82"/>
      <c r="CK1047" s="82"/>
      <c r="CL1047" s="82"/>
      <c r="CM1047" s="82"/>
      <c r="CN1047" s="82"/>
      <c r="CO1047" s="69"/>
    </row>
    <row r="1048" spans="1:93" x14ac:dyDescent="0.3">
      <c r="A1048" s="69"/>
      <c r="B1048" s="74"/>
      <c r="C1048" s="74"/>
      <c r="D1048" s="74"/>
      <c r="E1048" s="74"/>
      <c r="F1048" s="69"/>
      <c r="G1048" s="69"/>
      <c r="Q1048" s="69"/>
      <c r="R1048" s="69"/>
      <c r="S1048" s="75"/>
      <c r="T1048" s="75"/>
      <c r="U1048" s="74"/>
      <c r="V1048" s="74"/>
      <c r="W1048" s="74"/>
      <c r="X1048" s="74"/>
      <c r="Y1048" s="69"/>
      <c r="Z1048" s="69"/>
      <c r="AJ1048" s="69"/>
      <c r="AK1048" s="69"/>
      <c r="AL1048" s="69"/>
      <c r="AM1048" s="69"/>
      <c r="AN1048" s="74"/>
      <c r="AO1048" s="74"/>
      <c r="AP1048" s="82"/>
      <c r="AQ1048" s="82"/>
      <c r="AR1048" s="82"/>
      <c r="AS1048" s="82"/>
      <c r="AT1048" s="82"/>
      <c r="AU1048" s="82"/>
      <c r="AV1048" s="82"/>
      <c r="AW1048" s="82"/>
      <c r="AX1048" s="82"/>
      <c r="AY1048" s="82"/>
      <c r="AZ1048" s="82"/>
      <c r="BA1048" s="82"/>
      <c r="BB1048" s="82"/>
      <c r="BC1048" s="82"/>
      <c r="BD1048" s="69"/>
      <c r="BE1048" s="75"/>
      <c r="BF1048" s="75"/>
      <c r="BG1048" s="74"/>
      <c r="BH1048" s="74"/>
      <c r="BI1048" s="82"/>
      <c r="BJ1048" s="82"/>
      <c r="BK1048" s="82"/>
      <c r="BL1048" s="82"/>
      <c r="BM1048" s="82"/>
      <c r="BN1048" s="82"/>
      <c r="BO1048" s="82"/>
      <c r="BP1048" s="82"/>
      <c r="BQ1048" s="82"/>
      <c r="BR1048" s="82"/>
      <c r="BS1048" s="82"/>
      <c r="BT1048" s="82"/>
      <c r="BU1048" s="82"/>
      <c r="BV1048" s="82"/>
      <c r="BW1048" s="69"/>
      <c r="BX1048" s="69"/>
      <c r="BY1048" s="75"/>
      <c r="BZ1048" s="74"/>
      <c r="CA1048" s="74"/>
      <c r="CB1048" s="82"/>
      <c r="CC1048" s="82"/>
      <c r="CD1048" s="82"/>
      <c r="CE1048" s="82"/>
      <c r="CF1048" s="82"/>
      <c r="CG1048" s="82"/>
      <c r="CH1048" s="82"/>
      <c r="CI1048" s="82"/>
      <c r="CJ1048" s="82"/>
      <c r="CK1048" s="82"/>
      <c r="CL1048" s="82"/>
      <c r="CM1048" s="82"/>
      <c r="CN1048" s="82"/>
      <c r="CO1048" s="69"/>
    </row>
    <row r="1049" spans="1:93" x14ac:dyDescent="0.3">
      <c r="A1049" s="69"/>
      <c r="B1049" s="74"/>
      <c r="C1049" s="74"/>
      <c r="D1049" s="74"/>
      <c r="E1049" s="74"/>
      <c r="F1049" s="69"/>
      <c r="G1049" s="69"/>
      <c r="Q1049" s="69"/>
      <c r="R1049" s="69"/>
      <c r="S1049" s="75"/>
      <c r="T1049" s="75"/>
      <c r="U1049" s="74"/>
      <c r="V1049" s="74"/>
      <c r="W1049" s="74"/>
      <c r="X1049" s="74"/>
      <c r="Y1049" s="69"/>
      <c r="Z1049" s="69"/>
      <c r="AJ1049" s="69"/>
      <c r="AK1049" s="69"/>
      <c r="AL1049" s="69"/>
      <c r="AM1049" s="69"/>
      <c r="AN1049" s="74"/>
      <c r="AO1049" s="74"/>
      <c r="AP1049" s="82"/>
      <c r="AQ1049" s="82"/>
      <c r="AR1049" s="82"/>
      <c r="AS1049" s="82"/>
      <c r="AT1049" s="82"/>
      <c r="AU1049" s="82"/>
      <c r="AV1049" s="82"/>
      <c r="AW1049" s="82"/>
      <c r="AX1049" s="82"/>
      <c r="AY1049" s="82"/>
      <c r="AZ1049" s="82"/>
      <c r="BA1049" s="82"/>
      <c r="BB1049" s="82"/>
      <c r="BC1049" s="82"/>
      <c r="BD1049" s="69"/>
      <c r="BE1049" s="75"/>
      <c r="BF1049" s="75"/>
      <c r="BG1049" s="74"/>
      <c r="BH1049" s="74"/>
      <c r="BI1049" s="82"/>
      <c r="BJ1049" s="82"/>
      <c r="BK1049" s="82"/>
      <c r="BL1049" s="82"/>
      <c r="BM1049" s="82"/>
      <c r="BN1049" s="82"/>
      <c r="BO1049" s="82"/>
      <c r="BP1049" s="82"/>
      <c r="BQ1049" s="82"/>
      <c r="BR1049" s="82"/>
      <c r="BS1049" s="82"/>
      <c r="BT1049" s="82"/>
      <c r="BU1049" s="82"/>
      <c r="BV1049" s="82"/>
      <c r="BW1049" s="69"/>
      <c r="BX1049" s="69"/>
      <c r="BY1049" s="75"/>
      <c r="BZ1049" s="74"/>
      <c r="CA1049" s="74"/>
      <c r="CB1049" s="82"/>
      <c r="CC1049" s="82"/>
      <c r="CD1049" s="82"/>
      <c r="CE1049" s="82"/>
      <c r="CF1049" s="82"/>
      <c r="CG1049" s="82"/>
      <c r="CH1049" s="82"/>
      <c r="CI1049" s="82"/>
      <c r="CJ1049" s="82"/>
      <c r="CK1049" s="82"/>
      <c r="CL1049" s="82"/>
      <c r="CM1049" s="82"/>
      <c r="CN1049" s="82"/>
      <c r="CO1049" s="69"/>
    </row>
    <row r="1050" spans="1:93" x14ac:dyDescent="0.3">
      <c r="A1050" s="69"/>
      <c r="B1050" s="74"/>
      <c r="C1050" s="74"/>
      <c r="D1050" s="74"/>
      <c r="E1050" s="74"/>
      <c r="F1050" s="69"/>
      <c r="G1050" s="69"/>
      <c r="Q1050" s="69"/>
      <c r="R1050" s="69"/>
      <c r="S1050" s="75"/>
      <c r="T1050" s="75"/>
      <c r="U1050" s="74"/>
      <c r="V1050" s="74"/>
      <c r="W1050" s="74"/>
      <c r="X1050" s="74"/>
      <c r="Y1050" s="69"/>
      <c r="Z1050" s="69"/>
      <c r="AJ1050" s="69"/>
      <c r="AK1050" s="69"/>
      <c r="AL1050" s="69"/>
      <c r="AM1050" s="69"/>
      <c r="AN1050" s="74"/>
      <c r="AO1050" s="74"/>
      <c r="AP1050" s="82"/>
      <c r="AQ1050" s="82"/>
      <c r="AR1050" s="82"/>
      <c r="AS1050" s="82"/>
      <c r="AT1050" s="82"/>
      <c r="AU1050" s="82"/>
      <c r="AV1050" s="82"/>
      <c r="AW1050" s="82"/>
      <c r="AX1050" s="82"/>
      <c r="AY1050" s="82"/>
      <c r="AZ1050" s="82"/>
      <c r="BA1050" s="82"/>
      <c r="BB1050" s="82"/>
      <c r="BC1050" s="82"/>
      <c r="BD1050" s="69"/>
      <c r="BE1050" s="75"/>
      <c r="BF1050" s="75"/>
      <c r="BG1050" s="74"/>
      <c r="BH1050" s="74"/>
      <c r="BI1050" s="82"/>
      <c r="BJ1050" s="82"/>
      <c r="BK1050" s="82"/>
      <c r="BL1050" s="82"/>
      <c r="BM1050" s="82"/>
      <c r="BN1050" s="82"/>
      <c r="BO1050" s="82"/>
      <c r="BP1050" s="82"/>
      <c r="BQ1050" s="82"/>
      <c r="BR1050" s="82"/>
      <c r="BS1050" s="82"/>
      <c r="BT1050" s="82"/>
      <c r="BU1050" s="82"/>
      <c r="BV1050" s="82"/>
      <c r="BW1050" s="69"/>
      <c r="BX1050" s="69"/>
      <c r="BY1050" s="75"/>
      <c r="BZ1050" s="74"/>
      <c r="CA1050" s="74"/>
      <c r="CB1050" s="82"/>
      <c r="CC1050" s="82"/>
      <c r="CD1050" s="82"/>
      <c r="CE1050" s="82"/>
      <c r="CF1050" s="82"/>
      <c r="CG1050" s="82"/>
      <c r="CH1050" s="82"/>
      <c r="CI1050" s="82"/>
      <c r="CJ1050" s="82"/>
      <c r="CK1050" s="82"/>
      <c r="CL1050" s="82"/>
      <c r="CM1050" s="82"/>
      <c r="CN1050" s="82"/>
      <c r="CO1050" s="69"/>
    </row>
    <row r="1051" spans="1:93" x14ac:dyDescent="0.3">
      <c r="A1051" s="69"/>
      <c r="B1051" s="74"/>
      <c r="C1051" s="74"/>
      <c r="D1051" s="74"/>
      <c r="E1051" s="74"/>
      <c r="F1051" s="69"/>
      <c r="G1051" s="69"/>
      <c r="Q1051" s="69"/>
      <c r="R1051" s="69"/>
      <c r="S1051" s="75"/>
      <c r="T1051" s="75"/>
      <c r="U1051" s="74"/>
      <c r="V1051" s="74"/>
      <c r="W1051" s="74"/>
      <c r="X1051" s="74"/>
      <c r="Y1051" s="69"/>
      <c r="Z1051" s="69"/>
      <c r="AJ1051" s="69"/>
      <c r="AK1051" s="69"/>
      <c r="AL1051" s="69"/>
      <c r="AM1051" s="69"/>
      <c r="AN1051" s="74"/>
      <c r="AO1051" s="74"/>
      <c r="AP1051" s="82"/>
      <c r="AQ1051" s="82"/>
      <c r="AR1051" s="82"/>
      <c r="AS1051" s="82"/>
      <c r="AT1051" s="82"/>
      <c r="AU1051" s="82"/>
      <c r="AV1051" s="82"/>
      <c r="AW1051" s="82"/>
      <c r="AX1051" s="82"/>
      <c r="AY1051" s="82"/>
      <c r="AZ1051" s="82"/>
      <c r="BA1051" s="82"/>
      <c r="BB1051" s="82"/>
      <c r="BC1051" s="82"/>
      <c r="BD1051" s="69"/>
      <c r="BE1051" s="75"/>
      <c r="BF1051" s="75"/>
      <c r="BG1051" s="74"/>
      <c r="BH1051" s="74"/>
      <c r="BI1051" s="82"/>
      <c r="BJ1051" s="82"/>
      <c r="BK1051" s="82"/>
      <c r="BL1051" s="82"/>
      <c r="BM1051" s="82"/>
      <c r="BN1051" s="82"/>
      <c r="BO1051" s="82"/>
      <c r="BP1051" s="82"/>
      <c r="BQ1051" s="82"/>
      <c r="BR1051" s="82"/>
      <c r="BS1051" s="82"/>
      <c r="BT1051" s="82"/>
      <c r="BU1051" s="82"/>
      <c r="BV1051" s="82"/>
      <c r="BW1051" s="69"/>
      <c r="BX1051" s="69"/>
      <c r="BY1051" s="75"/>
      <c r="BZ1051" s="74"/>
      <c r="CA1051" s="74"/>
      <c r="CB1051" s="82"/>
      <c r="CC1051" s="82"/>
      <c r="CD1051" s="82"/>
      <c r="CE1051" s="82"/>
      <c r="CF1051" s="82"/>
      <c r="CG1051" s="82"/>
      <c r="CH1051" s="82"/>
      <c r="CI1051" s="82"/>
      <c r="CJ1051" s="82"/>
      <c r="CK1051" s="82"/>
      <c r="CL1051" s="82"/>
      <c r="CM1051" s="82"/>
      <c r="CN1051" s="82"/>
      <c r="CO1051" s="69"/>
    </row>
    <row r="1052" spans="1:93" x14ac:dyDescent="0.3">
      <c r="A1052" s="69"/>
      <c r="B1052" s="74"/>
      <c r="C1052" s="74"/>
      <c r="D1052" s="74"/>
      <c r="E1052" s="74"/>
      <c r="F1052" s="69"/>
      <c r="G1052" s="69"/>
      <c r="Q1052" s="69"/>
      <c r="R1052" s="69"/>
      <c r="S1052" s="75"/>
      <c r="T1052" s="75"/>
      <c r="U1052" s="74"/>
      <c r="V1052" s="74"/>
      <c r="W1052" s="74"/>
      <c r="X1052" s="74"/>
      <c r="Y1052" s="69"/>
      <c r="Z1052" s="69"/>
      <c r="AJ1052" s="69"/>
      <c r="AK1052" s="69"/>
      <c r="AL1052" s="69"/>
      <c r="AM1052" s="69"/>
      <c r="AN1052" s="74"/>
      <c r="AO1052" s="74"/>
      <c r="AP1052" s="82"/>
      <c r="AQ1052" s="82"/>
      <c r="AR1052" s="82"/>
      <c r="AS1052" s="82"/>
      <c r="AT1052" s="82"/>
      <c r="AU1052" s="82"/>
      <c r="AV1052" s="82"/>
      <c r="AW1052" s="82"/>
      <c r="AX1052" s="82"/>
      <c r="AY1052" s="82"/>
      <c r="AZ1052" s="82"/>
      <c r="BA1052" s="82"/>
      <c r="BB1052" s="82"/>
      <c r="BC1052" s="82"/>
      <c r="BD1052" s="69"/>
      <c r="BE1052" s="75"/>
      <c r="BF1052" s="75"/>
      <c r="BG1052" s="74"/>
      <c r="BH1052" s="74"/>
      <c r="BI1052" s="82"/>
      <c r="BJ1052" s="82"/>
      <c r="BK1052" s="82"/>
      <c r="BL1052" s="82"/>
      <c r="BM1052" s="82"/>
      <c r="BN1052" s="82"/>
      <c r="BO1052" s="82"/>
      <c r="BP1052" s="82"/>
      <c r="BQ1052" s="82"/>
      <c r="BR1052" s="82"/>
      <c r="BS1052" s="82"/>
      <c r="BT1052" s="82"/>
      <c r="BU1052" s="82"/>
      <c r="BV1052" s="82"/>
      <c r="BW1052" s="69"/>
      <c r="BX1052" s="69"/>
      <c r="BY1052" s="75"/>
      <c r="BZ1052" s="74"/>
      <c r="CA1052" s="74"/>
      <c r="CB1052" s="82"/>
      <c r="CC1052" s="82"/>
      <c r="CD1052" s="82"/>
      <c r="CE1052" s="82"/>
      <c r="CF1052" s="82"/>
      <c r="CG1052" s="82"/>
      <c r="CH1052" s="82"/>
      <c r="CI1052" s="82"/>
      <c r="CJ1052" s="82"/>
      <c r="CK1052" s="82"/>
      <c r="CL1052" s="82"/>
      <c r="CM1052" s="82"/>
      <c r="CN1052" s="82"/>
      <c r="CO1052" s="69"/>
    </row>
    <row r="1053" spans="1:93" x14ac:dyDescent="0.3">
      <c r="A1053" s="69"/>
      <c r="B1053" s="74"/>
      <c r="C1053" s="74"/>
      <c r="D1053" s="74"/>
      <c r="E1053" s="74"/>
      <c r="F1053" s="69"/>
      <c r="G1053" s="69"/>
      <c r="Q1053" s="69"/>
      <c r="R1053" s="69"/>
      <c r="S1053" s="75"/>
      <c r="T1053" s="75"/>
      <c r="U1053" s="74"/>
      <c r="V1053" s="74"/>
      <c r="W1053" s="74"/>
      <c r="X1053" s="74"/>
      <c r="Y1053" s="69"/>
      <c r="Z1053" s="69"/>
      <c r="AJ1053" s="69"/>
      <c r="AK1053" s="69"/>
      <c r="AL1053" s="69"/>
      <c r="AM1053" s="69"/>
      <c r="AN1053" s="74"/>
      <c r="AO1053" s="74"/>
      <c r="AP1053" s="82"/>
      <c r="AQ1053" s="82"/>
      <c r="AR1053" s="82"/>
      <c r="AS1053" s="82"/>
      <c r="AT1053" s="82"/>
      <c r="AU1053" s="82"/>
      <c r="AV1053" s="82"/>
      <c r="AW1053" s="82"/>
      <c r="AX1053" s="82"/>
      <c r="AY1053" s="82"/>
      <c r="AZ1053" s="82"/>
      <c r="BA1053" s="82"/>
      <c r="BB1053" s="82"/>
      <c r="BC1053" s="82"/>
      <c r="BD1053" s="69"/>
      <c r="BE1053" s="75"/>
      <c r="BF1053" s="75"/>
      <c r="BG1053" s="74"/>
      <c r="BH1053" s="74"/>
      <c r="BI1053" s="82"/>
      <c r="BJ1053" s="82"/>
      <c r="BK1053" s="82"/>
      <c r="BL1053" s="82"/>
      <c r="BM1053" s="82"/>
      <c r="BN1053" s="82"/>
      <c r="BO1053" s="82"/>
      <c r="BP1053" s="82"/>
      <c r="BQ1053" s="82"/>
      <c r="BR1053" s="82"/>
      <c r="BS1053" s="82"/>
      <c r="BT1053" s="82"/>
      <c r="BU1053" s="82"/>
      <c r="BV1053" s="82"/>
      <c r="BW1053" s="69"/>
      <c r="BX1053" s="69"/>
      <c r="BY1053" s="75"/>
      <c r="BZ1053" s="74"/>
      <c r="CA1053" s="74"/>
      <c r="CB1053" s="82"/>
      <c r="CC1053" s="82"/>
      <c r="CD1053" s="82"/>
      <c r="CE1053" s="82"/>
      <c r="CF1053" s="82"/>
      <c r="CG1053" s="82"/>
      <c r="CH1053" s="82"/>
      <c r="CI1053" s="82"/>
      <c r="CJ1053" s="82"/>
      <c r="CK1053" s="82"/>
      <c r="CL1053" s="82"/>
      <c r="CM1053" s="82"/>
      <c r="CN1053" s="82"/>
      <c r="CO1053" s="69"/>
    </row>
    <row r="1054" spans="1:93" x14ac:dyDescent="0.3">
      <c r="A1054" s="69"/>
      <c r="B1054" s="74"/>
      <c r="C1054" s="74"/>
      <c r="D1054" s="74"/>
      <c r="E1054" s="74"/>
      <c r="F1054" s="69"/>
      <c r="G1054" s="69"/>
      <c r="Q1054" s="69"/>
      <c r="R1054" s="69"/>
      <c r="S1054" s="75"/>
      <c r="T1054" s="75"/>
      <c r="U1054" s="74"/>
      <c r="V1054" s="74"/>
      <c r="W1054" s="74"/>
      <c r="X1054" s="74"/>
      <c r="Y1054" s="69"/>
      <c r="Z1054" s="69"/>
      <c r="AJ1054" s="69"/>
      <c r="AK1054" s="69"/>
      <c r="AL1054" s="69"/>
      <c r="AM1054" s="69"/>
      <c r="AN1054" s="74"/>
      <c r="AO1054" s="74"/>
      <c r="AP1054" s="82"/>
      <c r="AQ1054" s="82"/>
      <c r="AR1054" s="82"/>
      <c r="AS1054" s="82"/>
      <c r="AT1054" s="82"/>
      <c r="AU1054" s="82"/>
      <c r="AV1054" s="82"/>
      <c r="AW1054" s="82"/>
      <c r="AX1054" s="82"/>
      <c r="AY1054" s="82"/>
      <c r="AZ1054" s="82"/>
      <c r="BA1054" s="82"/>
      <c r="BB1054" s="82"/>
      <c r="BC1054" s="82"/>
      <c r="BD1054" s="69"/>
      <c r="BE1054" s="75"/>
      <c r="BF1054" s="75"/>
      <c r="BG1054" s="74"/>
      <c r="BH1054" s="74"/>
      <c r="BI1054" s="82"/>
      <c r="BJ1054" s="82"/>
      <c r="BK1054" s="82"/>
      <c r="BL1054" s="82"/>
      <c r="BM1054" s="82"/>
      <c r="BN1054" s="82"/>
      <c r="BO1054" s="82"/>
      <c r="BP1054" s="82"/>
      <c r="BQ1054" s="82"/>
      <c r="BR1054" s="82"/>
      <c r="BS1054" s="82"/>
      <c r="BT1054" s="82"/>
      <c r="BU1054" s="82"/>
      <c r="BV1054" s="82"/>
      <c r="BW1054" s="69"/>
      <c r="BX1054" s="69"/>
      <c r="BY1054" s="75"/>
      <c r="BZ1054" s="74"/>
      <c r="CA1054" s="74"/>
      <c r="CB1054" s="82"/>
      <c r="CC1054" s="82"/>
      <c r="CD1054" s="82"/>
      <c r="CE1054" s="82"/>
      <c r="CF1054" s="82"/>
      <c r="CG1054" s="82"/>
      <c r="CH1054" s="82"/>
      <c r="CI1054" s="82"/>
      <c r="CJ1054" s="82"/>
      <c r="CK1054" s="82"/>
      <c r="CL1054" s="82"/>
      <c r="CM1054" s="82"/>
      <c r="CN1054" s="82"/>
      <c r="CO1054" s="69"/>
    </row>
    <row r="1055" spans="1:93" x14ac:dyDescent="0.3">
      <c r="A1055" s="69"/>
      <c r="B1055" s="74"/>
      <c r="C1055" s="74"/>
      <c r="D1055" s="74"/>
      <c r="E1055" s="74"/>
      <c r="F1055" s="69"/>
      <c r="G1055" s="69"/>
      <c r="Q1055" s="69"/>
      <c r="R1055" s="69"/>
      <c r="S1055" s="75"/>
      <c r="T1055" s="75"/>
      <c r="U1055" s="74"/>
      <c r="V1055" s="74"/>
      <c r="W1055" s="74"/>
      <c r="X1055" s="74"/>
      <c r="Y1055" s="69"/>
      <c r="Z1055" s="69"/>
      <c r="AJ1055" s="69"/>
      <c r="AK1055" s="69"/>
      <c r="AL1055" s="69"/>
      <c r="AM1055" s="69"/>
      <c r="AN1055" s="74"/>
      <c r="AO1055" s="74"/>
      <c r="AP1055" s="82"/>
      <c r="AQ1055" s="82"/>
      <c r="AR1055" s="82"/>
      <c r="AS1055" s="82"/>
      <c r="AT1055" s="82"/>
      <c r="AU1055" s="82"/>
      <c r="AV1055" s="82"/>
      <c r="AW1055" s="82"/>
      <c r="AX1055" s="82"/>
      <c r="AY1055" s="82"/>
      <c r="AZ1055" s="82"/>
      <c r="BA1055" s="82"/>
      <c r="BB1055" s="82"/>
      <c r="BC1055" s="82"/>
      <c r="BD1055" s="69"/>
      <c r="BE1055" s="75"/>
      <c r="BF1055" s="75"/>
      <c r="BG1055" s="74"/>
      <c r="BH1055" s="74"/>
      <c r="BI1055" s="82"/>
      <c r="BJ1055" s="82"/>
      <c r="BK1055" s="82"/>
      <c r="BL1055" s="82"/>
      <c r="BM1055" s="82"/>
      <c r="BN1055" s="82"/>
      <c r="BO1055" s="82"/>
      <c r="BP1055" s="82"/>
      <c r="BQ1055" s="82"/>
      <c r="BR1055" s="82"/>
      <c r="BS1055" s="82"/>
      <c r="BT1055" s="82"/>
      <c r="BU1055" s="82"/>
      <c r="BV1055" s="82"/>
      <c r="BW1055" s="69"/>
      <c r="BX1055" s="69"/>
      <c r="BY1055" s="75"/>
      <c r="BZ1055" s="74"/>
      <c r="CA1055" s="74"/>
      <c r="CB1055" s="82"/>
      <c r="CC1055" s="82"/>
      <c r="CD1055" s="82"/>
      <c r="CE1055" s="82"/>
      <c r="CF1055" s="82"/>
      <c r="CG1055" s="82"/>
      <c r="CH1055" s="82"/>
      <c r="CI1055" s="82"/>
      <c r="CJ1055" s="82"/>
      <c r="CK1055" s="82"/>
      <c r="CL1055" s="82"/>
      <c r="CM1055" s="82"/>
      <c r="CN1055" s="82"/>
      <c r="CO1055" s="69"/>
    </row>
    <row r="1056" spans="1:93" x14ac:dyDescent="0.3">
      <c r="A1056" s="69"/>
      <c r="B1056" s="74"/>
      <c r="C1056" s="74"/>
      <c r="D1056" s="74"/>
      <c r="E1056" s="74"/>
      <c r="F1056" s="69"/>
      <c r="G1056" s="69"/>
      <c r="Q1056" s="69"/>
      <c r="R1056" s="69"/>
      <c r="S1056" s="75"/>
      <c r="T1056" s="75"/>
      <c r="U1056" s="74"/>
      <c r="V1056" s="74"/>
      <c r="W1056" s="74"/>
      <c r="X1056" s="74"/>
      <c r="Y1056" s="69"/>
      <c r="Z1056" s="69"/>
      <c r="AJ1056" s="69"/>
      <c r="AK1056" s="69"/>
      <c r="AL1056" s="69"/>
      <c r="AM1056" s="69"/>
      <c r="AN1056" s="74"/>
      <c r="AO1056" s="74"/>
      <c r="AP1056" s="82"/>
      <c r="AQ1056" s="82"/>
      <c r="AR1056" s="82"/>
      <c r="AS1056" s="82"/>
      <c r="AT1056" s="82"/>
      <c r="AU1056" s="82"/>
      <c r="AV1056" s="82"/>
      <c r="AW1056" s="82"/>
      <c r="AX1056" s="82"/>
      <c r="AY1056" s="82"/>
      <c r="AZ1056" s="82"/>
      <c r="BA1056" s="82"/>
      <c r="BB1056" s="82"/>
      <c r="BC1056" s="82"/>
      <c r="BD1056" s="69"/>
      <c r="BE1056" s="75"/>
      <c r="BF1056" s="75"/>
      <c r="BG1056" s="74"/>
      <c r="BH1056" s="74"/>
      <c r="BI1056" s="82"/>
      <c r="BJ1056" s="82"/>
      <c r="BK1056" s="82"/>
      <c r="BL1056" s="82"/>
      <c r="BM1056" s="82"/>
      <c r="BN1056" s="82"/>
      <c r="BO1056" s="82"/>
      <c r="BP1056" s="82"/>
      <c r="BQ1056" s="82"/>
      <c r="BR1056" s="82"/>
      <c r="BS1056" s="82"/>
      <c r="BT1056" s="82"/>
      <c r="BU1056" s="82"/>
      <c r="BV1056" s="82"/>
      <c r="BW1056" s="69"/>
      <c r="BX1056" s="69"/>
      <c r="BY1056" s="75"/>
      <c r="BZ1056" s="74"/>
      <c r="CA1056" s="74"/>
      <c r="CB1056" s="82"/>
      <c r="CC1056" s="82"/>
      <c r="CD1056" s="82"/>
      <c r="CE1056" s="82"/>
      <c r="CF1056" s="82"/>
      <c r="CG1056" s="82"/>
      <c r="CH1056" s="82"/>
      <c r="CI1056" s="82"/>
      <c r="CJ1056" s="82"/>
      <c r="CK1056" s="82"/>
      <c r="CL1056" s="82"/>
      <c r="CM1056" s="82"/>
      <c r="CN1056" s="82"/>
      <c r="CO1056" s="69"/>
    </row>
    <row r="1057" spans="1:93" x14ac:dyDescent="0.3">
      <c r="A1057" s="69"/>
      <c r="B1057" s="74"/>
      <c r="C1057" s="74"/>
      <c r="D1057" s="74"/>
      <c r="E1057" s="74"/>
      <c r="F1057" s="69"/>
      <c r="G1057" s="69"/>
      <c r="Q1057" s="69"/>
      <c r="R1057" s="69"/>
      <c r="S1057" s="75"/>
      <c r="T1057" s="75"/>
      <c r="U1057" s="74"/>
      <c r="V1057" s="74"/>
      <c r="W1057" s="74"/>
      <c r="X1057" s="74"/>
      <c r="Y1057" s="69"/>
      <c r="Z1057" s="69"/>
      <c r="AJ1057" s="69"/>
      <c r="AK1057" s="69"/>
      <c r="AL1057" s="69"/>
      <c r="AM1057" s="69"/>
      <c r="AN1057" s="74"/>
      <c r="AO1057" s="74"/>
      <c r="AP1057" s="82"/>
      <c r="AQ1057" s="82"/>
      <c r="AR1057" s="82"/>
      <c r="AS1057" s="82"/>
      <c r="AT1057" s="82"/>
      <c r="AU1057" s="82"/>
      <c r="AV1057" s="82"/>
      <c r="AW1057" s="82"/>
      <c r="AX1057" s="82"/>
      <c r="AY1057" s="82"/>
      <c r="AZ1057" s="82"/>
      <c r="BA1057" s="82"/>
      <c r="BB1057" s="82"/>
      <c r="BC1057" s="82"/>
      <c r="BD1057" s="69"/>
      <c r="BE1057" s="75"/>
      <c r="BF1057" s="75"/>
      <c r="BG1057" s="74"/>
      <c r="BH1057" s="74"/>
      <c r="BI1057" s="82"/>
      <c r="BJ1057" s="82"/>
      <c r="BK1057" s="82"/>
      <c r="BL1057" s="82"/>
      <c r="BM1057" s="82"/>
      <c r="BN1057" s="82"/>
      <c r="BO1057" s="82"/>
      <c r="BP1057" s="82"/>
      <c r="BQ1057" s="82"/>
      <c r="BR1057" s="82"/>
      <c r="BS1057" s="82"/>
      <c r="BT1057" s="82"/>
      <c r="BU1057" s="82"/>
      <c r="BV1057" s="82"/>
      <c r="BW1057" s="69"/>
      <c r="BX1057" s="69"/>
      <c r="BY1057" s="75"/>
      <c r="BZ1057" s="74"/>
      <c r="CA1057" s="74"/>
      <c r="CB1057" s="82"/>
      <c r="CC1057" s="82"/>
      <c r="CD1057" s="82"/>
      <c r="CE1057" s="82"/>
      <c r="CF1057" s="82"/>
      <c r="CG1057" s="82"/>
      <c r="CH1057" s="82"/>
      <c r="CI1057" s="82"/>
      <c r="CJ1057" s="82"/>
      <c r="CK1057" s="82"/>
      <c r="CL1057" s="82"/>
      <c r="CM1057" s="82"/>
      <c r="CN1057" s="82"/>
      <c r="CO1057" s="69"/>
    </row>
    <row r="1058" spans="1:93" x14ac:dyDescent="0.3">
      <c r="A1058" s="69"/>
      <c r="B1058" s="74"/>
      <c r="C1058" s="74"/>
      <c r="D1058" s="74"/>
      <c r="E1058" s="74"/>
      <c r="F1058" s="69"/>
      <c r="G1058" s="69"/>
      <c r="Q1058" s="69"/>
      <c r="R1058" s="69"/>
      <c r="S1058" s="75"/>
      <c r="T1058" s="75"/>
      <c r="U1058" s="74"/>
      <c r="V1058" s="74"/>
      <c r="W1058" s="74"/>
      <c r="X1058" s="74"/>
      <c r="Y1058" s="69"/>
      <c r="Z1058" s="69"/>
      <c r="AJ1058" s="69"/>
      <c r="AK1058" s="69"/>
      <c r="AL1058" s="69"/>
      <c r="AM1058" s="69"/>
      <c r="AN1058" s="74"/>
      <c r="AO1058" s="74"/>
      <c r="AP1058" s="82"/>
      <c r="AQ1058" s="82"/>
      <c r="AR1058" s="82"/>
      <c r="AS1058" s="82"/>
      <c r="AT1058" s="82"/>
      <c r="AU1058" s="82"/>
      <c r="AV1058" s="82"/>
      <c r="AW1058" s="82"/>
      <c r="AX1058" s="82"/>
      <c r="AY1058" s="82"/>
      <c r="AZ1058" s="82"/>
      <c r="BA1058" s="82"/>
      <c r="BB1058" s="82"/>
      <c r="BC1058" s="82"/>
      <c r="BD1058" s="69"/>
      <c r="BE1058" s="75"/>
      <c r="BF1058" s="75"/>
      <c r="BG1058" s="74"/>
      <c r="BH1058" s="74"/>
      <c r="BI1058" s="82"/>
      <c r="BJ1058" s="82"/>
      <c r="BK1058" s="82"/>
      <c r="BL1058" s="82"/>
      <c r="BM1058" s="82"/>
      <c r="BN1058" s="82"/>
      <c r="BO1058" s="82"/>
      <c r="BP1058" s="82"/>
      <c r="BQ1058" s="82"/>
      <c r="BR1058" s="82"/>
      <c r="BS1058" s="82"/>
      <c r="BT1058" s="82"/>
      <c r="BU1058" s="82"/>
      <c r="BV1058" s="82"/>
      <c r="BW1058" s="69"/>
      <c r="BX1058" s="69"/>
      <c r="BY1058" s="75"/>
      <c r="BZ1058" s="74"/>
      <c r="CA1058" s="74"/>
      <c r="CB1058" s="82"/>
      <c r="CC1058" s="82"/>
      <c r="CD1058" s="82"/>
      <c r="CE1058" s="82"/>
      <c r="CF1058" s="82"/>
      <c r="CG1058" s="82"/>
      <c r="CH1058" s="82"/>
      <c r="CI1058" s="82"/>
      <c r="CJ1058" s="82"/>
      <c r="CK1058" s="82"/>
      <c r="CL1058" s="82"/>
      <c r="CM1058" s="82"/>
      <c r="CN1058" s="82"/>
      <c r="CO1058" s="69"/>
    </row>
    <row r="1059" spans="1:93" x14ac:dyDescent="0.3">
      <c r="A1059" s="69"/>
      <c r="B1059" s="74"/>
      <c r="C1059" s="74"/>
      <c r="D1059" s="74"/>
      <c r="E1059" s="74"/>
      <c r="F1059" s="69"/>
      <c r="G1059" s="69"/>
      <c r="Q1059" s="69"/>
      <c r="R1059" s="69"/>
      <c r="S1059" s="75"/>
      <c r="T1059" s="75"/>
      <c r="U1059" s="74"/>
      <c r="V1059" s="74"/>
      <c r="W1059" s="74"/>
      <c r="X1059" s="74"/>
      <c r="Y1059" s="69"/>
      <c r="Z1059" s="69"/>
      <c r="AJ1059" s="69"/>
      <c r="AK1059" s="69"/>
      <c r="AL1059" s="69"/>
      <c r="AM1059" s="69"/>
      <c r="AN1059" s="74"/>
      <c r="AO1059" s="74"/>
      <c r="AP1059" s="82"/>
      <c r="AQ1059" s="82"/>
      <c r="AR1059" s="82"/>
      <c r="AS1059" s="82"/>
      <c r="AT1059" s="82"/>
      <c r="AU1059" s="82"/>
      <c r="AV1059" s="82"/>
      <c r="AW1059" s="82"/>
      <c r="AX1059" s="82"/>
      <c r="AY1059" s="82"/>
      <c r="AZ1059" s="82"/>
      <c r="BA1059" s="82"/>
      <c r="BB1059" s="82"/>
      <c r="BC1059" s="82"/>
      <c r="BD1059" s="69"/>
      <c r="BE1059" s="75"/>
      <c r="BF1059" s="75"/>
      <c r="BG1059" s="74"/>
      <c r="BH1059" s="74"/>
      <c r="BI1059" s="82"/>
      <c r="BJ1059" s="82"/>
      <c r="BK1059" s="82"/>
      <c r="BL1059" s="82"/>
      <c r="BM1059" s="82"/>
      <c r="BN1059" s="82"/>
      <c r="BO1059" s="82"/>
      <c r="BP1059" s="82"/>
      <c r="BQ1059" s="82"/>
      <c r="BR1059" s="82"/>
      <c r="BS1059" s="82"/>
      <c r="BT1059" s="82"/>
      <c r="BU1059" s="82"/>
      <c r="BV1059" s="82"/>
      <c r="BW1059" s="69"/>
      <c r="BX1059" s="69"/>
      <c r="BY1059" s="75"/>
      <c r="BZ1059" s="74"/>
      <c r="CA1059" s="74"/>
      <c r="CB1059" s="82"/>
      <c r="CC1059" s="82"/>
      <c r="CD1059" s="82"/>
      <c r="CE1059" s="82"/>
      <c r="CF1059" s="82"/>
      <c r="CG1059" s="82"/>
      <c r="CH1059" s="82"/>
      <c r="CI1059" s="82"/>
      <c r="CJ1059" s="82"/>
      <c r="CK1059" s="82"/>
      <c r="CL1059" s="82"/>
      <c r="CM1059" s="82"/>
      <c r="CN1059" s="82"/>
      <c r="CO1059" s="69"/>
    </row>
    <row r="1060" spans="1:93" x14ac:dyDescent="0.3">
      <c r="A1060" s="69"/>
      <c r="B1060" s="74"/>
      <c r="C1060" s="74"/>
      <c r="D1060" s="74"/>
      <c r="E1060" s="74"/>
      <c r="F1060" s="69"/>
      <c r="G1060" s="69"/>
      <c r="Q1060" s="69"/>
      <c r="R1060" s="69"/>
      <c r="S1060" s="75"/>
      <c r="T1060" s="75"/>
      <c r="U1060" s="74"/>
      <c r="V1060" s="74"/>
      <c r="W1060" s="74"/>
      <c r="X1060" s="74"/>
      <c r="Y1060" s="69"/>
      <c r="Z1060" s="69"/>
      <c r="AJ1060" s="69"/>
      <c r="AK1060" s="69"/>
      <c r="AL1060" s="69"/>
      <c r="AM1060" s="69"/>
      <c r="AN1060" s="74"/>
      <c r="AO1060" s="74"/>
      <c r="AP1060" s="82"/>
      <c r="AQ1060" s="82"/>
      <c r="AR1060" s="82"/>
      <c r="AS1060" s="82"/>
      <c r="AT1060" s="82"/>
      <c r="AU1060" s="82"/>
      <c r="AV1060" s="82"/>
      <c r="AW1060" s="82"/>
      <c r="AX1060" s="82"/>
      <c r="AY1060" s="82"/>
      <c r="AZ1060" s="82"/>
      <c r="BA1060" s="82"/>
      <c r="BB1060" s="82"/>
      <c r="BC1060" s="82"/>
      <c r="BD1060" s="69"/>
      <c r="BE1060" s="75"/>
      <c r="BF1060" s="75"/>
      <c r="BG1060" s="74"/>
      <c r="BH1060" s="74"/>
      <c r="BI1060" s="82"/>
      <c r="BJ1060" s="82"/>
      <c r="BK1060" s="82"/>
      <c r="BL1060" s="82"/>
      <c r="BM1060" s="82"/>
      <c r="BN1060" s="82"/>
      <c r="BO1060" s="82"/>
      <c r="BP1060" s="82"/>
      <c r="BQ1060" s="82"/>
      <c r="BR1060" s="82"/>
      <c r="BS1060" s="82"/>
      <c r="BT1060" s="82"/>
      <c r="BU1060" s="82"/>
      <c r="BV1060" s="82"/>
      <c r="BW1060" s="69"/>
      <c r="BX1060" s="69"/>
      <c r="BY1060" s="75"/>
      <c r="BZ1060" s="74"/>
      <c r="CA1060" s="74"/>
      <c r="CB1060" s="82"/>
      <c r="CC1060" s="82"/>
      <c r="CD1060" s="82"/>
      <c r="CE1060" s="82"/>
      <c r="CF1060" s="82"/>
      <c r="CG1060" s="82"/>
      <c r="CH1060" s="82"/>
      <c r="CI1060" s="82"/>
      <c r="CJ1060" s="82"/>
      <c r="CK1060" s="82"/>
      <c r="CL1060" s="82"/>
      <c r="CM1060" s="82"/>
      <c r="CN1060" s="82"/>
      <c r="CO1060" s="69"/>
    </row>
    <row r="1061" spans="1:93" x14ac:dyDescent="0.3">
      <c r="A1061" s="69"/>
      <c r="B1061" s="74"/>
      <c r="C1061" s="74"/>
      <c r="D1061" s="74"/>
      <c r="E1061" s="74"/>
      <c r="F1061" s="69"/>
      <c r="G1061" s="69"/>
      <c r="Q1061" s="69"/>
      <c r="R1061" s="69"/>
      <c r="S1061" s="75"/>
      <c r="T1061" s="75"/>
      <c r="U1061" s="74"/>
      <c r="V1061" s="74"/>
      <c r="W1061" s="74"/>
      <c r="X1061" s="74"/>
      <c r="Y1061" s="69"/>
      <c r="Z1061" s="69"/>
      <c r="AJ1061" s="69"/>
      <c r="AK1061" s="69"/>
      <c r="AL1061" s="69"/>
      <c r="AM1061" s="69"/>
      <c r="AN1061" s="74"/>
      <c r="AO1061" s="74"/>
      <c r="AP1061" s="82"/>
      <c r="AQ1061" s="82"/>
      <c r="AR1061" s="82"/>
      <c r="AS1061" s="82"/>
      <c r="AT1061" s="82"/>
      <c r="AU1061" s="82"/>
      <c r="AV1061" s="82"/>
      <c r="AW1061" s="82"/>
      <c r="AX1061" s="82"/>
      <c r="AY1061" s="82"/>
      <c r="AZ1061" s="82"/>
      <c r="BA1061" s="82"/>
      <c r="BB1061" s="82"/>
      <c r="BC1061" s="82"/>
      <c r="BD1061" s="69"/>
      <c r="BE1061" s="75"/>
      <c r="BF1061" s="75"/>
      <c r="BG1061" s="74"/>
      <c r="BH1061" s="74"/>
      <c r="BI1061" s="82"/>
      <c r="BJ1061" s="82"/>
      <c r="BK1061" s="82"/>
      <c r="BL1061" s="82"/>
      <c r="BM1061" s="82"/>
      <c r="BN1061" s="82"/>
      <c r="BO1061" s="82"/>
      <c r="BP1061" s="82"/>
      <c r="BQ1061" s="82"/>
      <c r="BR1061" s="82"/>
      <c r="BS1061" s="82"/>
      <c r="BT1061" s="82"/>
      <c r="BU1061" s="82"/>
      <c r="BV1061" s="82"/>
      <c r="BW1061" s="69"/>
      <c r="BX1061" s="69"/>
      <c r="BY1061" s="75"/>
      <c r="BZ1061" s="74"/>
      <c r="CA1061" s="74"/>
      <c r="CB1061" s="82"/>
      <c r="CC1061" s="82"/>
      <c r="CD1061" s="82"/>
      <c r="CE1061" s="82"/>
      <c r="CF1061" s="82"/>
      <c r="CG1061" s="82"/>
      <c r="CH1061" s="82"/>
      <c r="CI1061" s="82"/>
      <c r="CJ1061" s="82"/>
      <c r="CK1061" s="82"/>
      <c r="CL1061" s="82"/>
      <c r="CM1061" s="82"/>
      <c r="CN1061" s="82"/>
      <c r="CO1061" s="69"/>
    </row>
    <row r="1062" spans="1:93" x14ac:dyDescent="0.3">
      <c r="A1062" s="69"/>
      <c r="B1062" s="74"/>
      <c r="C1062" s="74"/>
      <c r="D1062" s="74"/>
      <c r="E1062" s="74"/>
      <c r="F1062" s="69"/>
      <c r="G1062" s="69"/>
      <c r="Q1062" s="69"/>
      <c r="R1062" s="69"/>
      <c r="S1062" s="75"/>
      <c r="T1062" s="75"/>
      <c r="U1062" s="74"/>
      <c r="V1062" s="74"/>
      <c r="W1062" s="74"/>
      <c r="X1062" s="74"/>
      <c r="Y1062" s="69"/>
      <c r="Z1062" s="69"/>
      <c r="AJ1062" s="69"/>
      <c r="AK1062" s="69"/>
      <c r="AL1062" s="69"/>
      <c r="AM1062" s="69"/>
      <c r="AN1062" s="74"/>
      <c r="AO1062" s="74"/>
      <c r="AP1062" s="82"/>
      <c r="AQ1062" s="82"/>
      <c r="AR1062" s="82"/>
      <c r="AS1062" s="82"/>
      <c r="AT1062" s="82"/>
      <c r="AU1062" s="82"/>
      <c r="AV1062" s="82"/>
      <c r="AW1062" s="82"/>
      <c r="AX1062" s="82"/>
      <c r="AY1062" s="82"/>
      <c r="AZ1062" s="82"/>
      <c r="BA1062" s="82"/>
      <c r="BB1062" s="82"/>
      <c r="BC1062" s="82"/>
      <c r="BD1062" s="69"/>
      <c r="BE1062" s="75"/>
      <c r="BF1062" s="75"/>
      <c r="BG1062" s="74"/>
      <c r="BH1062" s="74"/>
      <c r="BI1062" s="82"/>
      <c r="BJ1062" s="82"/>
      <c r="BK1062" s="82"/>
      <c r="BL1062" s="82"/>
      <c r="BM1062" s="82"/>
      <c r="BN1062" s="82"/>
      <c r="BO1062" s="82"/>
      <c r="BP1062" s="82"/>
      <c r="BQ1062" s="82"/>
      <c r="BR1062" s="82"/>
      <c r="BS1062" s="82"/>
      <c r="BT1062" s="82"/>
      <c r="BU1062" s="82"/>
      <c r="BV1062" s="82"/>
      <c r="BW1062" s="69"/>
      <c r="BX1062" s="69"/>
      <c r="BY1062" s="75"/>
      <c r="BZ1062" s="74"/>
      <c r="CA1062" s="74"/>
      <c r="CB1062" s="82"/>
      <c r="CC1062" s="82"/>
      <c r="CD1062" s="82"/>
      <c r="CE1062" s="82"/>
      <c r="CF1062" s="82"/>
      <c r="CG1062" s="82"/>
      <c r="CH1062" s="82"/>
      <c r="CI1062" s="82"/>
      <c r="CJ1062" s="82"/>
      <c r="CK1062" s="82"/>
      <c r="CL1062" s="82"/>
      <c r="CM1062" s="82"/>
      <c r="CN1062" s="82"/>
      <c r="CO1062" s="69"/>
    </row>
    <row r="1063" spans="1:93" x14ac:dyDescent="0.3">
      <c r="A1063" s="69"/>
      <c r="B1063" s="74"/>
      <c r="C1063" s="74"/>
      <c r="D1063" s="74"/>
      <c r="E1063" s="74"/>
      <c r="F1063" s="69"/>
      <c r="G1063" s="69"/>
      <c r="Q1063" s="69"/>
      <c r="R1063" s="69"/>
      <c r="S1063" s="75"/>
      <c r="T1063" s="75"/>
      <c r="U1063" s="74"/>
      <c r="V1063" s="74"/>
      <c r="W1063" s="74"/>
      <c r="X1063" s="74"/>
      <c r="Y1063" s="69"/>
      <c r="Z1063" s="69"/>
      <c r="AJ1063" s="69"/>
      <c r="AK1063" s="69"/>
      <c r="AL1063" s="69"/>
      <c r="AM1063" s="69"/>
      <c r="AN1063" s="74"/>
      <c r="AO1063" s="74"/>
      <c r="AP1063" s="82"/>
      <c r="AQ1063" s="82"/>
      <c r="AR1063" s="82"/>
      <c r="AS1063" s="82"/>
      <c r="AT1063" s="82"/>
      <c r="AU1063" s="82"/>
      <c r="AV1063" s="82"/>
      <c r="AW1063" s="82"/>
      <c r="AX1063" s="82"/>
      <c r="AY1063" s="82"/>
      <c r="AZ1063" s="82"/>
      <c r="BA1063" s="82"/>
      <c r="BB1063" s="82"/>
      <c r="BC1063" s="82"/>
      <c r="BD1063" s="69"/>
      <c r="BE1063" s="75"/>
      <c r="BF1063" s="75"/>
      <c r="BG1063" s="74"/>
      <c r="BH1063" s="74"/>
      <c r="BI1063" s="82"/>
      <c r="BJ1063" s="82"/>
      <c r="BK1063" s="82"/>
      <c r="BL1063" s="82"/>
      <c r="BM1063" s="82"/>
      <c r="BN1063" s="82"/>
      <c r="BO1063" s="82"/>
      <c r="BP1063" s="82"/>
      <c r="BQ1063" s="82"/>
      <c r="BR1063" s="82"/>
      <c r="BS1063" s="82"/>
      <c r="BT1063" s="82"/>
      <c r="BU1063" s="82"/>
      <c r="BV1063" s="82"/>
      <c r="BW1063" s="69"/>
      <c r="BX1063" s="69"/>
      <c r="BY1063" s="75"/>
      <c r="BZ1063" s="74"/>
      <c r="CA1063" s="74"/>
      <c r="CB1063" s="82"/>
      <c r="CC1063" s="82"/>
      <c r="CD1063" s="82"/>
      <c r="CE1063" s="82"/>
      <c r="CF1063" s="82"/>
      <c r="CG1063" s="82"/>
      <c r="CH1063" s="82"/>
      <c r="CI1063" s="82"/>
      <c r="CJ1063" s="82"/>
      <c r="CK1063" s="82"/>
      <c r="CL1063" s="82"/>
      <c r="CM1063" s="82"/>
      <c r="CN1063" s="82"/>
      <c r="CO1063" s="69"/>
    </row>
    <row r="1064" spans="1:93" x14ac:dyDescent="0.3">
      <c r="A1064" s="69"/>
      <c r="B1064" s="74"/>
      <c r="C1064" s="74"/>
      <c r="D1064" s="74"/>
      <c r="E1064" s="74"/>
      <c r="F1064" s="69"/>
      <c r="G1064" s="69"/>
      <c r="Q1064" s="69"/>
      <c r="R1064" s="69"/>
      <c r="S1064" s="75"/>
      <c r="T1064" s="75"/>
      <c r="U1064" s="74"/>
      <c r="V1064" s="74"/>
      <c r="W1064" s="74"/>
      <c r="X1064" s="74"/>
      <c r="Y1064" s="69"/>
      <c r="Z1064" s="69"/>
      <c r="AJ1064" s="69"/>
      <c r="AK1064" s="69"/>
      <c r="AL1064" s="69"/>
      <c r="AM1064" s="69"/>
      <c r="AN1064" s="74"/>
      <c r="AO1064" s="74"/>
      <c r="AP1064" s="82"/>
      <c r="AQ1064" s="82"/>
      <c r="AR1064" s="82"/>
      <c r="AS1064" s="82"/>
      <c r="AT1064" s="82"/>
      <c r="AU1064" s="82"/>
      <c r="AV1064" s="82"/>
      <c r="AW1064" s="82"/>
      <c r="AX1064" s="82"/>
      <c r="AY1064" s="82"/>
      <c r="AZ1064" s="82"/>
      <c r="BA1064" s="82"/>
      <c r="BB1064" s="82"/>
      <c r="BC1064" s="82"/>
      <c r="BD1064" s="69"/>
      <c r="BE1064" s="75"/>
      <c r="BF1064" s="75"/>
      <c r="BG1064" s="74"/>
      <c r="BH1064" s="74"/>
      <c r="BI1064" s="82"/>
      <c r="BJ1064" s="82"/>
      <c r="BK1064" s="82"/>
      <c r="BL1064" s="82"/>
      <c r="BM1064" s="82"/>
      <c r="BN1064" s="82"/>
      <c r="BO1064" s="82"/>
      <c r="BP1064" s="82"/>
      <c r="BQ1064" s="82"/>
      <c r="BR1064" s="82"/>
      <c r="BS1064" s="82"/>
      <c r="BT1064" s="82"/>
      <c r="BU1064" s="82"/>
      <c r="BV1064" s="82"/>
      <c r="BW1064" s="69"/>
      <c r="BX1064" s="69"/>
      <c r="BY1064" s="75"/>
      <c r="BZ1064" s="74"/>
      <c r="CA1064" s="74"/>
      <c r="CB1064" s="82"/>
      <c r="CC1064" s="82"/>
      <c r="CD1064" s="82"/>
      <c r="CE1064" s="82"/>
      <c r="CF1064" s="82"/>
      <c r="CG1064" s="82"/>
      <c r="CH1064" s="82"/>
      <c r="CI1064" s="82"/>
      <c r="CJ1064" s="82"/>
      <c r="CK1064" s="82"/>
      <c r="CL1064" s="82"/>
      <c r="CM1064" s="82"/>
      <c r="CN1064" s="82"/>
      <c r="CO1064" s="69"/>
    </row>
    <row r="1065" spans="1:93" x14ac:dyDescent="0.3">
      <c r="A1065" s="69"/>
      <c r="B1065" s="74"/>
      <c r="C1065" s="74"/>
      <c r="D1065" s="74"/>
      <c r="E1065" s="74"/>
      <c r="F1065" s="69"/>
      <c r="G1065" s="69"/>
      <c r="Q1065" s="69"/>
      <c r="R1065" s="69"/>
      <c r="S1065" s="75"/>
      <c r="T1065" s="75"/>
      <c r="U1065" s="74"/>
      <c r="V1065" s="74"/>
      <c r="W1065" s="74"/>
      <c r="X1065" s="74"/>
      <c r="Y1065" s="69"/>
      <c r="Z1065" s="69"/>
      <c r="AJ1065" s="69"/>
      <c r="AK1065" s="69"/>
      <c r="AL1065" s="69"/>
      <c r="AM1065" s="69"/>
      <c r="AN1065" s="74"/>
      <c r="AO1065" s="74"/>
      <c r="AP1065" s="82"/>
      <c r="AQ1065" s="82"/>
      <c r="AR1065" s="82"/>
      <c r="AS1065" s="82"/>
      <c r="AT1065" s="82"/>
      <c r="AU1065" s="82"/>
      <c r="AV1065" s="82"/>
      <c r="AW1065" s="82"/>
      <c r="AX1065" s="82"/>
      <c r="AY1065" s="82"/>
      <c r="AZ1065" s="82"/>
      <c r="BA1065" s="82"/>
      <c r="BB1065" s="82"/>
      <c r="BC1065" s="82"/>
      <c r="BD1065" s="69"/>
      <c r="BE1065" s="75"/>
      <c r="BF1065" s="75"/>
      <c r="BG1065" s="74"/>
      <c r="BH1065" s="74"/>
      <c r="BI1065" s="82"/>
      <c r="BJ1065" s="82"/>
      <c r="BK1065" s="82"/>
      <c r="BL1065" s="82"/>
      <c r="BM1065" s="82"/>
      <c r="BN1065" s="82"/>
      <c r="BO1065" s="82"/>
      <c r="BP1065" s="82"/>
      <c r="BQ1065" s="82"/>
      <c r="BR1065" s="82"/>
      <c r="BS1065" s="82"/>
      <c r="BT1065" s="82"/>
      <c r="BU1065" s="82"/>
      <c r="BV1065" s="82"/>
      <c r="BW1065" s="69"/>
      <c r="BX1065" s="69"/>
      <c r="BY1065" s="75"/>
      <c r="BZ1065" s="74"/>
      <c r="CA1065" s="74"/>
      <c r="CB1065" s="82"/>
      <c r="CC1065" s="82"/>
      <c r="CD1065" s="82"/>
      <c r="CE1065" s="82"/>
      <c r="CF1065" s="82"/>
      <c r="CG1065" s="82"/>
      <c r="CH1065" s="82"/>
      <c r="CI1065" s="82"/>
      <c r="CJ1065" s="82"/>
      <c r="CK1065" s="82"/>
      <c r="CL1065" s="82"/>
      <c r="CM1065" s="82"/>
      <c r="CN1065" s="82"/>
      <c r="CO1065" s="69"/>
    </row>
    <row r="1066" spans="1:93" x14ac:dyDescent="0.3">
      <c r="A1066" s="69"/>
      <c r="B1066" s="74"/>
      <c r="C1066" s="74"/>
      <c r="D1066" s="74"/>
      <c r="E1066" s="74"/>
      <c r="F1066" s="69"/>
      <c r="G1066" s="69"/>
      <c r="Q1066" s="69"/>
      <c r="R1066" s="69"/>
      <c r="S1066" s="75"/>
      <c r="T1066" s="75"/>
      <c r="U1066" s="74"/>
      <c r="V1066" s="74"/>
      <c r="W1066" s="74"/>
      <c r="X1066" s="74"/>
      <c r="Y1066" s="69"/>
      <c r="Z1066" s="69"/>
      <c r="AJ1066" s="69"/>
      <c r="AK1066" s="69"/>
      <c r="AL1066" s="69"/>
      <c r="AM1066" s="69"/>
      <c r="AN1066" s="74"/>
      <c r="AO1066" s="74"/>
      <c r="AP1066" s="82"/>
      <c r="AQ1066" s="82"/>
      <c r="AR1066" s="82"/>
      <c r="AS1066" s="82"/>
      <c r="AT1066" s="82"/>
      <c r="AU1066" s="82"/>
      <c r="AV1066" s="82"/>
      <c r="AW1066" s="82"/>
      <c r="AX1066" s="82"/>
      <c r="AY1066" s="82"/>
      <c r="AZ1066" s="82"/>
      <c r="BA1066" s="82"/>
      <c r="BB1066" s="82"/>
      <c r="BC1066" s="82"/>
      <c r="BD1066" s="69"/>
      <c r="BE1066" s="75"/>
      <c r="BF1066" s="75"/>
      <c r="BG1066" s="74"/>
      <c r="BH1066" s="74"/>
      <c r="BI1066" s="82"/>
      <c r="BJ1066" s="82"/>
      <c r="BK1066" s="82"/>
      <c r="BL1066" s="82"/>
      <c r="BM1066" s="82"/>
      <c r="BN1066" s="82"/>
      <c r="BO1066" s="82"/>
      <c r="BP1066" s="82"/>
      <c r="BQ1066" s="82"/>
      <c r="BR1066" s="82"/>
      <c r="BS1066" s="82"/>
      <c r="BT1066" s="82"/>
      <c r="BU1066" s="82"/>
      <c r="BV1066" s="82"/>
      <c r="BW1066" s="69"/>
      <c r="BX1066" s="69"/>
      <c r="BY1066" s="75"/>
      <c r="BZ1066" s="74"/>
      <c r="CA1066" s="74"/>
      <c r="CB1066" s="82"/>
      <c r="CC1066" s="82"/>
      <c r="CD1066" s="82"/>
      <c r="CE1066" s="82"/>
      <c r="CF1066" s="82"/>
      <c r="CG1066" s="82"/>
      <c r="CH1066" s="82"/>
      <c r="CI1066" s="82"/>
      <c r="CJ1066" s="82"/>
      <c r="CK1066" s="82"/>
      <c r="CL1066" s="82"/>
      <c r="CM1066" s="82"/>
      <c r="CN1066" s="82"/>
      <c r="CO1066" s="69"/>
    </row>
    <row r="1067" spans="1:93" x14ac:dyDescent="0.3">
      <c r="A1067" s="69"/>
      <c r="B1067" s="74"/>
      <c r="C1067" s="74"/>
      <c r="D1067" s="74"/>
      <c r="E1067" s="74"/>
      <c r="F1067" s="69"/>
      <c r="G1067" s="69"/>
      <c r="Q1067" s="69"/>
      <c r="R1067" s="69"/>
      <c r="S1067" s="75"/>
      <c r="T1067" s="75"/>
      <c r="U1067" s="74"/>
      <c r="V1067" s="74"/>
      <c r="W1067" s="74"/>
      <c r="X1067" s="74"/>
      <c r="Y1067" s="69"/>
      <c r="Z1067" s="69"/>
      <c r="AJ1067" s="69"/>
      <c r="AK1067" s="69"/>
      <c r="AL1067" s="69"/>
      <c r="AM1067" s="69"/>
      <c r="AN1067" s="74"/>
      <c r="AO1067" s="74"/>
      <c r="AP1067" s="82"/>
      <c r="AQ1067" s="82"/>
      <c r="AR1067" s="82"/>
      <c r="AS1067" s="82"/>
      <c r="AT1067" s="82"/>
      <c r="AU1067" s="82"/>
      <c r="AV1067" s="82"/>
      <c r="AW1067" s="82"/>
      <c r="AX1067" s="82"/>
      <c r="AY1067" s="82"/>
      <c r="AZ1067" s="82"/>
      <c r="BA1067" s="82"/>
      <c r="BB1067" s="82"/>
      <c r="BC1067" s="82"/>
      <c r="BD1067" s="69"/>
      <c r="BE1067" s="75"/>
      <c r="BF1067" s="75"/>
      <c r="BG1067" s="74"/>
      <c r="BH1067" s="74"/>
      <c r="BI1067" s="82"/>
      <c r="BJ1067" s="82"/>
      <c r="BK1067" s="82"/>
      <c r="BL1067" s="82"/>
      <c r="BM1067" s="82"/>
      <c r="BN1067" s="82"/>
      <c r="BO1067" s="82"/>
      <c r="BP1067" s="82"/>
      <c r="BQ1067" s="82"/>
      <c r="BR1067" s="82"/>
      <c r="BS1067" s="82"/>
      <c r="BT1067" s="82"/>
      <c r="BU1067" s="82"/>
      <c r="BV1067" s="82"/>
      <c r="BW1067" s="69"/>
      <c r="BX1067" s="69"/>
      <c r="BY1067" s="75"/>
      <c r="BZ1067" s="74"/>
      <c r="CA1067" s="74"/>
      <c r="CB1067" s="82"/>
      <c r="CC1067" s="82"/>
      <c r="CD1067" s="82"/>
      <c r="CE1067" s="82"/>
      <c r="CF1067" s="82"/>
      <c r="CG1067" s="82"/>
      <c r="CH1067" s="82"/>
      <c r="CI1067" s="82"/>
      <c r="CJ1067" s="82"/>
      <c r="CK1067" s="82"/>
      <c r="CL1067" s="82"/>
      <c r="CM1067" s="82"/>
      <c r="CN1067" s="82"/>
      <c r="CO1067" s="69"/>
    </row>
    <row r="1068" spans="1:93" x14ac:dyDescent="0.3">
      <c r="A1068" s="69"/>
      <c r="B1068" s="74"/>
      <c r="C1068" s="74"/>
      <c r="D1068" s="74"/>
      <c r="E1068" s="74"/>
      <c r="F1068" s="69"/>
      <c r="G1068" s="69"/>
      <c r="Q1068" s="69"/>
      <c r="R1068" s="69"/>
      <c r="S1068" s="75"/>
      <c r="T1068" s="75"/>
      <c r="U1068" s="74"/>
      <c r="V1068" s="74"/>
      <c r="W1068" s="74"/>
      <c r="X1068" s="74"/>
      <c r="Y1068" s="69"/>
      <c r="Z1068" s="69"/>
      <c r="AJ1068" s="69"/>
      <c r="AK1068" s="69"/>
      <c r="AL1068" s="69"/>
      <c r="AM1068" s="69"/>
      <c r="AN1068" s="74"/>
      <c r="AO1068" s="74"/>
      <c r="AP1068" s="82"/>
      <c r="AQ1068" s="82"/>
      <c r="AR1068" s="82"/>
      <c r="AS1068" s="82"/>
      <c r="AT1068" s="82"/>
      <c r="AU1068" s="82"/>
      <c r="AV1068" s="82"/>
      <c r="AW1068" s="82"/>
      <c r="AX1068" s="82"/>
      <c r="AY1068" s="82"/>
      <c r="AZ1068" s="82"/>
      <c r="BA1068" s="82"/>
      <c r="BB1068" s="82"/>
      <c r="BC1068" s="82"/>
      <c r="BD1068" s="69"/>
      <c r="BE1068" s="75"/>
      <c r="BF1068" s="75"/>
      <c r="BG1068" s="74"/>
      <c r="BH1068" s="74"/>
      <c r="BI1068" s="82"/>
      <c r="BJ1068" s="82"/>
      <c r="BK1068" s="82"/>
      <c r="BL1068" s="82"/>
      <c r="BM1068" s="82"/>
      <c r="BN1068" s="82"/>
      <c r="BO1068" s="82"/>
      <c r="BP1068" s="82"/>
      <c r="BQ1068" s="82"/>
      <c r="BR1068" s="82"/>
      <c r="BS1068" s="82"/>
      <c r="BT1068" s="82"/>
      <c r="BU1068" s="82"/>
      <c r="BV1068" s="82"/>
      <c r="BW1068" s="69"/>
      <c r="BX1068" s="69"/>
      <c r="BY1068" s="75"/>
      <c r="BZ1068" s="74"/>
      <c r="CA1068" s="74"/>
      <c r="CB1068" s="82"/>
      <c r="CC1068" s="82"/>
      <c r="CD1068" s="82"/>
      <c r="CE1068" s="82"/>
      <c r="CF1068" s="82"/>
      <c r="CG1068" s="82"/>
      <c r="CH1068" s="82"/>
      <c r="CI1068" s="82"/>
      <c r="CJ1068" s="82"/>
      <c r="CK1068" s="82"/>
      <c r="CL1068" s="82"/>
      <c r="CM1068" s="82"/>
      <c r="CN1068" s="82"/>
      <c r="CO1068" s="69"/>
    </row>
    <row r="1069" spans="1:93" x14ac:dyDescent="0.3">
      <c r="A1069" s="69"/>
      <c r="B1069" s="74"/>
      <c r="C1069" s="74"/>
      <c r="D1069" s="74"/>
      <c r="E1069" s="74"/>
      <c r="F1069" s="69"/>
      <c r="G1069" s="69"/>
      <c r="Q1069" s="69"/>
      <c r="R1069" s="69"/>
      <c r="S1069" s="75"/>
      <c r="T1069" s="75"/>
      <c r="U1069" s="74"/>
      <c r="V1069" s="74"/>
      <c r="W1069" s="74"/>
      <c r="X1069" s="74"/>
      <c r="Y1069" s="69"/>
      <c r="Z1069" s="69"/>
      <c r="AJ1069" s="69"/>
      <c r="AK1069" s="69"/>
      <c r="AL1069" s="69"/>
      <c r="AM1069" s="69"/>
      <c r="AN1069" s="74"/>
      <c r="AO1069" s="74"/>
      <c r="AP1069" s="82"/>
      <c r="AQ1069" s="82"/>
      <c r="AR1069" s="82"/>
      <c r="AS1069" s="82"/>
      <c r="AT1069" s="82"/>
      <c r="AU1069" s="82"/>
      <c r="AV1069" s="82"/>
      <c r="AW1069" s="82"/>
      <c r="AX1069" s="82"/>
      <c r="AY1069" s="82"/>
      <c r="AZ1069" s="82"/>
      <c r="BA1069" s="82"/>
      <c r="BB1069" s="82"/>
      <c r="BC1069" s="82"/>
      <c r="BD1069" s="69"/>
      <c r="BE1069" s="75"/>
      <c r="BF1069" s="75"/>
      <c r="BG1069" s="74"/>
      <c r="BH1069" s="74"/>
      <c r="BI1069" s="82"/>
      <c r="BJ1069" s="82"/>
      <c r="BK1069" s="82"/>
      <c r="BL1069" s="82"/>
      <c r="BM1069" s="82"/>
      <c r="BN1069" s="82"/>
      <c r="BO1069" s="82"/>
      <c r="BP1069" s="82"/>
      <c r="BQ1069" s="82"/>
      <c r="BR1069" s="82"/>
      <c r="BS1069" s="82"/>
      <c r="BT1069" s="82"/>
      <c r="BU1069" s="82"/>
      <c r="BV1069" s="82"/>
      <c r="BW1069" s="69"/>
      <c r="BX1069" s="69"/>
      <c r="BY1069" s="75"/>
      <c r="BZ1069" s="74"/>
      <c r="CA1069" s="74"/>
      <c r="CB1069" s="82"/>
      <c r="CC1069" s="82"/>
      <c r="CD1069" s="82"/>
      <c r="CE1069" s="82"/>
      <c r="CF1069" s="82"/>
      <c r="CG1069" s="82"/>
      <c r="CH1069" s="82"/>
      <c r="CI1069" s="82"/>
      <c r="CJ1069" s="82"/>
      <c r="CK1069" s="82"/>
      <c r="CL1069" s="82"/>
      <c r="CM1069" s="82"/>
      <c r="CN1069" s="82"/>
      <c r="CO1069" s="69"/>
    </row>
    <row r="1070" spans="1:93" x14ac:dyDescent="0.3">
      <c r="A1070" s="69"/>
      <c r="B1070" s="74"/>
      <c r="C1070" s="74"/>
      <c r="D1070" s="74"/>
      <c r="E1070" s="74"/>
      <c r="F1070" s="69"/>
      <c r="G1070" s="69"/>
      <c r="Q1070" s="69"/>
      <c r="R1070" s="69"/>
      <c r="S1070" s="75"/>
      <c r="T1070" s="75"/>
      <c r="U1070" s="74"/>
      <c r="V1070" s="74"/>
      <c r="W1070" s="74"/>
      <c r="X1070" s="74"/>
      <c r="Y1070" s="69"/>
      <c r="Z1070" s="69"/>
      <c r="AJ1070" s="69"/>
      <c r="AK1070" s="69"/>
      <c r="AL1070" s="69"/>
      <c r="AM1070" s="69"/>
      <c r="AN1070" s="74"/>
      <c r="AO1070" s="74"/>
      <c r="AP1070" s="82"/>
      <c r="AQ1070" s="82"/>
      <c r="AR1070" s="82"/>
      <c r="AS1070" s="82"/>
      <c r="AT1070" s="82"/>
      <c r="AU1070" s="82"/>
      <c r="AV1070" s="82"/>
      <c r="AW1070" s="82"/>
      <c r="AX1070" s="82"/>
      <c r="AY1070" s="82"/>
      <c r="AZ1070" s="82"/>
      <c r="BA1070" s="82"/>
      <c r="BB1070" s="82"/>
      <c r="BC1070" s="82"/>
      <c r="BD1070" s="69"/>
      <c r="BE1070" s="75"/>
      <c r="BF1070" s="75"/>
      <c r="BG1070" s="74"/>
      <c r="BH1070" s="74"/>
      <c r="BI1070" s="82"/>
      <c r="BJ1070" s="82"/>
      <c r="BK1070" s="82"/>
      <c r="BL1070" s="82"/>
      <c r="BM1070" s="82"/>
      <c r="BN1070" s="82"/>
      <c r="BO1070" s="82"/>
      <c r="BP1070" s="82"/>
      <c r="BQ1070" s="82"/>
      <c r="BR1070" s="82"/>
      <c r="BS1070" s="82"/>
      <c r="BT1070" s="82"/>
      <c r="BU1070" s="82"/>
      <c r="BV1070" s="82"/>
      <c r="BW1070" s="69"/>
      <c r="BX1070" s="69"/>
      <c r="BY1070" s="75"/>
      <c r="BZ1070" s="74"/>
      <c r="CA1070" s="74"/>
      <c r="CB1070" s="82"/>
      <c r="CC1070" s="82"/>
      <c r="CD1070" s="82"/>
      <c r="CE1070" s="82"/>
      <c r="CF1070" s="82"/>
      <c r="CG1070" s="82"/>
      <c r="CH1070" s="82"/>
      <c r="CI1070" s="82"/>
      <c r="CJ1070" s="82"/>
      <c r="CK1070" s="82"/>
      <c r="CL1070" s="82"/>
      <c r="CM1070" s="82"/>
      <c r="CN1070" s="82"/>
      <c r="CO1070" s="69"/>
    </row>
    <row r="1071" spans="1:93" x14ac:dyDescent="0.3">
      <c r="A1071" s="69"/>
      <c r="B1071" s="74"/>
      <c r="C1071" s="74"/>
      <c r="D1071" s="74"/>
      <c r="E1071" s="74"/>
      <c r="F1071" s="69"/>
      <c r="G1071" s="69"/>
      <c r="Q1071" s="69"/>
      <c r="R1071" s="69"/>
      <c r="S1071" s="75"/>
      <c r="T1071" s="75"/>
      <c r="U1071" s="74"/>
      <c r="V1071" s="74"/>
      <c r="W1071" s="74"/>
      <c r="X1071" s="74"/>
      <c r="Y1071" s="69"/>
      <c r="Z1071" s="69"/>
      <c r="AJ1071" s="69"/>
      <c r="AK1071" s="69"/>
      <c r="AL1071" s="69"/>
      <c r="AM1071" s="69"/>
      <c r="AN1071" s="74"/>
      <c r="AO1071" s="74"/>
      <c r="AP1071" s="82"/>
      <c r="AQ1071" s="82"/>
      <c r="AR1071" s="82"/>
      <c r="AS1071" s="82"/>
      <c r="AT1071" s="82"/>
      <c r="AU1071" s="82"/>
      <c r="AV1071" s="82"/>
      <c r="AW1071" s="82"/>
      <c r="AX1071" s="82"/>
      <c r="AY1071" s="82"/>
      <c r="AZ1071" s="82"/>
      <c r="BA1071" s="82"/>
      <c r="BB1071" s="82"/>
      <c r="BC1071" s="82"/>
      <c r="BD1071" s="69"/>
      <c r="BE1071" s="75"/>
      <c r="BF1071" s="75"/>
      <c r="BG1071" s="74"/>
      <c r="BH1071" s="74"/>
      <c r="BI1071" s="82"/>
      <c r="BJ1071" s="82"/>
      <c r="BK1071" s="82"/>
      <c r="BL1071" s="82"/>
      <c r="BM1071" s="82"/>
      <c r="BN1071" s="82"/>
      <c r="BO1071" s="82"/>
      <c r="BP1071" s="82"/>
      <c r="BQ1071" s="82"/>
      <c r="BR1071" s="82"/>
      <c r="BS1071" s="82"/>
      <c r="BT1071" s="82"/>
      <c r="BU1071" s="82"/>
      <c r="BV1071" s="82"/>
      <c r="BW1071" s="69"/>
      <c r="BX1071" s="69"/>
      <c r="BY1071" s="75"/>
      <c r="BZ1071" s="74"/>
      <c r="CA1071" s="74"/>
      <c r="CB1071" s="82"/>
      <c r="CC1071" s="82"/>
      <c r="CD1071" s="82"/>
      <c r="CE1071" s="82"/>
      <c r="CF1071" s="82"/>
      <c r="CG1071" s="82"/>
      <c r="CH1071" s="82"/>
      <c r="CI1071" s="82"/>
      <c r="CJ1071" s="82"/>
      <c r="CK1071" s="82"/>
      <c r="CL1071" s="82"/>
      <c r="CM1071" s="82"/>
      <c r="CN1071" s="82"/>
      <c r="CO1071" s="69"/>
    </row>
    <row r="1072" spans="1:93" x14ac:dyDescent="0.3">
      <c r="A1072" s="69"/>
      <c r="B1072" s="74"/>
      <c r="C1072" s="74"/>
      <c r="D1072" s="74"/>
      <c r="E1072" s="74"/>
      <c r="F1072" s="69"/>
      <c r="G1072" s="69"/>
      <c r="Q1072" s="69"/>
      <c r="R1072" s="69"/>
      <c r="S1072" s="75"/>
      <c r="T1072" s="75"/>
      <c r="U1072" s="74"/>
      <c r="V1072" s="74"/>
      <c r="W1072" s="74"/>
      <c r="X1072" s="74"/>
      <c r="Y1072" s="69"/>
      <c r="Z1072" s="69"/>
      <c r="AJ1072" s="69"/>
      <c r="AK1072" s="69"/>
      <c r="AL1072" s="69"/>
      <c r="AM1072" s="69"/>
      <c r="AN1072" s="74"/>
      <c r="AO1072" s="74"/>
      <c r="AP1072" s="82"/>
      <c r="AQ1072" s="82"/>
      <c r="AR1072" s="82"/>
      <c r="AS1072" s="82"/>
      <c r="AT1072" s="82"/>
      <c r="AU1072" s="82"/>
      <c r="AV1072" s="82"/>
      <c r="AW1072" s="82"/>
      <c r="AX1072" s="82"/>
      <c r="AY1072" s="82"/>
      <c r="AZ1072" s="82"/>
      <c r="BA1072" s="82"/>
      <c r="BB1072" s="82"/>
      <c r="BC1072" s="82"/>
      <c r="BD1072" s="69"/>
      <c r="BE1072" s="75"/>
      <c r="BF1072" s="75"/>
      <c r="BG1072" s="74"/>
      <c r="BH1072" s="74"/>
      <c r="BI1072" s="82"/>
      <c r="BJ1072" s="82"/>
      <c r="BK1072" s="82"/>
      <c r="BL1072" s="82"/>
      <c r="BM1072" s="82"/>
      <c r="BN1072" s="82"/>
      <c r="BO1072" s="82"/>
      <c r="BP1072" s="82"/>
      <c r="BQ1072" s="82"/>
      <c r="BR1072" s="82"/>
      <c r="BS1072" s="82"/>
      <c r="BT1072" s="82"/>
      <c r="BU1072" s="82"/>
      <c r="BV1072" s="82"/>
      <c r="BW1072" s="69"/>
      <c r="BX1072" s="69"/>
      <c r="BY1072" s="75"/>
      <c r="BZ1072" s="74"/>
      <c r="CA1072" s="74"/>
      <c r="CB1072" s="82"/>
      <c r="CC1072" s="82"/>
      <c r="CD1072" s="82"/>
      <c r="CE1072" s="82"/>
      <c r="CF1072" s="82"/>
      <c r="CG1072" s="82"/>
      <c r="CH1072" s="82"/>
      <c r="CI1072" s="82"/>
      <c r="CJ1072" s="82"/>
      <c r="CK1072" s="82"/>
      <c r="CL1072" s="82"/>
      <c r="CM1072" s="82"/>
      <c r="CN1072" s="82"/>
      <c r="CO1072" s="69"/>
    </row>
    <row r="1073" spans="1:93" x14ac:dyDescent="0.3">
      <c r="A1073" s="69"/>
      <c r="B1073" s="74"/>
      <c r="C1073" s="74"/>
      <c r="D1073" s="74"/>
      <c r="E1073" s="74"/>
      <c r="F1073" s="69"/>
      <c r="G1073" s="69"/>
      <c r="Q1073" s="69"/>
      <c r="R1073" s="69"/>
      <c r="S1073" s="75"/>
      <c r="T1073" s="75"/>
      <c r="U1073" s="74"/>
      <c r="V1073" s="74"/>
      <c r="W1073" s="74"/>
      <c r="X1073" s="74"/>
      <c r="Y1073" s="69"/>
      <c r="Z1073" s="69"/>
      <c r="AJ1073" s="69"/>
      <c r="AK1073" s="69"/>
      <c r="AL1073" s="69"/>
      <c r="AM1073" s="69"/>
      <c r="AN1073" s="74"/>
      <c r="AO1073" s="74"/>
      <c r="AP1073" s="82"/>
      <c r="AQ1073" s="82"/>
      <c r="AR1073" s="82"/>
      <c r="AS1073" s="82"/>
      <c r="AT1073" s="82"/>
      <c r="AU1073" s="82"/>
      <c r="AV1073" s="82"/>
      <c r="AW1073" s="82"/>
      <c r="AX1073" s="82"/>
      <c r="AY1073" s="82"/>
      <c r="AZ1073" s="82"/>
      <c r="BA1073" s="82"/>
      <c r="BB1073" s="82"/>
      <c r="BC1073" s="82"/>
      <c r="BD1073" s="69"/>
      <c r="BE1073" s="75"/>
      <c r="BF1073" s="75"/>
      <c r="BG1073" s="74"/>
      <c r="BH1073" s="74"/>
      <c r="BI1073" s="82"/>
      <c r="BJ1073" s="82"/>
      <c r="BK1073" s="82"/>
      <c r="BL1073" s="82"/>
      <c r="BM1073" s="82"/>
      <c r="BN1073" s="82"/>
      <c r="BO1073" s="82"/>
      <c r="BP1073" s="82"/>
      <c r="BQ1073" s="82"/>
      <c r="BR1073" s="82"/>
      <c r="BS1073" s="82"/>
      <c r="BT1073" s="82"/>
      <c r="BU1073" s="82"/>
      <c r="BV1073" s="82"/>
      <c r="BW1073" s="69"/>
      <c r="BX1073" s="69"/>
      <c r="BY1073" s="75"/>
      <c r="BZ1073" s="74"/>
      <c r="CA1073" s="74"/>
      <c r="CB1073" s="82"/>
      <c r="CC1073" s="82"/>
      <c r="CD1073" s="82"/>
      <c r="CE1073" s="82"/>
      <c r="CF1073" s="82"/>
      <c r="CG1073" s="82"/>
      <c r="CH1073" s="82"/>
      <c r="CI1073" s="82"/>
      <c r="CJ1073" s="82"/>
      <c r="CK1073" s="82"/>
      <c r="CL1073" s="82"/>
      <c r="CM1073" s="82"/>
      <c r="CN1073" s="82"/>
      <c r="CO1073" s="69"/>
    </row>
    <row r="1074" spans="1:93" x14ac:dyDescent="0.3">
      <c r="A1074" s="69"/>
      <c r="B1074" s="74"/>
      <c r="C1074" s="74"/>
      <c r="D1074" s="74"/>
      <c r="E1074" s="74"/>
      <c r="F1074" s="69"/>
      <c r="G1074" s="69"/>
      <c r="Q1074" s="69"/>
      <c r="R1074" s="69"/>
      <c r="S1074" s="75"/>
      <c r="T1074" s="75"/>
      <c r="U1074" s="74"/>
      <c r="V1074" s="74"/>
      <c r="W1074" s="74"/>
      <c r="X1074" s="74"/>
      <c r="Y1074" s="69"/>
      <c r="Z1074" s="69"/>
      <c r="AJ1074" s="69"/>
      <c r="AK1074" s="69"/>
      <c r="AL1074" s="69"/>
      <c r="AM1074" s="69"/>
      <c r="AN1074" s="74"/>
      <c r="AO1074" s="74"/>
      <c r="AP1074" s="82"/>
      <c r="AQ1074" s="82"/>
      <c r="AR1074" s="82"/>
      <c r="AS1074" s="82"/>
      <c r="AT1074" s="82"/>
      <c r="AU1074" s="82"/>
      <c r="AV1074" s="82"/>
      <c r="AW1074" s="82"/>
      <c r="AX1074" s="82"/>
      <c r="AY1074" s="82"/>
      <c r="AZ1074" s="82"/>
      <c r="BA1074" s="82"/>
      <c r="BB1074" s="82"/>
      <c r="BC1074" s="82"/>
      <c r="BD1074" s="69"/>
      <c r="BE1074" s="75"/>
      <c r="BF1074" s="75"/>
      <c r="BG1074" s="74"/>
      <c r="BH1074" s="74"/>
      <c r="BI1074" s="82"/>
      <c r="BJ1074" s="82"/>
      <c r="BK1074" s="82"/>
      <c r="BL1074" s="82"/>
      <c r="BM1074" s="82"/>
      <c r="BN1074" s="82"/>
      <c r="BO1074" s="82"/>
      <c r="BP1074" s="82"/>
      <c r="BQ1074" s="82"/>
      <c r="BR1074" s="82"/>
      <c r="BS1074" s="82"/>
      <c r="BT1074" s="82"/>
      <c r="BU1074" s="82"/>
      <c r="BV1074" s="82"/>
      <c r="BW1074" s="69"/>
      <c r="BX1074" s="69"/>
      <c r="BY1074" s="75"/>
      <c r="BZ1074" s="74"/>
      <c r="CA1074" s="74"/>
      <c r="CB1074" s="82"/>
      <c r="CC1074" s="82"/>
      <c r="CD1074" s="82"/>
      <c r="CE1074" s="82"/>
      <c r="CF1074" s="82"/>
      <c r="CG1074" s="82"/>
      <c r="CH1074" s="82"/>
      <c r="CI1074" s="82"/>
      <c r="CJ1074" s="82"/>
      <c r="CK1074" s="82"/>
      <c r="CL1074" s="82"/>
      <c r="CM1074" s="82"/>
      <c r="CN1074" s="82"/>
      <c r="CO1074" s="69"/>
    </row>
    <row r="1075" spans="1:93" x14ac:dyDescent="0.3">
      <c r="A1075" s="69"/>
      <c r="B1075" s="74"/>
      <c r="C1075" s="74"/>
      <c r="D1075" s="74"/>
      <c r="E1075" s="74"/>
      <c r="F1075" s="69"/>
      <c r="G1075" s="69"/>
      <c r="Q1075" s="69"/>
      <c r="R1075" s="69"/>
      <c r="S1075" s="75"/>
      <c r="T1075" s="75"/>
      <c r="U1075" s="74"/>
      <c r="V1075" s="74"/>
      <c r="W1075" s="74"/>
      <c r="X1075" s="74"/>
      <c r="Y1075" s="69"/>
      <c r="Z1075" s="69"/>
      <c r="AJ1075" s="69"/>
      <c r="AK1075" s="69"/>
      <c r="AL1075" s="69"/>
      <c r="AM1075" s="69"/>
      <c r="AN1075" s="74"/>
      <c r="AO1075" s="74"/>
      <c r="AP1075" s="82"/>
      <c r="AQ1075" s="82"/>
      <c r="AR1075" s="82"/>
      <c r="AS1075" s="82"/>
      <c r="AT1075" s="82"/>
      <c r="AU1075" s="82"/>
      <c r="AV1075" s="82"/>
      <c r="AW1075" s="82"/>
      <c r="AX1075" s="82"/>
      <c r="AY1075" s="82"/>
      <c r="AZ1075" s="82"/>
      <c r="BA1075" s="82"/>
      <c r="BB1075" s="82"/>
      <c r="BC1075" s="82"/>
      <c r="BD1075" s="69"/>
      <c r="BE1075" s="75"/>
      <c r="BF1075" s="75"/>
      <c r="BG1075" s="74"/>
      <c r="BH1075" s="74"/>
      <c r="BI1075" s="82"/>
      <c r="BJ1075" s="82"/>
      <c r="BK1075" s="82"/>
      <c r="BL1075" s="82"/>
      <c r="BM1075" s="82"/>
      <c r="BN1075" s="82"/>
      <c r="BO1075" s="82"/>
      <c r="BP1075" s="82"/>
      <c r="BQ1075" s="82"/>
      <c r="BR1075" s="82"/>
      <c r="BS1075" s="82"/>
      <c r="BT1075" s="82"/>
      <c r="BU1075" s="82"/>
      <c r="BV1075" s="82"/>
      <c r="BW1075" s="69"/>
      <c r="BX1075" s="69"/>
      <c r="BY1075" s="75"/>
      <c r="BZ1075" s="74"/>
      <c r="CA1075" s="74"/>
      <c r="CB1075" s="82"/>
      <c r="CC1075" s="82"/>
      <c r="CD1075" s="82"/>
      <c r="CE1075" s="82"/>
      <c r="CF1075" s="82"/>
      <c r="CG1075" s="82"/>
      <c r="CH1075" s="82"/>
      <c r="CI1075" s="82"/>
      <c r="CJ1075" s="82"/>
      <c r="CK1075" s="82"/>
      <c r="CL1075" s="82"/>
      <c r="CM1075" s="82"/>
      <c r="CN1075" s="82"/>
      <c r="CO1075" s="69"/>
    </row>
    <row r="1076" spans="1:93" x14ac:dyDescent="0.3">
      <c r="A1076" s="69"/>
      <c r="B1076" s="74"/>
      <c r="C1076" s="74"/>
      <c r="D1076" s="74"/>
      <c r="E1076" s="74"/>
      <c r="F1076" s="69"/>
      <c r="G1076" s="69"/>
      <c r="Q1076" s="69"/>
      <c r="R1076" s="69"/>
      <c r="S1076" s="75"/>
      <c r="T1076" s="75"/>
      <c r="U1076" s="74"/>
      <c r="V1076" s="74"/>
      <c r="W1076" s="74"/>
      <c r="X1076" s="74"/>
      <c r="Y1076" s="69"/>
      <c r="Z1076" s="69"/>
      <c r="AJ1076" s="69"/>
      <c r="AK1076" s="69"/>
      <c r="AL1076" s="69"/>
      <c r="AM1076" s="69"/>
      <c r="AN1076" s="74"/>
      <c r="AO1076" s="74"/>
      <c r="AP1076" s="82"/>
      <c r="AQ1076" s="82"/>
      <c r="AR1076" s="82"/>
      <c r="AS1076" s="82"/>
      <c r="AT1076" s="82"/>
      <c r="AU1076" s="82"/>
      <c r="AV1076" s="82"/>
      <c r="AW1076" s="82"/>
      <c r="AX1076" s="82"/>
      <c r="AY1076" s="82"/>
      <c r="AZ1076" s="82"/>
      <c r="BA1076" s="82"/>
      <c r="BB1076" s="82"/>
      <c r="BC1076" s="82"/>
      <c r="BD1076" s="69"/>
      <c r="BE1076" s="75"/>
      <c r="BF1076" s="75"/>
      <c r="BG1076" s="74"/>
      <c r="BH1076" s="74"/>
      <c r="BI1076" s="82"/>
      <c r="BJ1076" s="82"/>
      <c r="BK1076" s="82"/>
      <c r="BL1076" s="82"/>
      <c r="BM1076" s="82"/>
      <c r="BN1076" s="82"/>
      <c r="BO1076" s="82"/>
      <c r="BP1076" s="82"/>
      <c r="BQ1076" s="82"/>
      <c r="BR1076" s="82"/>
      <c r="BS1076" s="82"/>
      <c r="BT1076" s="82"/>
      <c r="BU1076" s="82"/>
      <c r="BV1076" s="82"/>
      <c r="BW1076" s="69"/>
      <c r="BX1076" s="69"/>
      <c r="BY1076" s="75"/>
      <c r="BZ1076" s="74"/>
      <c r="CA1076" s="74"/>
      <c r="CB1076" s="82"/>
      <c r="CC1076" s="82"/>
      <c r="CD1076" s="82"/>
      <c r="CE1076" s="82"/>
      <c r="CF1076" s="82"/>
      <c r="CG1076" s="82"/>
      <c r="CH1076" s="82"/>
      <c r="CI1076" s="82"/>
      <c r="CJ1076" s="82"/>
      <c r="CK1076" s="82"/>
      <c r="CL1076" s="82"/>
      <c r="CM1076" s="82"/>
      <c r="CN1076" s="82"/>
      <c r="CO1076" s="69"/>
    </row>
    <row r="1077" spans="1:93" x14ac:dyDescent="0.3">
      <c r="A1077" s="69"/>
      <c r="B1077" s="74"/>
      <c r="C1077" s="74"/>
      <c r="D1077" s="74"/>
      <c r="E1077" s="74"/>
      <c r="F1077" s="69"/>
      <c r="G1077" s="69"/>
      <c r="Q1077" s="69"/>
      <c r="R1077" s="69"/>
      <c r="S1077" s="75"/>
      <c r="T1077" s="75"/>
      <c r="U1077" s="74"/>
      <c r="V1077" s="74"/>
      <c r="W1077" s="74"/>
      <c r="X1077" s="74"/>
      <c r="Y1077" s="69"/>
      <c r="Z1077" s="69"/>
      <c r="AJ1077" s="69"/>
      <c r="AK1077" s="69"/>
      <c r="AL1077" s="69"/>
      <c r="AM1077" s="69"/>
      <c r="AN1077" s="74"/>
      <c r="AO1077" s="74"/>
      <c r="AP1077" s="82"/>
      <c r="AQ1077" s="82"/>
      <c r="AR1077" s="82"/>
      <c r="AS1077" s="82"/>
      <c r="AT1077" s="82"/>
      <c r="AU1077" s="82"/>
      <c r="AV1077" s="82"/>
      <c r="AW1077" s="82"/>
      <c r="AX1077" s="82"/>
      <c r="AY1077" s="82"/>
      <c r="AZ1077" s="82"/>
      <c r="BA1077" s="82"/>
      <c r="BB1077" s="82"/>
      <c r="BC1077" s="82"/>
      <c r="BD1077" s="69"/>
      <c r="BE1077" s="75"/>
      <c r="BF1077" s="75"/>
      <c r="BG1077" s="74"/>
      <c r="BH1077" s="74"/>
      <c r="BI1077" s="82"/>
      <c r="BJ1077" s="82"/>
      <c r="BK1077" s="82"/>
      <c r="BL1077" s="82"/>
      <c r="BM1077" s="82"/>
      <c r="BN1077" s="82"/>
      <c r="BO1077" s="82"/>
      <c r="BP1077" s="82"/>
      <c r="BQ1077" s="82"/>
      <c r="BR1077" s="82"/>
      <c r="BS1077" s="82"/>
      <c r="BT1077" s="82"/>
      <c r="BU1077" s="82"/>
      <c r="BV1077" s="82"/>
      <c r="BW1077" s="69"/>
      <c r="BX1077" s="69"/>
      <c r="BY1077" s="75"/>
      <c r="BZ1077" s="74"/>
      <c r="CA1077" s="74"/>
      <c r="CB1077" s="82"/>
      <c r="CC1077" s="82"/>
      <c r="CD1077" s="82"/>
      <c r="CE1077" s="82"/>
      <c r="CF1077" s="82"/>
      <c r="CG1077" s="82"/>
      <c r="CH1077" s="82"/>
      <c r="CI1077" s="82"/>
      <c r="CJ1077" s="82"/>
      <c r="CK1077" s="82"/>
      <c r="CL1077" s="82"/>
      <c r="CM1077" s="82"/>
      <c r="CN1077" s="82"/>
      <c r="CO1077" s="69"/>
    </row>
    <row r="1078" spans="1:93" x14ac:dyDescent="0.3">
      <c r="A1078" s="69"/>
      <c r="B1078" s="74"/>
      <c r="C1078" s="74"/>
      <c r="D1078" s="74"/>
      <c r="E1078" s="74"/>
      <c r="F1078" s="69"/>
      <c r="G1078" s="69"/>
      <c r="Q1078" s="69"/>
      <c r="R1078" s="69"/>
      <c r="S1078" s="75"/>
      <c r="T1078" s="75"/>
      <c r="U1078" s="74"/>
      <c r="V1078" s="74"/>
      <c r="W1078" s="74"/>
      <c r="X1078" s="74"/>
      <c r="Y1078" s="69"/>
      <c r="Z1078" s="69"/>
      <c r="AJ1078" s="69"/>
      <c r="AK1078" s="69"/>
      <c r="AL1078" s="69"/>
      <c r="AM1078" s="69"/>
      <c r="AN1078" s="74"/>
      <c r="AO1078" s="74"/>
      <c r="AP1078" s="82"/>
      <c r="AQ1078" s="82"/>
      <c r="AR1078" s="82"/>
      <c r="AS1078" s="82"/>
      <c r="AT1078" s="82"/>
      <c r="AU1078" s="82"/>
      <c r="AV1078" s="82"/>
      <c r="AW1078" s="82"/>
      <c r="AX1078" s="82"/>
      <c r="AY1078" s="82"/>
      <c r="AZ1078" s="82"/>
      <c r="BA1078" s="82"/>
      <c r="BB1078" s="82"/>
      <c r="BC1078" s="82"/>
      <c r="BD1078" s="69"/>
      <c r="BE1078" s="75"/>
      <c r="BF1078" s="75"/>
      <c r="BG1078" s="74"/>
      <c r="BH1078" s="74"/>
      <c r="BI1078" s="82"/>
      <c r="BJ1078" s="82"/>
      <c r="BK1078" s="82"/>
      <c r="BL1078" s="82"/>
      <c r="BM1078" s="82"/>
      <c r="BN1078" s="82"/>
      <c r="BO1078" s="82"/>
      <c r="BP1078" s="82"/>
      <c r="BQ1078" s="82"/>
      <c r="BR1078" s="82"/>
      <c r="BS1078" s="82"/>
      <c r="BT1078" s="82"/>
      <c r="BU1078" s="82"/>
      <c r="BV1078" s="82"/>
      <c r="BW1078" s="69"/>
      <c r="BX1078" s="69"/>
      <c r="BY1078" s="75"/>
      <c r="BZ1078" s="74"/>
      <c r="CA1078" s="74"/>
      <c r="CB1078" s="82"/>
      <c r="CC1078" s="82"/>
      <c r="CD1078" s="82"/>
      <c r="CE1078" s="82"/>
      <c r="CF1078" s="82"/>
      <c r="CG1078" s="82"/>
      <c r="CH1078" s="82"/>
      <c r="CI1078" s="82"/>
      <c r="CJ1078" s="82"/>
      <c r="CK1078" s="82"/>
      <c r="CL1078" s="82"/>
      <c r="CM1078" s="82"/>
      <c r="CN1078" s="82"/>
      <c r="CO1078" s="69"/>
    </row>
    <row r="1079" spans="1:93" x14ac:dyDescent="0.3">
      <c r="A1079" s="69"/>
      <c r="B1079" s="74"/>
      <c r="C1079" s="74"/>
      <c r="D1079" s="74"/>
      <c r="E1079" s="74"/>
      <c r="F1079" s="69"/>
      <c r="G1079" s="69"/>
      <c r="Q1079" s="69"/>
      <c r="R1079" s="69"/>
      <c r="S1079" s="75"/>
      <c r="T1079" s="75"/>
      <c r="U1079" s="74"/>
      <c r="V1079" s="74"/>
      <c r="W1079" s="74"/>
      <c r="X1079" s="74"/>
      <c r="Y1079" s="69"/>
      <c r="Z1079" s="69"/>
      <c r="AJ1079" s="69"/>
      <c r="AK1079" s="69"/>
      <c r="AL1079" s="69"/>
      <c r="AM1079" s="69"/>
      <c r="AN1079" s="74"/>
      <c r="AO1079" s="74"/>
      <c r="AP1079" s="82"/>
      <c r="AQ1079" s="82"/>
      <c r="AR1079" s="82"/>
      <c r="AS1079" s="82"/>
      <c r="AT1079" s="82"/>
      <c r="AU1079" s="82"/>
      <c r="AV1079" s="82"/>
      <c r="AW1079" s="82"/>
      <c r="AX1079" s="82"/>
      <c r="AY1079" s="82"/>
      <c r="AZ1079" s="82"/>
      <c r="BA1079" s="82"/>
      <c r="BB1079" s="82"/>
      <c r="BC1079" s="82"/>
      <c r="BD1079" s="69"/>
      <c r="BE1079" s="75"/>
      <c r="BF1079" s="75"/>
      <c r="BG1079" s="74"/>
      <c r="BH1079" s="74"/>
      <c r="BI1079" s="82"/>
      <c r="BJ1079" s="82"/>
      <c r="BK1079" s="82"/>
      <c r="BL1079" s="82"/>
      <c r="BM1079" s="82"/>
      <c r="BN1079" s="82"/>
      <c r="BO1079" s="82"/>
      <c r="BP1079" s="82"/>
      <c r="BQ1079" s="82"/>
      <c r="BR1079" s="82"/>
      <c r="BS1079" s="82"/>
      <c r="BT1079" s="82"/>
      <c r="BU1079" s="82"/>
      <c r="BV1079" s="82"/>
      <c r="BW1079" s="69"/>
      <c r="BX1079" s="69"/>
      <c r="BY1079" s="75"/>
      <c r="BZ1079" s="74"/>
      <c r="CA1079" s="74"/>
      <c r="CB1079" s="82"/>
      <c r="CC1079" s="82"/>
      <c r="CD1079" s="82"/>
      <c r="CE1079" s="82"/>
      <c r="CF1079" s="82"/>
      <c r="CG1079" s="82"/>
      <c r="CH1079" s="82"/>
      <c r="CI1079" s="82"/>
      <c r="CJ1079" s="82"/>
      <c r="CK1079" s="82"/>
      <c r="CL1079" s="82"/>
      <c r="CM1079" s="82"/>
      <c r="CN1079" s="82"/>
      <c r="CO1079" s="69"/>
    </row>
    <row r="1080" spans="1:93" x14ac:dyDescent="0.3">
      <c r="A1080" s="69"/>
      <c r="B1080" s="74"/>
      <c r="C1080" s="74"/>
      <c r="D1080" s="74"/>
      <c r="E1080" s="74"/>
      <c r="F1080" s="69"/>
      <c r="G1080" s="69"/>
      <c r="Q1080" s="69"/>
      <c r="R1080" s="69"/>
      <c r="S1080" s="75"/>
      <c r="T1080" s="75"/>
      <c r="U1080" s="74"/>
      <c r="V1080" s="74"/>
      <c r="W1080" s="74"/>
      <c r="X1080" s="74"/>
      <c r="Y1080" s="69"/>
      <c r="Z1080" s="69"/>
      <c r="AJ1080" s="69"/>
      <c r="AK1080" s="69"/>
      <c r="AL1080" s="69"/>
      <c r="AM1080" s="69"/>
      <c r="AN1080" s="74"/>
      <c r="AO1080" s="74"/>
      <c r="AP1080" s="82"/>
      <c r="AQ1080" s="82"/>
      <c r="AR1080" s="82"/>
      <c r="AS1080" s="82"/>
      <c r="AT1080" s="82"/>
      <c r="AU1080" s="82"/>
      <c r="AV1080" s="82"/>
      <c r="AW1080" s="82"/>
      <c r="AX1080" s="82"/>
      <c r="AY1080" s="82"/>
      <c r="AZ1080" s="82"/>
      <c r="BA1080" s="82"/>
      <c r="BB1080" s="82"/>
      <c r="BC1080" s="82"/>
      <c r="BD1080" s="69"/>
      <c r="BE1080" s="75"/>
      <c r="BF1080" s="75"/>
      <c r="BG1080" s="74"/>
      <c r="BH1080" s="74"/>
      <c r="BI1080" s="82"/>
      <c r="BJ1080" s="82"/>
      <c r="BK1080" s="82"/>
      <c r="BL1080" s="82"/>
      <c r="BM1080" s="82"/>
      <c r="BN1080" s="82"/>
      <c r="BO1080" s="82"/>
      <c r="BP1080" s="82"/>
      <c r="BQ1080" s="82"/>
      <c r="BR1080" s="82"/>
      <c r="BS1080" s="82"/>
      <c r="BT1080" s="82"/>
      <c r="BU1080" s="82"/>
      <c r="BV1080" s="82"/>
      <c r="BW1080" s="69"/>
      <c r="BX1080" s="69"/>
      <c r="BY1080" s="75"/>
      <c r="BZ1080" s="74"/>
      <c r="CA1080" s="74"/>
      <c r="CB1080" s="82"/>
      <c r="CC1080" s="82"/>
      <c r="CD1080" s="82"/>
      <c r="CE1080" s="82"/>
      <c r="CF1080" s="82"/>
      <c r="CG1080" s="82"/>
      <c r="CH1080" s="82"/>
      <c r="CI1080" s="82"/>
      <c r="CJ1080" s="82"/>
      <c r="CK1080" s="82"/>
      <c r="CL1080" s="82"/>
      <c r="CM1080" s="82"/>
      <c r="CN1080" s="82"/>
      <c r="CO1080" s="69"/>
    </row>
    <row r="1081" spans="1:93" x14ac:dyDescent="0.3">
      <c r="A1081" s="69"/>
      <c r="B1081" s="74"/>
      <c r="C1081" s="74"/>
      <c r="D1081" s="74"/>
      <c r="E1081" s="74"/>
      <c r="F1081" s="69"/>
      <c r="G1081" s="69"/>
      <c r="Q1081" s="69"/>
      <c r="R1081" s="69"/>
      <c r="S1081" s="75"/>
      <c r="T1081" s="75"/>
      <c r="U1081" s="74"/>
      <c r="V1081" s="74"/>
      <c r="W1081" s="74"/>
      <c r="X1081" s="74"/>
      <c r="Y1081" s="69"/>
      <c r="Z1081" s="69"/>
      <c r="AJ1081" s="69"/>
      <c r="AK1081" s="69"/>
      <c r="AL1081" s="69"/>
      <c r="AM1081" s="69"/>
      <c r="AN1081" s="74"/>
      <c r="AO1081" s="74"/>
      <c r="AP1081" s="82"/>
      <c r="AQ1081" s="82"/>
      <c r="AR1081" s="82"/>
      <c r="AS1081" s="82"/>
      <c r="AT1081" s="82"/>
      <c r="AU1081" s="82"/>
      <c r="AV1081" s="82"/>
      <c r="AW1081" s="82"/>
      <c r="AX1081" s="82"/>
      <c r="AY1081" s="82"/>
      <c r="AZ1081" s="82"/>
      <c r="BA1081" s="82"/>
      <c r="BB1081" s="82"/>
      <c r="BC1081" s="82"/>
      <c r="BD1081" s="69"/>
      <c r="BE1081" s="75"/>
      <c r="BF1081" s="75"/>
      <c r="BG1081" s="74"/>
      <c r="BH1081" s="74"/>
      <c r="BI1081" s="82"/>
      <c r="BJ1081" s="82"/>
      <c r="BK1081" s="82"/>
      <c r="BL1081" s="82"/>
      <c r="BM1081" s="82"/>
      <c r="BN1081" s="82"/>
      <c r="BO1081" s="82"/>
      <c r="BP1081" s="82"/>
      <c r="BQ1081" s="82"/>
      <c r="BR1081" s="82"/>
      <c r="BS1081" s="82"/>
      <c r="BT1081" s="82"/>
      <c r="BU1081" s="82"/>
      <c r="BV1081" s="82"/>
      <c r="BW1081" s="69"/>
      <c r="BX1081" s="69"/>
      <c r="BY1081" s="75"/>
      <c r="BZ1081" s="74"/>
      <c r="CA1081" s="74"/>
      <c r="CB1081" s="82"/>
      <c r="CC1081" s="82"/>
      <c r="CD1081" s="82"/>
      <c r="CE1081" s="82"/>
      <c r="CF1081" s="82"/>
      <c r="CG1081" s="82"/>
      <c r="CH1081" s="82"/>
      <c r="CI1081" s="82"/>
      <c r="CJ1081" s="82"/>
      <c r="CK1081" s="82"/>
      <c r="CL1081" s="82"/>
      <c r="CM1081" s="82"/>
      <c r="CN1081" s="82"/>
      <c r="CO1081" s="69"/>
    </row>
    <row r="1082" spans="1:93" x14ac:dyDescent="0.3">
      <c r="A1082" s="69"/>
      <c r="B1082" s="74"/>
      <c r="C1082" s="74"/>
      <c r="D1082" s="74"/>
      <c r="E1082" s="74"/>
      <c r="F1082" s="69"/>
      <c r="G1082" s="69"/>
      <c r="Q1082" s="69"/>
      <c r="R1082" s="69"/>
      <c r="S1082" s="75"/>
      <c r="T1082" s="75"/>
      <c r="U1082" s="74"/>
      <c r="V1082" s="74"/>
      <c r="W1082" s="74"/>
      <c r="X1082" s="74"/>
      <c r="Y1082" s="69"/>
      <c r="Z1082" s="69"/>
      <c r="AJ1082" s="69"/>
      <c r="AK1082" s="69"/>
      <c r="AL1082" s="69"/>
      <c r="AM1082" s="69"/>
      <c r="AN1082" s="74"/>
      <c r="AO1082" s="74"/>
      <c r="AP1082" s="82"/>
      <c r="AQ1082" s="82"/>
      <c r="AR1082" s="82"/>
      <c r="AS1082" s="82"/>
      <c r="AT1082" s="82"/>
      <c r="AU1082" s="82"/>
      <c r="AV1082" s="82"/>
      <c r="AW1082" s="82"/>
      <c r="AX1082" s="82"/>
      <c r="AY1082" s="82"/>
      <c r="AZ1082" s="82"/>
      <c r="BA1082" s="82"/>
      <c r="BB1082" s="82"/>
      <c r="BC1082" s="82"/>
      <c r="BD1082" s="69"/>
      <c r="BE1082" s="75"/>
      <c r="BF1082" s="75"/>
      <c r="BG1082" s="74"/>
      <c r="BH1082" s="74"/>
      <c r="BI1082" s="82"/>
      <c r="BJ1082" s="82"/>
      <c r="BK1082" s="82"/>
      <c r="BL1082" s="82"/>
      <c r="BM1082" s="82"/>
      <c r="BN1082" s="82"/>
      <c r="BO1082" s="82"/>
      <c r="BP1082" s="82"/>
      <c r="BQ1082" s="82"/>
      <c r="BR1082" s="82"/>
      <c r="BS1082" s="82"/>
      <c r="BT1082" s="82"/>
      <c r="BU1082" s="82"/>
      <c r="BV1082" s="82"/>
      <c r="BW1082" s="69"/>
      <c r="BX1082" s="69"/>
      <c r="BY1082" s="75"/>
      <c r="BZ1082" s="74"/>
      <c r="CA1082" s="74"/>
      <c r="CB1082" s="82"/>
      <c r="CC1082" s="82"/>
      <c r="CD1082" s="82"/>
      <c r="CE1082" s="82"/>
      <c r="CF1082" s="82"/>
      <c r="CG1082" s="82"/>
      <c r="CH1082" s="82"/>
      <c r="CI1082" s="82"/>
      <c r="CJ1082" s="82"/>
      <c r="CK1082" s="82"/>
      <c r="CL1082" s="82"/>
      <c r="CM1082" s="82"/>
      <c r="CN1082" s="82"/>
      <c r="CO1082" s="69"/>
    </row>
    <row r="1083" spans="1:93" x14ac:dyDescent="0.3">
      <c r="A1083" s="69"/>
      <c r="B1083" s="74"/>
      <c r="C1083" s="74"/>
      <c r="D1083" s="74"/>
      <c r="E1083" s="74"/>
      <c r="F1083" s="69"/>
      <c r="G1083" s="69"/>
      <c r="Q1083" s="69"/>
      <c r="R1083" s="69"/>
      <c r="S1083" s="75"/>
      <c r="T1083" s="75"/>
      <c r="U1083" s="74"/>
      <c r="V1083" s="74"/>
      <c r="W1083" s="74"/>
      <c r="X1083" s="74"/>
      <c r="Y1083" s="69"/>
      <c r="Z1083" s="69"/>
      <c r="AJ1083" s="69"/>
      <c r="AK1083" s="69"/>
      <c r="AL1083" s="69"/>
      <c r="AM1083" s="69"/>
      <c r="AN1083" s="74"/>
      <c r="AO1083" s="74"/>
      <c r="AP1083" s="82"/>
      <c r="AQ1083" s="82"/>
      <c r="AR1083" s="82"/>
      <c r="AS1083" s="82"/>
      <c r="AT1083" s="82"/>
      <c r="AU1083" s="82"/>
      <c r="AV1083" s="82"/>
      <c r="AW1083" s="82"/>
      <c r="AX1083" s="82"/>
      <c r="AY1083" s="82"/>
      <c r="AZ1083" s="82"/>
      <c r="BA1083" s="82"/>
      <c r="BB1083" s="82"/>
      <c r="BC1083" s="82"/>
      <c r="BD1083" s="69"/>
      <c r="BE1083" s="75"/>
      <c r="BF1083" s="75"/>
      <c r="BG1083" s="74"/>
      <c r="BH1083" s="74"/>
      <c r="BI1083" s="82"/>
      <c r="BJ1083" s="82"/>
      <c r="BK1083" s="82"/>
      <c r="BL1083" s="82"/>
      <c r="BM1083" s="82"/>
      <c r="BN1083" s="82"/>
      <c r="BO1083" s="82"/>
      <c r="BP1083" s="82"/>
      <c r="BQ1083" s="82"/>
      <c r="BR1083" s="82"/>
      <c r="BS1083" s="82"/>
      <c r="BT1083" s="82"/>
      <c r="BU1083" s="82"/>
      <c r="BV1083" s="82"/>
      <c r="BW1083" s="69"/>
      <c r="BX1083" s="69"/>
      <c r="BY1083" s="75"/>
      <c r="BZ1083" s="74"/>
      <c r="CA1083" s="74"/>
      <c r="CB1083" s="82"/>
      <c r="CC1083" s="82"/>
      <c r="CD1083" s="82"/>
      <c r="CE1083" s="82"/>
      <c r="CF1083" s="82"/>
      <c r="CG1083" s="82"/>
      <c r="CH1083" s="82"/>
      <c r="CI1083" s="82"/>
      <c r="CJ1083" s="82"/>
      <c r="CK1083" s="82"/>
      <c r="CL1083" s="82"/>
      <c r="CM1083" s="82"/>
      <c r="CN1083" s="82"/>
      <c r="CO1083" s="69"/>
    </row>
    <row r="1084" spans="1:93" x14ac:dyDescent="0.3">
      <c r="A1084" s="69"/>
      <c r="B1084" s="74"/>
      <c r="C1084" s="74"/>
      <c r="D1084" s="74"/>
      <c r="E1084" s="74"/>
      <c r="F1084" s="69"/>
      <c r="G1084" s="69"/>
      <c r="Q1084" s="69"/>
      <c r="R1084" s="69"/>
      <c r="S1084" s="75"/>
      <c r="T1084" s="75"/>
      <c r="U1084" s="74"/>
      <c r="V1084" s="74"/>
      <c r="W1084" s="74"/>
      <c r="X1084" s="74"/>
      <c r="Y1084" s="69"/>
      <c r="Z1084" s="69"/>
      <c r="AJ1084" s="69"/>
      <c r="AK1084" s="69"/>
      <c r="AL1084" s="69"/>
      <c r="AM1084" s="69"/>
      <c r="AN1084" s="74"/>
      <c r="AO1084" s="74"/>
      <c r="AP1084" s="82"/>
      <c r="AQ1084" s="82"/>
      <c r="AR1084" s="82"/>
      <c r="AS1084" s="82"/>
      <c r="AT1084" s="82"/>
      <c r="AU1084" s="82"/>
      <c r="AV1084" s="82"/>
      <c r="AW1084" s="82"/>
      <c r="AX1084" s="82"/>
      <c r="AY1084" s="82"/>
      <c r="AZ1084" s="82"/>
      <c r="BA1084" s="82"/>
      <c r="BB1084" s="82"/>
      <c r="BC1084" s="82"/>
      <c r="BD1084" s="69"/>
      <c r="BE1084" s="75"/>
      <c r="BF1084" s="75"/>
      <c r="BG1084" s="74"/>
      <c r="BH1084" s="74"/>
      <c r="BI1084" s="82"/>
      <c r="BJ1084" s="82"/>
      <c r="BK1084" s="82"/>
      <c r="BL1084" s="82"/>
      <c r="BM1084" s="82"/>
      <c r="BN1084" s="82"/>
      <c r="BO1084" s="82"/>
      <c r="BP1084" s="82"/>
      <c r="BQ1084" s="82"/>
      <c r="BR1084" s="82"/>
      <c r="BS1084" s="82"/>
      <c r="BT1084" s="82"/>
      <c r="BU1084" s="82"/>
      <c r="BV1084" s="82"/>
      <c r="BW1084" s="69"/>
      <c r="BX1084" s="69"/>
      <c r="BY1084" s="75"/>
      <c r="BZ1084" s="74"/>
      <c r="CA1084" s="74"/>
      <c r="CB1084" s="82"/>
      <c r="CC1084" s="82"/>
      <c r="CD1084" s="82"/>
      <c r="CE1084" s="82"/>
      <c r="CF1084" s="82"/>
      <c r="CG1084" s="82"/>
      <c r="CH1084" s="82"/>
      <c r="CI1084" s="82"/>
      <c r="CJ1084" s="82"/>
      <c r="CK1084" s="82"/>
      <c r="CL1084" s="82"/>
      <c r="CM1084" s="82"/>
      <c r="CN1084" s="82"/>
      <c r="CO1084" s="69"/>
    </row>
    <row r="1085" spans="1:93" x14ac:dyDescent="0.3">
      <c r="A1085" s="69"/>
      <c r="B1085" s="74"/>
      <c r="C1085" s="74"/>
      <c r="D1085" s="74"/>
      <c r="E1085" s="74"/>
      <c r="F1085" s="69"/>
      <c r="G1085" s="69"/>
      <c r="Q1085" s="69"/>
      <c r="R1085" s="69"/>
      <c r="S1085" s="75"/>
      <c r="T1085" s="75"/>
      <c r="U1085" s="74"/>
      <c r="V1085" s="74"/>
      <c r="W1085" s="74"/>
      <c r="X1085" s="74"/>
      <c r="Y1085" s="69"/>
      <c r="Z1085" s="69"/>
      <c r="AJ1085" s="69"/>
      <c r="AK1085" s="69"/>
      <c r="AL1085" s="69"/>
      <c r="AM1085" s="69"/>
      <c r="AN1085" s="74"/>
      <c r="AO1085" s="74"/>
      <c r="AP1085" s="82"/>
      <c r="AQ1085" s="82"/>
      <c r="AR1085" s="82"/>
      <c r="AS1085" s="82"/>
      <c r="AT1085" s="82"/>
      <c r="AU1085" s="82"/>
      <c r="AV1085" s="82"/>
      <c r="AW1085" s="82"/>
      <c r="AX1085" s="82"/>
      <c r="AY1085" s="82"/>
      <c r="AZ1085" s="82"/>
      <c r="BA1085" s="82"/>
      <c r="BB1085" s="82"/>
      <c r="BC1085" s="82"/>
      <c r="BD1085" s="69"/>
      <c r="BE1085" s="75"/>
      <c r="BF1085" s="75"/>
      <c r="BG1085" s="74"/>
      <c r="BH1085" s="74"/>
      <c r="BI1085" s="82"/>
      <c r="BJ1085" s="82"/>
      <c r="BK1085" s="82"/>
      <c r="BL1085" s="82"/>
      <c r="BM1085" s="82"/>
      <c r="BN1085" s="82"/>
      <c r="BO1085" s="82"/>
      <c r="BP1085" s="82"/>
      <c r="BQ1085" s="82"/>
      <c r="BR1085" s="82"/>
      <c r="BS1085" s="82"/>
      <c r="BT1085" s="82"/>
      <c r="BU1085" s="82"/>
      <c r="BV1085" s="82"/>
      <c r="BW1085" s="69"/>
      <c r="BX1085" s="69"/>
      <c r="BY1085" s="75"/>
      <c r="BZ1085" s="74"/>
      <c r="CA1085" s="74"/>
      <c r="CB1085" s="82"/>
      <c r="CC1085" s="82"/>
      <c r="CD1085" s="82"/>
      <c r="CE1085" s="82"/>
      <c r="CF1085" s="82"/>
      <c r="CG1085" s="82"/>
      <c r="CH1085" s="82"/>
      <c r="CI1085" s="82"/>
      <c r="CJ1085" s="82"/>
      <c r="CK1085" s="82"/>
      <c r="CL1085" s="82"/>
      <c r="CM1085" s="82"/>
      <c r="CN1085" s="82"/>
      <c r="CO1085" s="69"/>
    </row>
    <row r="1086" spans="1:93" x14ac:dyDescent="0.3">
      <c r="A1086" s="69"/>
      <c r="B1086" s="74"/>
      <c r="C1086" s="74"/>
      <c r="D1086" s="74"/>
      <c r="E1086" s="74"/>
      <c r="F1086" s="69"/>
      <c r="G1086" s="69"/>
      <c r="Q1086" s="69"/>
      <c r="R1086" s="69"/>
      <c r="S1086" s="75"/>
      <c r="T1086" s="75"/>
      <c r="U1086" s="74"/>
      <c r="V1086" s="74"/>
      <c r="W1086" s="74"/>
      <c r="X1086" s="74"/>
      <c r="Y1086" s="69"/>
      <c r="Z1086" s="69"/>
      <c r="AJ1086" s="69"/>
      <c r="AK1086" s="69"/>
      <c r="AL1086" s="69"/>
      <c r="AM1086" s="69"/>
      <c r="AN1086" s="74"/>
      <c r="AO1086" s="74"/>
      <c r="AP1086" s="82"/>
      <c r="AQ1086" s="82"/>
      <c r="AR1086" s="82"/>
      <c r="AS1086" s="82"/>
      <c r="AT1086" s="82"/>
      <c r="AU1086" s="82"/>
      <c r="AV1086" s="82"/>
      <c r="AW1086" s="82"/>
      <c r="AX1086" s="82"/>
      <c r="AY1086" s="82"/>
      <c r="AZ1086" s="82"/>
      <c r="BA1086" s="82"/>
      <c r="BB1086" s="82"/>
      <c r="BC1086" s="82"/>
      <c r="BD1086" s="69"/>
      <c r="BE1086" s="75"/>
      <c r="BF1086" s="75"/>
      <c r="BG1086" s="74"/>
      <c r="BH1086" s="74"/>
      <c r="BI1086" s="82"/>
      <c r="BJ1086" s="82"/>
      <c r="BK1086" s="82"/>
      <c r="BL1086" s="82"/>
      <c r="BM1086" s="82"/>
      <c r="BN1086" s="82"/>
      <c r="BO1086" s="82"/>
      <c r="BP1086" s="82"/>
      <c r="BQ1086" s="82"/>
      <c r="BR1086" s="82"/>
      <c r="BS1086" s="82"/>
      <c r="BT1086" s="82"/>
      <c r="BU1086" s="82"/>
      <c r="BV1086" s="82"/>
      <c r="BW1086" s="69"/>
      <c r="BX1086" s="69"/>
      <c r="BY1086" s="75"/>
      <c r="BZ1086" s="74"/>
      <c r="CA1086" s="74"/>
      <c r="CB1086" s="82"/>
      <c r="CC1086" s="82"/>
      <c r="CD1086" s="82"/>
      <c r="CE1086" s="82"/>
      <c r="CF1086" s="82"/>
      <c r="CG1086" s="82"/>
      <c r="CH1086" s="82"/>
      <c r="CI1086" s="82"/>
      <c r="CJ1086" s="82"/>
      <c r="CK1086" s="82"/>
      <c r="CL1086" s="82"/>
      <c r="CM1086" s="82"/>
      <c r="CN1086" s="82"/>
      <c r="CO1086" s="69"/>
    </row>
    <row r="1087" spans="1:93" x14ac:dyDescent="0.3">
      <c r="A1087" s="69"/>
      <c r="B1087" s="74"/>
      <c r="C1087" s="74"/>
      <c r="D1087" s="74"/>
      <c r="E1087" s="74"/>
      <c r="F1087" s="69"/>
      <c r="G1087" s="69"/>
      <c r="Q1087" s="69"/>
      <c r="R1087" s="69"/>
      <c r="S1087" s="75"/>
      <c r="T1087" s="75"/>
      <c r="U1087" s="74"/>
      <c r="V1087" s="74"/>
      <c r="W1087" s="74"/>
      <c r="X1087" s="74"/>
      <c r="Y1087" s="69"/>
      <c r="Z1087" s="69"/>
      <c r="AJ1087" s="69"/>
      <c r="AK1087" s="69"/>
      <c r="AL1087" s="69"/>
      <c r="AM1087" s="69"/>
      <c r="AN1087" s="74"/>
      <c r="AO1087" s="74"/>
      <c r="AP1087" s="82"/>
      <c r="AQ1087" s="82"/>
      <c r="AR1087" s="82"/>
      <c r="AS1087" s="82"/>
      <c r="AT1087" s="82"/>
      <c r="AU1087" s="82"/>
      <c r="AV1087" s="82"/>
      <c r="AW1087" s="82"/>
      <c r="AX1087" s="82"/>
      <c r="AY1087" s="82"/>
      <c r="AZ1087" s="82"/>
      <c r="BA1087" s="82"/>
      <c r="BB1087" s="82"/>
      <c r="BC1087" s="82"/>
      <c r="BD1087" s="69"/>
      <c r="BE1087" s="75"/>
      <c r="BF1087" s="75"/>
      <c r="BG1087" s="74"/>
      <c r="BH1087" s="74"/>
      <c r="BI1087" s="82"/>
      <c r="BJ1087" s="82"/>
      <c r="BK1087" s="82"/>
      <c r="BL1087" s="82"/>
      <c r="BM1087" s="82"/>
      <c r="BN1087" s="82"/>
      <c r="BO1087" s="82"/>
      <c r="BP1087" s="82"/>
      <c r="BQ1087" s="82"/>
      <c r="BR1087" s="82"/>
      <c r="BS1087" s="82"/>
      <c r="BT1087" s="82"/>
      <c r="BU1087" s="82"/>
      <c r="BV1087" s="82"/>
      <c r="BW1087" s="69"/>
      <c r="BX1087" s="69"/>
      <c r="BY1087" s="75"/>
      <c r="BZ1087" s="74"/>
      <c r="CA1087" s="74"/>
      <c r="CB1087" s="82"/>
      <c r="CC1087" s="82"/>
      <c r="CD1087" s="82"/>
      <c r="CE1087" s="82"/>
      <c r="CF1087" s="82"/>
      <c r="CG1087" s="82"/>
      <c r="CH1087" s="82"/>
      <c r="CI1087" s="82"/>
      <c r="CJ1087" s="82"/>
      <c r="CK1087" s="82"/>
      <c r="CL1087" s="82"/>
      <c r="CM1087" s="82"/>
      <c r="CN1087" s="82"/>
      <c r="CO1087" s="69"/>
    </row>
    <row r="1088" spans="1:93" x14ac:dyDescent="0.3">
      <c r="A1088" s="69"/>
      <c r="B1088" s="74"/>
      <c r="C1088" s="74"/>
      <c r="D1088" s="74"/>
      <c r="E1088" s="74"/>
      <c r="F1088" s="69"/>
      <c r="G1088" s="69"/>
      <c r="Q1088" s="69"/>
      <c r="R1088" s="69"/>
      <c r="S1088" s="75"/>
      <c r="T1088" s="75"/>
      <c r="U1088" s="74"/>
      <c r="V1088" s="74"/>
      <c r="W1088" s="74"/>
      <c r="X1088" s="74"/>
      <c r="Y1088" s="69"/>
      <c r="Z1088" s="69"/>
      <c r="AJ1088" s="69"/>
      <c r="AK1088" s="69"/>
      <c r="AL1088" s="69"/>
      <c r="AM1088" s="69"/>
      <c r="AN1088" s="74"/>
      <c r="AO1088" s="74"/>
      <c r="AP1088" s="82"/>
      <c r="AQ1088" s="82"/>
      <c r="AR1088" s="82"/>
      <c r="AS1088" s="82"/>
      <c r="AT1088" s="82"/>
      <c r="AU1088" s="82"/>
      <c r="AV1088" s="82"/>
      <c r="AW1088" s="82"/>
      <c r="AX1088" s="82"/>
      <c r="AY1088" s="82"/>
      <c r="AZ1088" s="82"/>
      <c r="BA1088" s="82"/>
      <c r="BB1088" s="82"/>
      <c r="BC1088" s="82"/>
      <c r="BD1088" s="69"/>
      <c r="BE1088" s="75"/>
      <c r="BF1088" s="75"/>
      <c r="BG1088" s="74"/>
      <c r="BH1088" s="74"/>
      <c r="BI1088" s="82"/>
      <c r="BJ1088" s="82"/>
      <c r="BK1088" s="82"/>
      <c r="BL1088" s="82"/>
      <c r="BM1088" s="82"/>
      <c r="BN1088" s="82"/>
      <c r="BO1088" s="82"/>
      <c r="BP1088" s="82"/>
      <c r="BQ1088" s="82"/>
      <c r="BR1088" s="82"/>
      <c r="BS1088" s="82"/>
      <c r="BT1088" s="82"/>
      <c r="BU1088" s="82"/>
      <c r="BV1088" s="82"/>
      <c r="BW1088" s="69"/>
      <c r="BX1088" s="69"/>
      <c r="BY1088" s="75"/>
      <c r="BZ1088" s="74"/>
      <c r="CA1088" s="74"/>
      <c r="CB1088" s="82"/>
      <c r="CC1088" s="82"/>
      <c r="CD1088" s="82"/>
      <c r="CE1088" s="82"/>
      <c r="CF1088" s="82"/>
      <c r="CG1088" s="82"/>
      <c r="CH1088" s="82"/>
      <c r="CI1088" s="82"/>
      <c r="CJ1088" s="82"/>
      <c r="CK1088" s="82"/>
      <c r="CL1088" s="82"/>
      <c r="CM1088" s="82"/>
      <c r="CN1088" s="82"/>
      <c r="CO1088" s="69"/>
    </row>
    <row r="1089" spans="1:93" x14ac:dyDescent="0.3">
      <c r="A1089" s="69"/>
      <c r="B1089" s="74"/>
      <c r="C1089" s="74"/>
      <c r="D1089" s="74"/>
      <c r="E1089" s="74"/>
      <c r="F1089" s="69"/>
      <c r="G1089" s="69"/>
      <c r="Q1089" s="69"/>
      <c r="R1089" s="69"/>
      <c r="S1089" s="75"/>
      <c r="T1089" s="75"/>
      <c r="U1089" s="74"/>
      <c r="V1089" s="74"/>
      <c r="W1089" s="74"/>
      <c r="X1089" s="74"/>
      <c r="Y1089" s="69"/>
      <c r="Z1089" s="69"/>
      <c r="AJ1089" s="69"/>
      <c r="AK1089" s="69"/>
      <c r="AL1089" s="69"/>
      <c r="AM1089" s="69"/>
      <c r="AN1089" s="74"/>
      <c r="AO1089" s="74"/>
      <c r="AP1089" s="82"/>
      <c r="AQ1089" s="82"/>
      <c r="AR1089" s="82"/>
      <c r="AS1089" s="82"/>
      <c r="AT1089" s="82"/>
      <c r="AU1089" s="82"/>
      <c r="AV1089" s="82"/>
      <c r="AW1089" s="82"/>
      <c r="AX1089" s="82"/>
      <c r="AY1089" s="82"/>
      <c r="AZ1089" s="82"/>
      <c r="BA1089" s="82"/>
      <c r="BB1089" s="82"/>
      <c r="BC1089" s="82"/>
      <c r="BD1089" s="69"/>
      <c r="BE1089" s="75"/>
      <c r="BF1089" s="75"/>
      <c r="BG1089" s="74"/>
      <c r="BH1089" s="74"/>
      <c r="BI1089" s="82"/>
      <c r="BJ1089" s="82"/>
      <c r="BK1089" s="82"/>
      <c r="BL1089" s="82"/>
      <c r="BM1089" s="82"/>
      <c r="BN1089" s="82"/>
      <c r="BO1089" s="82"/>
      <c r="BP1089" s="82"/>
      <c r="BQ1089" s="82"/>
      <c r="BR1089" s="82"/>
      <c r="BS1089" s="82"/>
      <c r="BT1089" s="82"/>
      <c r="BU1089" s="82"/>
      <c r="BV1089" s="82"/>
      <c r="BW1089" s="69"/>
      <c r="BX1089" s="69"/>
      <c r="BY1089" s="75"/>
      <c r="BZ1089" s="74"/>
      <c r="CA1089" s="74"/>
      <c r="CB1089" s="82"/>
      <c r="CC1089" s="82"/>
      <c r="CD1089" s="82"/>
      <c r="CE1089" s="82"/>
      <c r="CF1089" s="82"/>
      <c r="CG1089" s="82"/>
      <c r="CH1089" s="82"/>
      <c r="CI1089" s="82"/>
      <c r="CJ1089" s="82"/>
      <c r="CK1089" s="82"/>
      <c r="CL1089" s="82"/>
      <c r="CM1089" s="82"/>
      <c r="CN1089" s="82"/>
      <c r="CO1089" s="69"/>
    </row>
    <row r="1090" spans="1:93" x14ac:dyDescent="0.3">
      <c r="A1090" s="69"/>
      <c r="B1090" s="74"/>
      <c r="C1090" s="74"/>
      <c r="D1090" s="74"/>
      <c r="E1090" s="74"/>
      <c r="F1090" s="69"/>
      <c r="G1090" s="69"/>
      <c r="Q1090" s="69"/>
      <c r="R1090" s="69"/>
      <c r="S1090" s="75"/>
      <c r="T1090" s="75"/>
      <c r="U1090" s="74"/>
      <c r="V1090" s="74"/>
      <c r="W1090" s="74"/>
      <c r="X1090" s="74"/>
      <c r="Y1090" s="69"/>
      <c r="Z1090" s="69"/>
      <c r="AJ1090" s="69"/>
      <c r="AK1090" s="69"/>
      <c r="AL1090" s="69"/>
      <c r="AM1090" s="69"/>
      <c r="AN1090" s="74"/>
      <c r="AO1090" s="74"/>
      <c r="AP1090" s="82"/>
      <c r="AQ1090" s="82"/>
      <c r="AR1090" s="82"/>
      <c r="AS1090" s="82"/>
      <c r="AT1090" s="82"/>
      <c r="AU1090" s="82"/>
      <c r="AV1090" s="82"/>
      <c r="AW1090" s="82"/>
      <c r="AX1090" s="82"/>
      <c r="AY1090" s="82"/>
      <c r="AZ1090" s="82"/>
      <c r="BA1090" s="82"/>
      <c r="BB1090" s="82"/>
      <c r="BC1090" s="82"/>
      <c r="BD1090" s="69"/>
      <c r="BE1090" s="75"/>
      <c r="BF1090" s="75"/>
      <c r="BG1090" s="74"/>
      <c r="BH1090" s="74"/>
      <c r="BI1090" s="82"/>
      <c r="BJ1090" s="82"/>
      <c r="BK1090" s="82"/>
      <c r="BL1090" s="82"/>
      <c r="BM1090" s="82"/>
      <c r="BN1090" s="82"/>
      <c r="BO1090" s="82"/>
      <c r="BP1090" s="82"/>
      <c r="BQ1090" s="82"/>
      <c r="BR1090" s="82"/>
      <c r="BS1090" s="82"/>
      <c r="BT1090" s="82"/>
      <c r="BU1090" s="82"/>
      <c r="BV1090" s="82"/>
      <c r="BW1090" s="69"/>
      <c r="BX1090" s="69"/>
      <c r="BY1090" s="75"/>
      <c r="BZ1090" s="74"/>
      <c r="CA1090" s="74"/>
      <c r="CB1090" s="82"/>
      <c r="CC1090" s="82"/>
      <c r="CD1090" s="82"/>
      <c r="CE1090" s="82"/>
      <c r="CF1090" s="82"/>
      <c r="CG1090" s="82"/>
      <c r="CH1090" s="82"/>
      <c r="CI1090" s="82"/>
      <c r="CJ1090" s="82"/>
      <c r="CK1090" s="82"/>
      <c r="CL1090" s="82"/>
      <c r="CM1090" s="82"/>
      <c r="CN1090" s="82"/>
      <c r="CO1090" s="69"/>
    </row>
    <row r="1091" spans="1:93" x14ac:dyDescent="0.3">
      <c r="A1091" s="69"/>
      <c r="B1091" s="74"/>
      <c r="C1091" s="74"/>
      <c r="D1091" s="74"/>
      <c r="E1091" s="74"/>
      <c r="F1091" s="69"/>
      <c r="G1091" s="69"/>
      <c r="Q1091" s="69"/>
      <c r="R1091" s="69"/>
      <c r="S1091" s="75"/>
      <c r="T1091" s="75"/>
      <c r="U1091" s="74"/>
      <c r="V1091" s="74"/>
      <c r="W1091" s="74"/>
      <c r="X1091" s="74"/>
      <c r="Y1091" s="69"/>
      <c r="Z1091" s="69"/>
      <c r="AJ1091" s="69"/>
      <c r="AK1091" s="69"/>
      <c r="AL1091" s="69"/>
      <c r="AM1091" s="69"/>
      <c r="AN1091" s="74"/>
      <c r="AO1091" s="74"/>
      <c r="AP1091" s="82"/>
      <c r="AQ1091" s="82"/>
      <c r="AR1091" s="82"/>
      <c r="AS1091" s="82"/>
      <c r="AT1091" s="82"/>
      <c r="AU1091" s="82"/>
      <c r="AV1091" s="82"/>
      <c r="AW1091" s="82"/>
      <c r="AX1091" s="82"/>
      <c r="AY1091" s="82"/>
      <c r="AZ1091" s="82"/>
      <c r="BA1091" s="82"/>
      <c r="BB1091" s="82"/>
      <c r="BC1091" s="82"/>
      <c r="BD1091" s="69"/>
      <c r="BE1091" s="75"/>
      <c r="BF1091" s="75"/>
      <c r="BG1091" s="74"/>
      <c r="BH1091" s="74"/>
      <c r="BI1091" s="82"/>
      <c r="BJ1091" s="82"/>
      <c r="BK1091" s="82"/>
      <c r="BL1091" s="82"/>
      <c r="BM1091" s="82"/>
      <c r="BN1091" s="82"/>
      <c r="BO1091" s="82"/>
      <c r="BP1091" s="82"/>
      <c r="BQ1091" s="82"/>
      <c r="BR1091" s="82"/>
      <c r="BS1091" s="82"/>
      <c r="BT1091" s="82"/>
      <c r="BU1091" s="82"/>
      <c r="BV1091" s="82"/>
      <c r="BW1091" s="69"/>
      <c r="BX1091" s="69"/>
      <c r="BY1091" s="75"/>
      <c r="BZ1091" s="74"/>
      <c r="CA1091" s="74"/>
      <c r="CB1091" s="82"/>
      <c r="CC1091" s="82"/>
      <c r="CD1091" s="82"/>
      <c r="CE1091" s="82"/>
      <c r="CF1091" s="82"/>
      <c r="CG1091" s="82"/>
      <c r="CH1091" s="82"/>
      <c r="CI1091" s="82"/>
      <c r="CJ1091" s="82"/>
      <c r="CK1091" s="82"/>
      <c r="CL1091" s="82"/>
      <c r="CM1091" s="82"/>
      <c r="CN1091" s="82"/>
      <c r="CO1091" s="69"/>
    </row>
    <row r="1092" spans="1:93" x14ac:dyDescent="0.3">
      <c r="A1092" s="69"/>
      <c r="B1092" s="74"/>
      <c r="C1092" s="74"/>
      <c r="D1092" s="74"/>
      <c r="E1092" s="74"/>
      <c r="F1092" s="69"/>
      <c r="G1092" s="69"/>
      <c r="Q1092" s="69"/>
      <c r="R1092" s="69"/>
      <c r="S1092" s="75"/>
      <c r="T1092" s="75"/>
      <c r="U1092" s="74"/>
      <c r="V1092" s="74"/>
      <c r="W1092" s="74"/>
      <c r="X1092" s="74"/>
      <c r="Y1092" s="69"/>
      <c r="Z1092" s="69"/>
      <c r="AJ1092" s="69"/>
      <c r="AK1092" s="69"/>
      <c r="AL1092" s="69"/>
      <c r="AM1092" s="69"/>
      <c r="AN1092" s="74"/>
      <c r="AO1092" s="74"/>
      <c r="AP1092" s="82"/>
      <c r="AQ1092" s="82"/>
      <c r="AR1092" s="82"/>
      <c r="AS1092" s="82"/>
      <c r="AT1092" s="82"/>
      <c r="AU1092" s="82"/>
      <c r="AV1092" s="82"/>
      <c r="AW1092" s="82"/>
      <c r="AX1092" s="82"/>
      <c r="AY1092" s="82"/>
      <c r="AZ1092" s="82"/>
      <c r="BA1092" s="82"/>
      <c r="BB1092" s="82"/>
      <c r="BC1092" s="82"/>
      <c r="BD1092" s="69"/>
      <c r="BE1092" s="75"/>
      <c r="BF1092" s="75"/>
      <c r="BG1092" s="74"/>
      <c r="BH1092" s="74"/>
      <c r="BI1092" s="82"/>
      <c r="BJ1092" s="82"/>
      <c r="BK1092" s="82"/>
      <c r="BL1092" s="82"/>
      <c r="BM1092" s="82"/>
      <c r="BN1092" s="82"/>
      <c r="BO1092" s="82"/>
      <c r="BP1092" s="82"/>
      <c r="BQ1092" s="82"/>
      <c r="BR1092" s="82"/>
      <c r="BS1092" s="82"/>
      <c r="BT1092" s="82"/>
      <c r="BU1092" s="82"/>
      <c r="BV1092" s="82"/>
      <c r="BW1092" s="69"/>
      <c r="BX1092" s="69"/>
      <c r="BY1092" s="75"/>
      <c r="BZ1092" s="74"/>
      <c r="CA1092" s="74"/>
      <c r="CB1092" s="82"/>
      <c r="CC1092" s="82"/>
      <c r="CD1092" s="82"/>
      <c r="CE1092" s="82"/>
      <c r="CF1092" s="82"/>
      <c r="CG1092" s="82"/>
      <c r="CH1092" s="82"/>
      <c r="CI1092" s="82"/>
      <c r="CJ1092" s="82"/>
      <c r="CK1092" s="82"/>
      <c r="CL1092" s="82"/>
      <c r="CM1092" s="82"/>
      <c r="CN1092" s="82"/>
      <c r="CO1092" s="69"/>
    </row>
    <row r="1093" spans="1:93" x14ac:dyDescent="0.3">
      <c r="A1093" s="69"/>
      <c r="B1093" s="74"/>
      <c r="C1093" s="74"/>
      <c r="D1093" s="74"/>
      <c r="E1093" s="74"/>
      <c r="F1093" s="69"/>
      <c r="G1093" s="69"/>
      <c r="Q1093" s="69"/>
      <c r="R1093" s="69"/>
      <c r="S1093" s="75"/>
      <c r="T1093" s="75"/>
      <c r="U1093" s="74"/>
      <c r="V1093" s="74"/>
      <c r="W1093" s="74"/>
      <c r="X1093" s="74"/>
      <c r="Y1093" s="69"/>
      <c r="Z1093" s="69"/>
      <c r="AJ1093" s="69"/>
      <c r="AK1093" s="69"/>
      <c r="AL1093" s="69"/>
      <c r="AM1093" s="69"/>
      <c r="AN1093" s="74"/>
      <c r="AO1093" s="74"/>
      <c r="AP1093" s="82"/>
      <c r="AQ1093" s="82"/>
      <c r="AR1093" s="82"/>
      <c r="AS1093" s="82"/>
      <c r="AT1093" s="82"/>
      <c r="AU1093" s="82"/>
      <c r="AV1093" s="82"/>
      <c r="AW1093" s="82"/>
      <c r="AX1093" s="82"/>
      <c r="AY1093" s="82"/>
      <c r="AZ1093" s="82"/>
      <c r="BA1093" s="82"/>
      <c r="BB1093" s="82"/>
      <c r="BC1093" s="82"/>
      <c r="BD1093" s="69"/>
      <c r="BE1093" s="75"/>
      <c r="BF1093" s="75"/>
      <c r="BG1093" s="74"/>
      <c r="BH1093" s="74"/>
      <c r="BI1093" s="82"/>
      <c r="BJ1093" s="82"/>
      <c r="BK1093" s="82"/>
      <c r="BL1093" s="82"/>
      <c r="BM1093" s="82"/>
      <c r="BN1093" s="82"/>
      <c r="BO1093" s="82"/>
      <c r="BP1093" s="82"/>
      <c r="BQ1093" s="82"/>
      <c r="BR1093" s="82"/>
      <c r="BS1093" s="82"/>
      <c r="BT1093" s="82"/>
      <c r="BU1093" s="82"/>
      <c r="BV1093" s="82"/>
      <c r="BW1093" s="69"/>
      <c r="BX1093" s="69"/>
      <c r="BY1093" s="75"/>
      <c r="BZ1093" s="74"/>
      <c r="CA1093" s="74"/>
      <c r="CB1093" s="82"/>
      <c r="CC1093" s="82"/>
      <c r="CD1093" s="82"/>
      <c r="CE1093" s="82"/>
      <c r="CF1093" s="82"/>
      <c r="CG1093" s="82"/>
      <c r="CH1093" s="82"/>
      <c r="CI1093" s="82"/>
      <c r="CJ1093" s="82"/>
      <c r="CK1093" s="82"/>
      <c r="CL1093" s="82"/>
      <c r="CM1093" s="82"/>
      <c r="CN1093" s="82"/>
      <c r="CO1093" s="69"/>
    </row>
    <row r="1094" spans="1:93" x14ac:dyDescent="0.3">
      <c r="A1094" s="69"/>
      <c r="B1094" s="74"/>
      <c r="C1094" s="74"/>
      <c r="D1094" s="74"/>
      <c r="E1094" s="74"/>
      <c r="F1094" s="69"/>
      <c r="G1094" s="69"/>
      <c r="Q1094" s="69"/>
      <c r="R1094" s="69"/>
      <c r="S1094" s="75"/>
      <c r="T1094" s="75"/>
      <c r="U1094" s="74"/>
      <c r="V1094" s="74"/>
      <c r="W1094" s="74"/>
      <c r="X1094" s="74"/>
      <c r="Y1094" s="69"/>
      <c r="Z1094" s="69"/>
      <c r="AJ1094" s="69"/>
      <c r="AK1094" s="69"/>
      <c r="AL1094" s="69"/>
      <c r="AM1094" s="69"/>
      <c r="AN1094" s="74"/>
      <c r="AO1094" s="74"/>
      <c r="AP1094" s="82"/>
      <c r="AQ1094" s="82"/>
      <c r="AR1094" s="82"/>
      <c r="AS1094" s="82"/>
      <c r="AT1094" s="82"/>
      <c r="AU1094" s="82"/>
      <c r="AV1094" s="82"/>
      <c r="AW1094" s="82"/>
      <c r="AX1094" s="82"/>
      <c r="AY1094" s="82"/>
      <c r="AZ1094" s="82"/>
      <c r="BA1094" s="82"/>
      <c r="BB1094" s="82"/>
      <c r="BC1094" s="82"/>
      <c r="BD1094" s="69"/>
      <c r="BE1094" s="75"/>
      <c r="BF1094" s="75"/>
      <c r="BG1094" s="74"/>
      <c r="BH1094" s="74"/>
      <c r="BI1094" s="82"/>
      <c r="BJ1094" s="82"/>
      <c r="BK1094" s="82"/>
      <c r="BL1094" s="82"/>
      <c r="BM1094" s="82"/>
      <c r="BN1094" s="82"/>
      <c r="BO1094" s="82"/>
      <c r="BP1094" s="82"/>
      <c r="BQ1094" s="82"/>
      <c r="BR1094" s="82"/>
      <c r="BS1094" s="82"/>
      <c r="BT1094" s="82"/>
      <c r="BU1094" s="82"/>
      <c r="BV1094" s="82"/>
      <c r="BW1094" s="69"/>
      <c r="BX1094" s="69"/>
      <c r="BY1094" s="75"/>
      <c r="BZ1094" s="74"/>
      <c r="CA1094" s="74"/>
      <c r="CB1094" s="82"/>
      <c r="CC1094" s="82"/>
      <c r="CD1094" s="82"/>
      <c r="CE1094" s="82"/>
      <c r="CF1094" s="82"/>
      <c r="CG1094" s="82"/>
      <c r="CH1094" s="82"/>
      <c r="CI1094" s="82"/>
      <c r="CJ1094" s="82"/>
      <c r="CK1094" s="82"/>
      <c r="CL1094" s="82"/>
      <c r="CM1094" s="82"/>
      <c r="CN1094" s="82"/>
      <c r="CO1094" s="69"/>
    </row>
    <row r="1095" spans="1:93" x14ac:dyDescent="0.3">
      <c r="A1095" s="69"/>
      <c r="B1095" s="74"/>
      <c r="C1095" s="74"/>
      <c r="D1095" s="74"/>
      <c r="E1095" s="74"/>
      <c r="F1095" s="69"/>
      <c r="G1095" s="69"/>
      <c r="Q1095" s="69"/>
      <c r="R1095" s="69"/>
      <c r="S1095" s="75"/>
      <c r="T1095" s="75"/>
      <c r="U1095" s="74"/>
      <c r="V1095" s="74"/>
      <c r="W1095" s="74"/>
      <c r="X1095" s="74"/>
      <c r="Y1095" s="69"/>
      <c r="Z1095" s="69"/>
      <c r="AJ1095" s="69"/>
      <c r="AK1095" s="69"/>
      <c r="AL1095" s="69"/>
      <c r="AM1095" s="69"/>
      <c r="AN1095" s="74"/>
      <c r="AO1095" s="74"/>
      <c r="AP1095" s="82"/>
      <c r="AQ1095" s="82"/>
      <c r="AR1095" s="82"/>
      <c r="AS1095" s="82"/>
      <c r="AT1095" s="82"/>
      <c r="AU1095" s="82"/>
      <c r="AV1095" s="82"/>
      <c r="AW1095" s="82"/>
      <c r="AX1095" s="82"/>
      <c r="AY1095" s="82"/>
      <c r="AZ1095" s="82"/>
      <c r="BA1095" s="82"/>
      <c r="BB1095" s="82"/>
      <c r="BC1095" s="82"/>
      <c r="BD1095" s="69"/>
      <c r="BE1095" s="75"/>
      <c r="BF1095" s="75"/>
      <c r="BG1095" s="74"/>
      <c r="BH1095" s="74"/>
      <c r="BI1095" s="82"/>
      <c r="BJ1095" s="82"/>
      <c r="BK1095" s="82"/>
      <c r="BL1095" s="82"/>
      <c r="BM1095" s="82"/>
      <c r="BN1095" s="82"/>
      <c r="BO1095" s="82"/>
      <c r="BP1095" s="82"/>
      <c r="BQ1095" s="82"/>
      <c r="BR1095" s="82"/>
      <c r="BS1095" s="82"/>
      <c r="BT1095" s="82"/>
      <c r="BU1095" s="82"/>
      <c r="BV1095" s="82"/>
      <c r="BW1095" s="69"/>
      <c r="BX1095" s="69"/>
      <c r="BY1095" s="75"/>
      <c r="BZ1095" s="74"/>
      <c r="CA1095" s="74"/>
      <c r="CB1095" s="82"/>
      <c r="CC1095" s="82"/>
      <c r="CD1095" s="82"/>
      <c r="CE1095" s="82"/>
      <c r="CF1095" s="82"/>
      <c r="CG1095" s="82"/>
      <c r="CH1095" s="82"/>
      <c r="CI1095" s="82"/>
      <c r="CJ1095" s="82"/>
      <c r="CK1095" s="82"/>
      <c r="CL1095" s="82"/>
      <c r="CM1095" s="82"/>
      <c r="CN1095" s="82"/>
      <c r="CO1095" s="69"/>
    </row>
    <row r="1096" spans="1:93" x14ac:dyDescent="0.3">
      <c r="A1096" s="69"/>
      <c r="B1096" s="74"/>
      <c r="C1096" s="74"/>
      <c r="D1096" s="74"/>
      <c r="E1096" s="74"/>
      <c r="F1096" s="69"/>
      <c r="G1096" s="69"/>
      <c r="Q1096" s="69"/>
      <c r="R1096" s="69"/>
      <c r="S1096" s="75"/>
      <c r="T1096" s="75"/>
      <c r="U1096" s="74"/>
      <c r="V1096" s="74"/>
      <c r="W1096" s="74"/>
      <c r="X1096" s="74"/>
      <c r="Y1096" s="69"/>
      <c r="Z1096" s="69"/>
      <c r="AJ1096" s="69"/>
      <c r="AK1096" s="69"/>
      <c r="AL1096" s="69"/>
      <c r="AM1096" s="69"/>
      <c r="AN1096" s="74"/>
      <c r="AO1096" s="74"/>
      <c r="AP1096" s="82"/>
      <c r="AQ1096" s="82"/>
      <c r="AR1096" s="82"/>
      <c r="AS1096" s="82"/>
      <c r="AT1096" s="82"/>
      <c r="AU1096" s="82"/>
      <c r="AV1096" s="82"/>
      <c r="AW1096" s="82"/>
      <c r="AX1096" s="82"/>
      <c r="AY1096" s="82"/>
      <c r="AZ1096" s="82"/>
      <c r="BA1096" s="82"/>
      <c r="BB1096" s="82"/>
      <c r="BC1096" s="82"/>
      <c r="BD1096" s="69"/>
      <c r="BE1096" s="75"/>
      <c r="BF1096" s="75"/>
      <c r="BG1096" s="74"/>
      <c r="BH1096" s="74"/>
      <c r="BI1096" s="82"/>
      <c r="BJ1096" s="82"/>
      <c r="BK1096" s="82"/>
      <c r="BL1096" s="82"/>
      <c r="BM1096" s="82"/>
      <c r="BN1096" s="82"/>
      <c r="BO1096" s="82"/>
      <c r="BP1096" s="82"/>
      <c r="BQ1096" s="82"/>
      <c r="BR1096" s="82"/>
      <c r="BS1096" s="82"/>
      <c r="BT1096" s="82"/>
      <c r="BU1096" s="82"/>
      <c r="BV1096" s="82"/>
      <c r="BW1096" s="69"/>
      <c r="BX1096" s="69"/>
      <c r="BY1096" s="75"/>
      <c r="BZ1096" s="74"/>
      <c r="CA1096" s="74"/>
      <c r="CB1096" s="82"/>
      <c r="CC1096" s="82"/>
      <c r="CD1096" s="82"/>
      <c r="CE1096" s="82"/>
      <c r="CF1096" s="82"/>
      <c r="CG1096" s="82"/>
      <c r="CH1096" s="82"/>
      <c r="CI1096" s="82"/>
      <c r="CJ1096" s="82"/>
      <c r="CK1096" s="82"/>
      <c r="CL1096" s="82"/>
      <c r="CM1096" s="82"/>
      <c r="CN1096" s="82"/>
      <c r="CO1096" s="69"/>
    </row>
    <row r="1097" spans="1:93" x14ac:dyDescent="0.3">
      <c r="A1097" s="69"/>
      <c r="B1097" s="74"/>
      <c r="C1097" s="74"/>
      <c r="D1097" s="74"/>
      <c r="E1097" s="74"/>
      <c r="F1097" s="69"/>
      <c r="G1097" s="69"/>
      <c r="Q1097" s="69"/>
      <c r="R1097" s="69"/>
      <c r="S1097" s="75"/>
      <c r="T1097" s="75"/>
      <c r="U1097" s="74"/>
      <c r="V1097" s="74"/>
      <c r="W1097" s="74"/>
      <c r="X1097" s="74"/>
      <c r="Y1097" s="69"/>
      <c r="Z1097" s="69"/>
      <c r="AJ1097" s="69"/>
      <c r="AK1097" s="69"/>
      <c r="AL1097" s="69"/>
      <c r="AM1097" s="69"/>
      <c r="AN1097" s="74"/>
      <c r="AO1097" s="74"/>
      <c r="AP1097" s="82"/>
      <c r="AQ1097" s="82"/>
      <c r="AR1097" s="82"/>
      <c r="AS1097" s="82"/>
      <c r="AT1097" s="82"/>
      <c r="AU1097" s="82"/>
      <c r="AV1097" s="82"/>
      <c r="AW1097" s="82"/>
      <c r="AX1097" s="82"/>
      <c r="AY1097" s="82"/>
      <c r="AZ1097" s="82"/>
      <c r="BA1097" s="82"/>
      <c r="BB1097" s="82"/>
      <c r="BC1097" s="82"/>
      <c r="BD1097" s="69"/>
      <c r="BE1097" s="75"/>
      <c r="BF1097" s="75"/>
      <c r="BG1097" s="74"/>
      <c r="BH1097" s="74"/>
      <c r="BI1097" s="82"/>
      <c r="BJ1097" s="82"/>
      <c r="BK1097" s="82"/>
      <c r="BL1097" s="82"/>
      <c r="BM1097" s="82"/>
      <c r="BN1097" s="82"/>
      <c r="BO1097" s="82"/>
      <c r="BP1097" s="82"/>
      <c r="BQ1097" s="82"/>
      <c r="BR1097" s="82"/>
      <c r="BS1097" s="82"/>
      <c r="BT1097" s="82"/>
      <c r="BU1097" s="82"/>
      <c r="BV1097" s="82"/>
      <c r="BW1097" s="69"/>
      <c r="BX1097" s="69"/>
      <c r="BY1097" s="75"/>
      <c r="BZ1097" s="74"/>
      <c r="CA1097" s="74"/>
      <c r="CB1097" s="82"/>
      <c r="CC1097" s="82"/>
      <c r="CD1097" s="82"/>
      <c r="CE1097" s="82"/>
      <c r="CF1097" s="82"/>
      <c r="CG1097" s="82"/>
      <c r="CH1097" s="82"/>
      <c r="CI1097" s="82"/>
      <c r="CJ1097" s="82"/>
      <c r="CK1097" s="82"/>
      <c r="CL1097" s="82"/>
      <c r="CM1097" s="82"/>
      <c r="CN1097" s="82"/>
      <c r="CO1097" s="69"/>
    </row>
    <row r="1098" spans="1:93" x14ac:dyDescent="0.3">
      <c r="A1098" s="69"/>
      <c r="B1098" s="74"/>
      <c r="C1098" s="74"/>
      <c r="D1098" s="74"/>
      <c r="E1098" s="74"/>
      <c r="F1098" s="69"/>
      <c r="G1098" s="69"/>
      <c r="Q1098" s="69"/>
      <c r="R1098" s="69"/>
      <c r="S1098" s="75"/>
      <c r="T1098" s="75"/>
      <c r="U1098" s="74"/>
      <c r="V1098" s="74"/>
      <c r="W1098" s="74"/>
      <c r="X1098" s="74"/>
      <c r="Y1098" s="69"/>
      <c r="Z1098" s="69"/>
      <c r="AJ1098" s="69"/>
      <c r="AK1098" s="69"/>
      <c r="AL1098" s="69"/>
      <c r="AM1098" s="69"/>
      <c r="AN1098" s="74"/>
      <c r="AO1098" s="74"/>
      <c r="AP1098" s="82"/>
      <c r="AQ1098" s="82"/>
      <c r="AR1098" s="82"/>
      <c r="AS1098" s="82"/>
      <c r="AT1098" s="82"/>
      <c r="AU1098" s="82"/>
      <c r="AV1098" s="82"/>
      <c r="AW1098" s="82"/>
      <c r="AX1098" s="82"/>
      <c r="AY1098" s="82"/>
      <c r="AZ1098" s="82"/>
      <c r="BA1098" s="82"/>
      <c r="BB1098" s="82"/>
      <c r="BC1098" s="82"/>
      <c r="BD1098" s="69"/>
      <c r="BE1098" s="75"/>
      <c r="BF1098" s="75"/>
      <c r="BG1098" s="74"/>
      <c r="BH1098" s="74"/>
      <c r="BI1098" s="82"/>
      <c r="BJ1098" s="82"/>
      <c r="BK1098" s="82"/>
      <c r="BL1098" s="82"/>
      <c r="BM1098" s="82"/>
      <c r="BN1098" s="82"/>
      <c r="BO1098" s="82"/>
      <c r="BP1098" s="82"/>
      <c r="BQ1098" s="82"/>
      <c r="BR1098" s="82"/>
      <c r="BS1098" s="82"/>
      <c r="BT1098" s="82"/>
      <c r="BU1098" s="82"/>
      <c r="BV1098" s="82"/>
      <c r="BW1098" s="69"/>
      <c r="BX1098" s="69"/>
      <c r="BY1098" s="75"/>
      <c r="BZ1098" s="74"/>
      <c r="CA1098" s="74"/>
      <c r="CB1098" s="82"/>
      <c r="CC1098" s="82"/>
      <c r="CD1098" s="82"/>
      <c r="CE1098" s="82"/>
      <c r="CF1098" s="82"/>
      <c r="CG1098" s="82"/>
      <c r="CH1098" s="82"/>
      <c r="CI1098" s="82"/>
      <c r="CJ1098" s="82"/>
      <c r="CK1098" s="82"/>
      <c r="CL1098" s="82"/>
      <c r="CM1098" s="82"/>
      <c r="CN1098" s="82"/>
      <c r="CO1098" s="69"/>
    </row>
    <row r="1099" spans="1:93" x14ac:dyDescent="0.3">
      <c r="A1099" s="69"/>
      <c r="B1099" s="74"/>
      <c r="C1099" s="74"/>
      <c r="D1099" s="74"/>
      <c r="E1099" s="74"/>
      <c r="F1099" s="69"/>
      <c r="G1099" s="69"/>
      <c r="Q1099" s="69"/>
      <c r="R1099" s="69"/>
      <c r="S1099" s="75"/>
      <c r="T1099" s="75"/>
      <c r="U1099" s="74"/>
      <c r="V1099" s="74"/>
      <c r="W1099" s="74"/>
      <c r="X1099" s="74"/>
      <c r="Y1099" s="69"/>
      <c r="Z1099" s="69"/>
      <c r="AJ1099" s="69"/>
      <c r="AK1099" s="69"/>
      <c r="AL1099" s="69"/>
      <c r="AM1099" s="69"/>
      <c r="AN1099" s="74"/>
      <c r="AO1099" s="74"/>
      <c r="AP1099" s="82"/>
      <c r="AQ1099" s="82"/>
      <c r="AR1099" s="82"/>
      <c r="AS1099" s="82"/>
      <c r="AT1099" s="82"/>
      <c r="AU1099" s="82"/>
      <c r="AV1099" s="82"/>
      <c r="AW1099" s="82"/>
      <c r="AX1099" s="82"/>
      <c r="AY1099" s="82"/>
      <c r="AZ1099" s="82"/>
      <c r="BA1099" s="82"/>
      <c r="BB1099" s="82"/>
      <c r="BC1099" s="82"/>
      <c r="BD1099" s="69"/>
      <c r="BE1099" s="75"/>
      <c r="BF1099" s="75"/>
      <c r="BG1099" s="74"/>
      <c r="BH1099" s="74"/>
      <c r="BI1099" s="82"/>
      <c r="BJ1099" s="82"/>
      <c r="BK1099" s="82"/>
      <c r="BL1099" s="82"/>
      <c r="BM1099" s="82"/>
      <c r="BN1099" s="82"/>
      <c r="BO1099" s="82"/>
      <c r="BP1099" s="82"/>
      <c r="BQ1099" s="82"/>
      <c r="BR1099" s="82"/>
      <c r="BS1099" s="82"/>
      <c r="BT1099" s="82"/>
      <c r="BU1099" s="82"/>
      <c r="BV1099" s="82"/>
      <c r="BW1099" s="69"/>
      <c r="BX1099" s="69"/>
      <c r="BY1099" s="75"/>
      <c r="BZ1099" s="74"/>
      <c r="CA1099" s="74"/>
      <c r="CB1099" s="82"/>
      <c r="CC1099" s="82"/>
      <c r="CD1099" s="82"/>
      <c r="CE1099" s="82"/>
      <c r="CF1099" s="82"/>
      <c r="CG1099" s="82"/>
      <c r="CH1099" s="82"/>
      <c r="CI1099" s="82"/>
      <c r="CJ1099" s="82"/>
      <c r="CK1099" s="82"/>
      <c r="CL1099" s="82"/>
      <c r="CM1099" s="82"/>
      <c r="CN1099" s="82"/>
      <c r="CO1099" s="69"/>
    </row>
    <row r="1100" spans="1:93" x14ac:dyDescent="0.3">
      <c r="A1100" s="69"/>
      <c r="B1100" s="74"/>
      <c r="C1100" s="74"/>
      <c r="D1100" s="74"/>
      <c r="E1100" s="74"/>
      <c r="F1100" s="69"/>
      <c r="G1100" s="69"/>
      <c r="Q1100" s="69"/>
      <c r="R1100" s="69"/>
      <c r="S1100" s="75"/>
      <c r="T1100" s="75"/>
      <c r="U1100" s="74"/>
      <c r="V1100" s="74"/>
      <c r="W1100" s="74"/>
      <c r="X1100" s="74"/>
      <c r="Y1100" s="69"/>
      <c r="Z1100" s="69"/>
      <c r="AJ1100" s="69"/>
      <c r="AK1100" s="69"/>
      <c r="AL1100" s="69"/>
      <c r="AM1100" s="69"/>
      <c r="AN1100" s="74"/>
      <c r="AO1100" s="74"/>
      <c r="AP1100" s="82"/>
      <c r="AQ1100" s="82"/>
      <c r="AR1100" s="82"/>
      <c r="AS1100" s="82"/>
      <c r="AT1100" s="82"/>
      <c r="AU1100" s="82"/>
      <c r="AV1100" s="82"/>
      <c r="AW1100" s="82"/>
      <c r="AX1100" s="82"/>
      <c r="AY1100" s="82"/>
      <c r="AZ1100" s="82"/>
      <c r="BA1100" s="82"/>
      <c r="BB1100" s="82"/>
      <c r="BC1100" s="82"/>
      <c r="BD1100" s="69"/>
      <c r="BE1100" s="75"/>
      <c r="BF1100" s="75"/>
      <c r="BG1100" s="74"/>
      <c r="BH1100" s="74"/>
      <c r="BI1100" s="82"/>
      <c r="BJ1100" s="82"/>
      <c r="BK1100" s="82"/>
      <c r="BL1100" s="82"/>
      <c r="BM1100" s="82"/>
      <c r="BN1100" s="82"/>
      <c r="BO1100" s="82"/>
      <c r="BP1100" s="82"/>
      <c r="BQ1100" s="82"/>
      <c r="BR1100" s="82"/>
      <c r="BS1100" s="82"/>
      <c r="BT1100" s="82"/>
      <c r="BU1100" s="82"/>
      <c r="BV1100" s="82"/>
      <c r="BW1100" s="69"/>
      <c r="BX1100" s="69"/>
      <c r="BY1100" s="75"/>
      <c r="BZ1100" s="74"/>
      <c r="CA1100" s="74"/>
      <c r="CB1100" s="82"/>
      <c r="CC1100" s="82"/>
      <c r="CD1100" s="82"/>
      <c r="CE1100" s="82"/>
      <c r="CF1100" s="82"/>
      <c r="CG1100" s="82"/>
      <c r="CH1100" s="82"/>
      <c r="CI1100" s="82"/>
      <c r="CJ1100" s="82"/>
      <c r="CK1100" s="82"/>
      <c r="CL1100" s="82"/>
      <c r="CM1100" s="82"/>
      <c r="CN1100" s="82"/>
      <c r="CO1100" s="69"/>
    </row>
    <row r="1101" spans="1:93" x14ac:dyDescent="0.3">
      <c r="A1101" s="69"/>
      <c r="B1101" s="74"/>
      <c r="C1101" s="74"/>
      <c r="D1101" s="74"/>
      <c r="E1101" s="74"/>
      <c r="F1101" s="69"/>
      <c r="G1101" s="69"/>
      <c r="Q1101" s="69"/>
      <c r="R1101" s="69"/>
      <c r="S1101" s="75"/>
      <c r="T1101" s="75"/>
      <c r="U1101" s="74"/>
      <c r="V1101" s="74"/>
      <c r="W1101" s="74"/>
      <c r="X1101" s="74"/>
      <c r="Y1101" s="69"/>
      <c r="Z1101" s="69"/>
      <c r="AJ1101" s="69"/>
      <c r="AK1101" s="69"/>
      <c r="AL1101" s="69"/>
      <c r="AM1101" s="69"/>
      <c r="AN1101" s="74"/>
      <c r="AO1101" s="74"/>
      <c r="AP1101" s="82"/>
      <c r="AQ1101" s="82"/>
      <c r="AR1101" s="82"/>
      <c r="AS1101" s="82"/>
      <c r="AT1101" s="82"/>
      <c r="AU1101" s="82"/>
      <c r="AV1101" s="82"/>
      <c r="AW1101" s="82"/>
      <c r="AX1101" s="82"/>
      <c r="AY1101" s="82"/>
      <c r="AZ1101" s="82"/>
      <c r="BA1101" s="82"/>
      <c r="BB1101" s="82"/>
      <c r="BC1101" s="82"/>
      <c r="BD1101" s="69"/>
      <c r="BE1101" s="75"/>
      <c r="BF1101" s="75"/>
      <c r="BG1101" s="74"/>
      <c r="BH1101" s="74"/>
      <c r="BI1101" s="82"/>
      <c r="BJ1101" s="82"/>
      <c r="BK1101" s="82"/>
      <c r="BL1101" s="82"/>
      <c r="BM1101" s="82"/>
      <c r="BN1101" s="82"/>
      <c r="BO1101" s="82"/>
      <c r="BP1101" s="82"/>
      <c r="BQ1101" s="82"/>
      <c r="BR1101" s="82"/>
      <c r="BS1101" s="82"/>
      <c r="BT1101" s="82"/>
      <c r="BU1101" s="82"/>
      <c r="BV1101" s="82"/>
      <c r="BW1101" s="69"/>
      <c r="BX1101" s="69"/>
      <c r="BY1101" s="75"/>
      <c r="BZ1101" s="74"/>
      <c r="CA1101" s="74"/>
      <c r="CB1101" s="82"/>
      <c r="CC1101" s="82"/>
      <c r="CD1101" s="82"/>
      <c r="CE1101" s="82"/>
      <c r="CF1101" s="82"/>
      <c r="CG1101" s="82"/>
      <c r="CH1101" s="82"/>
      <c r="CI1101" s="82"/>
      <c r="CJ1101" s="82"/>
      <c r="CK1101" s="82"/>
      <c r="CL1101" s="82"/>
      <c r="CM1101" s="82"/>
      <c r="CN1101" s="82"/>
      <c r="CO1101" s="69"/>
    </row>
    <row r="1102" spans="1:93" x14ac:dyDescent="0.3">
      <c r="A1102" s="69"/>
      <c r="B1102" s="74"/>
      <c r="C1102" s="74"/>
      <c r="D1102" s="74"/>
      <c r="E1102" s="74"/>
      <c r="F1102" s="69"/>
      <c r="G1102" s="69"/>
      <c r="Q1102" s="69"/>
      <c r="R1102" s="69"/>
      <c r="S1102" s="75"/>
      <c r="T1102" s="75"/>
      <c r="U1102" s="74"/>
      <c r="V1102" s="74"/>
      <c r="W1102" s="74"/>
      <c r="X1102" s="74"/>
      <c r="Y1102" s="69"/>
      <c r="Z1102" s="69"/>
      <c r="AJ1102" s="69"/>
      <c r="AK1102" s="69"/>
      <c r="AL1102" s="69"/>
      <c r="AM1102" s="69"/>
      <c r="AN1102" s="74"/>
      <c r="AO1102" s="74"/>
      <c r="AP1102" s="82"/>
      <c r="AQ1102" s="82"/>
      <c r="AR1102" s="82"/>
      <c r="AS1102" s="82"/>
      <c r="AT1102" s="82"/>
      <c r="AU1102" s="82"/>
      <c r="AV1102" s="82"/>
      <c r="AW1102" s="82"/>
      <c r="AX1102" s="82"/>
      <c r="AY1102" s="82"/>
      <c r="AZ1102" s="82"/>
      <c r="BA1102" s="82"/>
      <c r="BB1102" s="82"/>
      <c r="BC1102" s="82"/>
      <c r="BD1102" s="69"/>
      <c r="BE1102" s="75"/>
      <c r="BF1102" s="75"/>
      <c r="BG1102" s="74"/>
      <c r="BH1102" s="74"/>
      <c r="BI1102" s="82"/>
      <c r="BJ1102" s="82"/>
      <c r="BK1102" s="82"/>
      <c r="BL1102" s="82"/>
      <c r="BM1102" s="82"/>
      <c r="BN1102" s="82"/>
      <c r="BO1102" s="82"/>
      <c r="BP1102" s="82"/>
      <c r="BQ1102" s="82"/>
      <c r="BR1102" s="82"/>
      <c r="BS1102" s="82"/>
      <c r="BT1102" s="82"/>
      <c r="BU1102" s="82"/>
      <c r="BV1102" s="82"/>
      <c r="BW1102" s="69"/>
      <c r="BX1102" s="69"/>
      <c r="BY1102" s="75"/>
      <c r="BZ1102" s="74"/>
      <c r="CA1102" s="74"/>
      <c r="CB1102" s="82"/>
      <c r="CC1102" s="82"/>
      <c r="CD1102" s="82"/>
      <c r="CE1102" s="82"/>
      <c r="CF1102" s="82"/>
      <c r="CG1102" s="82"/>
      <c r="CH1102" s="82"/>
      <c r="CI1102" s="82"/>
      <c r="CJ1102" s="82"/>
      <c r="CK1102" s="82"/>
      <c r="CL1102" s="82"/>
      <c r="CM1102" s="82"/>
      <c r="CN1102" s="82"/>
      <c r="CO1102" s="69"/>
    </row>
    <row r="1103" spans="1:93" x14ac:dyDescent="0.3">
      <c r="A1103" s="69"/>
      <c r="B1103" s="74"/>
      <c r="C1103" s="74"/>
      <c r="D1103" s="74"/>
      <c r="E1103" s="74"/>
      <c r="F1103" s="69"/>
      <c r="G1103" s="69"/>
      <c r="Q1103" s="69"/>
      <c r="R1103" s="69"/>
      <c r="S1103" s="75"/>
      <c r="T1103" s="75"/>
      <c r="U1103" s="74"/>
      <c r="V1103" s="74"/>
      <c r="W1103" s="74"/>
      <c r="X1103" s="74"/>
      <c r="Y1103" s="69"/>
      <c r="Z1103" s="69"/>
      <c r="AJ1103" s="69"/>
      <c r="AK1103" s="69"/>
      <c r="AL1103" s="69"/>
      <c r="AM1103" s="69"/>
      <c r="AN1103" s="74"/>
      <c r="AO1103" s="74"/>
      <c r="AP1103" s="82"/>
      <c r="AQ1103" s="82"/>
      <c r="AR1103" s="82"/>
      <c r="AS1103" s="82"/>
      <c r="AT1103" s="82"/>
      <c r="AU1103" s="82"/>
      <c r="AV1103" s="82"/>
      <c r="AW1103" s="82"/>
      <c r="AX1103" s="82"/>
      <c r="AY1103" s="82"/>
      <c r="AZ1103" s="82"/>
      <c r="BA1103" s="82"/>
      <c r="BB1103" s="82"/>
      <c r="BC1103" s="82"/>
      <c r="BD1103" s="69"/>
      <c r="BE1103" s="75"/>
      <c r="BF1103" s="75"/>
      <c r="BG1103" s="74"/>
      <c r="BH1103" s="74"/>
      <c r="BI1103" s="82"/>
      <c r="BJ1103" s="82"/>
      <c r="BK1103" s="82"/>
      <c r="BL1103" s="82"/>
      <c r="BM1103" s="82"/>
      <c r="BN1103" s="82"/>
      <c r="BO1103" s="82"/>
      <c r="BP1103" s="82"/>
      <c r="BQ1103" s="82"/>
      <c r="BR1103" s="82"/>
      <c r="BS1103" s="82"/>
      <c r="BT1103" s="82"/>
      <c r="BU1103" s="82"/>
      <c r="BV1103" s="82"/>
      <c r="BW1103" s="69"/>
      <c r="BX1103" s="69"/>
      <c r="BY1103" s="75"/>
      <c r="BZ1103" s="74"/>
      <c r="CA1103" s="74"/>
      <c r="CB1103" s="82"/>
      <c r="CC1103" s="82"/>
      <c r="CD1103" s="82"/>
      <c r="CE1103" s="82"/>
      <c r="CF1103" s="82"/>
      <c r="CG1103" s="82"/>
      <c r="CH1103" s="82"/>
      <c r="CI1103" s="82"/>
      <c r="CJ1103" s="82"/>
      <c r="CK1103" s="82"/>
      <c r="CL1103" s="82"/>
      <c r="CM1103" s="82"/>
      <c r="CN1103" s="82"/>
      <c r="CO1103" s="69"/>
    </row>
    <row r="1104" spans="1:93" x14ac:dyDescent="0.3">
      <c r="A1104" s="69"/>
      <c r="B1104" s="74"/>
      <c r="C1104" s="74"/>
      <c r="D1104" s="74"/>
      <c r="E1104" s="74"/>
      <c r="F1104" s="69"/>
      <c r="G1104" s="69"/>
      <c r="Q1104" s="69"/>
      <c r="R1104" s="69"/>
      <c r="S1104" s="75"/>
      <c r="T1104" s="75"/>
      <c r="U1104" s="74"/>
      <c r="V1104" s="74"/>
      <c r="W1104" s="74"/>
      <c r="X1104" s="74"/>
      <c r="Y1104" s="69"/>
      <c r="Z1104" s="69"/>
      <c r="AJ1104" s="69"/>
      <c r="AK1104" s="69"/>
      <c r="AL1104" s="69"/>
      <c r="AM1104" s="69"/>
      <c r="AN1104" s="74"/>
      <c r="AO1104" s="74"/>
      <c r="AP1104" s="82"/>
      <c r="AQ1104" s="82"/>
      <c r="AR1104" s="82"/>
      <c r="AS1104" s="82"/>
      <c r="AT1104" s="82"/>
      <c r="AU1104" s="82"/>
      <c r="AV1104" s="82"/>
      <c r="AW1104" s="82"/>
      <c r="AX1104" s="82"/>
      <c r="AY1104" s="82"/>
      <c r="AZ1104" s="82"/>
      <c r="BA1104" s="82"/>
      <c r="BB1104" s="82"/>
      <c r="BC1104" s="82"/>
      <c r="BD1104" s="69"/>
      <c r="BE1104" s="75"/>
      <c r="BF1104" s="75"/>
      <c r="BG1104" s="74"/>
      <c r="BH1104" s="74"/>
      <c r="BI1104" s="82"/>
      <c r="BJ1104" s="82"/>
      <c r="BK1104" s="82"/>
      <c r="BL1104" s="82"/>
      <c r="BM1104" s="82"/>
      <c r="BN1104" s="82"/>
      <c r="BO1104" s="82"/>
      <c r="BP1104" s="82"/>
      <c r="BQ1104" s="82"/>
      <c r="BR1104" s="82"/>
      <c r="BS1104" s="82"/>
      <c r="BT1104" s="82"/>
      <c r="BU1104" s="82"/>
      <c r="BV1104" s="82"/>
      <c r="BW1104" s="69"/>
      <c r="BX1104" s="69"/>
      <c r="BY1104" s="75"/>
      <c r="BZ1104" s="74"/>
      <c r="CA1104" s="74"/>
      <c r="CB1104" s="82"/>
      <c r="CC1104" s="82"/>
      <c r="CD1104" s="82"/>
      <c r="CE1104" s="82"/>
      <c r="CF1104" s="82"/>
      <c r="CG1104" s="82"/>
      <c r="CH1104" s="82"/>
      <c r="CI1104" s="82"/>
      <c r="CJ1104" s="82"/>
      <c r="CK1104" s="82"/>
      <c r="CL1104" s="82"/>
      <c r="CM1104" s="82"/>
      <c r="CN1104" s="82"/>
      <c r="CO1104" s="69"/>
    </row>
    <row r="1105" spans="1:93" x14ac:dyDescent="0.3">
      <c r="A1105" s="69"/>
      <c r="B1105" s="74"/>
      <c r="C1105" s="74"/>
      <c r="D1105" s="74"/>
      <c r="E1105" s="74"/>
      <c r="F1105" s="69"/>
      <c r="G1105" s="69"/>
      <c r="Q1105" s="69"/>
      <c r="R1105" s="69"/>
      <c r="S1105" s="75"/>
      <c r="T1105" s="75"/>
      <c r="U1105" s="74"/>
      <c r="V1105" s="74"/>
      <c r="W1105" s="74"/>
      <c r="X1105" s="74"/>
      <c r="Y1105" s="69"/>
      <c r="Z1105" s="69"/>
      <c r="AJ1105" s="69"/>
      <c r="AK1105" s="69"/>
      <c r="AL1105" s="69"/>
      <c r="AM1105" s="69"/>
      <c r="AN1105" s="74"/>
      <c r="AO1105" s="74"/>
      <c r="AP1105" s="82"/>
      <c r="AQ1105" s="82"/>
      <c r="AR1105" s="82"/>
      <c r="AS1105" s="82"/>
      <c r="AT1105" s="82"/>
      <c r="AU1105" s="82"/>
      <c r="AV1105" s="82"/>
      <c r="AW1105" s="82"/>
      <c r="AX1105" s="82"/>
      <c r="AY1105" s="82"/>
      <c r="AZ1105" s="82"/>
      <c r="BA1105" s="82"/>
      <c r="BB1105" s="82"/>
      <c r="BC1105" s="82"/>
      <c r="BD1105" s="69"/>
      <c r="BE1105" s="75"/>
      <c r="BF1105" s="75"/>
      <c r="BG1105" s="74"/>
      <c r="BH1105" s="74"/>
      <c r="BI1105" s="82"/>
      <c r="BJ1105" s="82"/>
      <c r="BK1105" s="82"/>
      <c r="BL1105" s="82"/>
      <c r="BM1105" s="82"/>
      <c r="BN1105" s="82"/>
      <c r="BO1105" s="82"/>
      <c r="BP1105" s="82"/>
      <c r="BQ1105" s="82"/>
      <c r="BR1105" s="82"/>
      <c r="BS1105" s="82"/>
      <c r="BT1105" s="82"/>
      <c r="BU1105" s="82"/>
      <c r="BV1105" s="82"/>
      <c r="BW1105" s="69"/>
      <c r="BX1105" s="69"/>
      <c r="BY1105" s="75"/>
      <c r="BZ1105" s="74"/>
      <c r="CA1105" s="74"/>
      <c r="CB1105" s="82"/>
      <c r="CC1105" s="82"/>
      <c r="CD1105" s="82"/>
      <c r="CE1105" s="82"/>
      <c r="CF1105" s="82"/>
      <c r="CG1105" s="82"/>
      <c r="CH1105" s="82"/>
      <c r="CI1105" s="82"/>
      <c r="CJ1105" s="82"/>
      <c r="CK1105" s="82"/>
      <c r="CL1105" s="82"/>
      <c r="CM1105" s="82"/>
      <c r="CN1105" s="82"/>
      <c r="CO1105" s="69"/>
    </row>
    <row r="1106" spans="1:93" x14ac:dyDescent="0.3">
      <c r="A1106" s="69"/>
      <c r="B1106" s="74"/>
      <c r="C1106" s="74"/>
      <c r="D1106" s="74"/>
      <c r="E1106" s="74"/>
      <c r="F1106" s="69"/>
      <c r="G1106" s="69"/>
      <c r="Q1106" s="69"/>
      <c r="R1106" s="69"/>
      <c r="S1106" s="75"/>
      <c r="T1106" s="75"/>
      <c r="U1106" s="74"/>
      <c r="V1106" s="74"/>
      <c r="W1106" s="74"/>
      <c r="X1106" s="74"/>
      <c r="Y1106" s="69"/>
      <c r="Z1106" s="69"/>
      <c r="AJ1106" s="69"/>
      <c r="AK1106" s="69"/>
      <c r="AL1106" s="69"/>
      <c r="AM1106" s="69"/>
      <c r="AN1106" s="74"/>
      <c r="AO1106" s="74"/>
      <c r="AP1106" s="82"/>
      <c r="AQ1106" s="82"/>
      <c r="AR1106" s="82"/>
      <c r="AS1106" s="82"/>
      <c r="AT1106" s="82"/>
      <c r="AU1106" s="82"/>
      <c r="AV1106" s="82"/>
      <c r="AW1106" s="82"/>
      <c r="AX1106" s="82"/>
      <c r="AY1106" s="82"/>
      <c r="AZ1106" s="82"/>
      <c r="BA1106" s="82"/>
      <c r="BB1106" s="82"/>
      <c r="BC1106" s="82"/>
      <c r="BD1106" s="69"/>
      <c r="BE1106" s="75"/>
      <c r="BF1106" s="75"/>
      <c r="BG1106" s="74"/>
      <c r="BH1106" s="74"/>
      <c r="BI1106" s="82"/>
      <c r="BJ1106" s="82"/>
      <c r="BK1106" s="82"/>
      <c r="BL1106" s="82"/>
      <c r="BM1106" s="82"/>
      <c r="BN1106" s="82"/>
      <c r="BO1106" s="82"/>
      <c r="BP1106" s="82"/>
      <c r="BQ1106" s="82"/>
      <c r="BR1106" s="82"/>
      <c r="BS1106" s="82"/>
      <c r="BT1106" s="82"/>
      <c r="BU1106" s="82"/>
      <c r="BV1106" s="82"/>
      <c r="BW1106" s="69"/>
      <c r="BX1106" s="69"/>
      <c r="BY1106" s="75"/>
      <c r="BZ1106" s="74"/>
      <c r="CA1106" s="74"/>
      <c r="CB1106" s="82"/>
      <c r="CC1106" s="82"/>
      <c r="CD1106" s="82"/>
      <c r="CE1106" s="82"/>
      <c r="CF1106" s="82"/>
      <c r="CG1106" s="82"/>
      <c r="CH1106" s="82"/>
      <c r="CI1106" s="82"/>
      <c r="CJ1106" s="82"/>
      <c r="CK1106" s="82"/>
      <c r="CL1106" s="82"/>
      <c r="CM1106" s="82"/>
      <c r="CN1106" s="82"/>
      <c r="CO1106" s="69"/>
    </row>
    <row r="1107" spans="1:93" x14ac:dyDescent="0.3">
      <c r="A1107" s="69"/>
      <c r="B1107" s="74"/>
      <c r="C1107" s="74"/>
      <c r="D1107" s="74"/>
      <c r="E1107" s="74"/>
      <c r="F1107" s="69"/>
      <c r="G1107" s="69"/>
      <c r="Q1107" s="69"/>
      <c r="R1107" s="69"/>
      <c r="S1107" s="75"/>
      <c r="T1107" s="75"/>
      <c r="U1107" s="74"/>
      <c r="V1107" s="74"/>
      <c r="W1107" s="74"/>
      <c r="X1107" s="74"/>
      <c r="Y1107" s="69"/>
      <c r="Z1107" s="69"/>
      <c r="AJ1107" s="69"/>
      <c r="AK1107" s="69"/>
      <c r="AL1107" s="69"/>
      <c r="AM1107" s="69"/>
      <c r="AN1107" s="74"/>
      <c r="AO1107" s="74"/>
      <c r="AP1107" s="82"/>
      <c r="AQ1107" s="82"/>
      <c r="AR1107" s="82"/>
      <c r="AS1107" s="82"/>
      <c r="AT1107" s="82"/>
      <c r="AU1107" s="82"/>
      <c r="AV1107" s="82"/>
      <c r="AW1107" s="82"/>
      <c r="AX1107" s="82"/>
      <c r="AY1107" s="82"/>
      <c r="AZ1107" s="82"/>
      <c r="BA1107" s="82"/>
      <c r="BB1107" s="82"/>
      <c r="BC1107" s="82"/>
      <c r="BD1107" s="69"/>
      <c r="BE1107" s="75"/>
      <c r="BF1107" s="75"/>
      <c r="BG1107" s="74"/>
      <c r="BH1107" s="74"/>
      <c r="BI1107" s="82"/>
      <c r="BJ1107" s="82"/>
      <c r="BK1107" s="82"/>
      <c r="BL1107" s="82"/>
      <c r="BM1107" s="82"/>
      <c r="BN1107" s="82"/>
      <c r="BO1107" s="82"/>
      <c r="BP1107" s="82"/>
      <c r="BQ1107" s="82"/>
      <c r="BR1107" s="82"/>
      <c r="BS1107" s="82"/>
      <c r="BT1107" s="82"/>
      <c r="BU1107" s="82"/>
      <c r="BV1107" s="82"/>
      <c r="BW1107" s="69"/>
      <c r="BX1107" s="69"/>
      <c r="BY1107" s="75"/>
      <c r="BZ1107" s="74"/>
      <c r="CA1107" s="74"/>
      <c r="CB1107" s="82"/>
      <c r="CC1107" s="82"/>
      <c r="CD1107" s="82"/>
      <c r="CE1107" s="82"/>
      <c r="CF1107" s="82"/>
      <c r="CG1107" s="82"/>
      <c r="CH1107" s="82"/>
      <c r="CI1107" s="82"/>
      <c r="CJ1107" s="82"/>
      <c r="CK1107" s="82"/>
      <c r="CL1107" s="82"/>
      <c r="CM1107" s="82"/>
      <c r="CN1107" s="82"/>
      <c r="CO1107" s="69"/>
    </row>
    <row r="1108" spans="1:93" x14ac:dyDescent="0.3">
      <c r="A1108" s="69"/>
      <c r="B1108" s="74"/>
      <c r="C1108" s="74"/>
      <c r="D1108" s="74"/>
      <c r="E1108" s="74"/>
      <c r="F1108" s="69"/>
      <c r="G1108" s="69"/>
      <c r="Q1108" s="69"/>
      <c r="R1108" s="69"/>
      <c r="S1108" s="75"/>
      <c r="T1108" s="75"/>
      <c r="U1108" s="74"/>
      <c r="V1108" s="74"/>
      <c r="W1108" s="74"/>
      <c r="X1108" s="74"/>
      <c r="Y1108" s="69"/>
      <c r="Z1108" s="69"/>
      <c r="AJ1108" s="69"/>
      <c r="AK1108" s="69"/>
      <c r="AL1108" s="69"/>
      <c r="AM1108" s="69"/>
      <c r="AN1108" s="74"/>
      <c r="AO1108" s="74"/>
      <c r="AP1108" s="82"/>
      <c r="AQ1108" s="82"/>
      <c r="AR1108" s="82"/>
      <c r="AS1108" s="82"/>
      <c r="AT1108" s="82"/>
      <c r="AU1108" s="82"/>
      <c r="AV1108" s="82"/>
      <c r="AW1108" s="82"/>
      <c r="AX1108" s="82"/>
      <c r="AY1108" s="82"/>
      <c r="AZ1108" s="82"/>
      <c r="BA1108" s="82"/>
      <c r="BB1108" s="82"/>
      <c r="BC1108" s="82"/>
      <c r="BD1108" s="69"/>
      <c r="BE1108" s="75"/>
      <c r="BF1108" s="75"/>
      <c r="BG1108" s="74"/>
      <c r="BH1108" s="74"/>
      <c r="BI1108" s="82"/>
      <c r="BJ1108" s="82"/>
      <c r="BK1108" s="82"/>
      <c r="BL1108" s="82"/>
      <c r="BM1108" s="82"/>
      <c r="BN1108" s="82"/>
      <c r="BO1108" s="82"/>
      <c r="BP1108" s="82"/>
      <c r="BQ1108" s="82"/>
      <c r="BR1108" s="82"/>
      <c r="BS1108" s="82"/>
      <c r="BT1108" s="82"/>
      <c r="BU1108" s="82"/>
      <c r="BV1108" s="82"/>
      <c r="BW1108" s="69"/>
      <c r="BX1108" s="69"/>
      <c r="BY1108" s="75"/>
      <c r="BZ1108" s="74"/>
      <c r="CA1108" s="74"/>
      <c r="CB1108" s="82"/>
      <c r="CC1108" s="82"/>
      <c r="CD1108" s="82"/>
      <c r="CE1108" s="82"/>
      <c r="CF1108" s="82"/>
      <c r="CG1108" s="82"/>
      <c r="CH1108" s="82"/>
      <c r="CI1108" s="82"/>
      <c r="CJ1108" s="82"/>
      <c r="CK1108" s="82"/>
      <c r="CL1108" s="82"/>
      <c r="CM1108" s="82"/>
      <c r="CN1108" s="82"/>
      <c r="CO1108" s="69"/>
    </row>
    <row r="1109" spans="1:93" x14ac:dyDescent="0.3">
      <c r="A1109" s="69"/>
      <c r="B1109" s="74"/>
      <c r="C1109" s="74"/>
      <c r="D1109" s="74"/>
      <c r="E1109" s="74"/>
      <c r="F1109" s="69"/>
      <c r="G1109" s="69"/>
      <c r="Q1109" s="69"/>
      <c r="R1109" s="69"/>
      <c r="S1109" s="75"/>
      <c r="T1109" s="75"/>
      <c r="U1109" s="74"/>
      <c r="V1109" s="74"/>
      <c r="W1109" s="74"/>
      <c r="X1109" s="74"/>
      <c r="Y1109" s="69"/>
      <c r="Z1109" s="69"/>
      <c r="AJ1109" s="69"/>
      <c r="AK1109" s="69"/>
      <c r="AL1109" s="69"/>
      <c r="AM1109" s="69"/>
      <c r="AN1109" s="74"/>
      <c r="AO1109" s="74"/>
      <c r="AP1109" s="82"/>
      <c r="AQ1109" s="82"/>
      <c r="AR1109" s="82"/>
      <c r="AS1109" s="82"/>
      <c r="AT1109" s="82"/>
      <c r="AU1109" s="82"/>
      <c r="AV1109" s="82"/>
      <c r="AW1109" s="82"/>
      <c r="AX1109" s="82"/>
      <c r="AY1109" s="82"/>
      <c r="AZ1109" s="82"/>
      <c r="BA1109" s="82"/>
      <c r="BB1109" s="82"/>
      <c r="BC1109" s="82"/>
      <c r="BD1109" s="69"/>
      <c r="BE1109" s="75"/>
      <c r="BF1109" s="75"/>
      <c r="BG1109" s="74"/>
      <c r="BH1109" s="74"/>
      <c r="BI1109" s="82"/>
      <c r="BJ1109" s="82"/>
      <c r="BK1109" s="82"/>
      <c r="BL1109" s="82"/>
      <c r="BM1109" s="82"/>
      <c r="BN1109" s="82"/>
      <c r="BO1109" s="82"/>
      <c r="BP1109" s="82"/>
      <c r="BQ1109" s="82"/>
      <c r="BR1109" s="82"/>
      <c r="BS1109" s="82"/>
      <c r="BT1109" s="82"/>
      <c r="BU1109" s="82"/>
      <c r="BV1109" s="82"/>
      <c r="BW1109" s="69"/>
      <c r="BX1109" s="69"/>
      <c r="BY1109" s="75"/>
      <c r="BZ1109" s="74"/>
      <c r="CA1109" s="74"/>
      <c r="CB1109" s="82"/>
      <c r="CC1109" s="82"/>
      <c r="CD1109" s="82"/>
      <c r="CE1109" s="82"/>
      <c r="CF1109" s="82"/>
      <c r="CG1109" s="82"/>
      <c r="CH1109" s="82"/>
      <c r="CI1109" s="82"/>
      <c r="CJ1109" s="82"/>
      <c r="CK1109" s="82"/>
      <c r="CL1109" s="82"/>
      <c r="CM1109" s="82"/>
      <c r="CN1109" s="82"/>
      <c r="CO1109" s="69"/>
    </row>
    <row r="1110" spans="1:93" x14ac:dyDescent="0.3">
      <c r="A1110" s="69"/>
      <c r="B1110" s="74"/>
      <c r="C1110" s="74"/>
      <c r="D1110" s="74"/>
      <c r="E1110" s="74"/>
      <c r="F1110" s="69"/>
      <c r="G1110" s="69"/>
      <c r="Q1110" s="69"/>
      <c r="R1110" s="69"/>
      <c r="S1110" s="75"/>
      <c r="T1110" s="75"/>
      <c r="U1110" s="74"/>
      <c r="V1110" s="74"/>
      <c r="W1110" s="74"/>
      <c r="X1110" s="74"/>
      <c r="Y1110" s="69"/>
      <c r="Z1110" s="69"/>
      <c r="AJ1110" s="69"/>
      <c r="AK1110" s="69"/>
      <c r="AL1110" s="69"/>
      <c r="AM1110" s="69"/>
      <c r="AN1110" s="74"/>
      <c r="AO1110" s="74"/>
      <c r="AP1110" s="82"/>
      <c r="AQ1110" s="82"/>
      <c r="AR1110" s="82"/>
      <c r="AS1110" s="82"/>
      <c r="AT1110" s="82"/>
      <c r="AU1110" s="82"/>
      <c r="AV1110" s="82"/>
      <c r="AW1110" s="82"/>
      <c r="AX1110" s="82"/>
      <c r="AY1110" s="82"/>
      <c r="AZ1110" s="82"/>
      <c r="BA1110" s="82"/>
      <c r="BB1110" s="82"/>
      <c r="BC1110" s="82"/>
      <c r="BD1110" s="69"/>
      <c r="BE1110" s="75"/>
      <c r="BF1110" s="75"/>
      <c r="BG1110" s="74"/>
      <c r="BH1110" s="74"/>
      <c r="BI1110" s="82"/>
      <c r="BJ1110" s="82"/>
      <c r="BK1110" s="82"/>
      <c r="BL1110" s="82"/>
      <c r="BM1110" s="82"/>
      <c r="BN1110" s="82"/>
      <c r="BO1110" s="82"/>
      <c r="BP1110" s="82"/>
      <c r="BQ1110" s="82"/>
      <c r="BR1110" s="82"/>
      <c r="BS1110" s="82"/>
      <c r="BT1110" s="82"/>
      <c r="BU1110" s="82"/>
      <c r="BV1110" s="82"/>
      <c r="BW1110" s="69"/>
      <c r="BX1110" s="69"/>
      <c r="BY1110" s="75"/>
      <c r="BZ1110" s="74"/>
      <c r="CA1110" s="74"/>
      <c r="CB1110" s="82"/>
      <c r="CC1110" s="82"/>
      <c r="CD1110" s="82"/>
      <c r="CE1110" s="82"/>
      <c r="CF1110" s="82"/>
      <c r="CG1110" s="82"/>
      <c r="CH1110" s="82"/>
      <c r="CI1110" s="82"/>
      <c r="CJ1110" s="82"/>
      <c r="CK1110" s="82"/>
      <c r="CL1110" s="82"/>
      <c r="CM1110" s="82"/>
      <c r="CN1110" s="82"/>
      <c r="CO1110" s="69"/>
    </row>
    <row r="1111" spans="1:93" x14ac:dyDescent="0.3">
      <c r="A1111" s="69"/>
      <c r="B1111" s="74"/>
      <c r="C1111" s="74"/>
      <c r="D1111" s="74"/>
      <c r="E1111" s="74"/>
      <c r="F1111" s="69"/>
      <c r="G1111" s="69"/>
      <c r="Q1111" s="69"/>
      <c r="R1111" s="69"/>
      <c r="S1111" s="75"/>
      <c r="T1111" s="75"/>
      <c r="U1111" s="74"/>
      <c r="V1111" s="74"/>
      <c r="W1111" s="74"/>
      <c r="X1111" s="74"/>
      <c r="Y1111" s="69"/>
      <c r="Z1111" s="69"/>
      <c r="AJ1111" s="69"/>
      <c r="AK1111" s="69"/>
      <c r="AL1111" s="69"/>
      <c r="AM1111" s="69"/>
      <c r="AN1111" s="74"/>
      <c r="AO1111" s="74"/>
      <c r="AP1111" s="82"/>
      <c r="AQ1111" s="82"/>
      <c r="AR1111" s="82"/>
      <c r="AS1111" s="82"/>
      <c r="AT1111" s="82"/>
      <c r="AU1111" s="82"/>
      <c r="AV1111" s="82"/>
      <c r="AW1111" s="82"/>
      <c r="AX1111" s="82"/>
      <c r="AY1111" s="82"/>
      <c r="AZ1111" s="82"/>
      <c r="BA1111" s="82"/>
      <c r="BB1111" s="82"/>
      <c r="BC1111" s="82"/>
      <c r="BD1111" s="69"/>
      <c r="BE1111" s="75"/>
      <c r="BF1111" s="75"/>
      <c r="BG1111" s="74"/>
      <c r="BH1111" s="74"/>
      <c r="BI1111" s="82"/>
      <c r="BJ1111" s="82"/>
      <c r="BK1111" s="82"/>
      <c r="BL1111" s="82"/>
      <c r="BM1111" s="82"/>
      <c r="BN1111" s="82"/>
      <c r="BO1111" s="82"/>
      <c r="BP1111" s="82"/>
      <c r="BQ1111" s="82"/>
      <c r="BR1111" s="82"/>
      <c r="BS1111" s="82"/>
      <c r="BT1111" s="82"/>
      <c r="BU1111" s="82"/>
      <c r="BV1111" s="82"/>
      <c r="BW1111" s="69"/>
      <c r="BX1111" s="69"/>
      <c r="BY1111" s="75"/>
      <c r="BZ1111" s="74"/>
      <c r="CA1111" s="74"/>
      <c r="CB1111" s="82"/>
      <c r="CC1111" s="82"/>
      <c r="CD1111" s="82"/>
      <c r="CE1111" s="82"/>
      <c r="CF1111" s="82"/>
      <c r="CG1111" s="82"/>
      <c r="CH1111" s="82"/>
      <c r="CI1111" s="82"/>
      <c r="CJ1111" s="82"/>
      <c r="CK1111" s="82"/>
      <c r="CL1111" s="82"/>
      <c r="CM1111" s="82"/>
      <c r="CN1111" s="82"/>
      <c r="CO1111" s="69"/>
    </row>
    <row r="1112" spans="1:93" x14ac:dyDescent="0.3">
      <c r="A1112" s="69"/>
      <c r="B1112" s="74"/>
      <c r="C1112" s="74"/>
      <c r="D1112" s="74"/>
      <c r="E1112" s="74"/>
      <c r="F1112" s="69"/>
      <c r="G1112" s="69"/>
      <c r="Q1112" s="69"/>
      <c r="R1112" s="69"/>
      <c r="S1112" s="75"/>
      <c r="T1112" s="75"/>
      <c r="U1112" s="74"/>
      <c r="V1112" s="74"/>
      <c r="W1112" s="74"/>
      <c r="X1112" s="74"/>
      <c r="Y1112" s="69"/>
      <c r="Z1112" s="69"/>
      <c r="AJ1112" s="69"/>
      <c r="AK1112" s="69"/>
      <c r="AL1112" s="69"/>
      <c r="AM1112" s="69"/>
      <c r="AN1112" s="74"/>
      <c r="AO1112" s="74"/>
      <c r="AP1112" s="82"/>
      <c r="AQ1112" s="82"/>
      <c r="AR1112" s="82"/>
      <c r="AS1112" s="82"/>
      <c r="AT1112" s="82"/>
      <c r="AU1112" s="82"/>
      <c r="AV1112" s="82"/>
      <c r="AW1112" s="82"/>
      <c r="AX1112" s="82"/>
      <c r="AY1112" s="82"/>
      <c r="AZ1112" s="82"/>
      <c r="BA1112" s="82"/>
      <c r="BB1112" s="82"/>
      <c r="BC1112" s="82"/>
      <c r="BD1112" s="69"/>
      <c r="BE1112" s="75"/>
      <c r="BF1112" s="75"/>
      <c r="BG1112" s="74"/>
      <c r="BH1112" s="74"/>
      <c r="BI1112" s="82"/>
      <c r="BJ1112" s="82"/>
      <c r="BK1112" s="82"/>
      <c r="BL1112" s="82"/>
      <c r="BM1112" s="82"/>
      <c r="BN1112" s="82"/>
      <c r="BO1112" s="82"/>
      <c r="BP1112" s="82"/>
      <c r="BQ1112" s="82"/>
      <c r="BR1112" s="82"/>
      <c r="BS1112" s="82"/>
      <c r="BT1112" s="82"/>
      <c r="BU1112" s="82"/>
      <c r="BV1112" s="82"/>
      <c r="BW1112" s="69"/>
      <c r="BX1112" s="69"/>
      <c r="BY1112" s="75"/>
      <c r="BZ1112" s="74"/>
      <c r="CA1112" s="74"/>
      <c r="CB1112" s="82"/>
      <c r="CC1112" s="82"/>
      <c r="CD1112" s="82"/>
      <c r="CE1112" s="82"/>
      <c r="CF1112" s="82"/>
      <c r="CG1112" s="82"/>
      <c r="CH1112" s="82"/>
      <c r="CI1112" s="82"/>
      <c r="CJ1112" s="82"/>
      <c r="CK1112" s="82"/>
      <c r="CL1112" s="82"/>
      <c r="CM1112" s="82"/>
      <c r="CN1112" s="82"/>
      <c r="CO1112" s="69"/>
    </row>
    <row r="1113" spans="1:93" x14ac:dyDescent="0.3">
      <c r="A1113" s="69"/>
      <c r="B1113" s="74"/>
      <c r="C1113" s="74"/>
      <c r="D1113" s="74"/>
      <c r="E1113" s="74"/>
      <c r="F1113" s="69"/>
      <c r="G1113" s="69"/>
      <c r="Q1113" s="69"/>
      <c r="R1113" s="69"/>
      <c r="S1113" s="75"/>
      <c r="T1113" s="75"/>
      <c r="U1113" s="74"/>
      <c r="V1113" s="74"/>
      <c r="W1113" s="74"/>
      <c r="X1113" s="74"/>
      <c r="Y1113" s="69"/>
      <c r="Z1113" s="69"/>
      <c r="AJ1113" s="69"/>
      <c r="AK1113" s="69"/>
      <c r="AL1113" s="69"/>
      <c r="AM1113" s="69"/>
      <c r="AN1113" s="74"/>
      <c r="AO1113" s="74"/>
      <c r="AP1113" s="82"/>
      <c r="AQ1113" s="82"/>
      <c r="AR1113" s="82"/>
      <c r="AS1113" s="82"/>
      <c r="AT1113" s="82"/>
      <c r="AU1113" s="82"/>
      <c r="AV1113" s="82"/>
      <c r="AW1113" s="82"/>
      <c r="AX1113" s="82"/>
      <c r="AY1113" s="82"/>
      <c r="AZ1113" s="82"/>
      <c r="BA1113" s="82"/>
      <c r="BB1113" s="82"/>
      <c r="BC1113" s="82"/>
      <c r="BD1113" s="69"/>
      <c r="BE1113" s="75"/>
      <c r="BF1113" s="75"/>
      <c r="BG1113" s="74"/>
      <c r="BH1113" s="74"/>
      <c r="BI1113" s="82"/>
      <c r="BJ1113" s="82"/>
      <c r="BK1113" s="82"/>
      <c r="BL1113" s="82"/>
      <c r="BM1113" s="82"/>
      <c r="BN1113" s="82"/>
      <c r="BO1113" s="82"/>
      <c r="BP1113" s="82"/>
      <c r="BQ1113" s="82"/>
      <c r="BR1113" s="82"/>
      <c r="BS1113" s="82"/>
      <c r="BT1113" s="82"/>
      <c r="BU1113" s="82"/>
      <c r="BV1113" s="82"/>
      <c r="BW1113" s="69"/>
      <c r="BX1113" s="69"/>
      <c r="BY1113" s="75"/>
      <c r="BZ1113" s="74"/>
      <c r="CA1113" s="74"/>
      <c r="CB1113" s="82"/>
      <c r="CC1113" s="82"/>
      <c r="CD1113" s="82"/>
      <c r="CE1113" s="82"/>
      <c r="CF1113" s="82"/>
      <c r="CG1113" s="82"/>
      <c r="CH1113" s="82"/>
      <c r="CI1113" s="82"/>
      <c r="CJ1113" s="82"/>
      <c r="CK1113" s="82"/>
      <c r="CL1113" s="82"/>
      <c r="CM1113" s="82"/>
      <c r="CN1113" s="82"/>
      <c r="CO1113" s="69"/>
    </row>
    <row r="1114" spans="1:93" x14ac:dyDescent="0.3">
      <c r="A1114" s="69"/>
      <c r="B1114" s="74"/>
      <c r="C1114" s="74"/>
      <c r="D1114" s="74"/>
      <c r="E1114" s="74"/>
      <c r="F1114" s="69"/>
      <c r="G1114" s="69"/>
      <c r="Q1114" s="69"/>
      <c r="R1114" s="69"/>
      <c r="S1114" s="75"/>
      <c r="T1114" s="75"/>
      <c r="U1114" s="74"/>
      <c r="V1114" s="74"/>
      <c r="W1114" s="74"/>
      <c r="X1114" s="74"/>
      <c r="Y1114" s="69"/>
      <c r="Z1114" s="69"/>
      <c r="AJ1114" s="69"/>
      <c r="AK1114" s="69"/>
      <c r="AL1114" s="69"/>
      <c r="AM1114" s="69"/>
      <c r="AN1114" s="74"/>
      <c r="AO1114" s="74"/>
      <c r="AP1114" s="82"/>
      <c r="AQ1114" s="82"/>
      <c r="AR1114" s="82"/>
      <c r="AS1114" s="82"/>
      <c r="AT1114" s="82"/>
      <c r="AU1114" s="82"/>
      <c r="AV1114" s="82"/>
      <c r="AW1114" s="82"/>
      <c r="AX1114" s="82"/>
      <c r="AY1114" s="82"/>
      <c r="AZ1114" s="82"/>
      <c r="BA1114" s="82"/>
      <c r="BB1114" s="82"/>
      <c r="BC1114" s="82"/>
      <c r="BD1114" s="69"/>
      <c r="BE1114" s="75"/>
      <c r="BF1114" s="75"/>
      <c r="BG1114" s="74"/>
      <c r="BH1114" s="74"/>
      <c r="BI1114" s="82"/>
      <c r="BJ1114" s="82"/>
      <c r="BK1114" s="82"/>
      <c r="BL1114" s="82"/>
      <c r="BM1114" s="82"/>
      <c r="BN1114" s="82"/>
      <c r="BO1114" s="82"/>
      <c r="BP1114" s="82"/>
      <c r="BQ1114" s="82"/>
      <c r="BR1114" s="82"/>
      <c r="BS1114" s="82"/>
      <c r="BT1114" s="82"/>
      <c r="BU1114" s="82"/>
      <c r="BV1114" s="82"/>
      <c r="BW1114" s="69"/>
      <c r="BX1114" s="69"/>
      <c r="BY1114" s="75"/>
      <c r="BZ1114" s="74"/>
      <c r="CA1114" s="74"/>
      <c r="CB1114" s="82"/>
      <c r="CC1114" s="82"/>
      <c r="CD1114" s="82"/>
      <c r="CE1114" s="82"/>
      <c r="CF1114" s="82"/>
      <c r="CG1114" s="82"/>
      <c r="CH1114" s="82"/>
      <c r="CI1114" s="82"/>
      <c r="CJ1114" s="82"/>
      <c r="CK1114" s="82"/>
      <c r="CL1114" s="82"/>
      <c r="CM1114" s="82"/>
      <c r="CN1114" s="82"/>
      <c r="CO1114" s="69"/>
    </row>
    <row r="1115" spans="1:93" x14ac:dyDescent="0.3">
      <c r="A1115" s="69"/>
      <c r="B1115" s="74"/>
      <c r="C1115" s="74"/>
      <c r="D1115" s="74"/>
      <c r="E1115" s="74"/>
      <c r="F1115" s="69"/>
      <c r="G1115" s="69"/>
      <c r="Q1115" s="69"/>
      <c r="R1115" s="69"/>
      <c r="S1115" s="75"/>
      <c r="T1115" s="75"/>
      <c r="U1115" s="74"/>
      <c r="V1115" s="74"/>
      <c r="W1115" s="74"/>
      <c r="X1115" s="74"/>
      <c r="Y1115" s="69"/>
      <c r="Z1115" s="69"/>
      <c r="AJ1115" s="69"/>
      <c r="AK1115" s="69"/>
      <c r="AL1115" s="69"/>
      <c r="AM1115" s="69"/>
      <c r="AN1115" s="74"/>
      <c r="AO1115" s="74"/>
      <c r="AP1115" s="82"/>
      <c r="AQ1115" s="82"/>
      <c r="AR1115" s="82"/>
      <c r="AS1115" s="82"/>
      <c r="AT1115" s="82"/>
      <c r="AU1115" s="82"/>
      <c r="AV1115" s="82"/>
      <c r="AW1115" s="82"/>
      <c r="AX1115" s="82"/>
      <c r="AY1115" s="82"/>
      <c r="AZ1115" s="82"/>
      <c r="BA1115" s="82"/>
      <c r="BB1115" s="82"/>
      <c r="BC1115" s="82"/>
      <c r="BD1115" s="69"/>
      <c r="BE1115" s="75"/>
      <c r="BF1115" s="75"/>
      <c r="BG1115" s="74"/>
      <c r="BH1115" s="74"/>
      <c r="BI1115" s="82"/>
      <c r="BJ1115" s="82"/>
      <c r="BK1115" s="82"/>
      <c r="BL1115" s="82"/>
      <c r="BM1115" s="82"/>
      <c r="BN1115" s="82"/>
      <c r="BO1115" s="82"/>
      <c r="BP1115" s="82"/>
      <c r="BQ1115" s="82"/>
      <c r="BR1115" s="82"/>
      <c r="BS1115" s="82"/>
      <c r="BT1115" s="82"/>
      <c r="BU1115" s="82"/>
      <c r="BV1115" s="82"/>
      <c r="BW1115" s="69"/>
      <c r="BX1115" s="69"/>
      <c r="BY1115" s="75"/>
      <c r="BZ1115" s="74"/>
      <c r="CA1115" s="74"/>
      <c r="CB1115" s="82"/>
      <c r="CC1115" s="82"/>
      <c r="CD1115" s="82"/>
      <c r="CE1115" s="82"/>
      <c r="CF1115" s="82"/>
      <c r="CG1115" s="82"/>
      <c r="CH1115" s="82"/>
      <c r="CI1115" s="82"/>
      <c r="CJ1115" s="82"/>
      <c r="CK1115" s="82"/>
      <c r="CL1115" s="82"/>
      <c r="CM1115" s="82"/>
      <c r="CN1115" s="82"/>
      <c r="CO1115" s="69"/>
    </row>
    <row r="1116" spans="1:93" x14ac:dyDescent="0.3">
      <c r="A1116" s="69"/>
      <c r="B1116" s="74"/>
      <c r="C1116" s="74"/>
      <c r="D1116" s="74"/>
      <c r="E1116" s="74"/>
      <c r="F1116" s="69"/>
      <c r="G1116" s="69"/>
      <c r="Q1116" s="69"/>
      <c r="R1116" s="69"/>
      <c r="S1116" s="75"/>
      <c r="T1116" s="75"/>
      <c r="U1116" s="74"/>
      <c r="V1116" s="74"/>
      <c r="W1116" s="74"/>
      <c r="X1116" s="74"/>
      <c r="Y1116" s="69"/>
      <c r="Z1116" s="69"/>
      <c r="AJ1116" s="69"/>
      <c r="AK1116" s="69"/>
      <c r="AL1116" s="69"/>
      <c r="AM1116" s="69"/>
      <c r="AN1116" s="74"/>
      <c r="AO1116" s="74"/>
      <c r="AP1116" s="82"/>
      <c r="AQ1116" s="82"/>
      <c r="AR1116" s="82"/>
      <c r="AS1116" s="82"/>
      <c r="AT1116" s="82"/>
      <c r="AU1116" s="82"/>
      <c r="AV1116" s="82"/>
      <c r="AW1116" s="82"/>
      <c r="AX1116" s="82"/>
      <c r="AY1116" s="82"/>
      <c r="AZ1116" s="82"/>
      <c r="BA1116" s="82"/>
      <c r="BB1116" s="82"/>
      <c r="BC1116" s="82"/>
      <c r="BD1116" s="69"/>
      <c r="BE1116" s="75"/>
      <c r="BF1116" s="75"/>
      <c r="BG1116" s="74"/>
      <c r="BH1116" s="74"/>
      <c r="BI1116" s="82"/>
      <c r="BJ1116" s="82"/>
      <c r="BK1116" s="82"/>
      <c r="BL1116" s="82"/>
      <c r="BM1116" s="82"/>
      <c r="BN1116" s="82"/>
      <c r="BO1116" s="82"/>
      <c r="BP1116" s="82"/>
      <c r="BQ1116" s="82"/>
      <c r="BR1116" s="82"/>
      <c r="BS1116" s="82"/>
      <c r="BT1116" s="82"/>
      <c r="BU1116" s="82"/>
      <c r="BV1116" s="82"/>
      <c r="BW1116" s="69"/>
      <c r="BX1116" s="69"/>
      <c r="BY1116" s="75"/>
      <c r="BZ1116" s="74"/>
      <c r="CA1116" s="74"/>
      <c r="CB1116" s="82"/>
      <c r="CC1116" s="82"/>
      <c r="CD1116" s="82"/>
      <c r="CE1116" s="82"/>
      <c r="CF1116" s="82"/>
      <c r="CG1116" s="82"/>
      <c r="CH1116" s="82"/>
      <c r="CI1116" s="82"/>
      <c r="CJ1116" s="82"/>
      <c r="CK1116" s="82"/>
      <c r="CL1116" s="82"/>
      <c r="CM1116" s="82"/>
      <c r="CN1116" s="82"/>
      <c r="CO1116" s="69"/>
    </row>
    <row r="1117" spans="1:93" x14ac:dyDescent="0.3">
      <c r="A1117" s="69"/>
      <c r="B1117" s="74"/>
      <c r="C1117" s="74"/>
      <c r="D1117" s="74"/>
      <c r="E1117" s="74"/>
      <c r="F1117" s="69"/>
      <c r="G1117" s="69"/>
      <c r="Q1117" s="69"/>
      <c r="R1117" s="69"/>
      <c r="S1117" s="75"/>
      <c r="T1117" s="75"/>
      <c r="U1117" s="74"/>
      <c r="V1117" s="74"/>
      <c r="W1117" s="74"/>
      <c r="X1117" s="74"/>
      <c r="Y1117" s="69"/>
      <c r="Z1117" s="69"/>
      <c r="AJ1117" s="69"/>
      <c r="AK1117" s="69"/>
      <c r="AL1117" s="69"/>
      <c r="AM1117" s="69"/>
      <c r="AN1117" s="74"/>
      <c r="AO1117" s="74"/>
      <c r="AP1117" s="82"/>
      <c r="AQ1117" s="82"/>
      <c r="AR1117" s="82"/>
      <c r="AS1117" s="82"/>
      <c r="AT1117" s="82"/>
      <c r="AU1117" s="82"/>
      <c r="AV1117" s="82"/>
      <c r="AW1117" s="82"/>
      <c r="AX1117" s="82"/>
      <c r="AY1117" s="82"/>
      <c r="AZ1117" s="82"/>
      <c r="BA1117" s="82"/>
      <c r="BB1117" s="82"/>
      <c r="BC1117" s="82"/>
      <c r="BD1117" s="69"/>
      <c r="BE1117" s="75"/>
      <c r="BF1117" s="75"/>
      <c r="BG1117" s="74"/>
      <c r="BH1117" s="74"/>
      <c r="BI1117" s="82"/>
      <c r="BJ1117" s="82"/>
      <c r="BK1117" s="82"/>
      <c r="BL1117" s="82"/>
      <c r="BM1117" s="82"/>
      <c r="BN1117" s="82"/>
      <c r="BO1117" s="82"/>
      <c r="BP1117" s="82"/>
      <c r="BQ1117" s="82"/>
      <c r="BR1117" s="82"/>
      <c r="BS1117" s="82"/>
      <c r="BT1117" s="82"/>
      <c r="BU1117" s="82"/>
      <c r="BV1117" s="82"/>
      <c r="BW1117" s="69"/>
      <c r="BX1117" s="69"/>
      <c r="BY1117" s="75"/>
      <c r="BZ1117" s="74"/>
      <c r="CA1117" s="74"/>
      <c r="CB1117" s="82"/>
      <c r="CC1117" s="82"/>
      <c r="CD1117" s="82"/>
      <c r="CE1117" s="82"/>
      <c r="CF1117" s="82"/>
      <c r="CG1117" s="82"/>
      <c r="CH1117" s="82"/>
      <c r="CI1117" s="82"/>
      <c r="CJ1117" s="82"/>
      <c r="CK1117" s="82"/>
      <c r="CL1117" s="82"/>
      <c r="CM1117" s="82"/>
      <c r="CN1117" s="82"/>
      <c r="CO1117" s="69"/>
    </row>
    <row r="1118" spans="1:93" x14ac:dyDescent="0.3">
      <c r="A1118" s="69"/>
      <c r="B1118" s="74"/>
      <c r="C1118" s="74"/>
      <c r="D1118" s="74"/>
      <c r="E1118" s="74"/>
      <c r="F1118" s="69"/>
      <c r="G1118" s="69"/>
      <c r="Q1118" s="69"/>
      <c r="R1118" s="69"/>
      <c r="S1118" s="75"/>
      <c r="T1118" s="75"/>
      <c r="U1118" s="74"/>
      <c r="V1118" s="74"/>
      <c r="W1118" s="74"/>
      <c r="X1118" s="74"/>
      <c r="Y1118" s="69"/>
      <c r="Z1118" s="69"/>
      <c r="AJ1118" s="69"/>
      <c r="AK1118" s="69"/>
      <c r="AL1118" s="69"/>
      <c r="AM1118" s="69"/>
      <c r="AN1118" s="74"/>
      <c r="AO1118" s="74"/>
      <c r="AP1118" s="82"/>
      <c r="AQ1118" s="82"/>
      <c r="AR1118" s="82"/>
      <c r="AS1118" s="82"/>
      <c r="AT1118" s="82"/>
      <c r="AU1118" s="82"/>
      <c r="AV1118" s="82"/>
      <c r="AW1118" s="82"/>
      <c r="AX1118" s="82"/>
      <c r="AY1118" s="82"/>
      <c r="AZ1118" s="82"/>
      <c r="BA1118" s="82"/>
      <c r="BB1118" s="82"/>
      <c r="BC1118" s="82"/>
      <c r="BD1118" s="69"/>
      <c r="BE1118" s="75"/>
      <c r="BF1118" s="75"/>
      <c r="BG1118" s="74"/>
      <c r="BH1118" s="74"/>
      <c r="BI1118" s="82"/>
      <c r="BJ1118" s="82"/>
      <c r="BK1118" s="82"/>
      <c r="BL1118" s="82"/>
      <c r="BM1118" s="82"/>
      <c r="BN1118" s="82"/>
      <c r="BO1118" s="82"/>
      <c r="BP1118" s="82"/>
      <c r="BQ1118" s="82"/>
      <c r="BR1118" s="82"/>
      <c r="BS1118" s="82"/>
      <c r="BT1118" s="82"/>
      <c r="BU1118" s="82"/>
      <c r="BV1118" s="82"/>
      <c r="BW1118" s="69"/>
      <c r="BX1118" s="69"/>
      <c r="BY1118" s="75"/>
      <c r="BZ1118" s="74"/>
      <c r="CA1118" s="74"/>
      <c r="CB1118" s="82"/>
      <c r="CC1118" s="82"/>
      <c r="CD1118" s="82"/>
      <c r="CE1118" s="82"/>
      <c r="CF1118" s="82"/>
      <c r="CG1118" s="82"/>
      <c r="CH1118" s="82"/>
      <c r="CI1118" s="82"/>
      <c r="CJ1118" s="82"/>
      <c r="CK1118" s="82"/>
      <c r="CL1118" s="82"/>
      <c r="CM1118" s="82"/>
      <c r="CN1118" s="82"/>
      <c r="CO1118" s="69"/>
    </row>
    <row r="1119" spans="1:93" x14ac:dyDescent="0.3">
      <c r="A1119" s="69"/>
      <c r="B1119" s="74"/>
      <c r="C1119" s="74"/>
      <c r="D1119" s="74"/>
      <c r="E1119" s="74"/>
      <c r="F1119" s="69"/>
      <c r="G1119" s="69"/>
      <c r="Q1119" s="69"/>
      <c r="R1119" s="69"/>
      <c r="S1119" s="75"/>
      <c r="T1119" s="75"/>
      <c r="U1119" s="74"/>
      <c r="V1119" s="74"/>
      <c r="W1119" s="74"/>
      <c r="X1119" s="74"/>
      <c r="Y1119" s="69"/>
      <c r="Z1119" s="69"/>
      <c r="AJ1119" s="69"/>
      <c r="AK1119" s="69"/>
      <c r="AL1119" s="69"/>
      <c r="AM1119" s="69"/>
      <c r="AN1119" s="74"/>
      <c r="AO1119" s="74"/>
      <c r="AP1119" s="82"/>
      <c r="AQ1119" s="82"/>
      <c r="AR1119" s="82"/>
      <c r="AS1119" s="82"/>
      <c r="AT1119" s="82"/>
      <c r="AU1119" s="82"/>
      <c r="AV1119" s="82"/>
      <c r="AW1119" s="82"/>
      <c r="AX1119" s="82"/>
      <c r="AY1119" s="82"/>
      <c r="AZ1119" s="82"/>
      <c r="BA1119" s="82"/>
      <c r="BB1119" s="82"/>
      <c r="BC1119" s="82"/>
      <c r="BD1119" s="69"/>
      <c r="BE1119" s="75"/>
      <c r="BF1119" s="75"/>
      <c r="BG1119" s="74"/>
      <c r="BH1119" s="74"/>
      <c r="BI1119" s="82"/>
      <c r="BJ1119" s="82"/>
      <c r="BK1119" s="82"/>
      <c r="BL1119" s="82"/>
      <c r="BM1119" s="82"/>
      <c r="BN1119" s="82"/>
      <c r="BO1119" s="82"/>
      <c r="BP1119" s="82"/>
      <c r="BQ1119" s="82"/>
      <c r="BR1119" s="82"/>
      <c r="BS1119" s="82"/>
      <c r="BT1119" s="82"/>
      <c r="BU1119" s="82"/>
      <c r="BV1119" s="82"/>
      <c r="BW1119" s="69"/>
      <c r="BX1119" s="69"/>
      <c r="BY1119" s="75"/>
      <c r="BZ1119" s="74"/>
      <c r="CA1119" s="74"/>
      <c r="CB1119" s="82"/>
      <c r="CC1119" s="82"/>
      <c r="CD1119" s="82"/>
      <c r="CE1119" s="82"/>
      <c r="CF1119" s="82"/>
      <c r="CG1119" s="82"/>
      <c r="CH1119" s="82"/>
      <c r="CI1119" s="82"/>
      <c r="CJ1119" s="82"/>
      <c r="CK1119" s="82"/>
      <c r="CL1119" s="82"/>
      <c r="CM1119" s="82"/>
      <c r="CN1119" s="82"/>
      <c r="CO1119" s="69"/>
    </row>
    <row r="1120" spans="1:93" x14ac:dyDescent="0.3">
      <c r="A1120" s="69"/>
      <c r="B1120" s="74"/>
      <c r="C1120" s="74"/>
      <c r="D1120" s="74"/>
      <c r="E1120" s="74"/>
      <c r="F1120" s="69"/>
      <c r="G1120" s="69"/>
      <c r="Q1120" s="69"/>
      <c r="R1120" s="69"/>
      <c r="S1120" s="75"/>
      <c r="T1120" s="75"/>
      <c r="U1120" s="74"/>
      <c r="V1120" s="74"/>
      <c r="W1120" s="74"/>
      <c r="X1120" s="74"/>
      <c r="Y1120" s="69"/>
      <c r="Z1120" s="69"/>
      <c r="AJ1120" s="69"/>
      <c r="AK1120" s="69"/>
      <c r="AL1120" s="69"/>
      <c r="AM1120" s="69"/>
      <c r="AN1120" s="74"/>
      <c r="AO1120" s="74"/>
      <c r="AP1120" s="82"/>
      <c r="AQ1120" s="82"/>
      <c r="AR1120" s="82"/>
      <c r="AS1120" s="82"/>
      <c r="AT1120" s="82"/>
      <c r="AU1120" s="82"/>
      <c r="AV1120" s="82"/>
      <c r="AW1120" s="82"/>
      <c r="AX1120" s="82"/>
      <c r="AY1120" s="82"/>
      <c r="AZ1120" s="82"/>
      <c r="BA1120" s="82"/>
      <c r="BB1120" s="82"/>
      <c r="BC1120" s="82"/>
      <c r="BD1120" s="69"/>
      <c r="BE1120" s="75"/>
      <c r="BF1120" s="75"/>
      <c r="BG1120" s="74"/>
      <c r="BH1120" s="74"/>
      <c r="BI1120" s="82"/>
      <c r="BJ1120" s="82"/>
      <c r="BK1120" s="82"/>
      <c r="BL1120" s="82"/>
      <c r="BM1120" s="82"/>
      <c r="BN1120" s="82"/>
      <c r="BO1120" s="82"/>
      <c r="BP1120" s="82"/>
      <c r="BQ1120" s="82"/>
      <c r="BR1120" s="82"/>
      <c r="BS1120" s="82"/>
      <c r="BT1120" s="82"/>
      <c r="BU1120" s="82"/>
      <c r="BV1120" s="82"/>
      <c r="BW1120" s="69"/>
      <c r="BX1120" s="69"/>
      <c r="BY1120" s="75"/>
      <c r="BZ1120" s="74"/>
      <c r="CA1120" s="74"/>
      <c r="CB1120" s="82"/>
      <c r="CC1120" s="82"/>
      <c r="CD1120" s="82"/>
      <c r="CE1120" s="82"/>
      <c r="CF1120" s="82"/>
      <c r="CG1120" s="82"/>
      <c r="CH1120" s="82"/>
      <c r="CI1120" s="82"/>
      <c r="CJ1120" s="82"/>
      <c r="CK1120" s="82"/>
      <c r="CL1120" s="82"/>
      <c r="CM1120" s="82"/>
      <c r="CN1120" s="82"/>
      <c r="CO1120" s="69"/>
    </row>
    <row r="1121" spans="1:93" x14ac:dyDescent="0.3">
      <c r="A1121" s="69"/>
      <c r="B1121" s="74"/>
      <c r="C1121" s="74"/>
      <c r="D1121" s="74"/>
      <c r="E1121" s="74"/>
      <c r="F1121" s="69"/>
      <c r="G1121" s="69"/>
      <c r="Q1121" s="69"/>
      <c r="R1121" s="69"/>
      <c r="S1121" s="75"/>
      <c r="T1121" s="75"/>
      <c r="U1121" s="74"/>
      <c r="V1121" s="74"/>
      <c r="W1121" s="74"/>
      <c r="X1121" s="74"/>
      <c r="Y1121" s="69"/>
      <c r="Z1121" s="69"/>
      <c r="AJ1121" s="69"/>
      <c r="AK1121" s="69"/>
      <c r="AL1121" s="69"/>
      <c r="AM1121" s="69"/>
      <c r="AN1121" s="74"/>
      <c r="AO1121" s="74"/>
      <c r="AP1121" s="82"/>
      <c r="AQ1121" s="82"/>
      <c r="AR1121" s="82"/>
      <c r="AS1121" s="82"/>
      <c r="AT1121" s="82"/>
      <c r="AU1121" s="82"/>
      <c r="AV1121" s="82"/>
      <c r="AW1121" s="82"/>
      <c r="AX1121" s="82"/>
      <c r="AY1121" s="82"/>
      <c r="AZ1121" s="82"/>
      <c r="BA1121" s="82"/>
      <c r="BB1121" s="82"/>
      <c r="BC1121" s="82"/>
      <c r="BD1121" s="69"/>
      <c r="BE1121" s="75"/>
      <c r="BF1121" s="75"/>
      <c r="BG1121" s="74"/>
      <c r="BH1121" s="74"/>
      <c r="BI1121" s="82"/>
      <c r="BJ1121" s="82"/>
      <c r="BK1121" s="82"/>
      <c r="BL1121" s="82"/>
      <c r="BM1121" s="82"/>
      <c r="BN1121" s="82"/>
      <c r="BO1121" s="82"/>
      <c r="BP1121" s="82"/>
      <c r="BQ1121" s="82"/>
      <c r="BR1121" s="82"/>
      <c r="BS1121" s="82"/>
      <c r="BT1121" s="82"/>
      <c r="BU1121" s="82"/>
      <c r="BV1121" s="82"/>
      <c r="BW1121" s="69"/>
      <c r="BX1121" s="69"/>
      <c r="BY1121" s="75"/>
      <c r="BZ1121" s="74"/>
      <c r="CA1121" s="74"/>
      <c r="CB1121" s="82"/>
      <c r="CC1121" s="82"/>
      <c r="CD1121" s="82"/>
      <c r="CE1121" s="82"/>
      <c r="CF1121" s="82"/>
      <c r="CG1121" s="82"/>
      <c r="CH1121" s="82"/>
      <c r="CI1121" s="82"/>
      <c r="CJ1121" s="82"/>
      <c r="CK1121" s="82"/>
      <c r="CL1121" s="82"/>
      <c r="CM1121" s="82"/>
      <c r="CN1121" s="82"/>
      <c r="CO1121" s="69"/>
    </row>
    <row r="1122" spans="1:93" x14ac:dyDescent="0.3">
      <c r="A1122" s="69"/>
      <c r="B1122" s="74"/>
      <c r="C1122" s="74"/>
      <c r="D1122" s="74"/>
      <c r="E1122" s="74"/>
      <c r="F1122" s="69"/>
      <c r="G1122" s="69"/>
      <c r="Q1122" s="69"/>
      <c r="R1122" s="69"/>
      <c r="S1122" s="75"/>
      <c r="T1122" s="75"/>
      <c r="U1122" s="74"/>
      <c r="V1122" s="74"/>
      <c r="W1122" s="74"/>
      <c r="X1122" s="74"/>
      <c r="Y1122" s="69"/>
      <c r="Z1122" s="69"/>
      <c r="AJ1122" s="69"/>
      <c r="AK1122" s="69"/>
      <c r="AL1122" s="69"/>
      <c r="AM1122" s="69"/>
      <c r="AN1122" s="74"/>
      <c r="AO1122" s="74"/>
      <c r="AP1122" s="82"/>
      <c r="AQ1122" s="82"/>
      <c r="AR1122" s="82"/>
      <c r="AS1122" s="82"/>
      <c r="AT1122" s="82"/>
      <c r="AU1122" s="82"/>
      <c r="AV1122" s="82"/>
      <c r="AW1122" s="82"/>
      <c r="AX1122" s="82"/>
      <c r="AY1122" s="82"/>
      <c r="AZ1122" s="82"/>
      <c r="BA1122" s="82"/>
      <c r="BB1122" s="82"/>
      <c r="BC1122" s="82"/>
      <c r="BD1122" s="69"/>
      <c r="BE1122" s="75"/>
      <c r="BF1122" s="75"/>
      <c r="BG1122" s="74"/>
      <c r="BH1122" s="74"/>
      <c r="BI1122" s="82"/>
      <c r="BJ1122" s="82"/>
      <c r="BK1122" s="82"/>
      <c r="BL1122" s="82"/>
      <c r="BM1122" s="82"/>
      <c r="BN1122" s="82"/>
      <c r="BO1122" s="82"/>
      <c r="BP1122" s="82"/>
      <c r="BQ1122" s="82"/>
      <c r="BR1122" s="82"/>
      <c r="BS1122" s="82"/>
      <c r="BT1122" s="82"/>
      <c r="BU1122" s="82"/>
      <c r="BV1122" s="82"/>
      <c r="BW1122" s="69"/>
      <c r="BX1122" s="69"/>
      <c r="BY1122" s="75"/>
      <c r="BZ1122" s="74"/>
      <c r="CA1122" s="74"/>
      <c r="CB1122" s="82"/>
      <c r="CC1122" s="82"/>
      <c r="CD1122" s="82"/>
      <c r="CE1122" s="82"/>
      <c r="CF1122" s="82"/>
      <c r="CG1122" s="82"/>
      <c r="CH1122" s="82"/>
      <c r="CI1122" s="82"/>
      <c r="CJ1122" s="82"/>
      <c r="CK1122" s="82"/>
      <c r="CL1122" s="82"/>
      <c r="CM1122" s="82"/>
      <c r="CN1122" s="82"/>
      <c r="CO1122" s="69"/>
    </row>
    <row r="1123" spans="1:93" x14ac:dyDescent="0.3">
      <c r="A1123" s="69"/>
      <c r="B1123" s="74"/>
      <c r="C1123" s="74"/>
      <c r="D1123" s="74"/>
      <c r="E1123" s="74"/>
      <c r="F1123" s="69"/>
      <c r="G1123" s="69"/>
      <c r="Q1123" s="69"/>
      <c r="R1123" s="69"/>
      <c r="S1123" s="75"/>
      <c r="T1123" s="75"/>
      <c r="U1123" s="74"/>
      <c r="V1123" s="74"/>
      <c r="W1123" s="74"/>
      <c r="X1123" s="74"/>
      <c r="Y1123" s="69"/>
      <c r="Z1123" s="69"/>
      <c r="AJ1123" s="69"/>
      <c r="AK1123" s="69"/>
      <c r="AL1123" s="69"/>
      <c r="AM1123" s="69"/>
      <c r="AN1123" s="74"/>
      <c r="AO1123" s="74"/>
      <c r="AP1123" s="82"/>
      <c r="AQ1123" s="82"/>
      <c r="AR1123" s="82"/>
      <c r="AS1123" s="82"/>
      <c r="AT1123" s="82"/>
      <c r="AU1123" s="82"/>
      <c r="AV1123" s="82"/>
      <c r="AW1123" s="82"/>
      <c r="AX1123" s="82"/>
      <c r="AY1123" s="82"/>
      <c r="AZ1123" s="82"/>
      <c r="BA1123" s="82"/>
      <c r="BB1123" s="82"/>
      <c r="BC1123" s="82"/>
      <c r="BD1123" s="69"/>
      <c r="BE1123" s="75"/>
      <c r="BF1123" s="75"/>
      <c r="BG1123" s="74"/>
      <c r="BH1123" s="74"/>
      <c r="BI1123" s="82"/>
      <c r="BJ1123" s="82"/>
      <c r="BK1123" s="82"/>
      <c r="BL1123" s="82"/>
      <c r="BM1123" s="82"/>
      <c r="BN1123" s="82"/>
      <c r="BO1123" s="82"/>
      <c r="BP1123" s="82"/>
      <c r="BQ1123" s="82"/>
      <c r="BR1123" s="82"/>
      <c r="BS1123" s="82"/>
      <c r="BT1123" s="82"/>
      <c r="BU1123" s="82"/>
      <c r="BV1123" s="82"/>
      <c r="BW1123" s="69"/>
      <c r="BX1123" s="69"/>
      <c r="BY1123" s="75"/>
      <c r="BZ1123" s="74"/>
      <c r="CA1123" s="74"/>
      <c r="CB1123" s="82"/>
      <c r="CC1123" s="82"/>
      <c r="CD1123" s="82"/>
      <c r="CE1123" s="82"/>
      <c r="CF1123" s="82"/>
      <c r="CG1123" s="82"/>
      <c r="CH1123" s="82"/>
      <c r="CI1123" s="82"/>
      <c r="CJ1123" s="82"/>
      <c r="CK1123" s="82"/>
      <c r="CL1123" s="82"/>
      <c r="CM1123" s="82"/>
      <c r="CN1123" s="82"/>
      <c r="CO1123" s="69"/>
    </row>
    <row r="1124" spans="1:93" x14ac:dyDescent="0.3">
      <c r="A1124" s="69"/>
      <c r="B1124" s="74"/>
      <c r="C1124" s="74"/>
      <c r="D1124" s="74"/>
      <c r="E1124" s="74"/>
      <c r="F1124" s="69"/>
      <c r="G1124" s="69"/>
      <c r="Q1124" s="69"/>
      <c r="R1124" s="69"/>
      <c r="S1124" s="75"/>
      <c r="T1124" s="75"/>
      <c r="U1124" s="74"/>
      <c r="V1124" s="74"/>
      <c r="W1124" s="74"/>
      <c r="X1124" s="74"/>
      <c r="Y1124" s="69"/>
      <c r="Z1124" s="69"/>
      <c r="AJ1124" s="69"/>
      <c r="AK1124" s="69"/>
      <c r="AL1124" s="69"/>
      <c r="AM1124" s="69"/>
      <c r="AN1124" s="74"/>
      <c r="AO1124" s="74"/>
      <c r="AP1124" s="82"/>
      <c r="AQ1124" s="82"/>
      <c r="AR1124" s="82"/>
      <c r="AS1124" s="82"/>
      <c r="AT1124" s="82"/>
      <c r="AU1124" s="82"/>
      <c r="AV1124" s="82"/>
      <c r="AW1124" s="82"/>
      <c r="AX1124" s="82"/>
      <c r="AY1124" s="82"/>
      <c r="AZ1124" s="82"/>
      <c r="BA1124" s="82"/>
      <c r="BB1124" s="82"/>
      <c r="BC1124" s="82"/>
      <c r="BD1124" s="69"/>
      <c r="BE1124" s="75"/>
      <c r="BF1124" s="75"/>
      <c r="BG1124" s="74"/>
      <c r="BH1124" s="74"/>
      <c r="BI1124" s="82"/>
      <c r="BJ1124" s="82"/>
      <c r="BK1124" s="82"/>
      <c r="BL1124" s="82"/>
      <c r="BM1124" s="82"/>
      <c r="BN1124" s="82"/>
      <c r="BO1124" s="82"/>
      <c r="BP1124" s="82"/>
      <c r="BQ1124" s="82"/>
      <c r="BR1124" s="82"/>
      <c r="BS1124" s="82"/>
      <c r="BT1124" s="82"/>
      <c r="BU1124" s="82"/>
      <c r="BV1124" s="82"/>
      <c r="BW1124" s="69"/>
      <c r="BX1124" s="69"/>
      <c r="BY1124" s="75"/>
      <c r="BZ1124" s="74"/>
      <c r="CA1124" s="74"/>
      <c r="CB1124" s="82"/>
      <c r="CC1124" s="82"/>
      <c r="CD1124" s="82"/>
      <c r="CE1124" s="82"/>
      <c r="CF1124" s="82"/>
      <c r="CG1124" s="82"/>
      <c r="CH1124" s="82"/>
      <c r="CI1124" s="82"/>
      <c r="CJ1124" s="82"/>
      <c r="CK1124" s="82"/>
      <c r="CL1124" s="82"/>
      <c r="CM1124" s="82"/>
      <c r="CN1124" s="82"/>
      <c r="CO1124" s="69"/>
    </row>
    <row r="1125" spans="1:93" x14ac:dyDescent="0.3">
      <c r="A1125" s="69"/>
      <c r="B1125" s="74"/>
      <c r="C1125" s="74"/>
      <c r="D1125" s="74"/>
      <c r="E1125" s="74"/>
      <c r="F1125" s="69"/>
      <c r="G1125" s="69"/>
      <c r="Q1125" s="69"/>
      <c r="R1125" s="69"/>
      <c r="S1125" s="75"/>
      <c r="T1125" s="75"/>
      <c r="U1125" s="74"/>
      <c r="V1125" s="74"/>
      <c r="W1125" s="74"/>
      <c r="X1125" s="74"/>
      <c r="Y1125" s="69"/>
      <c r="Z1125" s="69"/>
      <c r="AJ1125" s="69"/>
      <c r="AK1125" s="69"/>
      <c r="AL1125" s="69"/>
      <c r="AM1125" s="69"/>
      <c r="AN1125" s="74"/>
      <c r="AO1125" s="74"/>
      <c r="AP1125" s="82"/>
      <c r="AQ1125" s="82"/>
      <c r="AR1125" s="82"/>
      <c r="AS1125" s="82"/>
      <c r="AT1125" s="82"/>
      <c r="AU1125" s="82"/>
      <c r="AV1125" s="82"/>
      <c r="AW1125" s="82"/>
      <c r="AX1125" s="82"/>
      <c r="AY1125" s="82"/>
      <c r="AZ1125" s="82"/>
      <c r="BA1125" s="82"/>
      <c r="BB1125" s="82"/>
      <c r="BC1125" s="82"/>
      <c r="BD1125" s="69"/>
      <c r="BE1125" s="75"/>
      <c r="BF1125" s="75"/>
      <c r="BG1125" s="74"/>
      <c r="BH1125" s="74"/>
      <c r="BI1125" s="82"/>
      <c r="BJ1125" s="82"/>
      <c r="BK1125" s="82"/>
      <c r="BL1125" s="82"/>
      <c r="BM1125" s="82"/>
      <c r="BN1125" s="82"/>
      <c r="BO1125" s="82"/>
      <c r="BP1125" s="82"/>
      <c r="BQ1125" s="82"/>
      <c r="BR1125" s="82"/>
      <c r="BS1125" s="82"/>
      <c r="BT1125" s="82"/>
      <c r="BU1125" s="82"/>
      <c r="BV1125" s="82"/>
      <c r="BW1125" s="69"/>
      <c r="BX1125" s="69"/>
      <c r="BY1125" s="75"/>
      <c r="BZ1125" s="74"/>
      <c r="CA1125" s="74"/>
      <c r="CB1125" s="82"/>
      <c r="CC1125" s="82"/>
      <c r="CD1125" s="82"/>
      <c r="CE1125" s="82"/>
      <c r="CF1125" s="82"/>
      <c r="CG1125" s="82"/>
      <c r="CH1125" s="82"/>
      <c r="CI1125" s="82"/>
      <c r="CJ1125" s="82"/>
      <c r="CK1125" s="82"/>
      <c r="CL1125" s="82"/>
      <c r="CM1125" s="82"/>
      <c r="CN1125" s="82"/>
      <c r="CO1125" s="69"/>
    </row>
    <row r="1126" spans="1:93" x14ac:dyDescent="0.3">
      <c r="A1126" s="69"/>
      <c r="B1126" s="74"/>
      <c r="C1126" s="74"/>
      <c r="D1126" s="74"/>
      <c r="E1126" s="74"/>
      <c r="F1126" s="69"/>
      <c r="G1126" s="69"/>
      <c r="Q1126" s="69"/>
      <c r="R1126" s="69"/>
      <c r="S1126" s="75"/>
      <c r="T1126" s="75"/>
      <c r="U1126" s="74"/>
      <c r="V1126" s="74"/>
      <c r="W1126" s="74"/>
      <c r="X1126" s="74"/>
      <c r="Y1126" s="69"/>
      <c r="Z1126" s="69"/>
      <c r="AJ1126" s="69"/>
      <c r="AK1126" s="69"/>
      <c r="AL1126" s="69"/>
      <c r="AM1126" s="69"/>
      <c r="AN1126" s="74"/>
      <c r="AO1126" s="74"/>
      <c r="AP1126" s="82"/>
      <c r="AQ1126" s="82"/>
      <c r="AR1126" s="82"/>
      <c r="AS1126" s="82"/>
      <c r="AT1126" s="82"/>
      <c r="AU1126" s="82"/>
      <c r="AV1126" s="82"/>
      <c r="AW1126" s="82"/>
      <c r="AX1126" s="82"/>
      <c r="AY1126" s="82"/>
      <c r="AZ1126" s="82"/>
      <c r="BA1126" s="82"/>
      <c r="BB1126" s="82"/>
      <c r="BC1126" s="82"/>
      <c r="BD1126" s="69"/>
      <c r="BE1126" s="75"/>
      <c r="BF1126" s="75"/>
      <c r="BG1126" s="74"/>
      <c r="BH1126" s="74"/>
      <c r="BI1126" s="82"/>
      <c r="BJ1126" s="82"/>
      <c r="BK1126" s="82"/>
      <c r="BL1126" s="82"/>
      <c r="BM1126" s="82"/>
      <c r="BN1126" s="82"/>
      <c r="BO1126" s="82"/>
      <c r="BP1126" s="82"/>
      <c r="BQ1126" s="82"/>
      <c r="BR1126" s="82"/>
      <c r="BS1126" s="82"/>
      <c r="BT1126" s="82"/>
      <c r="BU1126" s="82"/>
      <c r="BV1126" s="82"/>
      <c r="BW1126" s="69"/>
      <c r="BX1126" s="69"/>
      <c r="BY1126" s="75"/>
      <c r="BZ1126" s="74"/>
      <c r="CA1126" s="74"/>
      <c r="CB1126" s="82"/>
      <c r="CC1126" s="82"/>
      <c r="CD1126" s="82"/>
      <c r="CE1126" s="82"/>
      <c r="CF1126" s="82"/>
      <c r="CG1126" s="82"/>
      <c r="CH1126" s="82"/>
      <c r="CI1126" s="82"/>
      <c r="CJ1126" s="82"/>
      <c r="CK1126" s="82"/>
      <c r="CL1126" s="82"/>
      <c r="CM1126" s="82"/>
      <c r="CN1126" s="82"/>
      <c r="CO1126" s="69"/>
    </row>
    <row r="1127" spans="1:93" x14ac:dyDescent="0.3">
      <c r="A1127" s="69"/>
      <c r="B1127" s="74"/>
      <c r="C1127" s="74"/>
      <c r="D1127" s="74"/>
      <c r="E1127" s="74"/>
      <c r="F1127" s="69"/>
      <c r="G1127" s="69"/>
      <c r="Q1127" s="69"/>
      <c r="R1127" s="69"/>
      <c r="S1127" s="75"/>
      <c r="T1127" s="75"/>
      <c r="U1127" s="74"/>
      <c r="V1127" s="74"/>
      <c r="W1127" s="74"/>
      <c r="X1127" s="74"/>
      <c r="Y1127" s="69"/>
      <c r="Z1127" s="69"/>
      <c r="AJ1127" s="69"/>
      <c r="AK1127" s="69"/>
      <c r="AL1127" s="69"/>
      <c r="AM1127" s="69"/>
      <c r="AN1127" s="74"/>
      <c r="AO1127" s="74"/>
      <c r="AP1127" s="82"/>
      <c r="AQ1127" s="82"/>
      <c r="AR1127" s="82"/>
      <c r="AS1127" s="82"/>
      <c r="AT1127" s="82"/>
      <c r="AU1127" s="82"/>
      <c r="AV1127" s="82"/>
      <c r="AW1127" s="82"/>
      <c r="AX1127" s="82"/>
      <c r="AY1127" s="82"/>
      <c r="AZ1127" s="82"/>
      <c r="BA1127" s="82"/>
      <c r="BB1127" s="82"/>
      <c r="BC1127" s="82"/>
      <c r="BD1127" s="69"/>
      <c r="BE1127" s="75"/>
      <c r="BF1127" s="75"/>
      <c r="BG1127" s="74"/>
      <c r="BH1127" s="74"/>
      <c r="BI1127" s="82"/>
      <c r="BJ1127" s="82"/>
      <c r="BK1127" s="82"/>
      <c r="BL1127" s="82"/>
      <c r="BM1127" s="82"/>
      <c r="BN1127" s="82"/>
      <c r="BO1127" s="82"/>
      <c r="BP1127" s="82"/>
      <c r="BQ1127" s="82"/>
      <c r="BR1127" s="82"/>
      <c r="BS1127" s="82"/>
      <c r="BT1127" s="82"/>
      <c r="BU1127" s="82"/>
      <c r="BV1127" s="82"/>
      <c r="BW1127" s="69"/>
      <c r="BX1127" s="69"/>
      <c r="BY1127" s="75"/>
      <c r="BZ1127" s="74"/>
      <c r="CA1127" s="74"/>
      <c r="CB1127" s="82"/>
      <c r="CC1127" s="82"/>
      <c r="CD1127" s="82"/>
      <c r="CE1127" s="82"/>
      <c r="CF1127" s="82"/>
      <c r="CG1127" s="82"/>
      <c r="CH1127" s="82"/>
      <c r="CI1127" s="82"/>
      <c r="CJ1127" s="82"/>
      <c r="CK1127" s="82"/>
      <c r="CL1127" s="82"/>
      <c r="CM1127" s="82"/>
      <c r="CN1127" s="82"/>
      <c r="CO1127" s="69"/>
    </row>
    <row r="1128" spans="1:93" x14ac:dyDescent="0.3">
      <c r="A1128" s="69"/>
      <c r="B1128" s="74"/>
      <c r="C1128" s="74"/>
      <c r="D1128" s="74"/>
      <c r="E1128" s="74"/>
      <c r="F1128" s="69"/>
      <c r="G1128" s="69"/>
      <c r="Q1128" s="69"/>
      <c r="R1128" s="69"/>
      <c r="S1128" s="75"/>
      <c r="T1128" s="75"/>
      <c r="U1128" s="74"/>
      <c r="V1128" s="74"/>
      <c r="W1128" s="74"/>
      <c r="X1128" s="74"/>
      <c r="Y1128" s="69"/>
      <c r="Z1128" s="69"/>
      <c r="AJ1128" s="69"/>
      <c r="AK1128" s="69"/>
      <c r="AL1128" s="69"/>
      <c r="AM1128" s="69"/>
      <c r="AN1128" s="74"/>
      <c r="AO1128" s="74"/>
      <c r="AP1128" s="82"/>
      <c r="AQ1128" s="82"/>
      <c r="AR1128" s="82"/>
      <c r="AS1128" s="82"/>
      <c r="AT1128" s="82"/>
      <c r="AU1128" s="82"/>
      <c r="AV1128" s="82"/>
      <c r="AW1128" s="82"/>
      <c r="AX1128" s="82"/>
      <c r="AY1128" s="82"/>
      <c r="AZ1128" s="82"/>
      <c r="BA1128" s="82"/>
      <c r="BB1128" s="82"/>
      <c r="BC1128" s="82"/>
      <c r="BD1128" s="69"/>
      <c r="BE1128" s="75"/>
      <c r="BF1128" s="75"/>
      <c r="BG1128" s="74"/>
      <c r="BH1128" s="74"/>
      <c r="BI1128" s="82"/>
      <c r="BJ1128" s="82"/>
      <c r="BK1128" s="82"/>
      <c r="BL1128" s="82"/>
      <c r="BM1128" s="82"/>
      <c r="BN1128" s="82"/>
      <c r="BO1128" s="82"/>
      <c r="BP1128" s="82"/>
      <c r="BQ1128" s="82"/>
      <c r="BR1128" s="82"/>
      <c r="BS1128" s="82"/>
      <c r="BT1128" s="82"/>
      <c r="BU1128" s="82"/>
      <c r="BV1128" s="82"/>
      <c r="BW1128" s="69"/>
      <c r="BX1128" s="69"/>
      <c r="BY1128" s="75"/>
      <c r="BZ1128" s="74"/>
      <c r="CA1128" s="74"/>
      <c r="CB1128" s="82"/>
      <c r="CC1128" s="82"/>
      <c r="CD1128" s="82"/>
      <c r="CE1128" s="82"/>
      <c r="CF1128" s="82"/>
      <c r="CG1128" s="82"/>
      <c r="CH1128" s="82"/>
      <c r="CI1128" s="82"/>
      <c r="CJ1128" s="82"/>
      <c r="CK1128" s="82"/>
      <c r="CL1128" s="82"/>
      <c r="CM1128" s="82"/>
      <c r="CN1128" s="82"/>
      <c r="CO1128" s="69"/>
    </row>
    <row r="1129" spans="1:93" x14ac:dyDescent="0.3">
      <c r="A1129" s="69"/>
      <c r="B1129" s="74"/>
      <c r="C1129" s="74"/>
      <c r="D1129" s="74"/>
      <c r="E1129" s="74"/>
      <c r="F1129" s="69"/>
      <c r="G1129" s="69"/>
      <c r="Q1129" s="69"/>
      <c r="R1129" s="69"/>
      <c r="S1129" s="75"/>
      <c r="T1129" s="75"/>
      <c r="U1129" s="74"/>
      <c r="V1129" s="74"/>
      <c r="W1129" s="74"/>
      <c r="X1129" s="74"/>
      <c r="Y1129" s="69"/>
      <c r="Z1129" s="69"/>
      <c r="AJ1129" s="69"/>
      <c r="AK1129" s="69"/>
      <c r="AL1129" s="69"/>
      <c r="AM1129" s="69"/>
      <c r="AN1129" s="74"/>
      <c r="AO1129" s="74"/>
      <c r="AP1129" s="82"/>
      <c r="AQ1129" s="82"/>
      <c r="AR1129" s="82"/>
      <c r="AS1129" s="82"/>
      <c r="AT1129" s="82"/>
      <c r="AU1129" s="82"/>
      <c r="AV1129" s="82"/>
      <c r="AW1129" s="82"/>
      <c r="AX1129" s="82"/>
      <c r="AY1129" s="82"/>
      <c r="AZ1129" s="82"/>
      <c r="BA1129" s="82"/>
      <c r="BB1129" s="82"/>
      <c r="BC1129" s="82"/>
      <c r="BD1129" s="69"/>
      <c r="BE1129" s="75"/>
      <c r="BF1129" s="75"/>
      <c r="BG1129" s="74"/>
      <c r="BH1129" s="74"/>
      <c r="BI1129" s="82"/>
      <c r="BJ1129" s="82"/>
      <c r="BK1129" s="82"/>
      <c r="BL1129" s="82"/>
      <c r="BM1129" s="82"/>
      <c r="BN1129" s="82"/>
      <c r="BO1129" s="82"/>
      <c r="BP1129" s="82"/>
      <c r="BQ1129" s="82"/>
      <c r="BR1129" s="82"/>
      <c r="BS1129" s="82"/>
      <c r="BT1129" s="82"/>
      <c r="BU1129" s="82"/>
      <c r="BV1129" s="82"/>
      <c r="BW1129" s="69"/>
      <c r="BX1129" s="69"/>
      <c r="BY1129" s="75"/>
      <c r="BZ1129" s="74"/>
      <c r="CA1129" s="74"/>
      <c r="CB1129" s="82"/>
      <c r="CC1129" s="82"/>
      <c r="CD1129" s="82"/>
      <c r="CE1129" s="82"/>
      <c r="CF1129" s="82"/>
      <c r="CG1129" s="82"/>
      <c r="CH1129" s="82"/>
      <c r="CI1129" s="82"/>
      <c r="CJ1129" s="82"/>
      <c r="CK1129" s="82"/>
      <c r="CL1129" s="82"/>
      <c r="CM1129" s="82"/>
      <c r="CN1129" s="82"/>
      <c r="CO1129" s="69"/>
    </row>
    <row r="1130" spans="1:93" x14ac:dyDescent="0.3">
      <c r="A1130" s="69"/>
      <c r="B1130" s="74"/>
      <c r="C1130" s="74"/>
      <c r="D1130" s="74"/>
      <c r="E1130" s="74"/>
      <c r="F1130" s="69"/>
      <c r="G1130" s="69"/>
      <c r="Q1130" s="69"/>
      <c r="R1130" s="69"/>
      <c r="S1130" s="75"/>
      <c r="T1130" s="75"/>
      <c r="U1130" s="74"/>
      <c r="V1130" s="74"/>
      <c r="W1130" s="74"/>
      <c r="X1130" s="74"/>
      <c r="Y1130" s="69"/>
      <c r="Z1130" s="69"/>
      <c r="AJ1130" s="69"/>
      <c r="AK1130" s="69"/>
      <c r="AL1130" s="69"/>
      <c r="AM1130" s="69"/>
      <c r="AN1130" s="74"/>
      <c r="AO1130" s="74"/>
      <c r="AP1130" s="82"/>
      <c r="AQ1130" s="82"/>
      <c r="AR1130" s="82"/>
      <c r="AS1130" s="82"/>
      <c r="AT1130" s="82"/>
      <c r="AU1130" s="82"/>
      <c r="AV1130" s="82"/>
      <c r="AW1130" s="82"/>
      <c r="AX1130" s="82"/>
      <c r="AY1130" s="82"/>
      <c r="AZ1130" s="82"/>
      <c r="BA1130" s="82"/>
      <c r="BB1130" s="82"/>
      <c r="BC1130" s="82"/>
      <c r="BD1130" s="69"/>
      <c r="BE1130" s="75"/>
      <c r="BF1130" s="75"/>
      <c r="BG1130" s="74"/>
      <c r="BH1130" s="74"/>
      <c r="BI1130" s="82"/>
      <c r="BJ1130" s="82"/>
      <c r="BK1130" s="82"/>
      <c r="BL1130" s="82"/>
      <c r="BM1130" s="82"/>
      <c r="BN1130" s="82"/>
      <c r="BO1130" s="82"/>
      <c r="BP1130" s="82"/>
      <c r="BQ1130" s="82"/>
      <c r="BR1130" s="82"/>
      <c r="BS1130" s="82"/>
      <c r="BT1130" s="82"/>
      <c r="BU1130" s="82"/>
      <c r="BV1130" s="82"/>
      <c r="BW1130" s="69"/>
      <c r="BX1130" s="69"/>
      <c r="BY1130" s="75"/>
      <c r="BZ1130" s="74"/>
      <c r="CA1130" s="74"/>
      <c r="CB1130" s="82"/>
      <c r="CC1130" s="82"/>
      <c r="CD1130" s="82"/>
      <c r="CE1130" s="82"/>
      <c r="CF1130" s="82"/>
      <c r="CG1130" s="82"/>
      <c r="CH1130" s="82"/>
      <c r="CI1130" s="82"/>
      <c r="CJ1130" s="82"/>
      <c r="CK1130" s="82"/>
      <c r="CL1130" s="82"/>
      <c r="CM1130" s="82"/>
      <c r="CN1130" s="82"/>
      <c r="CO1130" s="69"/>
    </row>
    <row r="1131" spans="1:93" x14ac:dyDescent="0.3">
      <c r="A1131" s="69"/>
      <c r="B1131" s="74"/>
      <c r="C1131" s="74"/>
      <c r="D1131" s="74"/>
      <c r="E1131" s="74"/>
      <c r="F1131" s="69"/>
      <c r="G1131" s="69"/>
      <c r="Q1131" s="69"/>
      <c r="R1131" s="69"/>
      <c r="S1131" s="75"/>
      <c r="T1131" s="75"/>
      <c r="U1131" s="74"/>
      <c r="V1131" s="74"/>
      <c r="W1131" s="74"/>
      <c r="X1131" s="74"/>
      <c r="Y1131" s="69"/>
      <c r="Z1131" s="69"/>
      <c r="AJ1131" s="69"/>
      <c r="AK1131" s="69"/>
      <c r="AL1131" s="69"/>
      <c r="AM1131" s="69"/>
      <c r="AN1131" s="74"/>
      <c r="AO1131" s="74"/>
      <c r="AP1131" s="82"/>
      <c r="AQ1131" s="82"/>
      <c r="AR1131" s="82"/>
      <c r="AS1131" s="82"/>
      <c r="AT1131" s="82"/>
      <c r="AU1131" s="82"/>
      <c r="AV1131" s="82"/>
      <c r="AW1131" s="82"/>
      <c r="AX1131" s="82"/>
      <c r="AY1131" s="82"/>
      <c r="AZ1131" s="82"/>
      <c r="BA1131" s="82"/>
      <c r="BB1131" s="82"/>
      <c r="BC1131" s="82"/>
      <c r="BD1131" s="69"/>
      <c r="BE1131" s="75"/>
      <c r="BF1131" s="75"/>
      <c r="BG1131" s="74"/>
      <c r="BH1131" s="74"/>
      <c r="BI1131" s="82"/>
      <c r="BJ1131" s="82"/>
      <c r="BK1131" s="82"/>
      <c r="BL1131" s="82"/>
      <c r="BM1131" s="82"/>
      <c r="BN1131" s="82"/>
      <c r="BO1131" s="82"/>
      <c r="BP1131" s="82"/>
      <c r="BQ1131" s="82"/>
      <c r="BR1131" s="82"/>
      <c r="BS1131" s="82"/>
      <c r="BT1131" s="82"/>
      <c r="BU1131" s="82"/>
      <c r="BV1131" s="82"/>
      <c r="BW1131" s="69"/>
      <c r="BX1131" s="69"/>
      <c r="BY1131" s="75"/>
      <c r="BZ1131" s="74"/>
      <c r="CA1131" s="74"/>
      <c r="CB1131" s="82"/>
      <c r="CC1131" s="82"/>
      <c r="CD1131" s="82"/>
      <c r="CE1131" s="82"/>
      <c r="CF1131" s="82"/>
      <c r="CG1131" s="82"/>
      <c r="CH1131" s="82"/>
      <c r="CI1131" s="82"/>
      <c r="CJ1131" s="82"/>
      <c r="CK1131" s="82"/>
      <c r="CL1131" s="82"/>
      <c r="CM1131" s="82"/>
      <c r="CN1131" s="82"/>
      <c r="CO1131" s="69"/>
    </row>
    <row r="1132" spans="1:93" x14ac:dyDescent="0.3">
      <c r="A1132" s="69"/>
      <c r="B1132" s="74"/>
      <c r="C1132" s="74"/>
      <c r="D1132" s="74"/>
      <c r="E1132" s="74"/>
      <c r="F1132" s="69"/>
      <c r="G1132" s="69"/>
      <c r="Q1132" s="69"/>
      <c r="R1132" s="69"/>
      <c r="S1132" s="75"/>
      <c r="T1132" s="75"/>
      <c r="U1132" s="74"/>
      <c r="V1132" s="74"/>
      <c r="W1132" s="74"/>
      <c r="X1132" s="74"/>
      <c r="Y1132" s="69"/>
      <c r="Z1132" s="69"/>
      <c r="AJ1132" s="69"/>
      <c r="AK1132" s="69"/>
      <c r="AL1132" s="69"/>
      <c r="AM1132" s="69"/>
      <c r="AN1132" s="74"/>
      <c r="AO1132" s="74"/>
      <c r="AP1132" s="82"/>
      <c r="AQ1132" s="82"/>
      <c r="AR1132" s="82"/>
      <c r="AS1132" s="82"/>
      <c r="AT1132" s="82"/>
      <c r="AU1132" s="82"/>
      <c r="AV1132" s="82"/>
      <c r="AW1132" s="82"/>
      <c r="AX1132" s="82"/>
      <c r="AY1132" s="82"/>
      <c r="AZ1132" s="82"/>
      <c r="BA1132" s="82"/>
      <c r="BB1132" s="82"/>
      <c r="BC1132" s="82"/>
      <c r="BD1132" s="69"/>
      <c r="BE1132" s="75"/>
      <c r="BF1132" s="75"/>
      <c r="BG1132" s="74"/>
      <c r="BH1132" s="74"/>
      <c r="BI1132" s="82"/>
      <c r="BJ1132" s="82"/>
      <c r="BK1132" s="82"/>
      <c r="BL1132" s="82"/>
      <c r="BM1132" s="82"/>
      <c r="BN1132" s="82"/>
      <c r="BO1132" s="82"/>
      <c r="BP1132" s="82"/>
      <c r="BQ1132" s="82"/>
      <c r="BR1132" s="82"/>
      <c r="BS1132" s="82"/>
      <c r="BT1132" s="82"/>
      <c r="BU1132" s="82"/>
      <c r="BV1132" s="82"/>
      <c r="BW1132" s="69"/>
      <c r="BX1132" s="69"/>
      <c r="BY1132" s="75"/>
      <c r="BZ1132" s="74"/>
      <c r="CA1132" s="74"/>
      <c r="CB1132" s="82"/>
      <c r="CC1132" s="82"/>
      <c r="CD1132" s="82"/>
      <c r="CE1132" s="82"/>
      <c r="CF1132" s="82"/>
      <c r="CG1132" s="82"/>
      <c r="CH1132" s="82"/>
      <c r="CI1132" s="82"/>
      <c r="CJ1132" s="82"/>
      <c r="CK1132" s="82"/>
      <c r="CL1132" s="82"/>
      <c r="CM1132" s="82"/>
      <c r="CN1132" s="82"/>
      <c r="CO1132" s="69"/>
    </row>
    <row r="1133" spans="1:93" x14ac:dyDescent="0.3">
      <c r="A1133" s="69"/>
      <c r="B1133" s="74"/>
      <c r="C1133" s="74"/>
      <c r="D1133" s="74"/>
      <c r="E1133" s="74"/>
      <c r="F1133" s="69"/>
      <c r="G1133" s="69"/>
      <c r="Q1133" s="69"/>
      <c r="R1133" s="69"/>
      <c r="S1133" s="75"/>
      <c r="T1133" s="75"/>
      <c r="U1133" s="74"/>
      <c r="V1133" s="74"/>
      <c r="W1133" s="74"/>
      <c r="X1133" s="74"/>
      <c r="Y1133" s="69"/>
      <c r="Z1133" s="69"/>
      <c r="AJ1133" s="69"/>
      <c r="AK1133" s="69"/>
      <c r="AL1133" s="69"/>
      <c r="AM1133" s="69"/>
      <c r="AN1133" s="74"/>
      <c r="AO1133" s="74"/>
      <c r="AP1133" s="82"/>
      <c r="AQ1133" s="82"/>
      <c r="AR1133" s="82"/>
      <c r="AS1133" s="82"/>
      <c r="AT1133" s="82"/>
      <c r="AU1133" s="82"/>
      <c r="AV1133" s="82"/>
      <c r="AW1133" s="82"/>
      <c r="AX1133" s="82"/>
      <c r="AY1133" s="82"/>
      <c r="AZ1133" s="82"/>
      <c r="BA1133" s="82"/>
      <c r="BB1133" s="82"/>
      <c r="BC1133" s="82"/>
      <c r="BD1133" s="69"/>
      <c r="BE1133" s="75"/>
      <c r="BF1133" s="75"/>
      <c r="BG1133" s="74"/>
      <c r="BH1133" s="74"/>
      <c r="BI1133" s="82"/>
      <c r="BJ1133" s="82"/>
      <c r="BK1133" s="82"/>
      <c r="BL1133" s="82"/>
      <c r="BM1133" s="82"/>
      <c r="BN1133" s="82"/>
      <c r="BO1133" s="82"/>
      <c r="BP1133" s="82"/>
      <c r="BQ1133" s="82"/>
      <c r="BR1133" s="82"/>
      <c r="BS1133" s="82"/>
      <c r="BT1133" s="82"/>
      <c r="BU1133" s="82"/>
      <c r="BV1133" s="82"/>
      <c r="BW1133" s="69"/>
      <c r="BX1133" s="69"/>
      <c r="BY1133" s="75"/>
      <c r="BZ1133" s="74"/>
      <c r="CA1133" s="74"/>
      <c r="CB1133" s="82"/>
      <c r="CC1133" s="82"/>
      <c r="CD1133" s="82"/>
      <c r="CE1133" s="82"/>
      <c r="CF1133" s="82"/>
      <c r="CG1133" s="82"/>
      <c r="CH1133" s="82"/>
      <c r="CI1133" s="82"/>
      <c r="CJ1133" s="82"/>
      <c r="CK1133" s="82"/>
      <c r="CL1133" s="82"/>
      <c r="CM1133" s="82"/>
      <c r="CN1133" s="82"/>
      <c r="CO1133" s="69"/>
    </row>
    <row r="1134" spans="1:93" x14ac:dyDescent="0.3">
      <c r="A1134" s="69"/>
      <c r="B1134" s="74"/>
      <c r="C1134" s="74"/>
      <c r="D1134" s="74"/>
      <c r="E1134" s="74"/>
      <c r="F1134" s="69"/>
      <c r="G1134" s="69"/>
      <c r="Q1134" s="69"/>
      <c r="R1134" s="69"/>
      <c r="S1134" s="75"/>
      <c r="T1134" s="75"/>
      <c r="U1134" s="74"/>
      <c r="V1134" s="74"/>
      <c r="W1134" s="74"/>
      <c r="X1134" s="74"/>
      <c r="Y1134" s="69"/>
      <c r="Z1134" s="69"/>
      <c r="AJ1134" s="69"/>
      <c r="AK1134" s="69"/>
      <c r="AL1134" s="69"/>
      <c r="AM1134" s="69"/>
      <c r="AN1134" s="74"/>
      <c r="AO1134" s="74"/>
      <c r="AP1134" s="82"/>
      <c r="AQ1134" s="82"/>
      <c r="AR1134" s="82"/>
      <c r="AS1134" s="82"/>
      <c r="AT1134" s="82"/>
      <c r="AU1134" s="82"/>
      <c r="AV1134" s="82"/>
      <c r="AW1134" s="82"/>
      <c r="AX1134" s="82"/>
      <c r="AY1134" s="82"/>
      <c r="AZ1134" s="82"/>
      <c r="BA1134" s="82"/>
      <c r="BB1134" s="82"/>
      <c r="BC1134" s="82"/>
      <c r="BD1134" s="69"/>
      <c r="BE1134" s="75"/>
      <c r="BF1134" s="75"/>
      <c r="BG1134" s="74"/>
      <c r="BH1134" s="74"/>
      <c r="BI1134" s="82"/>
      <c r="BJ1134" s="82"/>
      <c r="BK1134" s="82"/>
      <c r="BL1134" s="82"/>
      <c r="BM1134" s="82"/>
      <c r="BN1134" s="82"/>
      <c r="BO1134" s="82"/>
      <c r="BP1134" s="82"/>
      <c r="BQ1134" s="82"/>
      <c r="BR1134" s="82"/>
      <c r="BS1134" s="82"/>
      <c r="BT1134" s="82"/>
      <c r="BU1134" s="82"/>
      <c r="BV1134" s="82"/>
      <c r="BW1134" s="69"/>
      <c r="BX1134" s="69"/>
      <c r="BY1134" s="75"/>
      <c r="BZ1134" s="74"/>
      <c r="CA1134" s="74"/>
      <c r="CB1134" s="82"/>
      <c r="CC1134" s="82"/>
      <c r="CD1134" s="82"/>
      <c r="CE1134" s="82"/>
      <c r="CF1134" s="82"/>
      <c r="CG1134" s="82"/>
      <c r="CH1134" s="82"/>
      <c r="CI1134" s="82"/>
      <c r="CJ1134" s="82"/>
      <c r="CK1134" s="82"/>
      <c r="CL1134" s="82"/>
      <c r="CM1134" s="82"/>
      <c r="CN1134" s="82"/>
      <c r="CO1134" s="69"/>
    </row>
    <row r="1135" spans="1:93" x14ac:dyDescent="0.3">
      <c r="A1135" s="69"/>
      <c r="B1135" s="74"/>
      <c r="C1135" s="74"/>
      <c r="D1135" s="74"/>
      <c r="E1135" s="74"/>
      <c r="F1135" s="69"/>
      <c r="G1135" s="69"/>
      <c r="Q1135" s="69"/>
      <c r="R1135" s="69"/>
      <c r="S1135" s="75"/>
      <c r="T1135" s="75"/>
      <c r="U1135" s="74"/>
      <c r="V1135" s="74"/>
      <c r="W1135" s="74"/>
      <c r="X1135" s="74"/>
      <c r="Y1135" s="69"/>
      <c r="Z1135" s="69"/>
      <c r="AJ1135" s="69"/>
      <c r="AK1135" s="69"/>
      <c r="AL1135" s="69"/>
      <c r="AM1135" s="69"/>
      <c r="AN1135" s="74"/>
      <c r="AO1135" s="74"/>
      <c r="AP1135" s="82"/>
      <c r="AQ1135" s="82"/>
      <c r="AR1135" s="82"/>
      <c r="AS1135" s="82"/>
      <c r="AT1135" s="82"/>
      <c r="AU1135" s="82"/>
      <c r="AV1135" s="82"/>
      <c r="AW1135" s="82"/>
      <c r="AX1135" s="82"/>
      <c r="AY1135" s="82"/>
      <c r="AZ1135" s="82"/>
      <c r="BA1135" s="82"/>
      <c r="BB1135" s="82"/>
      <c r="BC1135" s="82"/>
      <c r="BD1135" s="69"/>
      <c r="BE1135" s="75"/>
      <c r="BF1135" s="75"/>
      <c r="BG1135" s="74"/>
      <c r="BH1135" s="74"/>
      <c r="BI1135" s="82"/>
      <c r="BJ1135" s="82"/>
      <c r="BK1135" s="82"/>
      <c r="BL1135" s="82"/>
      <c r="BM1135" s="82"/>
      <c r="BN1135" s="82"/>
      <c r="BO1135" s="82"/>
      <c r="BP1135" s="82"/>
      <c r="BQ1135" s="82"/>
      <c r="BR1135" s="82"/>
      <c r="BS1135" s="82"/>
      <c r="BT1135" s="82"/>
      <c r="BU1135" s="82"/>
      <c r="BV1135" s="82"/>
      <c r="BW1135" s="69"/>
      <c r="BX1135" s="69"/>
      <c r="BY1135" s="75"/>
      <c r="BZ1135" s="74"/>
      <c r="CA1135" s="74"/>
      <c r="CB1135" s="82"/>
      <c r="CC1135" s="82"/>
      <c r="CD1135" s="82"/>
      <c r="CE1135" s="82"/>
      <c r="CF1135" s="82"/>
      <c r="CG1135" s="82"/>
      <c r="CH1135" s="82"/>
      <c r="CI1135" s="82"/>
      <c r="CJ1135" s="82"/>
      <c r="CK1135" s="82"/>
      <c r="CL1135" s="82"/>
      <c r="CM1135" s="82"/>
      <c r="CN1135" s="82"/>
      <c r="CO1135" s="69"/>
    </row>
    <row r="1136" spans="1:93" x14ac:dyDescent="0.3">
      <c r="A1136" s="69"/>
      <c r="B1136" s="74"/>
      <c r="C1136" s="74"/>
      <c r="D1136" s="74"/>
      <c r="E1136" s="74"/>
      <c r="F1136" s="69"/>
      <c r="G1136" s="69"/>
      <c r="Q1136" s="69"/>
      <c r="R1136" s="69"/>
      <c r="S1136" s="75"/>
      <c r="T1136" s="75"/>
      <c r="U1136" s="74"/>
      <c r="V1136" s="74"/>
      <c r="W1136" s="74"/>
      <c r="X1136" s="74"/>
      <c r="Y1136" s="69"/>
      <c r="Z1136" s="69"/>
      <c r="AJ1136" s="69"/>
      <c r="AK1136" s="69"/>
      <c r="AL1136" s="69"/>
      <c r="AM1136" s="69"/>
      <c r="AN1136" s="74"/>
      <c r="AO1136" s="74"/>
      <c r="AP1136" s="82"/>
      <c r="AQ1136" s="82"/>
      <c r="AR1136" s="82"/>
      <c r="AS1136" s="82"/>
      <c r="AT1136" s="82"/>
      <c r="AU1136" s="82"/>
      <c r="AV1136" s="82"/>
      <c r="AW1136" s="82"/>
      <c r="AX1136" s="82"/>
      <c r="AY1136" s="82"/>
      <c r="AZ1136" s="82"/>
      <c r="BA1136" s="82"/>
      <c r="BB1136" s="82"/>
      <c r="BC1136" s="82"/>
      <c r="BD1136" s="69"/>
      <c r="BE1136" s="75"/>
      <c r="BF1136" s="75"/>
      <c r="BG1136" s="74"/>
      <c r="BH1136" s="74"/>
      <c r="BI1136" s="82"/>
      <c r="BJ1136" s="82"/>
      <c r="BK1136" s="82"/>
      <c r="BL1136" s="82"/>
      <c r="BM1136" s="82"/>
      <c r="BN1136" s="82"/>
      <c r="BO1136" s="82"/>
      <c r="BP1136" s="82"/>
      <c r="BQ1136" s="82"/>
      <c r="BR1136" s="82"/>
      <c r="BS1136" s="82"/>
      <c r="BT1136" s="82"/>
      <c r="BU1136" s="82"/>
      <c r="BV1136" s="82"/>
      <c r="BW1136" s="69"/>
      <c r="BX1136" s="69"/>
      <c r="BY1136" s="75"/>
      <c r="BZ1136" s="74"/>
      <c r="CA1136" s="74"/>
      <c r="CB1136" s="82"/>
      <c r="CC1136" s="82"/>
      <c r="CD1136" s="82"/>
      <c r="CE1136" s="82"/>
      <c r="CF1136" s="82"/>
      <c r="CG1136" s="82"/>
      <c r="CH1136" s="82"/>
      <c r="CI1136" s="82"/>
      <c r="CJ1136" s="82"/>
      <c r="CK1136" s="82"/>
      <c r="CL1136" s="82"/>
      <c r="CM1136" s="82"/>
      <c r="CN1136" s="82"/>
      <c r="CO1136" s="69"/>
    </row>
    <row r="1137" spans="1:93" x14ac:dyDescent="0.3">
      <c r="A1137" s="69"/>
      <c r="B1137" s="74"/>
      <c r="C1137" s="74"/>
      <c r="D1137" s="74"/>
      <c r="E1137" s="74"/>
      <c r="F1137" s="69"/>
      <c r="G1137" s="69"/>
      <c r="Q1137" s="69"/>
      <c r="R1137" s="69"/>
      <c r="S1137" s="75"/>
      <c r="T1137" s="75"/>
      <c r="U1137" s="74"/>
      <c r="V1137" s="74"/>
      <c r="W1137" s="74"/>
      <c r="X1137" s="74"/>
      <c r="Y1137" s="69"/>
      <c r="Z1137" s="69"/>
      <c r="AJ1137" s="69"/>
      <c r="AK1137" s="69"/>
      <c r="AL1137" s="69"/>
      <c r="AM1137" s="69"/>
      <c r="AN1137" s="74"/>
      <c r="AO1137" s="74"/>
      <c r="AP1137" s="82"/>
      <c r="AQ1137" s="82"/>
      <c r="AR1137" s="82"/>
      <c r="AS1137" s="82"/>
      <c r="AT1137" s="82"/>
      <c r="AU1137" s="82"/>
      <c r="AV1137" s="82"/>
      <c r="AW1137" s="82"/>
      <c r="AX1137" s="82"/>
      <c r="AY1137" s="82"/>
      <c r="AZ1137" s="82"/>
      <c r="BA1137" s="82"/>
      <c r="BB1137" s="82"/>
      <c r="BC1137" s="82"/>
      <c r="BD1137" s="69"/>
      <c r="BE1137" s="75"/>
      <c r="BF1137" s="75"/>
      <c r="BG1137" s="74"/>
      <c r="BH1137" s="74"/>
      <c r="BI1137" s="82"/>
      <c r="BJ1137" s="82"/>
      <c r="BK1137" s="82"/>
      <c r="BL1137" s="82"/>
      <c r="BM1137" s="82"/>
      <c r="BN1137" s="82"/>
      <c r="BO1137" s="82"/>
      <c r="BP1137" s="82"/>
      <c r="BQ1137" s="82"/>
      <c r="BR1137" s="82"/>
      <c r="BS1137" s="82"/>
      <c r="BT1137" s="82"/>
      <c r="BU1137" s="82"/>
      <c r="BV1137" s="82"/>
      <c r="BW1137" s="69"/>
      <c r="BX1137" s="69"/>
      <c r="BY1137" s="75"/>
      <c r="BZ1137" s="74"/>
      <c r="CA1137" s="74"/>
      <c r="CB1137" s="82"/>
      <c r="CC1137" s="82"/>
      <c r="CD1137" s="82"/>
      <c r="CE1137" s="82"/>
      <c r="CF1137" s="82"/>
      <c r="CG1137" s="82"/>
      <c r="CH1137" s="82"/>
      <c r="CI1137" s="82"/>
      <c r="CJ1137" s="82"/>
      <c r="CK1137" s="82"/>
      <c r="CL1137" s="82"/>
      <c r="CM1137" s="82"/>
      <c r="CN1137" s="82"/>
      <c r="CO1137" s="69"/>
    </row>
    <row r="1138" spans="1:93" x14ac:dyDescent="0.3">
      <c r="A1138" s="69"/>
      <c r="B1138" s="74"/>
      <c r="C1138" s="74"/>
      <c r="D1138" s="74"/>
      <c r="E1138" s="74"/>
      <c r="F1138" s="69"/>
      <c r="G1138" s="69"/>
      <c r="Q1138" s="69"/>
      <c r="R1138" s="69"/>
      <c r="S1138" s="75"/>
      <c r="T1138" s="75"/>
      <c r="U1138" s="74"/>
      <c r="V1138" s="74"/>
      <c r="W1138" s="74"/>
      <c r="X1138" s="74"/>
      <c r="Y1138" s="69"/>
      <c r="Z1138" s="69"/>
      <c r="AJ1138" s="69"/>
      <c r="AK1138" s="69"/>
      <c r="AL1138" s="69"/>
      <c r="AM1138" s="69"/>
      <c r="AN1138" s="74"/>
      <c r="AO1138" s="74"/>
      <c r="AP1138" s="82"/>
      <c r="AQ1138" s="82"/>
      <c r="AR1138" s="82"/>
      <c r="AS1138" s="82"/>
      <c r="AT1138" s="82"/>
      <c r="AU1138" s="82"/>
      <c r="AV1138" s="82"/>
      <c r="AW1138" s="82"/>
      <c r="AX1138" s="82"/>
      <c r="AY1138" s="82"/>
      <c r="AZ1138" s="82"/>
      <c r="BA1138" s="82"/>
      <c r="BB1138" s="82"/>
      <c r="BC1138" s="82"/>
      <c r="BD1138" s="69"/>
      <c r="BE1138" s="75"/>
      <c r="BF1138" s="75"/>
      <c r="BG1138" s="74"/>
      <c r="BH1138" s="74"/>
      <c r="BI1138" s="82"/>
      <c r="BJ1138" s="82"/>
      <c r="BK1138" s="82"/>
      <c r="BL1138" s="82"/>
      <c r="BM1138" s="82"/>
      <c r="BN1138" s="82"/>
      <c r="BO1138" s="82"/>
      <c r="BP1138" s="82"/>
      <c r="BQ1138" s="82"/>
      <c r="BR1138" s="82"/>
      <c r="BS1138" s="82"/>
      <c r="BT1138" s="82"/>
      <c r="BU1138" s="82"/>
      <c r="BV1138" s="82"/>
      <c r="BW1138" s="69"/>
      <c r="BX1138" s="69"/>
      <c r="BY1138" s="75"/>
      <c r="BZ1138" s="74"/>
      <c r="CA1138" s="74"/>
      <c r="CB1138" s="82"/>
      <c r="CC1138" s="82"/>
      <c r="CD1138" s="82"/>
      <c r="CE1138" s="82"/>
      <c r="CF1138" s="82"/>
      <c r="CG1138" s="82"/>
      <c r="CH1138" s="82"/>
      <c r="CI1138" s="82"/>
      <c r="CJ1138" s="82"/>
      <c r="CK1138" s="82"/>
      <c r="CL1138" s="82"/>
      <c r="CM1138" s="82"/>
      <c r="CN1138" s="82"/>
      <c r="CO1138" s="69"/>
    </row>
    <row r="1139" spans="1:93" x14ac:dyDescent="0.3">
      <c r="A1139" s="69"/>
      <c r="B1139" s="74"/>
      <c r="C1139" s="74"/>
      <c r="D1139" s="74"/>
      <c r="E1139" s="74"/>
      <c r="F1139" s="69"/>
      <c r="G1139" s="69"/>
      <c r="Q1139" s="69"/>
      <c r="R1139" s="69"/>
      <c r="S1139" s="75"/>
      <c r="T1139" s="75"/>
      <c r="U1139" s="74"/>
      <c r="V1139" s="74"/>
      <c r="W1139" s="74"/>
      <c r="X1139" s="74"/>
      <c r="Y1139" s="69"/>
      <c r="Z1139" s="69"/>
      <c r="AJ1139" s="69"/>
      <c r="AK1139" s="69"/>
      <c r="AL1139" s="69"/>
      <c r="AM1139" s="69"/>
      <c r="AN1139" s="74"/>
      <c r="AO1139" s="74"/>
      <c r="AP1139" s="82"/>
      <c r="AQ1139" s="82"/>
      <c r="AR1139" s="82"/>
      <c r="AS1139" s="82"/>
      <c r="AT1139" s="82"/>
      <c r="AU1139" s="82"/>
      <c r="AV1139" s="82"/>
      <c r="AW1139" s="82"/>
      <c r="AX1139" s="82"/>
      <c r="AY1139" s="82"/>
      <c r="AZ1139" s="82"/>
      <c r="BA1139" s="82"/>
      <c r="BB1139" s="82"/>
      <c r="BC1139" s="82"/>
      <c r="BD1139" s="69"/>
      <c r="BE1139" s="75"/>
      <c r="BF1139" s="75"/>
      <c r="BG1139" s="74"/>
      <c r="BH1139" s="74"/>
      <c r="BI1139" s="82"/>
      <c r="BJ1139" s="82"/>
      <c r="BK1139" s="82"/>
      <c r="BL1139" s="82"/>
      <c r="BM1139" s="82"/>
      <c r="BN1139" s="82"/>
      <c r="BO1139" s="82"/>
      <c r="BP1139" s="82"/>
      <c r="BQ1139" s="82"/>
      <c r="BR1139" s="82"/>
      <c r="BS1139" s="82"/>
      <c r="BT1139" s="82"/>
      <c r="BU1139" s="82"/>
      <c r="BV1139" s="82"/>
      <c r="BW1139" s="69"/>
      <c r="BX1139" s="69"/>
      <c r="BY1139" s="75"/>
      <c r="BZ1139" s="74"/>
      <c r="CA1139" s="74"/>
      <c r="CB1139" s="82"/>
      <c r="CC1139" s="82"/>
      <c r="CD1139" s="82"/>
      <c r="CE1139" s="82"/>
      <c r="CF1139" s="82"/>
      <c r="CG1139" s="82"/>
      <c r="CH1139" s="82"/>
      <c r="CI1139" s="82"/>
      <c r="CJ1139" s="82"/>
      <c r="CK1139" s="82"/>
      <c r="CL1139" s="82"/>
      <c r="CM1139" s="82"/>
      <c r="CN1139" s="82"/>
      <c r="CO1139" s="69"/>
    </row>
    <row r="1140" spans="1:93" x14ac:dyDescent="0.3">
      <c r="A1140" s="69"/>
      <c r="B1140" s="74"/>
      <c r="C1140" s="74"/>
      <c r="D1140" s="74"/>
      <c r="E1140" s="74"/>
      <c r="F1140" s="69"/>
      <c r="G1140" s="69"/>
      <c r="Q1140" s="69"/>
      <c r="R1140" s="69"/>
      <c r="S1140" s="75"/>
      <c r="T1140" s="75"/>
      <c r="U1140" s="74"/>
      <c r="V1140" s="74"/>
      <c r="W1140" s="74"/>
      <c r="X1140" s="74"/>
      <c r="Y1140" s="69"/>
      <c r="Z1140" s="69"/>
      <c r="AJ1140" s="69"/>
      <c r="AK1140" s="69"/>
      <c r="AL1140" s="69"/>
      <c r="AM1140" s="69"/>
      <c r="AN1140" s="74"/>
      <c r="AO1140" s="74"/>
      <c r="AP1140" s="82"/>
      <c r="AQ1140" s="82"/>
      <c r="AR1140" s="82"/>
      <c r="AS1140" s="82"/>
      <c r="AT1140" s="82"/>
      <c r="AU1140" s="82"/>
      <c r="AV1140" s="82"/>
      <c r="AW1140" s="82"/>
      <c r="AX1140" s="82"/>
      <c r="AY1140" s="82"/>
      <c r="AZ1140" s="82"/>
      <c r="BA1140" s="82"/>
      <c r="BB1140" s="82"/>
      <c r="BC1140" s="82"/>
      <c r="BD1140" s="69"/>
      <c r="BE1140" s="75"/>
      <c r="BF1140" s="75"/>
      <c r="BG1140" s="74"/>
      <c r="BH1140" s="74"/>
      <c r="BI1140" s="82"/>
      <c r="BJ1140" s="82"/>
      <c r="BK1140" s="82"/>
      <c r="BL1140" s="82"/>
      <c r="BM1140" s="82"/>
      <c r="BN1140" s="82"/>
      <c r="BO1140" s="82"/>
      <c r="BP1140" s="82"/>
      <c r="BQ1140" s="82"/>
      <c r="BR1140" s="82"/>
      <c r="BS1140" s="82"/>
      <c r="BT1140" s="82"/>
      <c r="BU1140" s="82"/>
      <c r="BV1140" s="82"/>
      <c r="BW1140" s="69"/>
      <c r="BX1140" s="69"/>
      <c r="BY1140" s="75"/>
      <c r="BZ1140" s="74"/>
      <c r="CA1140" s="74"/>
      <c r="CB1140" s="82"/>
      <c r="CC1140" s="82"/>
      <c r="CD1140" s="82"/>
      <c r="CE1140" s="82"/>
      <c r="CF1140" s="82"/>
      <c r="CG1140" s="82"/>
      <c r="CH1140" s="82"/>
      <c r="CI1140" s="82"/>
      <c r="CJ1140" s="82"/>
      <c r="CK1140" s="82"/>
      <c r="CL1140" s="82"/>
      <c r="CM1140" s="82"/>
      <c r="CN1140" s="82"/>
      <c r="CO1140" s="69"/>
    </row>
    <row r="1141" spans="1:93" x14ac:dyDescent="0.3">
      <c r="A1141" s="69"/>
      <c r="B1141" s="74"/>
      <c r="C1141" s="74"/>
      <c r="D1141" s="74"/>
      <c r="E1141" s="74"/>
      <c r="F1141" s="69"/>
      <c r="G1141" s="69"/>
      <c r="Q1141" s="69"/>
      <c r="R1141" s="69"/>
      <c r="S1141" s="75"/>
      <c r="T1141" s="75"/>
      <c r="U1141" s="74"/>
      <c r="V1141" s="74"/>
      <c r="W1141" s="74"/>
      <c r="X1141" s="74"/>
      <c r="Y1141" s="69"/>
      <c r="Z1141" s="69"/>
      <c r="AJ1141" s="69"/>
      <c r="AK1141" s="69"/>
      <c r="AL1141" s="69"/>
      <c r="AM1141" s="69"/>
      <c r="AN1141" s="74"/>
      <c r="AO1141" s="74"/>
      <c r="AP1141" s="82"/>
      <c r="AQ1141" s="82"/>
      <c r="AR1141" s="82"/>
      <c r="AS1141" s="82"/>
      <c r="AT1141" s="82"/>
      <c r="AU1141" s="82"/>
      <c r="AV1141" s="82"/>
      <c r="AW1141" s="82"/>
      <c r="AX1141" s="82"/>
      <c r="AY1141" s="82"/>
      <c r="AZ1141" s="82"/>
      <c r="BA1141" s="82"/>
      <c r="BB1141" s="82"/>
      <c r="BC1141" s="82"/>
      <c r="BD1141" s="69"/>
      <c r="BE1141" s="75"/>
      <c r="BF1141" s="75"/>
      <c r="BG1141" s="74"/>
      <c r="BH1141" s="74"/>
      <c r="BI1141" s="82"/>
      <c r="BJ1141" s="82"/>
      <c r="BK1141" s="82"/>
      <c r="BL1141" s="82"/>
      <c r="BM1141" s="82"/>
      <c r="BN1141" s="82"/>
      <c r="BO1141" s="82"/>
      <c r="BP1141" s="82"/>
      <c r="BQ1141" s="82"/>
      <c r="BR1141" s="82"/>
      <c r="BS1141" s="82"/>
      <c r="BT1141" s="82"/>
      <c r="BU1141" s="82"/>
      <c r="BV1141" s="82"/>
      <c r="BW1141" s="69"/>
      <c r="BX1141" s="69"/>
      <c r="BY1141" s="75"/>
      <c r="BZ1141" s="74"/>
      <c r="CA1141" s="74"/>
      <c r="CB1141" s="82"/>
      <c r="CC1141" s="82"/>
      <c r="CD1141" s="82"/>
      <c r="CE1141" s="82"/>
      <c r="CF1141" s="82"/>
      <c r="CG1141" s="82"/>
      <c r="CH1141" s="82"/>
      <c r="CI1141" s="82"/>
      <c r="CJ1141" s="82"/>
      <c r="CK1141" s="82"/>
      <c r="CL1141" s="82"/>
      <c r="CM1141" s="82"/>
      <c r="CN1141" s="82"/>
      <c r="CO1141" s="69"/>
    </row>
    <row r="1142" spans="1:93" x14ac:dyDescent="0.3">
      <c r="A1142" s="69"/>
      <c r="B1142" s="74"/>
      <c r="C1142" s="74"/>
      <c r="D1142" s="74"/>
      <c r="E1142" s="74"/>
      <c r="F1142" s="69"/>
      <c r="G1142" s="69"/>
      <c r="Q1142" s="69"/>
      <c r="R1142" s="69"/>
      <c r="S1142" s="75"/>
      <c r="T1142" s="75"/>
      <c r="U1142" s="74"/>
      <c r="V1142" s="74"/>
      <c r="W1142" s="74"/>
      <c r="X1142" s="74"/>
      <c r="Y1142" s="69"/>
      <c r="Z1142" s="69"/>
      <c r="AJ1142" s="69"/>
      <c r="AK1142" s="69"/>
      <c r="AL1142" s="69"/>
      <c r="AM1142" s="69"/>
      <c r="AN1142" s="74"/>
      <c r="AO1142" s="74"/>
      <c r="AP1142" s="82"/>
      <c r="AQ1142" s="82"/>
      <c r="AR1142" s="82"/>
      <c r="AS1142" s="82"/>
      <c r="AT1142" s="82"/>
      <c r="AU1142" s="82"/>
      <c r="AV1142" s="82"/>
      <c r="AW1142" s="82"/>
      <c r="AX1142" s="82"/>
      <c r="AY1142" s="82"/>
      <c r="AZ1142" s="82"/>
      <c r="BA1142" s="82"/>
      <c r="BB1142" s="82"/>
      <c r="BC1142" s="82"/>
      <c r="BD1142" s="69"/>
      <c r="BE1142" s="75"/>
      <c r="BF1142" s="75"/>
      <c r="BG1142" s="74"/>
      <c r="BH1142" s="74"/>
      <c r="BI1142" s="82"/>
      <c r="BJ1142" s="82"/>
      <c r="BK1142" s="82"/>
      <c r="BL1142" s="82"/>
      <c r="BM1142" s="82"/>
      <c r="BN1142" s="82"/>
      <c r="BO1142" s="82"/>
      <c r="BP1142" s="82"/>
      <c r="BQ1142" s="82"/>
      <c r="BR1142" s="82"/>
      <c r="BS1142" s="82"/>
      <c r="BT1142" s="82"/>
      <c r="BU1142" s="82"/>
      <c r="BV1142" s="82"/>
      <c r="BW1142" s="69"/>
      <c r="BX1142" s="69"/>
      <c r="BY1142" s="75"/>
      <c r="BZ1142" s="74"/>
      <c r="CA1142" s="74"/>
      <c r="CB1142" s="82"/>
      <c r="CC1142" s="82"/>
      <c r="CD1142" s="82"/>
      <c r="CE1142" s="82"/>
      <c r="CF1142" s="82"/>
      <c r="CG1142" s="82"/>
      <c r="CH1142" s="82"/>
      <c r="CI1142" s="82"/>
      <c r="CJ1142" s="82"/>
      <c r="CK1142" s="82"/>
      <c r="CL1142" s="82"/>
      <c r="CM1142" s="82"/>
      <c r="CN1142" s="82"/>
      <c r="CO1142" s="69"/>
    </row>
    <row r="1143" spans="1:93" x14ac:dyDescent="0.3">
      <c r="A1143" s="69"/>
      <c r="B1143" s="74"/>
      <c r="C1143" s="74"/>
      <c r="D1143" s="74"/>
      <c r="E1143" s="74"/>
      <c r="F1143" s="69"/>
      <c r="G1143" s="69"/>
      <c r="Q1143" s="69"/>
      <c r="R1143" s="69"/>
      <c r="S1143" s="75"/>
      <c r="T1143" s="75"/>
      <c r="U1143" s="74"/>
      <c r="V1143" s="74"/>
      <c r="W1143" s="74"/>
      <c r="X1143" s="74"/>
      <c r="Y1143" s="69"/>
      <c r="Z1143" s="69"/>
      <c r="AJ1143" s="69"/>
      <c r="AK1143" s="69"/>
      <c r="AL1143" s="69"/>
      <c r="AM1143" s="69"/>
      <c r="AN1143" s="74"/>
      <c r="AO1143" s="74"/>
      <c r="AP1143" s="82"/>
      <c r="AQ1143" s="82"/>
      <c r="AR1143" s="82"/>
      <c r="AS1143" s="82"/>
      <c r="AT1143" s="82"/>
      <c r="AU1143" s="82"/>
      <c r="AV1143" s="82"/>
      <c r="AW1143" s="82"/>
      <c r="AX1143" s="82"/>
      <c r="AY1143" s="82"/>
      <c r="AZ1143" s="82"/>
      <c r="BA1143" s="82"/>
      <c r="BB1143" s="82"/>
      <c r="BC1143" s="82"/>
      <c r="BD1143" s="69"/>
      <c r="BE1143" s="75"/>
      <c r="BF1143" s="75"/>
      <c r="BG1143" s="74"/>
      <c r="BH1143" s="74"/>
      <c r="BI1143" s="82"/>
      <c r="BJ1143" s="82"/>
      <c r="BK1143" s="82"/>
      <c r="BL1143" s="82"/>
      <c r="BM1143" s="82"/>
      <c r="BN1143" s="82"/>
      <c r="BO1143" s="82"/>
      <c r="BP1143" s="82"/>
      <c r="BQ1143" s="82"/>
      <c r="BR1143" s="82"/>
      <c r="BS1143" s="82"/>
      <c r="BT1143" s="82"/>
      <c r="BU1143" s="82"/>
      <c r="BV1143" s="82"/>
      <c r="BW1143" s="69"/>
      <c r="BX1143" s="69"/>
      <c r="BY1143" s="75"/>
      <c r="BZ1143" s="74"/>
      <c r="CA1143" s="74"/>
      <c r="CB1143" s="82"/>
      <c r="CC1143" s="82"/>
      <c r="CD1143" s="82"/>
      <c r="CE1143" s="82"/>
      <c r="CF1143" s="82"/>
      <c r="CG1143" s="82"/>
      <c r="CH1143" s="82"/>
      <c r="CI1143" s="82"/>
      <c r="CJ1143" s="82"/>
      <c r="CK1143" s="82"/>
      <c r="CL1143" s="82"/>
      <c r="CM1143" s="82"/>
      <c r="CN1143" s="82"/>
      <c r="CO1143" s="69"/>
    </row>
    <row r="1144" spans="1:93" x14ac:dyDescent="0.3">
      <c r="A1144" s="69"/>
      <c r="B1144" s="74"/>
      <c r="C1144" s="74"/>
      <c r="D1144" s="74"/>
      <c r="E1144" s="74"/>
      <c r="F1144" s="69"/>
      <c r="G1144" s="69"/>
      <c r="Q1144" s="69"/>
      <c r="R1144" s="69"/>
      <c r="S1144" s="75"/>
      <c r="T1144" s="75"/>
      <c r="U1144" s="74"/>
      <c r="V1144" s="74"/>
      <c r="W1144" s="74"/>
      <c r="X1144" s="74"/>
      <c r="Y1144" s="69"/>
      <c r="Z1144" s="69"/>
      <c r="AJ1144" s="69"/>
      <c r="AK1144" s="69"/>
      <c r="AL1144" s="69"/>
      <c r="AM1144" s="69"/>
      <c r="AN1144" s="74"/>
      <c r="AO1144" s="74"/>
      <c r="AP1144" s="82"/>
      <c r="AQ1144" s="82"/>
      <c r="AR1144" s="82"/>
      <c r="AS1144" s="82"/>
      <c r="AT1144" s="82"/>
      <c r="AU1144" s="82"/>
      <c r="AV1144" s="82"/>
      <c r="AW1144" s="82"/>
      <c r="AX1144" s="82"/>
      <c r="AY1144" s="82"/>
      <c r="AZ1144" s="82"/>
      <c r="BA1144" s="82"/>
      <c r="BB1144" s="82"/>
      <c r="BC1144" s="82"/>
      <c r="BD1144" s="69"/>
      <c r="BE1144" s="75"/>
      <c r="BF1144" s="75"/>
      <c r="BG1144" s="74"/>
      <c r="BH1144" s="74"/>
      <c r="BI1144" s="82"/>
      <c r="BJ1144" s="82"/>
      <c r="BK1144" s="82"/>
      <c r="BL1144" s="82"/>
      <c r="BM1144" s="82"/>
      <c r="BN1144" s="82"/>
      <c r="BO1144" s="82"/>
      <c r="BP1144" s="82"/>
      <c r="BQ1144" s="82"/>
      <c r="BR1144" s="82"/>
      <c r="BS1144" s="82"/>
      <c r="BT1144" s="82"/>
      <c r="BU1144" s="82"/>
      <c r="BV1144" s="82"/>
      <c r="BW1144" s="69"/>
      <c r="BX1144" s="69"/>
      <c r="BY1144" s="75"/>
      <c r="BZ1144" s="74"/>
      <c r="CA1144" s="74"/>
      <c r="CB1144" s="82"/>
      <c r="CC1144" s="82"/>
      <c r="CD1144" s="82"/>
      <c r="CE1144" s="82"/>
      <c r="CF1144" s="82"/>
      <c r="CG1144" s="82"/>
      <c r="CH1144" s="82"/>
      <c r="CI1144" s="82"/>
      <c r="CJ1144" s="82"/>
      <c r="CK1144" s="82"/>
      <c r="CL1144" s="82"/>
      <c r="CM1144" s="82"/>
      <c r="CN1144" s="82"/>
      <c r="CO1144" s="69"/>
    </row>
    <row r="1145" spans="1:93" x14ac:dyDescent="0.3">
      <c r="A1145" s="69"/>
      <c r="B1145" s="74"/>
      <c r="C1145" s="74"/>
      <c r="D1145" s="74"/>
      <c r="E1145" s="74"/>
      <c r="F1145" s="69"/>
      <c r="G1145" s="69"/>
      <c r="Q1145" s="69"/>
      <c r="R1145" s="69"/>
      <c r="S1145" s="75"/>
      <c r="T1145" s="75"/>
      <c r="U1145" s="74"/>
      <c r="V1145" s="74"/>
      <c r="W1145" s="74"/>
      <c r="X1145" s="74"/>
      <c r="Y1145" s="69"/>
      <c r="Z1145" s="69"/>
      <c r="AJ1145" s="69"/>
      <c r="AK1145" s="69"/>
      <c r="AL1145" s="69"/>
      <c r="AM1145" s="69"/>
      <c r="AN1145" s="74"/>
      <c r="AO1145" s="74"/>
      <c r="AP1145" s="82"/>
      <c r="AQ1145" s="82"/>
      <c r="AR1145" s="82"/>
      <c r="AS1145" s="82"/>
      <c r="AT1145" s="82"/>
      <c r="AU1145" s="82"/>
      <c r="AV1145" s="82"/>
      <c r="AW1145" s="82"/>
      <c r="AX1145" s="82"/>
      <c r="AY1145" s="82"/>
      <c r="AZ1145" s="82"/>
      <c r="BA1145" s="82"/>
      <c r="BB1145" s="82"/>
      <c r="BC1145" s="82"/>
      <c r="BD1145" s="69"/>
      <c r="BE1145" s="75"/>
      <c r="BF1145" s="75"/>
      <c r="BG1145" s="74"/>
      <c r="BH1145" s="74"/>
      <c r="BI1145" s="82"/>
      <c r="BJ1145" s="82"/>
      <c r="BK1145" s="82"/>
      <c r="BL1145" s="82"/>
      <c r="BM1145" s="82"/>
      <c r="BN1145" s="82"/>
      <c r="BO1145" s="82"/>
      <c r="BP1145" s="82"/>
      <c r="BQ1145" s="82"/>
      <c r="BR1145" s="82"/>
      <c r="BS1145" s="82"/>
      <c r="BT1145" s="82"/>
      <c r="BU1145" s="82"/>
      <c r="BV1145" s="82"/>
      <c r="BW1145" s="69"/>
      <c r="BX1145" s="69"/>
      <c r="BY1145" s="75"/>
      <c r="BZ1145" s="74"/>
      <c r="CA1145" s="74"/>
      <c r="CB1145" s="82"/>
      <c r="CC1145" s="82"/>
      <c r="CD1145" s="82"/>
      <c r="CE1145" s="82"/>
      <c r="CF1145" s="82"/>
      <c r="CG1145" s="82"/>
      <c r="CH1145" s="82"/>
      <c r="CI1145" s="82"/>
      <c r="CJ1145" s="82"/>
      <c r="CK1145" s="82"/>
      <c r="CL1145" s="82"/>
      <c r="CM1145" s="82"/>
      <c r="CN1145" s="82"/>
      <c r="CO1145" s="69"/>
    </row>
    <row r="1146" spans="1:93" x14ac:dyDescent="0.3">
      <c r="A1146" s="69"/>
      <c r="B1146" s="74"/>
      <c r="C1146" s="74"/>
      <c r="D1146" s="74"/>
      <c r="E1146" s="74"/>
      <c r="F1146" s="69"/>
      <c r="G1146" s="69"/>
      <c r="Q1146" s="69"/>
      <c r="R1146" s="69"/>
      <c r="S1146" s="75"/>
      <c r="T1146" s="75"/>
      <c r="U1146" s="74"/>
      <c r="V1146" s="74"/>
      <c r="W1146" s="74"/>
      <c r="X1146" s="74"/>
      <c r="Y1146" s="69"/>
      <c r="Z1146" s="69"/>
      <c r="AJ1146" s="69"/>
      <c r="AK1146" s="69"/>
      <c r="AL1146" s="69"/>
      <c r="AM1146" s="69"/>
      <c r="AN1146" s="74"/>
      <c r="AO1146" s="74"/>
      <c r="AP1146" s="82"/>
      <c r="AQ1146" s="82"/>
      <c r="AR1146" s="82"/>
      <c r="AS1146" s="82"/>
      <c r="AT1146" s="82"/>
      <c r="AU1146" s="82"/>
      <c r="AV1146" s="82"/>
      <c r="AW1146" s="82"/>
      <c r="AX1146" s="82"/>
      <c r="AY1146" s="82"/>
      <c r="AZ1146" s="82"/>
      <c r="BA1146" s="82"/>
      <c r="BB1146" s="82"/>
      <c r="BC1146" s="82"/>
      <c r="BD1146" s="69"/>
      <c r="BE1146" s="75"/>
      <c r="BF1146" s="75"/>
      <c r="BG1146" s="74"/>
      <c r="BH1146" s="74"/>
      <c r="BI1146" s="82"/>
      <c r="BJ1146" s="82"/>
      <c r="BK1146" s="82"/>
      <c r="BL1146" s="82"/>
      <c r="BM1146" s="82"/>
      <c r="BN1146" s="82"/>
      <c r="BO1146" s="82"/>
      <c r="BP1146" s="82"/>
      <c r="BQ1146" s="82"/>
      <c r="BR1146" s="82"/>
      <c r="BS1146" s="82"/>
      <c r="BT1146" s="82"/>
      <c r="BU1146" s="82"/>
      <c r="BV1146" s="82"/>
      <c r="BW1146" s="69"/>
      <c r="BX1146" s="69"/>
      <c r="BY1146" s="75"/>
      <c r="BZ1146" s="74"/>
      <c r="CA1146" s="74"/>
      <c r="CB1146" s="82"/>
      <c r="CC1146" s="82"/>
      <c r="CD1146" s="82"/>
      <c r="CE1146" s="82"/>
      <c r="CF1146" s="82"/>
      <c r="CG1146" s="82"/>
      <c r="CH1146" s="82"/>
      <c r="CI1146" s="82"/>
      <c r="CJ1146" s="82"/>
      <c r="CK1146" s="82"/>
      <c r="CL1146" s="82"/>
      <c r="CM1146" s="82"/>
      <c r="CN1146" s="82"/>
      <c r="CO1146" s="69"/>
    </row>
    <row r="1147" spans="1:93" x14ac:dyDescent="0.3">
      <c r="A1147" s="69"/>
      <c r="B1147" s="74"/>
      <c r="C1147" s="74"/>
      <c r="D1147" s="74"/>
      <c r="E1147" s="74"/>
      <c r="F1147" s="69"/>
      <c r="G1147" s="69"/>
      <c r="Q1147" s="69"/>
      <c r="R1147" s="69"/>
      <c r="S1147" s="75"/>
      <c r="T1147" s="75"/>
      <c r="U1147" s="74"/>
      <c r="V1147" s="74"/>
      <c r="W1147" s="74"/>
      <c r="X1147" s="74"/>
      <c r="Y1147" s="69"/>
      <c r="Z1147" s="69"/>
      <c r="AJ1147" s="69"/>
      <c r="AK1147" s="69"/>
      <c r="AL1147" s="69"/>
      <c r="AM1147" s="69"/>
      <c r="AN1147" s="74"/>
      <c r="AO1147" s="74"/>
      <c r="AP1147" s="82"/>
      <c r="AQ1147" s="82"/>
      <c r="AR1147" s="82"/>
      <c r="AS1147" s="82"/>
      <c r="AT1147" s="82"/>
      <c r="AU1147" s="82"/>
      <c r="AV1147" s="82"/>
      <c r="AW1147" s="82"/>
      <c r="AX1147" s="82"/>
      <c r="AY1147" s="82"/>
      <c r="AZ1147" s="82"/>
      <c r="BA1147" s="82"/>
      <c r="BB1147" s="82"/>
      <c r="BC1147" s="82"/>
      <c r="BD1147" s="69"/>
      <c r="BE1147" s="75"/>
      <c r="BF1147" s="75"/>
      <c r="BG1147" s="74"/>
      <c r="BH1147" s="74"/>
      <c r="BI1147" s="82"/>
      <c r="BJ1147" s="82"/>
      <c r="BK1147" s="82"/>
      <c r="BL1147" s="82"/>
      <c r="BM1147" s="82"/>
      <c r="BN1147" s="82"/>
      <c r="BO1147" s="82"/>
      <c r="BP1147" s="82"/>
      <c r="BQ1147" s="82"/>
      <c r="BR1147" s="82"/>
      <c r="BS1147" s="82"/>
      <c r="BT1147" s="82"/>
      <c r="BU1147" s="82"/>
      <c r="BV1147" s="82"/>
      <c r="BW1147" s="69"/>
      <c r="BX1147" s="69"/>
      <c r="BY1147" s="75"/>
      <c r="BZ1147" s="74"/>
      <c r="CA1147" s="74"/>
      <c r="CB1147" s="82"/>
      <c r="CC1147" s="82"/>
      <c r="CD1147" s="82"/>
      <c r="CE1147" s="82"/>
      <c r="CF1147" s="82"/>
      <c r="CG1147" s="82"/>
      <c r="CH1147" s="82"/>
      <c r="CI1147" s="82"/>
      <c r="CJ1147" s="82"/>
      <c r="CK1147" s="82"/>
      <c r="CL1147" s="82"/>
      <c r="CM1147" s="82"/>
      <c r="CN1147" s="82"/>
      <c r="CO1147" s="69"/>
    </row>
    <row r="1148" spans="1:93" x14ac:dyDescent="0.3">
      <c r="A1148" s="69"/>
      <c r="B1148" s="74"/>
      <c r="C1148" s="74"/>
      <c r="D1148" s="74"/>
      <c r="E1148" s="74"/>
      <c r="F1148" s="69"/>
      <c r="G1148" s="69"/>
      <c r="Q1148" s="69"/>
      <c r="R1148" s="69"/>
      <c r="S1148" s="75"/>
      <c r="T1148" s="75"/>
      <c r="U1148" s="74"/>
      <c r="V1148" s="74"/>
      <c r="W1148" s="74"/>
      <c r="X1148" s="74"/>
      <c r="Y1148" s="69"/>
      <c r="Z1148" s="69"/>
      <c r="AJ1148" s="69"/>
      <c r="AK1148" s="69"/>
      <c r="AL1148" s="69"/>
      <c r="AM1148" s="69"/>
      <c r="AN1148" s="74"/>
      <c r="AO1148" s="74"/>
      <c r="AP1148" s="82"/>
      <c r="AQ1148" s="82"/>
      <c r="AR1148" s="82"/>
      <c r="AS1148" s="82"/>
      <c r="AT1148" s="82"/>
      <c r="AU1148" s="82"/>
      <c r="AV1148" s="82"/>
      <c r="AW1148" s="82"/>
      <c r="AX1148" s="82"/>
      <c r="AY1148" s="82"/>
      <c r="AZ1148" s="82"/>
      <c r="BA1148" s="82"/>
      <c r="BB1148" s="82"/>
      <c r="BC1148" s="82"/>
      <c r="BD1148" s="69"/>
      <c r="BE1148" s="75"/>
      <c r="BF1148" s="75"/>
      <c r="BG1148" s="74"/>
      <c r="BH1148" s="74"/>
      <c r="BI1148" s="82"/>
      <c r="BJ1148" s="82"/>
      <c r="BK1148" s="82"/>
      <c r="BL1148" s="82"/>
      <c r="BM1148" s="82"/>
      <c r="BN1148" s="82"/>
      <c r="BO1148" s="82"/>
      <c r="BP1148" s="82"/>
      <c r="BQ1148" s="82"/>
      <c r="BR1148" s="82"/>
      <c r="BS1148" s="82"/>
      <c r="BT1148" s="82"/>
      <c r="BU1148" s="82"/>
      <c r="BV1148" s="82"/>
      <c r="BW1148" s="69"/>
      <c r="BX1148" s="69"/>
      <c r="BY1148" s="75"/>
      <c r="BZ1148" s="74"/>
      <c r="CA1148" s="74"/>
      <c r="CB1148" s="82"/>
      <c r="CC1148" s="82"/>
      <c r="CD1148" s="82"/>
      <c r="CE1148" s="82"/>
      <c r="CF1148" s="82"/>
      <c r="CG1148" s="82"/>
      <c r="CH1148" s="82"/>
      <c r="CI1148" s="82"/>
      <c r="CJ1148" s="82"/>
      <c r="CK1148" s="82"/>
      <c r="CL1148" s="82"/>
      <c r="CM1148" s="82"/>
      <c r="CN1148" s="82"/>
      <c r="CO1148" s="69"/>
    </row>
    <row r="1149" spans="1:93" x14ac:dyDescent="0.3">
      <c r="A1149" s="69"/>
      <c r="B1149" s="74"/>
      <c r="C1149" s="74"/>
      <c r="D1149" s="74"/>
      <c r="E1149" s="74"/>
      <c r="F1149" s="69"/>
      <c r="G1149" s="69"/>
      <c r="Q1149" s="69"/>
      <c r="R1149" s="69"/>
      <c r="S1149" s="75"/>
      <c r="T1149" s="75"/>
      <c r="U1149" s="74"/>
      <c r="V1149" s="74"/>
      <c r="W1149" s="74"/>
      <c r="X1149" s="74"/>
      <c r="Y1149" s="69"/>
      <c r="Z1149" s="69"/>
      <c r="AJ1149" s="69"/>
      <c r="AK1149" s="69"/>
      <c r="AL1149" s="69"/>
      <c r="AM1149" s="69"/>
      <c r="AN1149" s="74"/>
      <c r="AO1149" s="74"/>
      <c r="AP1149" s="82"/>
      <c r="AQ1149" s="82"/>
      <c r="AR1149" s="82"/>
      <c r="AS1149" s="82"/>
      <c r="AT1149" s="82"/>
      <c r="AU1149" s="82"/>
      <c r="AV1149" s="82"/>
      <c r="AW1149" s="82"/>
      <c r="AX1149" s="82"/>
      <c r="AY1149" s="82"/>
      <c r="AZ1149" s="82"/>
      <c r="BA1149" s="82"/>
      <c r="BB1149" s="82"/>
      <c r="BC1149" s="82"/>
      <c r="BD1149" s="69"/>
      <c r="BE1149" s="75"/>
      <c r="BF1149" s="75"/>
      <c r="BG1149" s="74"/>
      <c r="BH1149" s="74"/>
      <c r="BI1149" s="82"/>
      <c r="BJ1149" s="82"/>
      <c r="BK1149" s="82"/>
      <c r="BL1149" s="82"/>
      <c r="BM1149" s="82"/>
      <c r="BN1149" s="82"/>
      <c r="BO1149" s="82"/>
      <c r="BP1149" s="82"/>
      <c r="BQ1149" s="82"/>
      <c r="BR1149" s="82"/>
      <c r="BS1149" s="82"/>
      <c r="BT1149" s="82"/>
      <c r="BU1149" s="82"/>
      <c r="BV1149" s="82"/>
      <c r="BW1149" s="69"/>
      <c r="BX1149" s="69"/>
      <c r="BY1149" s="75"/>
      <c r="BZ1149" s="74"/>
      <c r="CA1149" s="74"/>
      <c r="CB1149" s="82"/>
      <c r="CC1149" s="82"/>
      <c r="CD1149" s="82"/>
      <c r="CE1149" s="82"/>
      <c r="CF1149" s="82"/>
      <c r="CG1149" s="82"/>
      <c r="CH1149" s="82"/>
      <c r="CI1149" s="82"/>
      <c r="CJ1149" s="82"/>
      <c r="CK1149" s="82"/>
      <c r="CL1149" s="82"/>
      <c r="CM1149" s="82"/>
      <c r="CN1149" s="82"/>
      <c r="CO1149" s="69"/>
    </row>
    <row r="1150" spans="1:93" x14ac:dyDescent="0.3">
      <c r="A1150" s="69"/>
      <c r="B1150" s="74"/>
      <c r="C1150" s="74"/>
      <c r="D1150" s="74"/>
      <c r="E1150" s="74"/>
      <c r="F1150" s="69"/>
      <c r="G1150" s="69"/>
      <c r="Q1150" s="69"/>
      <c r="R1150" s="69"/>
      <c r="S1150" s="75"/>
      <c r="T1150" s="75"/>
      <c r="U1150" s="74"/>
      <c r="V1150" s="74"/>
      <c r="W1150" s="74"/>
      <c r="X1150" s="74"/>
      <c r="Y1150" s="69"/>
      <c r="Z1150" s="69"/>
      <c r="AJ1150" s="69"/>
      <c r="AK1150" s="69"/>
      <c r="AL1150" s="69"/>
      <c r="AM1150" s="69"/>
      <c r="AN1150" s="74"/>
      <c r="AO1150" s="74"/>
      <c r="AP1150" s="82"/>
      <c r="AQ1150" s="82"/>
      <c r="AR1150" s="82"/>
      <c r="AS1150" s="82"/>
      <c r="AT1150" s="82"/>
      <c r="AU1150" s="82"/>
      <c r="AV1150" s="82"/>
      <c r="AW1150" s="82"/>
      <c r="AX1150" s="82"/>
      <c r="AY1150" s="82"/>
      <c r="AZ1150" s="82"/>
      <c r="BA1150" s="82"/>
      <c r="BB1150" s="82"/>
      <c r="BC1150" s="82"/>
      <c r="BD1150" s="69"/>
      <c r="BE1150" s="75"/>
      <c r="BF1150" s="75"/>
      <c r="BG1150" s="74"/>
      <c r="BH1150" s="74"/>
      <c r="BI1150" s="82"/>
      <c r="BJ1150" s="82"/>
      <c r="BK1150" s="82"/>
      <c r="BL1150" s="82"/>
      <c r="BM1150" s="82"/>
      <c r="BN1150" s="82"/>
      <c r="BO1150" s="82"/>
      <c r="BP1150" s="82"/>
      <c r="BQ1150" s="82"/>
      <c r="BR1150" s="82"/>
      <c r="BS1150" s="82"/>
      <c r="BT1150" s="82"/>
      <c r="BU1150" s="82"/>
      <c r="BV1150" s="82"/>
      <c r="BW1150" s="69"/>
      <c r="BX1150" s="69"/>
      <c r="BY1150" s="75"/>
      <c r="BZ1150" s="74"/>
      <c r="CA1150" s="74"/>
      <c r="CB1150" s="82"/>
      <c r="CC1150" s="82"/>
      <c r="CD1150" s="82"/>
      <c r="CE1150" s="82"/>
      <c r="CF1150" s="82"/>
      <c r="CG1150" s="82"/>
      <c r="CH1150" s="82"/>
      <c r="CI1150" s="82"/>
      <c r="CJ1150" s="82"/>
      <c r="CK1150" s="82"/>
      <c r="CL1150" s="82"/>
      <c r="CM1150" s="82"/>
      <c r="CN1150" s="82"/>
      <c r="CO1150" s="69"/>
    </row>
  </sheetData>
  <sheetProtection algorithmName="SHA-512" hashValue="dA3H9gDwEgow3E7aOwm8PVlOq7F2kHpxjkaHSFJpxgyCkobOpfcuM6tavzyrHkd2npVZ8twk8HfPYuGGw2AQGQ==" saltValue="N1j/us+amFbEoR1LYnIKHw==" spinCount="100000" sheet="1" objects="1" scenarios="1" selectLockedCells="1" autoFilter="0"/>
  <mergeCells count="112">
    <mergeCell ref="CF11:CF12"/>
    <mergeCell ref="CG11:CG12"/>
    <mergeCell ref="CH11:CH12"/>
    <mergeCell ref="CI11:CN11"/>
    <mergeCell ref="CI12:CM12"/>
    <mergeCell ref="AW11:BB11"/>
    <mergeCell ref="BM11:BM12"/>
    <mergeCell ref="BN11:BN12"/>
    <mergeCell ref="BO11:BO12"/>
    <mergeCell ref="BP11:BU11"/>
    <mergeCell ref="AW12:BA12"/>
    <mergeCell ref="BP12:BT12"/>
    <mergeCell ref="AT11:AT12"/>
    <mergeCell ref="AU11:AU12"/>
    <mergeCell ref="AV11:AV12"/>
    <mergeCell ref="I11:I12"/>
    <mergeCell ref="J11:J12"/>
    <mergeCell ref="K11:P11"/>
    <mergeCell ref="K12:O12"/>
    <mergeCell ref="AA11:AA12"/>
    <mergeCell ref="AN2:BD2"/>
    <mergeCell ref="BG2:BW2"/>
    <mergeCell ref="BZ2:CO2"/>
    <mergeCell ref="AS8:BD8"/>
    <mergeCell ref="BL8:BW8"/>
    <mergeCell ref="CE8:CO8"/>
    <mergeCell ref="B5:R6"/>
    <mergeCell ref="U5:AK6"/>
    <mergeCell ref="AN5:BD6"/>
    <mergeCell ref="BG5:BW6"/>
    <mergeCell ref="BZ5:CO6"/>
    <mergeCell ref="B2:R2"/>
    <mergeCell ref="F8:R8"/>
    <mergeCell ref="U2:AK2"/>
    <mergeCell ref="Z11:Z12"/>
    <mergeCell ref="AJ11:AJ12"/>
    <mergeCell ref="AK11:AK12"/>
    <mergeCell ref="G11:G12"/>
    <mergeCell ref="Z8:AK8"/>
    <mergeCell ref="C11:C12"/>
    <mergeCell ref="D11:D12"/>
    <mergeCell ref="E11:E12"/>
    <mergeCell ref="F11:F12"/>
    <mergeCell ref="Q11:Q12"/>
    <mergeCell ref="R11:R12"/>
    <mergeCell ref="B9:R10"/>
    <mergeCell ref="B11:B12"/>
    <mergeCell ref="U9:AK10"/>
    <mergeCell ref="AN9:BD10"/>
    <mergeCell ref="BG9:BW10"/>
    <mergeCell ref="AP11:AP12"/>
    <mergeCell ref="AQ11:AQ12"/>
    <mergeCell ref="AR11:AR12"/>
    <mergeCell ref="BD11:BD12"/>
    <mergeCell ref="AN11:AN12"/>
    <mergeCell ref="U11:U12"/>
    <mergeCell ref="V11:V12"/>
    <mergeCell ref="W11:W12"/>
    <mergeCell ref="X11:X12"/>
    <mergeCell ref="AB11:AB12"/>
    <mergeCell ref="AC11:AC12"/>
    <mergeCell ref="AD11:AI11"/>
    <mergeCell ref="AD12:AH12"/>
    <mergeCell ref="FS9:GI11"/>
    <mergeCell ref="EI9:EY11"/>
    <mergeCell ref="FA9:FQ11"/>
    <mergeCell ref="BZ11:BZ12"/>
    <mergeCell ref="CA11:CA12"/>
    <mergeCell ref="CB11:CB12"/>
    <mergeCell ref="CC11:CC12"/>
    <mergeCell ref="CD11:CD12"/>
    <mergeCell ref="CE11:CE12"/>
    <mergeCell ref="CY9:DO11"/>
    <mergeCell ref="DQ9:EG11"/>
    <mergeCell ref="BZ9:CO10"/>
    <mergeCell ref="CO11:CO12"/>
    <mergeCell ref="A194:R196"/>
    <mergeCell ref="S194:AK196"/>
    <mergeCell ref="AL194:AL196"/>
    <mergeCell ref="BV11:BV12"/>
    <mergeCell ref="BW11:BW12"/>
    <mergeCell ref="BG11:BG12"/>
    <mergeCell ref="BH11:BH12"/>
    <mergeCell ref="BI11:BI12"/>
    <mergeCell ref="AS11:AS12"/>
    <mergeCell ref="BC11:BC12"/>
    <mergeCell ref="BJ11:BJ12"/>
    <mergeCell ref="BK11:BK12"/>
    <mergeCell ref="BL11:BL12"/>
    <mergeCell ref="AO11:AO12"/>
    <mergeCell ref="Y11:Y12"/>
    <mergeCell ref="H11:H12"/>
    <mergeCell ref="C197:F198"/>
    <mergeCell ref="G197:G198"/>
    <mergeCell ref="V197:Y198"/>
    <mergeCell ref="Z197:Z198"/>
    <mergeCell ref="C199:G199"/>
    <mergeCell ref="V199:Z199"/>
    <mergeCell ref="B204:B205"/>
    <mergeCell ref="C204:C205"/>
    <mergeCell ref="F204:F205"/>
    <mergeCell ref="G204:G205"/>
    <mergeCell ref="Q204:Q205"/>
    <mergeCell ref="Y204:Y205"/>
    <mergeCell ref="Z204:Z205"/>
    <mergeCell ref="AJ204:AJ205"/>
    <mergeCell ref="AK204:AK205"/>
    <mergeCell ref="F202:R203"/>
    <mergeCell ref="Y202:AK203"/>
    <mergeCell ref="R204:R205"/>
    <mergeCell ref="U204:U205"/>
    <mergeCell ref="V204:V205"/>
  </mergeCells>
  <conditionalFormatting sqref="CO16:CO69">
    <cfRule type="expression" dxfId="109" priority="22">
      <formula>BZ16=""</formula>
    </cfRule>
  </conditionalFormatting>
  <conditionalFormatting sqref="EI14:EN105 FA14:FF105 FS14:FX105 DQ14:DV105 CY14:DD105 DN14:DN105 EF14:EF105 EX14:EX105 FP14:FP105 GH14:GH105">
    <cfRule type="cellIs" dxfId="108" priority="39" operator="equal">
      <formula>0</formula>
    </cfRule>
  </conditionalFormatting>
  <conditionalFormatting sqref="DO14:DO105">
    <cfRule type="cellIs" dxfId="107" priority="38" operator="equal">
      <formula>0</formula>
    </cfRule>
  </conditionalFormatting>
  <conditionalFormatting sqref="GI14:GI105 FQ14:FQ105 EY14:EY105 EG14:EG105">
    <cfRule type="cellIs" dxfId="106" priority="37" operator="equal">
      <formula>0</formula>
    </cfRule>
  </conditionalFormatting>
  <conditionalFormatting sqref="R14">
    <cfRule type="expression" dxfId="105" priority="36">
      <formula>B14=""</formula>
    </cfRule>
  </conditionalFormatting>
  <conditionalFormatting sqref="R15">
    <cfRule type="expression" dxfId="104" priority="35">
      <formula>B15=""</formula>
    </cfRule>
  </conditionalFormatting>
  <conditionalFormatting sqref="R16:R69">
    <cfRule type="expression" dxfId="103" priority="34">
      <formula>B16=""</formula>
    </cfRule>
  </conditionalFormatting>
  <conditionalFormatting sqref="AK14">
    <cfRule type="expression" dxfId="102" priority="33">
      <formula>U14=""</formula>
    </cfRule>
  </conditionalFormatting>
  <conditionalFormatting sqref="AK15">
    <cfRule type="expression" dxfId="101" priority="32">
      <formula>U15=""</formula>
    </cfRule>
  </conditionalFormatting>
  <conditionalFormatting sqref="AK16:AK69">
    <cfRule type="expression" dxfId="100" priority="31">
      <formula>U16=""</formula>
    </cfRule>
  </conditionalFormatting>
  <conditionalFormatting sqref="BD14">
    <cfRule type="expression" dxfId="99" priority="30">
      <formula>AN14=""</formula>
    </cfRule>
  </conditionalFormatting>
  <conditionalFormatting sqref="BD15">
    <cfRule type="expression" dxfId="98" priority="29">
      <formula>AN15=""</formula>
    </cfRule>
  </conditionalFormatting>
  <conditionalFormatting sqref="BD16:BD69">
    <cfRule type="expression" dxfId="97" priority="28">
      <formula>AN16=""</formula>
    </cfRule>
  </conditionalFormatting>
  <conditionalFormatting sqref="BW14">
    <cfRule type="expression" dxfId="96" priority="27">
      <formula>BG14=""</formula>
    </cfRule>
  </conditionalFormatting>
  <conditionalFormatting sqref="BW15">
    <cfRule type="expression" dxfId="95" priority="26">
      <formula>BG15=""</formula>
    </cfRule>
  </conditionalFormatting>
  <conditionalFormatting sqref="BW16:BW69">
    <cfRule type="expression" dxfId="94" priority="25">
      <formula>BG16=""</formula>
    </cfRule>
  </conditionalFormatting>
  <conditionalFormatting sqref="CO14">
    <cfRule type="expression" dxfId="93" priority="24">
      <formula>BZ14=""</formula>
    </cfRule>
  </conditionalFormatting>
  <conditionalFormatting sqref="CO15">
    <cfRule type="expression" dxfId="92" priority="23">
      <formula>BZ15=""</formula>
    </cfRule>
  </conditionalFormatting>
  <conditionalFormatting sqref="DE14:DM105">
    <cfRule type="cellIs" dxfId="91" priority="21" operator="equal">
      <formula>0</formula>
    </cfRule>
  </conditionalFormatting>
  <conditionalFormatting sqref="FY14:GG105">
    <cfRule type="cellIs" dxfId="80" priority="1" operator="equal">
      <formula>0</formula>
    </cfRule>
  </conditionalFormatting>
  <conditionalFormatting sqref="DW14:EE105">
    <cfRule type="cellIs" dxfId="78" priority="4" operator="equal">
      <formula>0</formula>
    </cfRule>
  </conditionalFormatting>
  <conditionalFormatting sqref="EO14:EW105">
    <cfRule type="cellIs" dxfId="77" priority="3" operator="equal">
      <formula>0</formula>
    </cfRule>
  </conditionalFormatting>
  <conditionalFormatting sqref="FG14:FO105">
    <cfRule type="cellIs" dxfId="76" priority="2" operator="equal">
      <formula>0</formula>
    </cfRule>
  </conditionalFormatting>
  <hyperlinks>
    <hyperlink ref="B2:R2" location="menú!A1" display="Desportos gímnicos - Acrobática" xr:uid="{920C6F3C-C0F3-4AC8-A5DE-9F5978388D78}"/>
    <hyperlink ref="A1" location="'ordem de passagem'!A1" display="'ordem de passagem'!A1" xr:uid="{2DF83F04-55CF-4F93-9B61-F8681D3B5453}"/>
    <hyperlink ref="U2:AK2" location="menú!A1" display="Desportos gímnicos - Acrobática" xr:uid="{97E2E417-6782-4CF4-98CE-9AD1CC358920}"/>
    <hyperlink ref="AN2:BD2" location="menú!A1" display="Desportos gímnicos - Acrobática" xr:uid="{4982E23A-FEE9-4E1D-9DCC-CE2CC76489F9}"/>
    <hyperlink ref="BG2:BW2" location="menú!A1" display="Desportos gímnicos - Acrobática" xr:uid="{B7A6984F-1686-4855-9C1B-68543588C560}"/>
    <hyperlink ref="BZ2:CO2" location="menú!A1" display="Desportos gímnicos - Acrobática" xr:uid="{D1DF37EC-A723-4B60-9380-164C984F3488}"/>
    <hyperlink ref="AA2:AI2" location="menú!A1" display="Desportos gímnicos - Acrobática" xr:uid="{7752A7F3-9808-44FD-B0A3-72CE1C61D854}"/>
    <hyperlink ref="AC2:AC4" location="menú!A1" display="Desportos gímnicos - Acrobática" xr:uid="{7BD4265B-777D-43DB-812C-FC2308A396CB}"/>
    <hyperlink ref="J2:J4" location="menú!A1" display="Desportos gímnicos - Acrobática" xr:uid="{7AB9AB24-7DA3-4472-8DC8-4DAD4CEFB07B}"/>
  </hyperlinks>
  <printOptions horizontalCentered="1"/>
  <pageMargins left="0" right="0" top="0" bottom="0" header="0.31496062992125984" footer="0.31496062992125984"/>
  <pageSetup paperSize="9" scale="51" orientation="landscape" r:id="rId1"/>
  <headerFooter>
    <oddFooter>&amp;C&amp;G</oddFooter>
  </headerFooter>
  <rowBreaks count="1" manualBreakCount="1">
    <brk id="124" max="124" man="1"/>
  </rowBreaks>
  <colBreaks count="4" manualBreakCount="4">
    <brk id="19" min="1" max="45" man="1"/>
    <brk id="38" min="1" max="45" man="1"/>
    <brk id="57" min="1" max="45" man="1"/>
    <brk id="76" min="1" max="4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GS313"/>
  <sheetViews>
    <sheetView topLeftCell="AW1" workbookViewId="0">
      <selection activeCell="BM8" sqref="BM8:CJ103"/>
    </sheetView>
  </sheetViews>
  <sheetFormatPr defaultColWidth="9.109375" defaultRowHeight="13.8" x14ac:dyDescent="0.25"/>
  <cols>
    <col min="1" max="1" width="3.5546875" style="222" customWidth="1"/>
    <col min="2" max="2" width="42.109375" style="1" customWidth="1"/>
    <col min="3" max="3" width="33.44140625" style="2" bestFit="1" customWidth="1"/>
    <col min="4" max="4" width="13.109375" style="2" customWidth="1"/>
    <col min="5" max="5" width="6.88671875" style="2" bestFit="1" customWidth="1"/>
    <col min="6" max="6" width="5.109375" style="1" customWidth="1"/>
    <col min="7" max="7" width="6" style="1" bestFit="1" customWidth="1"/>
    <col min="8" max="8" width="7.6640625" style="1" customWidth="1"/>
    <col min="9" max="11" width="7.77734375" style="357" customWidth="1"/>
    <col min="12" max="35" width="4.33203125" style="357" customWidth="1"/>
    <col min="36" max="36" width="7.77734375" style="357" customWidth="1"/>
    <col min="37" max="37" width="11.109375" style="1" customWidth="1"/>
    <col min="38" max="38" width="9.109375" style="1"/>
    <col min="39" max="39" width="9.109375" style="357"/>
    <col min="40" max="88" width="4.88671875" style="357" customWidth="1"/>
    <col min="89" max="89" width="5" style="357" customWidth="1"/>
    <col min="90" max="113" width="4.88671875" style="357" customWidth="1"/>
    <col min="114" max="114" width="10.21875" style="357" bestFit="1" customWidth="1"/>
    <col min="115" max="115" width="10.21875" style="357" customWidth="1"/>
    <col min="116" max="123" width="9.109375" style="357"/>
    <col min="124" max="124" width="10.21875" style="357" bestFit="1" customWidth="1"/>
    <col min="125" max="125" width="10.21875" style="357" customWidth="1"/>
    <col min="126" max="201" width="9.109375" style="357"/>
    <col min="202" max="16384" width="9.109375" style="1"/>
  </cols>
  <sheetData>
    <row r="1" spans="1:201" ht="23.25" customHeight="1" x14ac:dyDescent="0.25">
      <c r="B1" s="419" t="str">
        <f>'ordem de passagem'!B7</f>
        <v/>
      </c>
      <c r="C1" s="419"/>
      <c r="D1" s="419"/>
      <c r="E1" s="419"/>
      <c r="F1" s="419"/>
      <c r="G1" s="419"/>
      <c r="H1" s="419"/>
      <c r="I1" s="419"/>
      <c r="J1" s="419"/>
      <c r="K1" s="419"/>
      <c r="L1" s="419"/>
      <c r="M1" s="419"/>
      <c r="N1" s="419"/>
      <c r="O1" s="419"/>
      <c r="P1" s="419"/>
      <c r="Q1" s="419"/>
      <c r="R1" s="419"/>
      <c r="S1" s="419"/>
      <c r="T1" s="419"/>
      <c r="U1" s="419"/>
      <c r="V1" s="419"/>
      <c r="W1" s="419"/>
      <c r="X1" s="419"/>
      <c r="Y1" s="419"/>
      <c r="Z1" s="419"/>
      <c r="AA1" s="419"/>
      <c r="AB1" s="419"/>
      <c r="AC1" s="419"/>
      <c r="AD1" s="419"/>
      <c r="AE1" s="419"/>
      <c r="AF1" s="419"/>
      <c r="AG1" s="419"/>
      <c r="AH1" s="419"/>
      <c r="AI1" s="419"/>
      <c r="AJ1" s="419"/>
      <c r="AK1" s="419"/>
      <c r="AL1" s="419"/>
      <c r="AN1" s="478" t="s">
        <v>36</v>
      </c>
      <c r="AO1" s="478" t="s">
        <v>37</v>
      </c>
      <c r="AP1" s="479" t="s">
        <v>150</v>
      </c>
      <c r="AQ1" s="479" t="s">
        <v>151</v>
      </c>
      <c r="AR1" s="479" t="s">
        <v>152</v>
      </c>
      <c r="AS1" s="479" t="s">
        <v>153</v>
      </c>
      <c r="AT1" s="479" t="s">
        <v>154</v>
      </c>
      <c r="AU1" s="479" t="s">
        <v>155</v>
      </c>
      <c r="AV1" s="479" t="s">
        <v>156</v>
      </c>
      <c r="AW1" s="479" t="s">
        <v>157</v>
      </c>
      <c r="AX1" s="427" t="s">
        <v>158</v>
      </c>
      <c r="AY1" s="427" t="s">
        <v>159</v>
      </c>
      <c r="AZ1" s="427" t="s">
        <v>160</v>
      </c>
      <c r="BA1" s="427" t="s">
        <v>161</v>
      </c>
      <c r="BB1" s="427" t="s">
        <v>162</v>
      </c>
      <c r="BC1" s="427" t="s">
        <v>163</v>
      </c>
      <c r="BD1" s="428" t="s">
        <v>164</v>
      </c>
      <c r="BE1" s="428" t="s">
        <v>165</v>
      </c>
      <c r="BF1" s="479" t="s">
        <v>166</v>
      </c>
      <c r="BG1" s="479" t="s">
        <v>167</v>
      </c>
      <c r="BH1" s="479" t="s">
        <v>168</v>
      </c>
      <c r="BI1" s="479" t="s">
        <v>169</v>
      </c>
      <c r="BJ1" s="479" t="s">
        <v>170</v>
      </c>
      <c r="BK1" s="479" t="s">
        <v>171</v>
      </c>
      <c r="BL1" s="480"/>
      <c r="BM1" s="478" t="s">
        <v>36</v>
      </c>
      <c r="BN1" s="478" t="s">
        <v>37</v>
      </c>
      <c r="BO1" s="479" t="s">
        <v>150</v>
      </c>
      <c r="BP1" s="479" t="s">
        <v>151</v>
      </c>
      <c r="BQ1" s="479" t="s">
        <v>152</v>
      </c>
      <c r="BR1" s="479" t="s">
        <v>153</v>
      </c>
      <c r="BS1" s="479" t="s">
        <v>154</v>
      </c>
      <c r="BT1" s="479" t="s">
        <v>155</v>
      </c>
      <c r="BU1" s="479" t="s">
        <v>156</v>
      </c>
      <c r="BV1" s="479" t="s">
        <v>157</v>
      </c>
      <c r="BW1" s="427" t="s">
        <v>158</v>
      </c>
      <c r="BX1" s="427" t="s">
        <v>159</v>
      </c>
      <c r="BY1" s="427" t="s">
        <v>160</v>
      </c>
      <c r="BZ1" s="427" t="s">
        <v>161</v>
      </c>
      <c r="CA1" s="427" t="s">
        <v>162</v>
      </c>
      <c r="CB1" s="427" t="s">
        <v>163</v>
      </c>
      <c r="CC1" s="428" t="s">
        <v>164</v>
      </c>
      <c r="CD1" s="428" t="s">
        <v>165</v>
      </c>
      <c r="CE1" s="479" t="s">
        <v>166</v>
      </c>
      <c r="CF1" s="479" t="s">
        <v>167</v>
      </c>
      <c r="CG1" s="479" t="s">
        <v>168</v>
      </c>
      <c r="CH1" s="479" t="s">
        <v>169</v>
      </c>
      <c r="CI1" s="479" t="s">
        <v>170</v>
      </c>
      <c r="CJ1" s="479" t="s">
        <v>171</v>
      </c>
      <c r="CL1" s="481" t="str">
        <f>BM1</f>
        <v>Saídas</v>
      </c>
      <c r="CM1" s="481" t="str">
        <f t="shared" ref="CM1:DI1" si="0">BN1</f>
        <v>Tempo</v>
      </c>
      <c r="CN1" s="481" t="str">
        <f>BO1</f>
        <v>A. V. prof.</v>
      </c>
      <c r="CO1" s="481" t="str">
        <f t="shared" si="0"/>
        <v>A. V. colega.</v>
      </c>
      <c r="CP1" s="481" t="str">
        <f t="shared" si="0"/>
        <v>I/A Trei.</v>
      </c>
      <c r="CQ1" s="481" t="str">
        <f t="shared" si="0"/>
        <v>Marcas P.</v>
      </c>
      <c r="CR1" s="481" t="str">
        <f t="shared" si="0"/>
        <v>C/T no prat.</v>
      </c>
      <c r="CS1" s="481" t="str">
        <f t="shared" si="0"/>
        <v>Mús. pala.</v>
      </c>
      <c r="CT1" s="481" t="str">
        <f t="shared" si="0"/>
        <v>Acess.</v>
      </c>
      <c r="CU1" s="481" t="str">
        <f t="shared" si="0"/>
        <v>R/PC Exp.</v>
      </c>
      <c r="CV1" s="481" t="str">
        <f t="shared" si="0"/>
        <v>Fatos</v>
      </c>
      <c r="CW1" s="481" t="str">
        <f t="shared" si="0"/>
        <v>Maqui.</v>
      </c>
      <c r="CX1" s="481" t="str">
        <f t="shared" si="0"/>
        <v>A. Início</v>
      </c>
      <c r="CY1" s="481" t="str">
        <f t="shared" si="0"/>
        <v>A. Fim</v>
      </c>
      <c r="CZ1" s="481" t="str">
        <f t="shared" si="0"/>
        <v>Comp. Antid.</v>
      </c>
      <c r="DA1" s="481" t="str">
        <f t="shared" si="0"/>
        <v>F. tempo</v>
      </c>
      <c r="DB1" s="481" t="str">
        <f t="shared" si="0"/>
        <v>ED INC</v>
      </c>
      <c r="DC1" s="481" t="str">
        <f t="shared" si="0"/>
        <v>ED queda</v>
      </c>
      <c r="DD1" s="481" t="str">
        <f t="shared" si="0"/>
        <v>ET rep/qued.</v>
      </c>
      <c r="DE1" s="481" t="str">
        <f t="shared" si="0"/>
        <v>D/T elem.</v>
      </c>
      <c r="DF1" s="481" t="str">
        <f t="shared" si="0"/>
        <v>AA Col. Exe.</v>
      </c>
      <c r="DG1" s="481" t="str">
        <f t="shared" si="0"/>
        <v>Ele. Falta</v>
      </c>
      <c r="DH1" s="481" t="str">
        <f t="shared" si="0"/>
        <v>ER N Decl</v>
      </c>
      <c r="DI1" s="481" t="str">
        <f t="shared" si="0"/>
        <v>Elem.  F. Ord.</v>
      </c>
    </row>
    <row r="2" spans="1:201" ht="23.25" customHeight="1" x14ac:dyDescent="0.25">
      <c r="D2" s="419" t="str">
        <f>'ordem de passagem'!D8</f>
        <v/>
      </c>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419"/>
      <c r="AF2" s="419"/>
      <c r="AG2" s="419"/>
      <c r="AH2" s="419"/>
      <c r="AI2" s="419"/>
      <c r="AJ2" s="419"/>
      <c r="AK2" s="419"/>
      <c r="AL2" s="419"/>
      <c r="AN2" s="478"/>
      <c r="AO2" s="478"/>
      <c r="AP2" s="479"/>
      <c r="AQ2" s="479"/>
      <c r="AR2" s="479"/>
      <c r="AS2" s="479"/>
      <c r="AT2" s="479"/>
      <c r="AU2" s="479"/>
      <c r="AV2" s="479"/>
      <c r="AW2" s="479"/>
      <c r="AX2" s="427"/>
      <c r="AY2" s="427"/>
      <c r="AZ2" s="427"/>
      <c r="BA2" s="427"/>
      <c r="BB2" s="427"/>
      <c r="BC2" s="427"/>
      <c r="BD2" s="428"/>
      <c r="BE2" s="428"/>
      <c r="BF2" s="479"/>
      <c r="BG2" s="479"/>
      <c r="BH2" s="479"/>
      <c r="BI2" s="479"/>
      <c r="BJ2" s="479"/>
      <c r="BK2" s="479"/>
      <c r="BL2" s="480"/>
      <c r="BM2" s="478"/>
      <c r="BN2" s="478"/>
      <c r="BO2" s="479"/>
      <c r="BP2" s="479"/>
      <c r="BQ2" s="479"/>
      <c r="BR2" s="479"/>
      <c r="BS2" s="479"/>
      <c r="BT2" s="479"/>
      <c r="BU2" s="479"/>
      <c r="BV2" s="479"/>
      <c r="BW2" s="427"/>
      <c r="BX2" s="427"/>
      <c r="BY2" s="427"/>
      <c r="BZ2" s="427"/>
      <c r="CA2" s="427"/>
      <c r="CB2" s="427"/>
      <c r="CC2" s="428"/>
      <c r="CD2" s="428"/>
      <c r="CE2" s="479"/>
      <c r="CF2" s="479"/>
      <c r="CG2" s="479"/>
      <c r="CH2" s="479"/>
      <c r="CI2" s="479"/>
      <c r="CJ2" s="479"/>
      <c r="CL2" s="481"/>
      <c r="CM2" s="481"/>
      <c r="CN2" s="481"/>
      <c r="CO2" s="481"/>
      <c r="CP2" s="481"/>
      <c r="CQ2" s="481"/>
      <c r="CR2" s="481"/>
      <c r="CS2" s="481"/>
      <c r="CT2" s="481"/>
      <c r="CU2" s="481"/>
      <c r="CV2" s="481"/>
      <c r="CW2" s="481"/>
      <c r="CX2" s="481"/>
      <c r="CY2" s="481"/>
      <c r="CZ2" s="481"/>
      <c r="DA2" s="481"/>
      <c r="DB2" s="481"/>
      <c r="DC2" s="481"/>
      <c r="DD2" s="481"/>
      <c r="DE2" s="481"/>
      <c r="DF2" s="481"/>
      <c r="DG2" s="481"/>
      <c r="DH2" s="481"/>
      <c r="DI2" s="481"/>
    </row>
    <row r="3" spans="1:201" x14ac:dyDescent="0.25">
      <c r="B3" s="420" t="s">
        <v>25</v>
      </c>
      <c r="C3" s="420"/>
      <c r="D3" s="420"/>
      <c r="E3" s="420"/>
      <c r="F3" s="420"/>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N3" s="478"/>
      <c r="AO3" s="478"/>
      <c r="AP3" s="479"/>
      <c r="AQ3" s="479"/>
      <c r="AR3" s="479"/>
      <c r="AS3" s="479"/>
      <c r="AT3" s="479"/>
      <c r="AU3" s="479"/>
      <c r="AV3" s="479"/>
      <c r="AW3" s="479"/>
      <c r="AX3" s="427"/>
      <c r="AY3" s="427"/>
      <c r="AZ3" s="427"/>
      <c r="BA3" s="427"/>
      <c r="BB3" s="427"/>
      <c r="BC3" s="427"/>
      <c r="BD3" s="428"/>
      <c r="BE3" s="428"/>
      <c r="BF3" s="479"/>
      <c r="BG3" s="479"/>
      <c r="BH3" s="479"/>
      <c r="BI3" s="479"/>
      <c r="BJ3" s="479"/>
      <c r="BK3" s="479"/>
      <c r="BL3" s="480"/>
      <c r="BM3" s="478"/>
      <c r="BN3" s="478"/>
      <c r="BO3" s="479"/>
      <c r="BP3" s="479"/>
      <c r="BQ3" s="479"/>
      <c r="BR3" s="479"/>
      <c r="BS3" s="479"/>
      <c r="BT3" s="479"/>
      <c r="BU3" s="479"/>
      <c r="BV3" s="479"/>
      <c r="BW3" s="427"/>
      <c r="BX3" s="427"/>
      <c r="BY3" s="427"/>
      <c r="BZ3" s="427"/>
      <c r="CA3" s="427"/>
      <c r="CB3" s="427"/>
      <c r="CC3" s="428"/>
      <c r="CD3" s="428"/>
      <c r="CE3" s="479"/>
      <c r="CF3" s="479"/>
      <c r="CG3" s="479"/>
      <c r="CH3" s="479"/>
      <c r="CI3" s="479"/>
      <c r="CJ3" s="479"/>
      <c r="CL3" s="481"/>
      <c r="CM3" s="481"/>
      <c r="CN3" s="481"/>
      <c r="CO3" s="481"/>
      <c r="CP3" s="481"/>
      <c r="CQ3" s="481"/>
      <c r="CR3" s="481"/>
      <c r="CS3" s="481"/>
      <c r="CT3" s="481"/>
      <c r="CU3" s="481"/>
      <c r="CV3" s="481"/>
      <c r="CW3" s="481"/>
      <c r="CX3" s="481"/>
      <c r="CY3" s="481"/>
      <c r="CZ3" s="481"/>
      <c r="DA3" s="481"/>
      <c r="DB3" s="481"/>
      <c r="DC3" s="481"/>
      <c r="DD3" s="481"/>
      <c r="DE3" s="481"/>
      <c r="DF3" s="481"/>
      <c r="DG3" s="481"/>
      <c r="DH3" s="481"/>
      <c r="DI3" s="481"/>
    </row>
    <row r="4" spans="1:201" x14ac:dyDescent="0.25">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c r="AJ4" s="420"/>
      <c r="AK4" s="420"/>
      <c r="AL4" s="420"/>
      <c r="AN4" s="478"/>
      <c r="AO4" s="478"/>
      <c r="AP4" s="479"/>
      <c r="AQ4" s="479"/>
      <c r="AR4" s="479"/>
      <c r="AS4" s="479"/>
      <c r="AT4" s="479"/>
      <c r="AU4" s="479"/>
      <c r="AV4" s="479"/>
      <c r="AW4" s="479"/>
      <c r="AX4" s="427"/>
      <c r="AY4" s="427"/>
      <c r="AZ4" s="427"/>
      <c r="BA4" s="427"/>
      <c r="BB4" s="427"/>
      <c r="BC4" s="427"/>
      <c r="BD4" s="428"/>
      <c r="BE4" s="428"/>
      <c r="BF4" s="479"/>
      <c r="BG4" s="479"/>
      <c r="BH4" s="479"/>
      <c r="BI4" s="479"/>
      <c r="BJ4" s="479"/>
      <c r="BK4" s="479"/>
      <c r="BL4" s="480"/>
      <c r="BM4" s="478"/>
      <c r="BN4" s="478"/>
      <c r="BO4" s="479"/>
      <c r="BP4" s="479"/>
      <c r="BQ4" s="479"/>
      <c r="BR4" s="479"/>
      <c r="BS4" s="479"/>
      <c r="BT4" s="479"/>
      <c r="BU4" s="479"/>
      <c r="BV4" s="479"/>
      <c r="BW4" s="427"/>
      <c r="BX4" s="427"/>
      <c r="BY4" s="427"/>
      <c r="BZ4" s="427"/>
      <c r="CA4" s="427"/>
      <c r="CB4" s="427"/>
      <c r="CC4" s="428"/>
      <c r="CD4" s="428"/>
      <c r="CE4" s="479"/>
      <c r="CF4" s="479"/>
      <c r="CG4" s="479"/>
      <c r="CH4" s="479"/>
      <c r="CI4" s="479"/>
      <c r="CJ4" s="479"/>
      <c r="CL4" s="481"/>
      <c r="CM4" s="481"/>
      <c r="CN4" s="481"/>
      <c r="CO4" s="481"/>
      <c r="CP4" s="481"/>
      <c r="CQ4" s="481"/>
      <c r="CR4" s="481"/>
      <c r="CS4" s="481"/>
      <c r="CT4" s="481"/>
      <c r="CU4" s="481"/>
      <c r="CV4" s="481"/>
      <c r="CW4" s="481"/>
      <c r="CX4" s="481"/>
      <c r="CY4" s="481"/>
      <c r="CZ4" s="481"/>
      <c r="DA4" s="481"/>
      <c r="DB4" s="481"/>
      <c r="DC4" s="481"/>
      <c r="DD4" s="481"/>
      <c r="DE4" s="481"/>
      <c r="DF4" s="481"/>
      <c r="DG4" s="481"/>
      <c r="DH4" s="481"/>
      <c r="DI4" s="481"/>
    </row>
    <row r="5" spans="1:201" ht="15" customHeight="1" x14ac:dyDescent="0.25">
      <c r="B5" s="421"/>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N5" s="482"/>
      <c r="AO5" s="482"/>
      <c r="AP5" s="64"/>
      <c r="AQ5" s="64"/>
      <c r="AR5" s="64"/>
      <c r="AS5" s="2"/>
      <c r="AT5" s="2"/>
      <c r="AU5" s="2"/>
      <c r="AV5" s="2"/>
      <c r="AW5" s="2"/>
      <c r="AX5" s="2"/>
      <c r="AY5" s="2"/>
      <c r="AZ5" s="2"/>
      <c r="BA5" s="2"/>
      <c r="BB5" s="2"/>
      <c r="BC5" s="2"/>
      <c r="BD5" s="2"/>
      <c r="BE5" s="2"/>
      <c r="BF5" s="2"/>
      <c r="BM5" s="482"/>
      <c r="BN5" s="482"/>
      <c r="BO5" s="64"/>
      <c r="BP5" s="64"/>
      <c r="BQ5" s="64"/>
      <c r="BR5" s="2"/>
      <c r="BS5" s="2"/>
      <c r="BT5" s="2"/>
      <c r="BU5" s="2"/>
      <c r="BV5" s="2"/>
      <c r="BW5" s="2"/>
      <c r="BX5" s="2"/>
      <c r="BY5" s="2"/>
      <c r="BZ5" s="2"/>
      <c r="CA5" s="2"/>
      <c r="CB5" s="2"/>
      <c r="CC5" s="2"/>
      <c r="CD5" s="2"/>
      <c r="CE5" s="2"/>
      <c r="CL5" s="482"/>
      <c r="CM5" s="482"/>
      <c r="CN5" s="64"/>
      <c r="CO5" s="64"/>
      <c r="CP5" s="64"/>
      <c r="CQ5" s="2"/>
      <c r="CR5" s="2"/>
      <c r="CS5" s="2"/>
      <c r="CT5" s="2"/>
      <c r="CU5" s="2"/>
      <c r="CV5" s="2"/>
      <c r="CW5" s="2"/>
      <c r="CX5" s="2"/>
      <c r="CY5" s="2"/>
      <c r="CZ5" s="2"/>
      <c r="DA5" s="2"/>
      <c r="DB5" s="2"/>
      <c r="DC5" s="2"/>
      <c r="DD5" s="2"/>
    </row>
    <row r="6" spans="1:201" s="3" customFormat="1" ht="34.5" customHeight="1" x14ac:dyDescent="0.3">
      <c r="B6" s="8" t="s">
        <v>26</v>
      </c>
      <c r="C6" s="5" t="s">
        <v>27</v>
      </c>
      <c r="D6" s="5"/>
      <c r="E6" s="5" t="s">
        <v>13</v>
      </c>
      <c r="F6" s="5" t="s">
        <v>14</v>
      </c>
      <c r="G6" s="5" t="s">
        <v>28</v>
      </c>
      <c r="H6" s="5" t="s">
        <v>29</v>
      </c>
      <c r="I6" s="5" t="s">
        <v>149</v>
      </c>
      <c r="J6" s="5" t="s">
        <v>147</v>
      </c>
      <c r="K6" s="5" t="s">
        <v>148</v>
      </c>
      <c r="L6" s="5" t="s">
        <v>123</v>
      </c>
      <c r="M6" s="5" t="s">
        <v>124</v>
      </c>
      <c r="N6" s="5" t="s">
        <v>125</v>
      </c>
      <c r="O6" s="5" t="s">
        <v>126</v>
      </c>
      <c r="P6" s="5" t="s">
        <v>127</v>
      </c>
      <c r="Q6" s="5" t="s">
        <v>128</v>
      </c>
      <c r="R6" s="5" t="s">
        <v>129</v>
      </c>
      <c r="S6" s="5" t="s">
        <v>130</v>
      </c>
      <c r="T6" s="5" t="s">
        <v>131</v>
      </c>
      <c r="U6" s="5" t="s">
        <v>132</v>
      </c>
      <c r="V6" s="5" t="s">
        <v>133</v>
      </c>
      <c r="W6" s="5" t="s">
        <v>134</v>
      </c>
      <c r="X6" s="5" t="s">
        <v>135</v>
      </c>
      <c r="Y6" s="5" t="s">
        <v>136</v>
      </c>
      <c r="Z6" s="5" t="s">
        <v>137</v>
      </c>
      <c r="AA6" s="5" t="s">
        <v>138</v>
      </c>
      <c r="AB6" s="5" t="s">
        <v>134</v>
      </c>
      <c r="AC6" s="5" t="s">
        <v>135</v>
      </c>
      <c r="AD6" s="5" t="s">
        <v>136</v>
      </c>
      <c r="AE6" s="5" t="s">
        <v>137</v>
      </c>
      <c r="AF6" s="5" t="s">
        <v>138</v>
      </c>
      <c r="AG6" s="5" t="s">
        <v>139</v>
      </c>
      <c r="AH6" s="5" t="s">
        <v>140</v>
      </c>
      <c r="AI6" s="5" t="s">
        <v>141</v>
      </c>
      <c r="AJ6" s="5" t="s">
        <v>142</v>
      </c>
      <c r="AK6" s="10" t="s">
        <v>30</v>
      </c>
      <c r="AL6" s="225" t="s">
        <v>31</v>
      </c>
      <c r="AN6" s="5" t="s">
        <v>123</v>
      </c>
      <c r="AO6" s="5" t="s">
        <v>124</v>
      </c>
      <c r="AP6" s="5" t="s">
        <v>125</v>
      </c>
      <c r="AQ6" s="5" t="s">
        <v>126</v>
      </c>
      <c r="AR6" s="5" t="s">
        <v>127</v>
      </c>
      <c r="AS6" s="5" t="s">
        <v>128</v>
      </c>
      <c r="AT6" s="5" t="s">
        <v>129</v>
      </c>
      <c r="AU6" s="5" t="s">
        <v>130</v>
      </c>
      <c r="AV6" s="5" t="s">
        <v>131</v>
      </c>
      <c r="AW6" s="5" t="s">
        <v>132</v>
      </c>
      <c r="AX6" s="5" t="s">
        <v>134</v>
      </c>
      <c r="AY6" s="5" t="s">
        <v>133</v>
      </c>
      <c r="AZ6" s="5" t="s">
        <v>135</v>
      </c>
      <c r="BA6" s="5" t="s">
        <v>136</v>
      </c>
      <c r="BB6" s="5" t="s">
        <v>137</v>
      </c>
      <c r="BC6" s="5" t="s">
        <v>138</v>
      </c>
      <c r="BD6" s="5" t="s">
        <v>172</v>
      </c>
      <c r="BE6" s="5" t="s">
        <v>139</v>
      </c>
      <c r="BF6" s="5" t="s">
        <v>140</v>
      </c>
      <c r="BG6" s="5" t="s">
        <v>141</v>
      </c>
      <c r="BH6" s="5" t="s">
        <v>173</v>
      </c>
      <c r="BI6" s="5" t="s">
        <v>174</v>
      </c>
      <c r="BJ6" s="5" t="s">
        <v>175</v>
      </c>
      <c r="BK6" s="5" t="s">
        <v>176</v>
      </c>
      <c r="BL6" s="5"/>
      <c r="BM6" s="5" t="s">
        <v>123</v>
      </c>
      <c r="BN6" s="5" t="s">
        <v>124</v>
      </c>
      <c r="BO6" s="5" t="s">
        <v>125</v>
      </c>
      <c r="BP6" s="5" t="s">
        <v>126</v>
      </c>
      <c r="BQ6" s="5" t="s">
        <v>127</v>
      </c>
      <c r="BR6" s="5" t="s">
        <v>128</v>
      </c>
      <c r="BS6" s="5" t="s">
        <v>129</v>
      </c>
      <c r="BT6" s="5" t="s">
        <v>130</v>
      </c>
      <c r="BU6" s="5" t="s">
        <v>131</v>
      </c>
      <c r="BV6" s="5" t="s">
        <v>132</v>
      </c>
      <c r="BW6" s="5" t="s">
        <v>134</v>
      </c>
      <c r="BX6" s="5" t="s">
        <v>133</v>
      </c>
      <c r="BY6" s="5" t="s">
        <v>135</v>
      </c>
      <c r="BZ6" s="5" t="s">
        <v>136</v>
      </c>
      <c r="CA6" s="5" t="s">
        <v>137</v>
      </c>
      <c r="CB6" s="5" t="s">
        <v>138</v>
      </c>
      <c r="CC6" s="5" t="s">
        <v>172</v>
      </c>
      <c r="CD6" s="5" t="s">
        <v>139</v>
      </c>
      <c r="CE6" s="5" t="s">
        <v>140</v>
      </c>
      <c r="CF6" s="5" t="s">
        <v>141</v>
      </c>
      <c r="CG6" s="5" t="s">
        <v>173</v>
      </c>
      <c r="CH6" s="5" t="s">
        <v>174</v>
      </c>
      <c r="CI6" s="5" t="s">
        <v>175</v>
      </c>
      <c r="CJ6" s="5" t="s">
        <v>176</v>
      </c>
      <c r="CL6" s="5" t="s">
        <v>123</v>
      </c>
      <c r="CM6" s="5" t="s">
        <v>124</v>
      </c>
      <c r="CN6" s="5" t="s">
        <v>125</v>
      </c>
      <c r="CO6" s="5" t="s">
        <v>126</v>
      </c>
      <c r="CP6" s="5" t="s">
        <v>127</v>
      </c>
      <c r="CQ6" s="5" t="s">
        <v>128</v>
      </c>
      <c r="CR6" s="5" t="s">
        <v>129</v>
      </c>
      <c r="CS6" s="5" t="s">
        <v>130</v>
      </c>
      <c r="CT6" s="5" t="s">
        <v>131</v>
      </c>
      <c r="CU6" s="5" t="s">
        <v>132</v>
      </c>
      <c r="CV6" s="5" t="s">
        <v>134</v>
      </c>
      <c r="CW6" s="5" t="s">
        <v>133</v>
      </c>
      <c r="CX6" s="5" t="s">
        <v>135</v>
      </c>
      <c r="CY6" s="5" t="s">
        <v>136</v>
      </c>
      <c r="CZ6" s="5" t="s">
        <v>137</v>
      </c>
      <c r="DA6" s="5" t="s">
        <v>138</v>
      </c>
      <c r="DB6" s="5" t="s">
        <v>172</v>
      </c>
      <c r="DC6" s="5" t="s">
        <v>139</v>
      </c>
      <c r="DD6" s="5" t="s">
        <v>140</v>
      </c>
      <c r="DE6" s="5" t="s">
        <v>141</v>
      </c>
      <c r="DF6" s="5" t="s">
        <v>173</v>
      </c>
      <c r="DG6" s="5" t="s">
        <v>174</v>
      </c>
      <c r="DH6" s="5" t="s">
        <v>175</v>
      </c>
      <c r="DI6" s="5" t="s">
        <v>176</v>
      </c>
      <c r="DJ6" s="3">
        <v>1</v>
      </c>
      <c r="DK6" s="3">
        <v>1</v>
      </c>
      <c r="DL6" s="3">
        <v>2</v>
      </c>
      <c r="DM6" s="3">
        <v>2</v>
      </c>
      <c r="DN6" s="3">
        <v>3</v>
      </c>
      <c r="DO6" s="3">
        <v>3</v>
      </c>
      <c r="DP6" s="3">
        <v>4</v>
      </c>
      <c r="DQ6" s="3">
        <v>4</v>
      </c>
      <c r="DR6" s="3">
        <v>5</v>
      </c>
      <c r="DS6" s="3">
        <v>5</v>
      </c>
      <c r="DT6" s="3">
        <v>1</v>
      </c>
      <c r="DU6" s="3">
        <v>1</v>
      </c>
      <c r="DV6" s="3">
        <v>2</v>
      </c>
      <c r="DW6" s="3">
        <v>2</v>
      </c>
      <c r="DX6" s="3">
        <v>3</v>
      </c>
      <c r="DY6" s="3">
        <v>3</v>
      </c>
      <c r="DZ6" s="3">
        <v>4</v>
      </c>
      <c r="EA6" s="3">
        <v>4</v>
      </c>
      <c r="EB6" s="3">
        <v>5</v>
      </c>
      <c r="EC6" s="3">
        <v>5</v>
      </c>
      <c r="EE6" s="3">
        <v>1</v>
      </c>
      <c r="EF6" s="3">
        <v>2</v>
      </c>
      <c r="EG6" s="3">
        <v>3</v>
      </c>
      <c r="EH6" s="3">
        <v>4</v>
      </c>
      <c r="EI6" s="3">
        <v>5</v>
      </c>
    </row>
    <row r="7" spans="1:201" s="3" customFormat="1" ht="15" customHeight="1" x14ac:dyDescent="0.25">
      <c r="B7" s="48"/>
      <c r="C7" s="49"/>
      <c r="D7" s="49"/>
      <c r="E7" s="49"/>
      <c r="F7" s="49"/>
      <c r="G7" s="49"/>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10"/>
      <c r="AL7" s="225"/>
      <c r="AN7" s="482"/>
      <c r="AO7" s="482"/>
      <c r="AP7" s="482"/>
      <c r="AQ7" s="482"/>
      <c r="AR7" s="482"/>
      <c r="AS7" s="482"/>
      <c r="AT7" s="482"/>
      <c r="AU7" s="482"/>
      <c r="AV7" s="482"/>
      <c r="AW7" s="482"/>
      <c r="AX7" s="482"/>
      <c r="AY7" s="482"/>
      <c r="AZ7" s="482"/>
      <c r="BA7" s="482"/>
      <c r="BB7" s="482"/>
      <c r="BC7" s="482"/>
      <c r="BD7" s="482"/>
      <c r="BE7" s="482"/>
      <c r="BF7" s="482"/>
      <c r="BG7" s="482"/>
      <c r="BH7" s="482"/>
      <c r="BI7" s="482"/>
      <c r="BJ7" s="482"/>
      <c r="BK7" s="482"/>
      <c r="BL7" s="482"/>
      <c r="BM7" s="482"/>
      <c r="BN7" s="482"/>
      <c r="BO7" s="482"/>
      <c r="BP7" s="482"/>
      <c r="BQ7" s="482"/>
      <c r="BR7" s="482"/>
      <c r="BS7" s="482"/>
      <c r="BT7" s="482"/>
      <c r="BU7" s="482"/>
      <c r="BV7" s="482"/>
      <c r="BW7" s="482"/>
      <c r="BX7" s="482"/>
      <c r="BY7" s="482"/>
      <c r="BZ7" s="482"/>
      <c r="CA7" s="482"/>
      <c r="CB7" s="482"/>
      <c r="CC7" s="482"/>
      <c r="CD7" s="482"/>
      <c r="CE7" s="482"/>
      <c r="CF7" s="482"/>
      <c r="CG7" s="482"/>
      <c r="CH7" s="482"/>
      <c r="CI7" s="482"/>
      <c r="CJ7" s="482"/>
      <c r="CK7" s="482"/>
      <c r="CL7" s="482"/>
      <c r="CM7" s="482"/>
      <c r="CN7" s="482"/>
      <c r="CO7" s="482"/>
      <c r="CP7" s="482"/>
      <c r="CQ7" s="482"/>
      <c r="CR7" s="482"/>
      <c r="CS7" s="482"/>
      <c r="CT7" s="482"/>
      <c r="CU7" s="482"/>
      <c r="CV7" s="482"/>
      <c r="CW7" s="482"/>
      <c r="CX7" s="482"/>
      <c r="CY7" s="482"/>
      <c r="CZ7" s="482"/>
      <c r="DA7" s="482"/>
      <c r="DB7" s="482"/>
      <c r="DC7" s="482"/>
      <c r="DD7" s="482"/>
      <c r="DE7" s="482"/>
      <c r="DF7" s="482"/>
      <c r="DG7" s="482"/>
      <c r="DH7" s="482"/>
      <c r="DI7" s="482"/>
      <c r="DJ7" s="357"/>
      <c r="DK7" s="357"/>
      <c r="DL7" s="357"/>
      <c r="DM7" s="357"/>
      <c r="DN7" s="357"/>
      <c r="DO7" s="357"/>
      <c r="DP7" s="357"/>
      <c r="DQ7" s="357"/>
      <c r="DR7" s="357"/>
      <c r="DS7" s="357"/>
      <c r="DT7" s="357"/>
      <c r="DU7" s="357"/>
      <c r="DV7" s="357"/>
      <c r="DW7" s="357"/>
      <c r="DX7" s="357"/>
      <c r="DY7" s="357"/>
      <c r="DZ7" s="357"/>
      <c r="EA7" s="357"/>
      <c r="EB7" s="357"/>
      <c r="EC7" s="357"/>
    </row>
    <row r="8" spans="1:201" s="4" customFormat="1" ht="15.75" customHeight="1" x14ac:dyDescent="0.3">
      <c r="A8" s="12" t="str">
        <f>ajuizamento!A15</f>
        <v/>
      </c>
      <c r="B8" s="7" t="str">
        <f>ajuizamento!B15</f>
        <v/>
      </c>
      <c r="C8" s="7">
        <f>ajuizamento!C15</f>
        <v>0</v>
      </c>
      <c r="D8" s="7">
        <f>ajuizamento!D15</f>
        <v>0</v>
      </c>
      <c r="E8" s="7">
        <f>ajuizamento!E15</f>
        <v>0</v>
      </c>
      <c r="F8" s="7">
        <f>ajuizamento!F15</f>
        <v>0</v>
      </c>
      <c r="G8" s="12">
        <f>ajuizamento!G15</f>
        <v>0</v>
      </c>
      <c r="H8" s="6">
        <f>IF(ajuizamento!$AY15="",0,ajuizamento!$AY15)</f>
        <v>0</v>
      </c>
      <c r="I8" s="6">
        <f>IF(ajuizamento!R15="",0,ajuizamento!R15)</f>
        <v>0</v>
      </c>
      <c r="J8" s="6">
        <f>IF(ajuizamento!BC15="",0,ajuizamento!BC15)</f>
        <v>0</v>
      </c>
      <c r="K8" s="6">
        <f>IF(ajuizamento!BD15="",0,ajuizamento!BD15)</f>
        <v>0</v>
      </c>
      <c r="L8" s="6">
        <f>IF(ajuizamento!S15="",0,ajuizamento!S15)</f>
        <v>0</v>
      </c>
      <c r="M8" s="6">
        <f>IF(ajuizamento!T15="",0,ajuizamento!T15)</f>
        <v>0</v>
      </c>
      <c r="N8" s="6">
        <f>IF(ajuizamento!U15="",0,ajuizamento!U15)</f>
        <v>0</v>
      </c>
      <c r="O8" s="6">
        <f>IF(ajuizamento!V15="",0,ajuizamento!V15)</f>
        <v>0</v>
      </c>
      <c r="P8" s="6">
        <f>IF(ajuizamento!W15="",0,ajuizamento!W15)</f>
        <v>0</v>
      </c>
      <c r="Q8" s="6">
        <f>IF(ajuizamento!X15="",0,ajuizamento!X15)</f>
        <v>0</v>
      </c>
      <c r="R8" s="6">
        <f>IF(ajuizamento!Y15="",0,ajuizamento!Y15)</f>
        <v>0</v>
      </c>
      <c r="S8" s="6">
        <f>IF(ajuizamento!Z15="",0,ajuizamento!Z15)</f>
        <v>0</v>
      </c>
      <c r="T8" s="6">
        <f>IF(ajuizamento!AA15="",0,ajuizamento!AA15)</f>
        <v>0</v>
      </c>
      <c r="U8" s="6">
        <f>IF(ajuizamento!AB15="",0,ajuizamento!AB15)</f>
        <v>0</v>
      </c>
      <c r="V8" s="6">
        <f>IF(ajuizamento!AC15="",0,ajuizamento!AC15)</f>
        <v>0</v>
      </c>
      <c r="W8" s="6">
        <f>IF(ajuizamento!AD15="",0,ajuizamento!AD15)</f>
        <v>0</v>
      </c>
      <c r="X8" s="6">
        <f>IF(ajuizamento!AE15="",0,ajuizamento!AE15)</f>
        <v>0</v>
      </c>
      <c r="Y8" s="6">
        <f>IF(ajuizamento!AF15="",0,ajuizamento!AF15)</f>
        <v>0</v>
      </c>
      <c r="Z8" s="6">
        <f>IF(ajuizamento!AG15="",0,ajuizamento!AG15)</f>
        <v>0</v>
      </c>
      <c r="AA8" s="6">
        <f>IF(ajuizamento!AH15="",0,ajuizamento!AH15)</f>
        <v>0</v>
      </c>
      <c r="AB8" s="6">
        <f>IF(ajuizamento!AI15="",0,ajuizamento!AI15)</f>
        <v>0</v>
      </c>
      <c r="AC8" s="6">
        <f>IF(ajuizamento!AJ15="",0,ajuizamento!AJ15)</f>
        <v>0</v>
      </c>
      <c r="AD8" s="6">
        <f>IF(ajuizamento!AK15="",0,ajuizamento!AK15)</f>
        <v>0</v>
      </c>
      <c r="AE8" s="6">
        <f>IF(ajuizamento!AL15="",0,ajuizamento!AL15)</f>
        <v>0</v>
      </c>
      <c r="AF8" s="6">
        <f>IF(ajuizamento!AM15="",0,ajuizamento!AM15)</f>
        <v>0</v>
      </c>
      <c r="AG8" s="6">
        <f>IF(ajuizamento!AN15="",0,ajuizamento!AN15)</f>
        <v>0</v>
      </c>
      <c r="AH8" s="6">
        <f>IF(ajuizamento!AO15="",0,ajuizamento!AO15)</f>
        <v>0</v>
      </c>
      <c r="AI8" s="6">
        <f>IF(ajuizamento!AP15="",0,ajuizamento!AP15)</f>
        <v>0</v>
      </c>
      <c r="AJ8" s="6">
        <f>IF(ajuizamento!AS15="",0,ajuizamento!AS15)</f>
        <v>0.2</v>
      </c>
      <c r="AK8" s="11" t="str">
        <f>IF(AM8=0,"",H8)</f>
        <v/>
      </c>
      <c r="AL8" s="9" t="str">
        <f t="shared" ref="AL8:AL71" si="1">IFERROR(RANK(AK8,AK:AK,0),"")</f>
        <v/>
      </c>
      <c r="AM8" s="357">
        <f>IF(A8="",0,A8)</f>
        <v>0</v>
      </c>
      <c r="AN8" s="482" t="str">
        <f>IF(L8=0,"",1)</f>
        <v/>
      </c>
      <c r="AO8" s="482" t="str">
        <f t="shared" ref="AO8:BK19" si="2">IF(M8=0,"",1)</f>
        <v/>
      </c>
      <c r="AP8" s="482" t="str">
        <f t="shared" si="2"/>
        <v/>
      </c>
      <c r="AQ8" s="482" t="str">
        <f t="shared" si="2"/>
        <v/>
      </c>
      <c r="AR8" s="482" t="str">
        <f t="shared" si="2"/>
        <v/>
      </c>
      <c r="AS8" s="482" t="str">
        <f t="shared" si="2"/>
        <v/>
      </c>
      <c r="AT8" s="482" t="str">
        <f t="shared" si="2"/>
        <v/>
      </c>
      <c r="AU8" s="482" t="str">
        <f t="shared" si="2"/>
        <v/>
      </c>
      <c r="AV8" s="482" t="str">
        <f t="shared" si="2"/>
        <v/>
      </c>
      <c r="AW8" s="482" t="str">
        <f t="shared" si="2"/>
        <v/>
      </c>
      <c r="AX8" s="482" t="str">
        <f t="shared" si="2"/>
        <v/>
      </c>
      <c r="AY8" s="482" t="str">
        <f t="shared" si="2"/>
        <v/>
      </c>
      <c r="AZ8" s="482" t="str">
        <f t="shared" si="2"/>
        <v/>
      </c>
      <c r="BA8" s="482" t="str">
        <f t="shared" si="2"/>
        <v/>
      </c>
      <c r="BB8" s="482" t="str">
        <f t="shared" si="2"/>
        <v/>
      </c>
      <c r="BC8" s="482" t="str">
        <f t="shared" si="2"/>
        <v/>
      </c>
      <c r="BD8" s="482" t="str">
        <f t="shared" si="2"/>
        <v/>
      </c>
      <c r="BE8" s="482" t="str">
        <f t="shared" si="2"/>
        <v/>
      </c>
      <c r="BF8" s="482" t="str">
        <f t="shared" si="2"/>
        <v/>
      </c>
      <c r="BG8" s="482" t="str">
        <f t="shared" si="2"/>
        <v/>
      </c>
      <c r="BH8" s="482" t="str">
        <f t="shared" si="2"/>
        <v/>
      </c>
      <c r="BI8" s="482" t="str">
        <f t="shared" si="2"/>
        <v/>
      </c>
      <c r="BJ8" s="482" t="str">
        <f t="shared" si="2"/>
        <v/>
      </c>
      <c r="BK8" s="482" t="str">
        <f t="shared" si="2"/>
        <v/>
      </c>
      <c r="BL8" s="482"/>
      <c r="BM8" s="482" t="str">
        <f>IF(AN8="","",COUNTIF($AN8:AN8,1))</f>
        <v/>
      </c>
      <c r="BN8" s="482" t="str">
        <f>IF(AO8="","",COUNTIF($AN8:AO8,1))</f>
        <v/>
      </c>
      <c r="BO8" s="482" t="str">
        <f>IF(AP8="","",COUNTIF($AN8:AP8,1))</f>
        <v/>
      </c>
      <c r="BP8" s="482" t="str">
        <f>IF(AQ8="","",COUNTIF($AN8:AQ8,1))</f>
        <v/>
      </c>
      <c r="BQ8" s="482" t="str">
        <f>IF(AR8="","",COUNTIF($AN8:AR8,1))</f>
        <v/>
      </c>
      <c r="BR8" s="482" t="str">
        <f>IF(AS8="","",COUNTIF($AN8:AS8,1))</f>
        <v/>
      </c>
      <c r="BS8" s="482" t="str">
        <f>IF(AT8="","",COUNTIF($AN8:AT8,1))</f>
        <v/>
      </c>
      <c r="BT8" s="482" t="str">
        <f>IF(AU8="","",COUNTIF($AN8:AU8,1))</f>
        <v/>
      </c>
      <c r="BU8" s="482" t="str">
        <f>IF(AV8="","",COUNTIF($AN8:AV8,1))</f>
        <v/>
      </c>
      <c r="BV8" s="482" t="str">
        <f>IF(AW8="","",COUNTIF($AN8:AW8,1))</f>
        <v/>
      </c>
      <c r="BW8" s="482" t="str">
        <f>IF(AX8="","",COUNTIF($AN8:AX8,1))</f>
        <v/>
      </c>
      <c r="BX8" s="482" t="str">
        <f>IF(AY8="","",COUNTIF($AN8:AY8,1))</f>
        <v/>
      </c>
      <c r="BY8" s="482" t="str">
        <f>IF(AZ8="","",COUNTIF($AN8:AZ8,1))</f>
        <v/>
      </c>
      <c r="BZ8" s="482" t="str">
        <f>IF(BA8="","",COUNTIF($AN8:BA8,1))</f>
        <v/>
      </c>
      <c r="CA8" s="482" t="str">
        <f>IF(BB8="","",COUNTIF($AN8:BB8,1))</f>
        <v/>
      </c>
      <c r="CB8" s="482" t="str">
        <f>IF(BC8="","",COUNTIF($AN8:BC8,1))</f>
        <v/>
      </c>
      <c r="CC8" s="482" t="str">
        <f>IF(BD8="","",COUNTIF($AN8:BD8,1))</f>
        <v/>
      </c>
      <c r="CD8" s="482" t="str">
        <f>IF(BE8="","",COUNTIF($AN8:BE8,1))</f>
        <v/>
      </c>
      <c r="CE8" s="482" t="str">
        <f>IF(BF8="","",COUNTIF($AN8:BF8,1))</f>
        <v/>
      </c>
      <c r="CF8" s="482" t="str">
        <f>IF(BG8="","",COUNTIF($AN8:BG8,1))</f>
        <v/>
      </c>
      <c r="CG8" s="482" t="str">
        <f>IF(BH8="","",COUNTIF($AN8:BH8,1))</f>
        <v/>
      </c>
      <c r="CH8" s="482" t="str">
        <f>IF(BI8="","",COUNTIF($AN8:BI8,1))</f>
        <v/>
      </c>
      <c r="CI8" s="482" t="str">
        <f>IF(BJ8="","",COUNTIF($AN8:BJ8,1))</f>
        <v/>
      </c>
      <c r="CJ8" s="482" t="str">
        <f>IF(BK8="","",COUNTIF($AN8:BK8,1))</f>
        <v/>
      </c>
      <c r="CK8" s="482"/>
      <c r="CL8" s="482" t="str">
        <f t="shared" ref="CL8:DI18" si="3">IF(L8=0,"",L8)</f>
        <v/>
      </c>
      <c r="CM8" s="482" t="str">
        <f t="shared" si="3"/>
        <v/>
      </c>
      <c r="CN8" s="482" t="str">
        <f t="shared" si="3"/>
        <v/>
      </c>
      <c r="CO8" s="482" t="str">
        <f t="shared" si="3"/>
        <v/>
      </c>
      <c r="CP8" s="482" t="str">
        <f t="shared" si="3"/>
        <v/>
      </c>
      <c r="CQ8" s="482" t="str">
        <f t="shared" si="3"/>
        <v/>
      </c>
      <c r="CR8" s="482" t="str">
        <f t="shared" si="3"/>
        <v/>
      </c>
      <c r="CS8" s="482" t="str">
        <f t="shared" si="3"/>
        <v/>
      </c>
      <c r="CT8" s="482" t="str">
        <f t="shared" si="3"/>
        <v/>
      </c>
      <c r="CU8" s="482" t="str">
        <f t="shared" si="3"/>
        <v/>
      </c>
      <c r="CV8" s="482" t="str">
        <f t="shared" si="3"/>
        <v/>
      </c>
      <c r="CW8" s="482" t="str">
        <f t="shared" si="3"/>
        <v/>
      </c>
      <c r="CX8" s="482" t="str">
        <f t="shared" si="3"/>
        <v/>
      </c>
      <c r="CY8" s="482" t="str">
        <f t="shared" si="3"/>
        <v/>
      </c>
      <c r="CZ8" s="482" t="str">
        <f t="shared" si="3"/>
        <v/>
      </c>
      <c r="DA8" s="482" t="str">
        <f t="shared" si="3"/>
        <v/>
      </c>
      <c r="DB8" s="482" t="str">
        <f t="shared" si="3"/>
        <v/>
      </c>
      <c r="DC8" s="482" t="str">
        <f t="shared" si="3"/>
        <v/>
      </c>
      <c r="DD8" s="482" t="str">
        <f t="shared" si="3"/>
        <v/>
      </c>
      <c r="DE8" s="482" t="str">
        <f t="shared" si="3"/>
        <v/>
      </c>
      <c r="DF8" s="482" t="str">
        <f t="shared" si="3"/>
        <v/>
      </c>
      <c r="DG8" s="482" t="str">
        <f t="shared" si="3"/>
        <v/>
      </c>
      <c r="DH8" s="482" t="str">
        <f t="shared" si="3"/>
        <v/>
      </c>
      <c r="DI8" s="482" t="str">
        <f t="shared" si="3"/>
        <v/>
      </c>
      <c r="DJ8" s="357" t="str">
        <f>IFERROR(INDEX($BM$1:$CJ$1,MATCH(DJ$6,$BM8:$CJ8,0)),"")</f>
        <v/>
      </c>
      <c r="DK8" s="357" t="str">
        <f>IFERROR(INDEX($CL8:$DI8,MATCH(DJ8,$CL$1:$DI$1,0)),"")</f>
        <v/>
      </c>
      <c r="DL8" s="357" t="str">
        <f>IFERROR(INDEX($BM$1:$CJ$1,MATCH(DL$6,$BM8:$CJ8,0)),"")</f>
        <v/>
      </c>
      <c r="DM8" s="357" t="str">
        <f>IFERROR(INDEX($CL8:$DI8,MATCH(DL8,$CL$1:$DI$1,0)),"")</f>
        <v/>
      </c>
      <c r="DN8" s="357" t="str">
        <f>IFERROR(INDEX($BM$1:$CJ$1,MATCH(DN$6,$BM8:$CJ8,0)),"")</f>
        <v/>
      </c>
      <c r="DO8" s="357" t="str">
        <f>IFERROR(INDEX($CL8:$DI8,MATCH(DN8,$CL$1:$DI$1,0)),"")</f>
        <v/>
      </c>
      <c r="DP8" s="357" t="str">
        <f>IFERROR(INDEX($BM$1:$CJ$1,MATCH(DP$6,$BM8:$CJ8,0)),"")</f>
        <v/>
      </c>
      <c r="DQ8" s="357" t="str">
        <f>IFERROR(INDEX($CL8:$DI8,MATCH(DP8,$CL$1:$DI$1,0)),"")</f>
        <v/>
      </c>
      <c r="DR8" s="357" t="str">
        <f>IFERROR(INDEX($BM$1:$CJ$1,MATCH(DR$6,$BM8:$CJ8,0)),"")</f>
        <v/>
      </c>
      <c r="DS8" s="357" t="str">
        <f>IFERROR(INDEX($CL8:$DI8,MATCH(DR8,$CL$1:$DI$1,0)),"")</f>
        <v/>
      </c>
      <c r="DT8" s="357" t="str">
        <f>IFERROR(INDEX($BM$6:$CJ$6,MATCH(DT$6,$BM8:$CJ8,0)),"")</f>
        <v/>
      </c>
      <c r="DU8" s="357" t="str">
        <f>IFERROR(INDEX($CL8:$DI8,MATCH(DT8,$CL$6:$DI$6,0)),"")</f>
        <v/>
      </c>
      <c r="DV8" s="357" t="str">
        <f t="shared" ref="DV8:DV71" si="4">IFERROR(INDEX($BM$6:$CJ$6,MATCH(DV$6,$BM8:$CJ8,0)),"")</f>
        <v/>
      </c>
      <c r="DW8" s="357" t="str">
        <f t="shared" ref="DW8:DW71" si="5">IFERROR(INDEX($CL8:$DI8,MATCH(DV8,$CL$6:$DI$6,0)),"")</f>
        <v/>
      </c>
      <c r="DX8" s="357" t="str">
        <f t="shared" ref="DX8:DX71" si="6">IFERROR(INDEX($BM$6:$CJ$6,MATCH(DX$6,$BM8:$CJ8,0)),"")</f>
        <v/>
      </c>
      <c r="DY8" s="357" t="str">
        <f t="shared" ref="DY8:DY71" si="7">IFERROR(INDEX($CL8:$DI8,MATCH(DX8,$CL$6:$DI$6,0)),"")</f>
        <v/>
      </c>
      <c r="DZ8" s="357" t="str">
        <f t="shared" ref="DZ8:DZ71" si="8">IFERROR(INDEX($BM$6:$CJ$6,MATCH(DZ$6,$BM8:$CJ8,0)),"")</f>
        <v/>
      </c>
      <c r="EA8" s="357" t="str">
        <f t="shared" ref="EA8:EA71" si="9">IFERROR(INDEX($CL8:$DI8,MATCH(DZ8,$CL$6:$DI$6,0)),"")</f>
        <v/>
      </c>
      <c r="EB8" s="357" t="str">
        <f t="shared" ref="EB8:EB71" si="10">IFERROR(INDEX($BM$6:$CJ$6,MATCH(EB$6,$BM8:$CJ8,0)),"")</f>
        <v/>
      </c>
      <c r="EC8" s="357" t="str">
        <f t="shared" ref="EC8:EC71" si="11">IFERROR(INDEX($CL8:$DI8,MATCH(EB8,$CL$6:$DI$6,0)),"")</f>
        <v/>
      </c>
      <c r="ED8" s="357"/>
      <c r="EE8" s="357" t="str">
        <f>IF(DT8="","",DT8&amp;") "&amp;DU8)</f>
        <v/>
      </c>
      <c r="EF8" s="357" t="str">
        <f>IF(DV8="","",DV8&amp;") "&amp;DW8)</f>
        <v/>
      </c>
      <c r="EG8" s="357" t="str">
        <f>IF(DX8="","",DX8&amp;") "&amp;DY8)</f>
        <v/>
      </c>
      <c r="EH8" s="357" t="str">
        <f>IF(DZ8="","",DZ8&amp;") "&amp;EA8)</f>
        <v/>
      </c>
      <c r="EI8" s="357" t="str">
        <f>IF(EB8="","",EB8&amp;") "&amp;EC8)</f>
        <v/>
      </c>
      <c r="EJ8" s="357"/>
      <c r="EK8" s="357"/>
      <c r="EL8" s="357"/>
      <c r="EM8" s="357"/>
      <c r="EN8" s="357"/>
      <c r="EO8" s="357"/>
      <c r="EP8" s="357"/>
      <c r="EQ8" s="357"/>
      <c r="ER8" s="357"/>
      <c r="ES8" s="357"/>
      <c r="ET8" s="357"/>
      <c r="EU8" s="357"/>
      <c r="EV8" s="357"/>
      <c r="EW8" s="357"/>
      <c r="EX8" s="357"/>
      <c r="EY8" s="357"/>
      <c r="EZ8" s="357"/>
      <c r="FA8" s="357"/>
      <c r="FB8" s="357"/>
      <c r="FC8" s="357"/>
      <c r="FD8" s="357"/>
      <c r="FE8" s="357"/>
      <c r="FF8" s="357"/>
      <c r="FG8" s="357"/>
      <c r="FH8" s="357"/>
      <c r="FI8" s="357"/>
      <c r="FJ8" s="357"/>
      <c r="FK8" s="357"/>
      <c r="FL8" s="357"/>
      <c r="FM8" s="357"/>
      <c r="FN8" s="357"/>
      <c r="FO8" s="357"/>
      <c r="FP8" s="357"/>
      <c r="FQ8" s="357"/>
      <c r="FR8" s="357"/>
      <c r="FS8" s="357"/>
      <c r="FT8" s="357"/>
      <c r="FU8" s="357"/>
      <c r="FV8" s="357"/>
      <c r="FW8" s="357"/>
      <c r="FX8" s="357"/>
      <c r="FY8" s="357"/>
      <c r="FZ8" s="357"/>
      <c r="GA8" s="357"/>
      <c r="GB8" s="357"/>
      <c r="GC8" s="357"/>
      <c r="GD8" s="357"/>
      <c r="GE8" s="357"/>
      <c r="GF8" s="357"/>
      <c r="GG8" s="357"/>
      <c r="GH8" s="357"/>
      <c r="GI8" s="357"/>
      <c r="GJ8" s="357"/>
      <c r="GK8" s="357"/>
      <c r="GL8" s="357"/>
      <c r="GM8" s="357"/>
      <c r="GN8" s="357"/>
      <c r="GO8" s="357"/>
      <c r="GP8" s="357"/>
      <c r="GQ8" s="357"/>
      <c r="GR8" s="357"/>
      <c r="GS8" s="357"/>
    </row>
    <row r="9" spans="1:201" ht="15" customHeight="1" x14ac:dyDescent="0.3">
      <c r="A9" s="12" t="str">
        <f>ajuizamento!A16</f>
        <v/>
      </c>
      <c r="B9" s="7" t="str">
        <f>ajuizamento!B16</f>
        <v/>
      </c>
      <c r="C9" s="7">
        <f>ajuizamento!C16</f>
        <v>0</v>
      </c>
      <c r="D9" s="7">
        <f>ajuizamento!D16</f>
        <v>0</v>
      </c>
      <c r="E9" s="7">
        <f>ajuizamento!E16</f>
        <v>0</v>
      </c>
      <c r="F9" s="7">
        <f>ajuizamento!F16</f>
        <v>0</v>
      </c>
      <c r="G9" s="12">
        <f>ajuizamento!G16</f>
        <v>0</v>
      </c>
      <c r="H9" s="6">
        <f>IF(ajuizamento!$AY16="",0,ajuizamento!$AY16)</f>
        <v>0</v>
      </c>
      <c r="I9" s="6">
        <f>IF(ajuizamento!R16="",0,ajuizamento!R16)</f>
        <v>0</v>
      </c>
      <c r="J9" s="6">
        <f>IF(ajuizamento!BC16="",0,ajuizamento!BC16)</f>
        <v>0</v>
      </c>
      <c r="K9" s="6">
        <f>IF(ajuizamento!BD16="",0,ajuizamento!BD16)</f>
        <v>0</v>
      </c>
      <c r="L9" s="6">
        <f>IF(ajuizamento!S16="",0,ajuizamento!S16)</f>
        <v>0</v>
      </c>
      <c r="M9" s="6">
        <f>IF(ajuizamento!T16="",0,ajuizamento!T16)</f>
        <v>0</v>
      </c>
      <c r="N9" s="6">
        <f>IF(ajuizamento!U16="",0,ajuizamento!U16)</f>
        <v>0</v>
      </c>
      <c r="O9" s="6">
        <f>IF(ajuizamento!V16="",0,ajuizamento!V16)</f>
        <v>0</v>
      </c>
      <c r="P9" s="6">
        <f>IF(ajuizamento!W16="",0,ajuizamento!W16)</f>
        <v>0</v>
      </c>
      <c r="Q9" s="6">
        <f>IF(ajuizamento!X16="",0,ajuizamento!X16)</f>
        <v>0</v>
      </c>
      <c r="R9" s="6">
        <f>IF(ajuizamento!Y16="",0,ajuizamento!Y16)</f>
        <v>0</v>
      </c>
      <c r="S9" s="6">
        <f>IF(ajuizamento!Z16="",0,ajuizamento!Z16)</f>
        <v>0</v>
      </c>
      <c r="T9" s="6">
        <f>IF(ajuizamento!AA16="",0,ajuizamento!AA16)</f>
        <v>0</v>
      </c>
      <c r="U9" s="6">
        <f>IF(ajuizamento!AB16="",0,ajuizamento!AB16)</f>
        <v>0</v>
      </c>
      <c r="V9" s="6">
        <f>IF(ajuizamento!AC16="",0,ajuizamento!AC16)</f>
        <v>0</v>
      </c>
      <c r="W9" s="6">
        <f>IF(ajuizamento!AD16="",0,ajuizamento!AD16)</f>
        <v>0</v>
      </c>
      <c r="X9" s="6">
        <f>IF(ajuizamento!AE16="",0,ajuizamento!AE16)</f>
        <v>0</v>
      </c>
      <c r="Y9" s="6">
        <f>IF(ajuizamento!AF16="",0,ajuizamento!AF16)</f>
        <v>0</v>
      </c>
      <c r="Z9" s="6">
        <f>IF(ajuizamento!AG16="",0,ajuizamento!AG16)</f>
        <v>0</v>
      </c>
      <c r="AA9" s="6">
        <f>IF(ajuizamento!AH16="",0,ajuizamento!AH16)</f>
        <v>0</v>
      </c>
      <c r="AB9" s="6">
        <f>IF(ajuizamento!AI16="",0,ajuizamento!AI16)</f>
        <v>0</v>
      </c>
      <c r="AC9" s="6">
        <f>IF(ajuizamento!AJ16="",0,ajuizamento!AJ16)</f>
        <v>0</v>
      </c>
      <c r="AD9" s="6">
        <f>IF(ajuizamento!AK16="",0,ajuizamento!AK16)</f>
        <v>0</v>
      </c>
      <c r="AE9" s="6">
        <f>IF(ajuizamento!AL16="",0,ajuizamento!AL16)</f>
        <v>0</v>
      </c>
      <c r="AF9" s="6">
        <f>IF(ajuizamento!AM16="",0,ajuizamento!AM16)</f>
        <v>0</v>
      </c>
      <c r="AG9" s="6">
        <f>IF(ajuizamento!AN16="",0,ajuizamento!AN16)</f>
        <v>0</v>
      </c>
      <c r="AH9" s="6">
        <f>IF(ajuizamento!AO16="",0,ajuizamento!AO16)</f>
        <v>0</v>
      </c>
      <c r="AI9" s="6">
        <f>IF(ajuizamento!AP16="",0,ajuizamento!AP16)</f>
        <v>0</v>
      </c>
      <c r="AJ9" s="6">
        <f>IF(ajuizamento!AS16="",0,ajuizamento!AS16)</f>
        <v>0</v>
      </c>
      <c r="AK9" s="11" t="str">
        <f>IF(AM9=0,"",H9)</f>
        <v/>
      </c>
      <c r="AL9" s="9" t="str">
        <f t="shared" si="1"/>
        <v/>
      </c>
      <c r="AM9" s="357">
        <f>IF(A9="",0,A9)</f>
        <v>0</v>
      </c>
      <c r="AN9" s="482" t="str">
        <f t="shared" ref="AN9:BC72" si="12">IF(L9=0,"",1)</f>
        <v/>
      </c>
      <c r="AO9" s="482" t="str">
        <f t="shared" si="2"/>
        <v/>
      </c>
      <c r="AP9" s="482" t="str">
        <f t="shared" si="2"/>
        <v/>
      </c>
      <c r="AQ9" s="482" t="str">
        <f t="shared" si="2"/>
        <v/>
      </c>
      <c r="AR9" s="482" t="str">
        <f t="shared" si="2"/>
        <v/>
      </c>
      <c r="AS9" s="482" t="str">
        <f t="shared" si="2"/>
        <v/>
      </c>
      <c r="AT9" s="482" t="str">
        <f t="shared" si="2"/>
        <v/>
      </c>
      <c r="AU9" s="482" t="str">
        <f t="shared" si="2"/>
        <v/>
      </c>
      <c r="AV9" s="482" t="str">
        <f t="shared" si="2"/>
        <v/>
      </c>
      <c r="AW9" s="482" t="str">
        <f t="shared" si="2"/>
        <v/>
      </c>
      <c r="AX9" s="482" t="str">
        <f t="shared" si="2"/>
        <v/>
      </c>
      <c r="AY9" s="482" t="str">
        <f t="shared" si="2"/>
        <v/>
      </c>
      <c r="AZ9" s="482" t="str">
        <f t="shared" si="2"/>
        <v/>
      </c>
      <c r="BA9" s="482" t="str">
        <f t="shared" si="2"/>
        <v/>
      </c>
      <c r="BB9" s="482" t="str">
        <f t="shared" si="2"/>
        <v/>
      </c>
      <c r="BC9" s="482" t="str">
        <f t="shared" si="2"/>
        <v/>
      </c>
      <c r="BD9" s="482" t="str">
        <f t="shared" si="2"/>
        <v/>
      </c>
      <c r="BE9" s="482" t="str">
        <f t="shared" si="2"/>
        <v/>
      </c>
      <c r="BF9" s="482" t="str">
        <f t="shared" si="2"/>
        <v/>
      </c>
      <c r="BG9" s="482" t="str">
        <f t="shared" si="2"/>
        <v/>
      </c>
      <c r="BH9" s="482" t="str">
        <f t="shared" si="2"/>
        <v/>
      </c>
      <c r="BI9" s="482" t="str">
        <f t="shared" si="2"/>
        <v/>
      </c>
      <c r="BJ9" s="482" t="str">
        <f t="shared" si="2"/>
        <v/>
      </c>
      <c r="BK9" s="482" t="str">
        <f t="shared" si="2"/>
        <v/>
      </c>
      <c r="BL9" s="482"/>
      <c r="BM9" s="482" t="str">
        <f>IF(AN9="","",COUNTIF($AN9:AN9,1))</f>
        <v/>
      </c>
      <c r="BN9" s="482" t="str">
        <f>IF(AO9="","",COUNTIF($AN9:AO9,1))</f>
        <v/>
      </c>
      <c r="BO9" s="482" t="str">
        <f>IF(AP9="","",COUNTIF($AN9:AP9,1))</f>
        <v/>
      </c>
      <c r="BP9" s="482" t="str">
        <f>IF(AQ9="","",COUNTIF($AN9:AQ9,1))</f>
        <v/>
      </c>
      <c r="BQ9" s="482" t="str">
        <f>IF(AR9="","",COUNTIF($AN9:AR9,1))</f>
        <v/>
      </c>
      <c r="BR9" s="482" t="str">
        <f>IF(AS9="","",COUNTIF($AN9:AS9,1))</f>
        <v/>
      </c>
      <c r="BS9" s="482" t="str">
        <f>IF(AT9="","",COUNTIF($AN9:AT9,1))</f>
        <v/>
      </c>
      <c r="BT9" s="482" t="str">
        <f>IF(AU9="","",COUNTIF($AN9:AU9,1))</f>
        <v/>
      </c>
      <c r="BU9" s="482" t="str">
        <f>IF(AV9="","",COUNTIF($AN9:AV9,1))</f>
        <v/>
      </c>
      <c r="BV9" s="482" t="str">
        <f>IF(AW9="","",COUNTIF($AN9:AW9,1))</f>
        <v/>
      </c>
      <c r="BW9" s="482" t="str">
        <f>IF(AX9="","",COUNTIF($AN9:AX9,1))</f>
        <v/>
      </c>
      <c r="BX9" s="482" t="str">
        <f>IF(AY9="","",COUNTIF($AN9:AY9,1))</f>
        <v/>
      </c>
      <c r="BY9" s="482" t="str">
        <f>IF(AZ9="","",COUNTIF($AN9:AZ9,1))</f>
        <v/>
      </c>
      <c r="BZ9" s="482" t="str">
        <f>IF(BA9="","",COUNTIF($AN9:BA9,1))</f>
        <v/>
      </c>
      <c r="CA9" s="482" t="str">
        <f>IF(BB9="","",COUNTIF($AN9:BB9,1))</f>
        <v/>
      </c>
      <c r="CB9" s="482" t="str">
        <f>IF(BC9="","",COUNTIF($AN9:BC9,1))</f>
        <v/>
      </c>
      <c r="CC9" s="482" t="str">
        <f>IF(BD9="","",COUNTIF($AN9:BD9,1))</f>
        <v/>
      </c>
      <c r="CD9" s="482" t="str">
        <f>IF(BE9="","",COUNTIF($AN9:BE9,1))</f>
        <v/>
      </c>
      <c r="CE9" s="482" t="str">
        <f>IF(BF9="","",COUNTIF($AN9:BF9,1))</f>
        <v/>
      </c>
      <c r="CF9" s="482" t="str">
        <f>IF(BG9="","",COUNTIF($AN9:BG9,1))</f>
        <v/>
      </c>
      <c r="CG9" s="482" t="str">
        <f>IF(BH9="","",COUNTIF($AN9:BH9,1))</f>
        <v/>
      </c>
      <c r="CH9" s="482" t="str">
        <f>IF(BI9="","",COUNTIF($AN9:BI9,1))</f>
        <v/>
      </c>
      <c r="CI9" s="482" t="str">
        <f>IF(BJ9="","",COUNTIF($AN9:BJ9,1))</f>
        <v/>
      </c>
      <c r="CJ9" s="482" t="str">
        <f>IF(BK9="","",COUNTIF($AN9:BK9,1))</f>
        <v/>
      </c>
      <c r="CL9" s="482" t="str">
        <f t="shared" si="3"/>
        <v/>
      </c>
      <c r="CM9" s="482" t="str">
        <f t="shared" si="3"/>
        <v/>
      </c>
      <c r="CN9" s="482" t="str">
        <f t="shared" si="3"/>
        <v/>
      </c>
      <c r="CO9" s="482" t="str">
        <f t="shared" si="3"/>
        <v/>
      </c>
      <c r="CP9" s="482" t="str">
        <f t="shared" si="3"/>
        <v/>
      </c>
      <c r="CQ9" s="482" t="str">
        <f t="shared" si="3"/>
        <v/>
      </c>
      <c r="CR9" s="482" t="str">
        <f t="shared" si="3"/>
        <v/>
      </c>
      <c r="CS9" s="482" t="str">
        <f t="shared" si="3"/>
        <v/>
      </c>
      <c r="CT9" s="482" t="str">
        <f t="shared" si="3"/>
        <v/>
      </c>
      <c r="CU9" s="482" t="str">
        <f t="shared" si="3"/>
        <v/>
      </c>
      <c r="CV9" s="482" t="str">
        <f t="shared" si="3"/>
        <v/>
      </c>
      <c r="CW9" s="482" t="str">
        <f t="shared" si="3"/>
        <v/>
      </c>
      <c r="CX9" s="482" t="str">
        <f t="shared" si="3"/>
        <v/>
      </c>
      <c r="CY9" s="482" t="str">
        <f t="shared" si="3"/>
        <v/>
      </c>
      <c r="CZ9" s="482" t="str">
        <f t="shared" si="3"/>
        <v/>
      </c>
      <c r="DA9" s="482" t="str">
        <f t="shared" si="3"/>
        <v/>
      </c>
      <c r="DB9" s="482" t="str">
        <f t="shared" si="3"/>
        <v/>
      </c>
      <c r="DC9" s="482" t="str">
        <f t="shared" si="3"/>
        <v/>
      </c>
      <c r="DD9" s="482" t="str">
        <f t="shared" si="3"/>
        <v/>
      </c>
      <c r="DE9" s="482" t="str">
        <f t="shared" si="3"/>
        <v/>
      </c>
      <c r="DF9" s="482" t="str">
        <f t="shared" si="3"/>
        <v/>
      </c>
      <c r="DG9" s="482" t="str">
        <f t="shared" si="3"/>
        <v/>
      </c>
      <c r="DH9" s="482" t="str">
        <f t="shared" si="3"/>
        <v/>
      </c>
      <c r="DI9" s="482" t="str">
        <f t="shared" si="3"/>
        <v/>
      </c>
      <c r="DJ9" s="357" t="str">
        <f>IFERROR(INDEX($BM$1:$CJ$1,MATCH(DJ$6,$BM9:$CJ9,0)),"")</f>
        <v/>
      </c>
      <c r="DK9" s="357" t="str">
        <f t="shared" ref="DK9:DK72" si="13">IFERROR(INDEX($CL9:$DI9,MATCH(DJ9,$CL$1:$DI$1,0)),"")</f>
        <v/>
      </c>
      <c r="DL9" s="357" t="str">
        <f t="shared" ref="DL9:DL72" si="14">IFERROR(INDEX($BM$1:$CJ$1,MATCH(DL$6,$BM9:$CJ9,0)),"")</f>
        <v/>
      </c>
      <c r="DM9" s="357" t="str">
        <f t="shared" ref="DM9:DM72" si="15">IFERROR(INDEX($CL9:$DI9,MATCH(DL9,$CL$1:$DI$1,0)),"")</f>
        <v/>
      </c>
      <c r="DN9" s="357" t="str">
        <f t="shared" ref="DN9:DN71" si="16">IFERROR(INDEX($BM$1:$CJ$1,MATCH(DN$6,$BM9:$CJ9,0)),"")</f>
        <v/>
      </c>
      <c r="DO9" s="357" t="str">
        <f t="shared" ref="DO9:DO71" si="17">IFERROR(INDEX($CL9:$DI9,MATCH(DN9,$CL$1:$DI$1,0)),"")</f>
        <v/>
      </c>
      <c r="DP9" s="357" t="str">
        <f t="shared" ref="DP9:DR23" si="18">IFERROR(INDEX($BM$1:$CJ$1,MATCH(DP$6,$BM9:$CJ9,0)),"")</f>
        <v/>
      </c>
      <c r="DQ9" s="357" t="str">
        <f t="shared" ref="DQ9:DS71" si="19">IFERROR(INDEX($CL9:$DI9,MATCH(DP9,$CL$1:$DI$1,0)),"")</f>
        <v/>
      </c>
      <c r="DR9" s="357" t="str">
        <f t="shared" si="18"/>
        <v/>
      </c>
      <c r="DS9" s="357" t="str">
        <f t="shared" si="19"/>
        <v/>
      </c>
      <c r="DT9" s="357" t="str">
        <f t="shared" ref="DT9:DT72" si="20">IFERROR(INDEX($BM$6:$CJ$6,MATCH(DT$6,$BM9:$CJ9,0)),"")</f>
        <v/>
      </c>
      <c r="DU9" s="357" t="str">
        <f t="shared" ref="DU9:DU72" si="21">IFERROR(INDEX($CL9:$DI9,MATCH(DT9,$CL$6:$DI$6,0)),"")</f>
        <v/>
      </c>
      <c r="DV9" s="357" t="str">
        <f t="shared" si="4"/>
        <v/>
      </c>
      <c r="DW9" s="357" t="str">
        <f t="shared" si="5"/>
        <v/>
      </c>
      <c r="DX9" s="357" t="str">
        <f t="shared" si="6"/>
        <v/>
      </c>
      <c r="DY9" s="357" t="str">
        <f t="shared" si="7"/>
        <v/>
      </c>
      <c r="DZ9" s="357" t="str">
        <f t="shared" si="8"/>
        <v/>
      </c>
      <c r="EA9" s="357" t="str">
        <f t="shared" si="9"/>
        <v/>
      </c>
      <c r="EB9" s="357" t="str">
        <f t="shared" si="10"/>
        <v/>
      </c>
      <c r="EC9" s="357" t="str">
        <f t="shared" si="11"/>
        <v/>
      </c>
      <c r="EE9" s="357" t="str">
        <f t="shared" ref="EE9:EE72" si="22">IF(DT9="","",DT9&amp;") "&amp;DU9)</f>
        <v/>
      </c>
      <c r="EF9" s="357" t="str">
        <f t="shared" ref="EF9:EF72" si="23">IF(DV9="","",DV9&amp;") "&amp;DW9)</f>
        <v/>
      </c>
      <c r="EG9" s="357" t="str">
        <f t="shared" ref="EG9:EG72" si="24">IF(DX9="","",DX9&amp;") "&amp;DY9)</f>
        <v/>
      </c>
      <c r="EH9" s="357" t="str">
        <f t="shared" ref="EH9:EH72" si="25">IF(DZ9="","",DZ9&amp;") "&amp;EA9)</f>
        <v/>
      </c>
      <c r="EI9" s="357" t="str">
        <f t="shared" ref="EI9:EI72" si="26">IF(EB9="","",EB9&amp;") "&amp;EC9)</f>
        <v/>
      </c>
    </row>
    <row r="10" spans="1:201" ht="15" customHeight="1" x14ac:dyDescent="0.3">
      <c r="A10" s="12" t="str">
        <f>ajuizamento!A17</f>
        <v/>
      </c>
      <c r="B10" s="7" t="str">
        <f>ajuizamento!B17</f>
        <v/>
      </c>
      <c r="C10" s="7">
        <f>ajuizamento!C17</f>
        <v>0</v>
      </c>
      <c r="D10" s="7">
        <f>ajuizamento!D17</f>
        <v>0</v>
      </c>
      <c r="E10" s="7">
        <f>ajuizamento!E17</f>
        <v>0</v>
      </c>
      <c r="F10" s="7">
        <f>ajuizamento!F17</f>
        <v>0</v>
      </c>
      <c r="G10" s="12">
        <f>ajuizamento!G17</f>
        <v>0</v>
      </c>
      <c r="H10" s="6">
        <f>IF(ajuizamento!$AY17="",0,ajuizamento!$AY17)</f>
        <v>0</v>
      </c>
      <c r="I10" s="6">
        <f>IF(ajuizamento!R17="",0,ajuizamento!R17)</f>
        <v>0</v>
      </c>
      <c r="J10" s="6">
        <f>IF(ajuizamento!BC17="",0,ajuizamento!BC17)</f>
        <v>0</v>
      </c>
      <c r="K10" s="6">
        <f>IF(ajuizamento!BD17="",0,ajuizamento!BD17)</f>
        <v>0</v>
      </c>
      <c r="L10" s="6">
        <f>IF(ajuizamento!S17="",0,ajuizamento!S17)</f>
        <v>0</v>
      </c>
      <c r="M10" s="6">
        <f>IF(ajuizamento!T17="",0,ajuizamento!T17)</f>
        <v>0</v>
      </c>
      <c r="N10" s="6">
        <f>IF(ajuizamento!U17="",0,ajuizamento!U17)</f>
        <v>0</v>
      </c>
      <c r="O10" s="6">
        <f>IF(ajuizamento!V17="",0,ajuizamento!V17)</f>
        <v>0</v>
      </c>
      <c r="P10" s="6">
        <f>IF(ajuizamento!W17="",0,ajuizamento!W17)</f>
        <v>0</v>
      </c>
      <c r="Q10" s="6">
        <f>IF(ajuizamento!X17="",0,ajuizamento!X17)</f>
        <v>0</v>
      </c>
      <c r="R10" s="6">
        <f>IF(ajuizamento!Y17="",0,ajuizamento!Y17)</f>
        <v>0</v>
      </c>
      <c r="S10" s="6">
        <f>IF(ajuizamento!Z17="",0,ajuizamento!Z17)</f>
        <v>0</v>
      </c>
      <c r="T10" s="6">
        <f>IF(ajuizamento!AA17="",0,ajuizamento!AA17)</f>
        <v>0</v>
      </c>
      <c r="U10" s="6">
        <f>IF(ajuizamento!AB17="",0,ajuizamento!AB17)</f>
        <v>0</v>
      </c>
      <c r="V10" s="6">
        <f>IF(ajuizamento!AC17="",0,ajuizamento!AC17)</f>
        <v>0</v>
      </c>
      <c r="W10" s="6">
        <f>IF(ajuizamento!AD17="",0,ajuizamento!AD17)</f>
        <v>0</v>
      </c>
      <c r="X10" s="6">
        <f>IF(ajuizamento!AE17="",0,ajuizamento!AE17)</f>
        <v>0</v>
      </c>
      <c r="Y10" s="6">
        <f>IF(ajuizamento!AF17="",0,ajuizamento!AF17)</f>
        <v>0</v>
      </c>
      <c r="Z10" s="6">
        <f>IF(ajuizamento!AG17="",0,ajuizamento!AG17)</f>
        <v>0</v>
      </c>
      <c r="AA10" s="6">
        <f>IF(ajuizamento!AH17="",0,ajuizamento!AH17)</f>
        <v>0</v>
      </c>
      <c r="AB10" s="6">
        <f>IF(ajuizamento!AI17="",0,ajuizamento!AI17)</f>
        <v>0</v>
      </c>
      <c r="AC10" s="6">
        <f>IF(ajuizamento!AJ17="",0,ajuizamento!AJ17)</f>
        <v>0</v>
      </c>
      <c r="AD10" s="6">
        <f>IF(ajuizamento!AK17="",0,ajuizamento!AK17)</f>
        <v>0</v>
      </c>
      <c r="AE10" s="6">
        <f>IF(ajuizamento!AL17="",0,ajuizamento!AL17)</f>
        <v>0</v>
      </c>
      <c r="AF10" s="6">
        <f>IF(ajuizamento!AM17="",0,ajuizamento!AM17)</f>
        <v>0</v>
      </c>
      <c r="AG10" s="6">
        <f>IF(ajuizamento!AN17="",0,ajuizamento!AN17)</f>
        <v>0</v>
      </c>
      <c r="AH10" s="6">
        <f>IF(ajuizamento!AO17="",0,ajuizamento!AO17)</f>
        <v>0</v>
      </c>
      <c r="AI10" s="6">
        <f>IF(ajuizamento!AP17="",0,ajuizamento!AP17)</f>
        <v>0</v>
      </c>
      <c r="AJ10" s="6">
        <f>IF(ajuizamento!AS17="",0,ajuizamento!AS17)</f>
        <v>0</v>
      </c>
      <c r="AK10" s="11" t="str">
        <f>IF(AM10=0,"",H10)</f>
        <v/>
      </c>
      <c r="AL10" s="9" t="str">
        <f t="shared" si="1"/>
        <v/>
      </c>
      <c r="AM10" s="357">
        <f>IF(A10="",0,A10)</f>
        <v>0</v>
      </c>
      <c r="AN10" s="482" t="str">
        <f t="shared" si="12"/>
        <v/>
      </c>
      <c r="AO10" s="482" t="str">
        <f t="shared" si="2"/>
        <v/>
      </c>
      <c r="AP10" s="482" t="str">
        <f t="shared" si="2"/>
        <v/>
      </c>
      <c r="AQ10" s="482" t="str">
        <f t="shared" si="2"/>
        <v/>
      </c>
      <c r="AR10" s="482" t="str">
        <f t="shared" si="2"/>
        <v/>
      </c>
      <c r="AS10" s="482" t="str">
        <f t="shared" si="2"/>
        <v/>
      </c>
      <c r="AT10" s="482" t="str">
        <f t="shared" si="2"/>
        <v/>
      </c>
      <c r="AU10" s="482" t="str">
        <f t="shared" si="2"/>
        <v/>
      </c>
      <c r="AV10" s="482" t="str">
        <f t="shared" si="2"/>
        <v/>
      </c>
      <c r="AW10" s="482" t="str">
        <f t="shared" si="2"/>
        <v/>
      </c>
      <c r="AX10" s="482" t="str">
        <f t="shared" si="2"/>
        <v/>
      </c>
      <c r="AY10" s="482" t="str">
        <f t="shared" si="2"/>
        <v/>
      </c>
      <c r="AZ10" s="482" t="str">
        <f t="shared" si="2"/>
        <v/>
      </c>
      <c r="BA10" s="482" t="str">
        <f t="shared" si="2"/>
        <v/>
      </c>
      <c r="BB10" s="482" t="str">
        <f t="shared" si="2"/>
        <v/>
      </c>
      <c r="BC10" s="482" t="str">
        <f t="shared" si="2"/>
        <v/>
      </c>
      <c r="BD10" s="482" t="str">
        <f t="shared" si="2"/>
        <v/>
      </c>
      <c r="BE10" s="482" t="str">
        <f t="shared" si="2"/>
        <v/>
      </c>
      <c r="BF10" s="482" t="str">
        <f t="shared" si="2"/>
        <v/>
      </c>
      <c r="BG10" s="482" t="str">
        <f t="shared" si="2"/>
        <v/>
      </c>
      <c r="BH10" s="482" t="str">
        <f t="shared" si="2"/>
        <v/>
      </c>
      <c r="BI10" s="482" t="str">
        <f t="shared" si="2"/>
        <v/>
      </c>
      <c r="BJ10" s="482" t="str">
        <f t="shared" si="2"/>
        <v/>
      </c>
      <c r="BK10" s="482" t="str">
        <f t="shared" si="2"/>
        <v/>
      </c>
      <c r="BL10" s="482"/>
      <c r="BM10" s="482" t="str">
        <f>IF(AN10="","",COUNTIF($AN10:AN10,1))</f>
        <v/>
      </c>
      <c r="BN10" s="482" t="str">
        <f>IF(AO10="","",COUNTIF($AN10:AO10,1))</f>
        <v/>
      </c>
      <c r="BO10" s="482" t="str">
        <f>IF(AP10="","",COUNTIF($AN10:AP10,1))</f>
        <v/>
      </c>
      <c r="BP10" s="482" t="str">
        <f>IF(AQ10="","",COUNTIF($AN10:AQ10,1))</f>
        <v/>
      </c>
      <c r="BQ10" s="482" t="str">
        <f>IF(AR10="","",COUNTIF($AN10:AR10,1))</f>
        <v/>
      </c>
      <c r="BR10" s="482" t="str">
        <f>IF(AS10="","",COUNTIF($AN10:AS10,1))</f>
        <v/>
      </c>
      <c r="BS10" s="482" t="str">
        <f>IF(AT10="","",COUNTIF($AN10:AT10,1))</f>
        <v/>
      </c>
      <c r="BT10" s="482" t="str">
        <f>IF(AU10="","",COUNTIF($AN10:AU10,1))</f>
        <v/>
      </c>
      <c r="BU10" s="482" t="str">
        <f>IF(AV10="","",COUNTIF($AN10:AV10,1))</f>
        <v/>
      </c>
      <c r="BV10" s="482" t="str">
        <f>IF(AW10="","",COUNTIF($AN10:AW10,1))</f>
        <v/>
      </c>
      <c r="BW10" s="482" t="str">
        <f>IF(AX10="","",COUNTIF($AN10:AX10,1))</f>
        <v/>
      </c>
      <c r="BX10" s="482" t="str">
        <f>IF(AY10="","",COUNTIF($AN10:AY10,1))</f>
        <v/>
      </c>
      <c r="BY10" s="482" t="str">
        <f>IF(AZ10="","",COUNTIF($AN10:AZ10,1))</f>
        <v/>
      </c>
      <c r="BZ10" s="482" t="str">
        <f>IF(BA10="","",COUNTIF($AN10:BA10,1))</f>
        <v/>
      </c>
      <c r="CA10" s="482" t="str">
        <f>IF(BB10="","",COUNTIF($AN10:BB10,1))</f>
        <v/>
      </c>
      <c r="CB10" s="482" t="str">
        <f>IF(BC10="","",COUNTIF($AN10:BC10,1))</f>
        <v/>
      </c>
      <c r="CC10" s="482" t="str">
        <f>IF(BD10="","",COUNTIF($AN10:BD10,1))</f>
        <v/>
      </c>
      <c r="CD10" s="482" t="str">
        <f>IF(BE10="","",COUNTIF($AN10:BE10,1))</f>
        <v/>
      </c>
      <c r="CE10" s="482" t="str">
        <f>IF(BF10="","",COUNTIF($AN10:BF10,1))</f>
        <v/>
      </c>
      <c r="CF10" s="482" t="str">
        <f>IF(BG10="","",COUNTIF($AN10:BG10,1))</f>
        <v/>
      </c>
      <c r="CG10" s="482" t="str">
        <f>IF(BH10="","",COUNTIF($AN10:BH10,1))</f>
        <v/>
      </c>
      <c r="CH10" s="482" t="str">
        <f>IF(BI10="","",COUNTIF($AN10:BI10,1))</f>
        <v/>
      </c>
      <c r="CI10" s="482" t="str">
        <f>IF(BJ10="","",COUNTIF($AN10:BJ10,1))</f>
        <v/>
      </c>
      <c r="CJ10" s="482" t="str">
        <f>IF(BK10="","",COUNTIF($AN10:BK10,1))</f>
        <v/>
      </c>
      <c r="CL10" s="482" t="str">
        <f t="shared" si="3"/>
        <v/>
      </c>
      <c r="CM10" s="482" t="str">
        <f t="shared" si="3"/>
        <v/>
      </c>
      <c r="CN10" s="482" t="str">
        <f t="shared" si="3"/>
        <v/>
      </c>
      <c r="CO10" s="482" t="str">
        <f t="shared" si="3"/>
        <v/>
      </c>
      <c r="CP10" s="482" t="str">
        <f t="shared" si="3"/>
        <v/>
      </c>
      <c r="CQ10" s="482" t="str">
        <f t="shared" si="3"/>
        <v/>
      </c>
      <c r="CR10" s="482" t="str">
        <f t="shared" si="3"/>
        <v/>
      </c>
      <c r="CS10" s="482" t="str">
        <f t="shared" si="3"/>
        <v/>
      </c>
      <c r="CT10" s="482" t="str">
        <f t="shared" si="3"/>
        <v/>
      </c>
      <c r="CU10" s="482" t="str">
        <f t="shared" si="3"/>
        <v/>
      </c>
      <c r="CV10" s="482" t="str">
        <f t="shared" si="3"/>
        <v/>
      </c>
      <c r="CW10" s="482" t="str">
        <f t="shared" si="3"/>
        <v/>
      </c>
      <c r="CX10" s="482" t="str">
        <f t="shared" si="3"/>
        <v/>
      </c>
      <c r="CY10" s="482" t="str">
        <f t="shared" si="3"/>
        <v/>
      </c>
      <c r="CZ10" s="482" t="str">
        <f t="shared" si="3"/>
        <v/>
      </c>
      <c r="DA10" s="482" t="str">
        <f t="shared" si="3"/>
        <v/>
      </c>
      <c r="DB10" s="482" t="str">
        <f t="shared" si="3"/>
        <v/>
      </c>
      <c r="DC10" s="482" t="str">
        <f t="shared" si="3"/>
        <v/>
      </c>
      <c r="DD10" s="482" t="str">
        <f t="shared" si="3"/>
        <v/>
      </c>
      <c r="DE10" s="482" t="str">
        <f t="shared" si="3"/>
        <v/>
      </c>
      <c r="DF10" s="482" t="str">
        <f t="shared" si="3"/>
        <v/>
      </c>
      <c r="DG10" s="482" t="str">
        <f t="shared" si="3"/>
        <v/>
      </c>
      <c r="DH10" s="482" t="str">
        <f t="shared" si="3"/>
        <v/>
      </c>
      <c r="DI10" s="482" t="str">
        <f t="shared" si="3"/>
        <v/>
      </c>
      <c r="DJ10" s="357" t="str">
        <f t="shared" ref="DJ9:DJ72" si="27">IFERROR(INDEX($BM$1:$CJ$1,MATCH(DJ$6,$BM10:$CJ10,0)),"")</f>
        <v/>
      </c>
      <c r="DK10" s="357" t="str">
        <f t="shared" si="13"/>
        <v/>
      </c>
      <c r="DL10" s="357" t="str">
        <f t="shared" si="14"/>
        <v/>
      </c>
      <c r="DM10" s="357" t="str">
        <f t="shared" si="15"/>
        <v/>
      </c>
      <c r="DN10" s="357" t="str">
        <f t="shared" si="16"/>
        <v/>
      </c>
      <c r="DO10" s="357" t="str">
        <f t="shared" si="17"/>
        <v/>
      </c>
      <c r="DP10" s="357" t="str">
        <f t="shared" si="18"/>
        <v/>
      </c>
      <c r="DQ10" s="357" t="str">
        <f t="shared" si="19"/>
        <v/>
      </c>
      <c r="DR10" s="357" t="str">
        <f t="shared" si="18"/>
        <v/>
      </c>
      <c r="DS10" s="357" t="str">
        <f t="shared" si="19"/>
        <v/>
      </c>
      <c r="DT10" s="357" t="str">
        <f t="shared" si="20"/>
        <v/>
      </c>
      <c r="DU10" s="357" t="str">
        <f t="shared" si="21"/>
        <v/>
      </c>
      <c r="DV10" s="357" t="str">
        <f t="shared" si="4"/>
        <v/>
      </c>
      <c r="DW10" s="357" t="str">
        <f t="shared" si="5"/>
        <v/>
      </c>
      <c r="DX10" s="357" t="str">
        <f t="shared" si="6"/>
        <v/>
      </c>
      <c r="DY10" s="357" t="str">
        <f t="shared" si="7"/>
        <v/>
      </c>
      <c r="DZ10" s="357" t="str">
        <f t="shared" si="8"/>
        <v/>
      </c>
      <c r="EA10" s="357" t="str">
        <f t="shared" si="9"/>
        <v/>
      </c>
      <c r="EB10" s="357" t="str">
        <f t="shared" si="10"/>
        <v/>
      </c>
      <c r="EC10" s="357" t="str">
        <f t="shared" si="11"/>
        <v/>
      </c>
      <c r="EE10" s="357" t="str">
        <f t="shared" si="22"/>
        <v/>
      </c>
      <c r="EF10" s="357" t="str">
        <f t="shared" si="23"/>
        <v/>
      </c>
      <c r="EG10" s="357" t="str">
        <f t="shared" si="24"/>
        <v/>
      </c>
      <c r="EH10" s="357" t="str">
        <f t="shared" si="25"/>
        <v/>
      </c>
      <c r="EI10" s="357" t="str">
        <f t="shared" si="26"/>
        <v/>
      </c>
    </row>
    <row r="11" spans="1:201" ht="15.6" x14ac:dyDescent="0.3">
      <c r="A11" s="12" t="str">
        <f>ajuizamento!A18</f>
        <v/>
      </c>
      <c r="B11" s="7" t="str">
        <f>ajuizamento!B18</f>
        <v/>
      </c>
      <c r="C11" s="7">
        <f>ajuizamento!C18</f>
        <v>0</v>
      </c>
      <c r="D11" s="7">
        <f>ajuizamento!D18</f>
        <v>0</v>
      </c>
      <c r="E11" s="7">
        <f>ajuizamento!E18</f>
        <v>0</v>
      </c>
      <c r="F11" s="7">
        <f>ajuizamento!F18</f>
        <v>0</v>
      </c>
      <c r="G11" s="12">
        <f>ajuizamento!G18</f>
        <v>0</v>
      </c>
      <c r="H11" s="6">
        <f>IF(ajuizamento!$AY18="",0,ajuizamento!$AY18)</f>
        <v>0</v>
      </c>
      <c r="I11" s="6">
        <f>IF(ajuizamento!R18="",0,ajuizamento!R18)</f>
        <v>0</v>
      </c>
      <c r="J11" s="6">
        <f>IF(ajuizamento!BC18="",0,ajuizamento!BC18)</f>
        <v>0</v>
      </c>
      <c r="K11" s="6">
        <f>IF(ajuizamento!BD18="",0,ajuizamento!BD18)</f>
        <v>0</v>
      </c>
      <c r="L11" s="6">
        <f>IF(ajuizamento!S18="",0,ajuizamento!S18)</f>
        <v>0</v>
      </c>
      <c r="M11" s="6">
        <f>IF(ajuizamento!T18="",0,ajuizamento!T18)</f>
        <v>0</v>
      </c>
      <c r="N11" s="6">
        <f>IF(ajuizamento!U18="",0,ajuizamento!U18)</f>
        <v>0</v>
      </c>
      <c r="O11" s="6">
        <f>IF(ajuizamento!V18="",0,ajuizamento!V18)</f>
        <v>0</v>
      </c>
      <c r="P11" s="6">
        <f>IF(ajuizamento!W18="",0,ajuizamento!W18)</f>
        <v>0</v>
      </c>
      <c r="Q11" s="6">
        <f>IF(ajuizamento!X18="",0,ajuizamento!X18)</f>
        <v>0</v>
      </c>
      <c r="R11" s="6">
        <f>IF(ajuizamento!Y18="",0,ajuizamento!Y18)</f>
        <v>0</v>
      </c>
      <c r="S11" s="6">
        <f>IF(ajuizamento!Z18="",0,ajuizamento!Z18)</f>
        <v>0</v>
      </c>
      <c r="T11" s="6">
        <f>IF(ajuizamento!AA18="",0,ajuizamento!AA18)</f>
        <v>0</v>
      </c>
      <c r="U11" s="6">
        <f>IF(ajuizamento!AB18="",0,ajuizamento!AB18)</f>
        <v>0</v>
      </c>
      <c r="V11" s="6">
        <f>IF(ajuizamento!AC18="",0,ajuizamento!AC18)</f>
        <v>0</v>
      </c>
      <c r="W11" s="6">
        <f>IF(ajuizamento!AD18="",0,ajuizamento!AD18)</f>
        <v>0</v>
      </c>
      <c r="X11" s="6">
        <f>IF(ajuizamento!AE18="",0,ajuizamento!AE18)</f>
        <v>0</v>
      </c>
      <c r="Y11" s="6">
        <f>IF(ajuizamento!AF18="",0,ajuizamento!AF18)</f>
        <v>0</v>
      </c>
      <c r="Z11" s="6">
        <f>IF(ajuizamento!AG18="",0,ajuizamento!AG18)</f>
        <v>0</v>
      </c>
      <c r="AA11" s="6">
        <f>IF(ajuizamento!AH18="",0,ajuizamento!AH18)</f>
        <v>0</v>
      </c>
      <c r="AB11" s="6">
        <f>IF(ajuizamento!AI18="",0,ajuizamento!AI18)</f>
        <v>0</v>
      </c>
      <c r="AC11" s="6">
        <f>IF(ajuizamento!AJ18="",0,ajuizamento!AJ18)</f>
        <v>0</v>
      </c>
      <c r="AD11" s="6">
        <f>IF(ajuizamento!AK18="",0,ajuizamento!AK18)</f>
        <v>0</v>
      </c>
      <c r="AE11" s="6">
        <f>IF(ajuizamento!AL18="",0,ajuizamento!AL18)</f>
        <v>0</v>
      </c>
      <c r="AF11" s="6">
        <f>IF(ajuizamento!AM18="",0,ajuizamento!AM18)</f>
        <v>0</v>
      </c>
      <c r="AG11" s="6">
        <f>IF(ajuizamento!AN18="",0,ajuizamento!AN18)</f>
        <v>0</v>
      </c>
      <c r="AH11" s="6">
        <f>IF(ajuizamento!AO18="",0,ajuizamento!AO18)</f>
        <v>0</v>
      </c>
      <c r="AI11" s="6">
        <f>IF(ajuizamento!AP18="",0,ajuizamento!AP18)</f>
        <v>0</v>
      </c>
      <c r="AJ11" s="6">
        <f>IF(ajuizamento!AS18="",0,ajuizamento!AS18)</f>
        <v>0</v>
      </c>
      <c r="AK11" s="11" t="str">
        <f>IF(AM11=0,"",H11)</f>
        <v/>
      </c>
      <c r="AL11" s="9" t="str">
        <f t="shared" si="1"/>
        <v/>
      </c>
      <c r="AM11" s="357">
        <f>IF(A11="",0,A11)</f>
        <v>0</v>
      </c>
      <c r="AN11" s="482" t="str">
        <f t="shared" si="12"/>
        <v/>
      </c>
      <c r="AO11" s="482" t="str">
        <f t="shared" si="2"/>
        <v/>
      </c>
      <c r="AP11" s="482" t="str">
        <f t="shared" si="2"/>
        <v/>
      </c>
      <c r="AQ11" s="482" t="str">
        <f t="shared" si="2"/>
        <v/>
      </c>
      <c r="AR11" s="482" t="str">
        <f t="shared" si="2"/>
        <v/>
      </c>
      <c r="AS11" s="482" t="str">
        <f t="shared" si="2"/>
        <v/>
      </c>
      <c r="AT11" s="482" t="str">
        <f t="shared" si="2"/>
        <v/>
      </c>
      <c r="AU11" s="482" t="str">
        <f t="shared" si="2"/>
        <v/>
      </c>
      <c r="AV11" s="482" t="str">
        <f t="shared" si="2"/>
        <v/>
      </c>
      <c r="AW11" s="482" t="str">
        <f t="shared" si="2"/>
        <v/>
      </c>
      <c r="AX11" s="482" t="str">
        <f t="shared" si="2"/>
        <v/>
      </c>
      <c r="AY11" s="482" t="str">
        <f t="shared" si="2"/>
        <v/>
      </c>
      <c r="AZ11" s="482" t="str">
        <f t="shared" si="2"/>
        <v/>
      </c>
      <c r="BA11" s="482" t="str">
        <f t="shared" si="2"/>
        <v/>
      </c>
      <c r="BB11" s="482" t="str">
        <f t="shared" si="2"/>
        <v/>
      </c>
      <c r="BC11" s="482" t="str">
        <f t="shared" si="2"/>
        <v/>
      </c>
      <c r="BD11" s="482" t="str">
        <f t="shared" si="2"/>
        <v/>
      </c>
      <c r="BE11" s="482" t="str">
        <f t="shared" si="2"/>
        <v/>
      </c>
      <c r="BF11" s="482" t="str">
        <f t="shared" si="2"/>
        <v/>
      </c>
      <c r="BG11" s="482" t="str">
        <f t="shared" si="2"/>
        <v/>
      </c>
      <c r="BH11" s="482" t="str">
        <f t="shared" si="2"/>
        <v/>
      </c>
      <c r="BI11" s="482" t="str">
        <f t="shared" si="2"/>
        <v/>
      </c>
      <c r="BJ11" s="482" t="str">
        <f t="shared" si="2"/>
        <v/>
      </c>
      <c r="BK11" s="482" t="str">
        <f t="shared" si="2"/>
        <v/>
      </c>
      <c r="BL11" s="482"/>
      <c r="BM11" s="482" t="str">
        <f>IF(AN11="","",COUNTIF($AN11:AN11,1))</f>
        <v/>
      </c>
      <c r="BN11" s="482" t="str">
        <f>IF(AO11="","",COUNTIF($AN11:AO11,1))</f>
        <v/>
      </c>
      <c r="BO11" s="482" t="str">
        <f>IF(AP11="","",COUNTIF($AN11:AP11,1))</f>
        <v/>
      </c>
      <c r="BP11" s="482" t="str">
        <f>IF(AQ11="","",COUNTIF($AN11:AQ11,1))</f>
        <v/>
      </c>
      <c r="BQ11" s="482" t="str">
        <f>IF(AR11="","",COUNTIF($AN11:AR11,1))</f>
        <v/>
      </c>
      <c r="BR11" s="482" t="str">
        <f>IF(AS11="","",COUNTIF($AN11:AS11,1))</f>
        <v/>
      </c>
      <c r="BS11" s="482" t="str">
        <f>IF(AT11="","",COUNTIF($AN11:AT11,1))</f>
        <v/>
      </c>
      <c r="BT11" s="482" t="str">
        <f>IF(AU11="","",COUNTIF($AN11:AU11,1))</f>
        <v/>
      </c>
      <c r="BU11" s="482" t="str">
        <f>IF(AV11="","",COUNTIF($AN11:AV11,1))</f>
        <v/>
      </c>
      <c r="BV11" s="482" t="str">
        <f>IF(AW11="","",COUNTIF($AN11:AW11,1))</f>
        <v/>
      </c>
      <c r="BW11" s="482" t="str">
        <f>IF(AX11="","",COUNTIF($AN11:AX11,1))</f>
        <v/>
      </c>
      <c r="BX11" s="482" t="str">
        <f>IF(AY11="","",COUNTIF($AN11:AY11,1))</f>
        <v/>
      </c>
      <c r="BY11" s="482" t="str">
        <f>IF(AZ11="","",COUNTIF($AN11:AZ11,1))</f>
        <v/>
      </c>
      <c r="BZ11" s="482" t="str">
        <f>IF(BA11="","",COUNTIF($AN11:BA11,1))</f>
        <v/>
      </c>
      <c r="CA11" s="482" t="str">
        <f>IF(BB11="","",COUNTIF($AN11:BB11,1))</f>
        <v/>
      </c>
      <c r="CB11" s="482" t="str">
        <f>IF(BC11="","",COUNTIF($AN11:BC11,1))</f>
        <v/>
      </c>
      <c r="CC11" s="482" t="str">
        <f>IF(BD11="","",COUNTIF($AN11:BD11,1))</f>
        <v/>
      </c>
      <c r="CD11" s="482" t="str">
        <f>IF(BE11="","",COUNTIF($AN11:BE11,1))</f>
        <v/>
      </c>
      <c r="CE11" s="482" t="str">
        <f>IF(BF11="","",COUNTIF($AN11:BF11,1))</f>
        <v/>
      </c>
      <c r="CF11" s="482" t="str">
        <f>IF(BG11="","",COUNTIF($AN11:BG11,1))</f>
        <v/>
      </c>
      <c r="CG11" s="482" t="str">
        <f>IF(BH11="","",COUNTIF($AN11:BH11,1))</f>
        <v/>
      </c>
      <c r="CH11" s="482" t="str">
        <f>IF(BI11="","",COUNTIF($AN11:BI11,1))</f>
        <v/>
      </c>
      <c r="CI11" s="482" t="str">
        <f>IF(BJ11="","",COUNTIF($AN11:BJ11,1))</f>
        <v/>
      </c>
      <c r="CJ11" s="482" t="str">
        <f>IF(BK11="","",COUNTIF($AN11:BK11,1))</f>
        <v/>
      </c>
      <c r="CL11" s="482" t="str">
        <f t="shared" si="3"/>
        <v/>
      </c>
      <c r="CM11" s="482" t="str">
        <f t="shared" si="3"/>
        <v/>
      </c>
      <c r="CN11" s="482" t="str">
        <f t="shared" si="3"/>
        <v/>
      </c>
      <c r="CO11" s="482" t="str">
        <f t="shared" si="3"/>
        <v/>
      </c>
      <c r="CP11" s="482" t="str">
        <f t="shared" si="3"/>
        <v/>
      </c>
      <c r="CQ11" s="482" t="str">
        <f t="shared" si="3"/>
        <v/>
      </c>
      <c r="CR11" s="482" t="str">
        <f t="shared" si="3"/>
        <v/>
      </c>
      <c r="CS11" s="482" t="str">
        <f t="shared" si="3"/>
        <v/>
      </c>
      <c r="CT11" s="482" t="str">
        <f t="shared" si="3"/>
        <v/>
      </c>
      <c r="CU11" s="482" t="str">
        <f t="shared" si="3"/>
        <v/>
      </c>
      <c r="CV11" s="482" t="str">
        <f t="shared" si="3"/>
        <v/>
      </c>
      <c r="CW11" s="482" t="str">
        <f t="shared" si="3"/>
        <v/>
      </c>
      <c r="CX11" s="482" t="str">
        <f t="shared" si="3"/>
        <v/>
      </c>
      <c r="CY11" s="482" t="str">
        <f t="shared" si="3"/>
        <v/>
      </c>
      <c r="CZ11" s="482" t="str">
        <f t="shared" si="3"/>
        <v/>
      </c>
      <c r="DA11" s="482" t="str">
        <f t="shared" si="3"/>
        <v/>
      </c>
      <c r="DB11" s="482" t="str">
        <f t="shared" si="3"/>
        <v/>
      </c>
      <c r="DC11" s="482" t="str">
        <f t="shared" si="3"/>
        <v/>
      </c>
      <c r="DD11" s="482" t="str">
        <f t="shared" si="3"/>
        <v/>
      </c>
      <c r="DE11" s="482" t="str">
        <f t="shared" si="3"/>
        <v/>
      </c>
      <c r="DF11" s="482" t="str">
        <f t="shared" si="3"/>
        <v/>
      </c>
      <c r="DG11" s="482" t="str">
        <f t="shared" si="3"/>
        <v/>
      </c>
      <c r="DH11" s="482" t="str">
        <f t="shared" si="3"/>
        <v/>
      </c>
      <c r="DI11" s="482" t="str">
        <f t="shared" si="3"/>
        <v/>
      </c>
      <c r="DJ11" s="357" t="str">
        <f t="shared" si="27"/>
        <v/>
      </c>
      <c r="DK11" s="357" t="str">
        <f t="shared" si="13"/>
        <v/>
      </c>
      <c r="DL11" s="357" t="str">
        <f t="shared" si="14"/>
        <v/>
      </c>
      <c r="DM11" s="357" t="str">
        <f t="shared" si="15"/>
        <v/>
      </c>
      <c r="DN11" s="357" t="str">
        <f t="shared" si="16"/>
        <v/>
      </c>
      <c r="DO11" s="357" t="str">
        <f t="shared" si="17"/>
        <v/>
      </c>
      <c r="DP11" s="357" t="str">
        <f t="shared" si="18"/>
        <v/>
      </c>
      <c r="DQ11" s="357" t="str">
        <f t="shared" si="19"/>
        <v/>
      </c>
      <c r="DR11" s="357" t="str">
        <f t="shared" si="18"/>
        <v/>
      </c>
      <c r="DS11" s="357" t="str">
        <f t="shared" si="19"/>
        <v/>
      </c>
      <c r="DT11" s="357" t="str">
        <f t="shared" si="20"/>
        <v/>
      </c>
      <c r="DU11" s="357" t="str">
        <f t="shared" si="21"/>
        <v/>
      </c>
      <c r="DV11" s="357" t="str">
        <f t="shared" si="4"/>
        <v/>
      </c>
      <c r="DW11" s="357" t="str">
        <f t="shared" si="5"/>
        <v/>
      </c>
      <c r="DX11" s="357" t="str">
        <f t="shared" si="6"/>
        <v/>
      </c>
      <c r="DY11" s="357" t="str">
        <f t="shared" si="7"/>
        <v/>
      </c>
      <c r="DZ11" s="357" t="str">
        <f t="shared" si="8"/>
        <v/>
      </c>
      <c r="EA11" s="357" t="str">
        <f t="shared" si="9"/>
        <v/>
      </c>
      <c r="EB11" s="357" t="str">
        <f t="shared" si="10"/>
        <v/>
      </c>
      <c r="EC11" s="357" t="str">
        <f t="shared" si="11"/>
        <v/>
      </c>
      <c r="EE11" s="357" t="str">
        <f t="shared" si="22"/>
        <v/>
      </c>
      <c r="EF11" s="357" t="str">
        <f t="shared" si="23"/>
        <v/>
      </c>
      <c r="EG11" s="357" t="str">
        <f t="shared" si="24"/>
        <v/>
      </c>
      <c r="EH11" s="357" t="str">
        <f t="shared" si="25"/>
        <v/>
      </c>
      <c r="EI11" s="357" t="str">
        <f t="shared" si="26"/>
        <v/>
      </c>
    </row>
    <row r="12" spans="1:201" ht="15.6" x14ac:dyDescent="0.3">
      <c r="A12" s="12" t="str">
        <f>ajuizamento!A19</f>
        <v/>
      </c>
      <c r="B12" s="7" t="str">
        <f>ajuizamento!B19</f>
        <v/>
      </c>
      <c r="C12" s="7">
        <f>ajuizamento!C19</f>
        <v>0</v>
      </c>
      <c r="D12" s="7">
        <f>ajuizamento!D19</f>
        <v>0</v>
      </c>
      <c r="E12" s="7">
        <f>ajuizamento!E19</f>
        <v>0</v>
      </c>
      <c r="F12" s="7">
        <f>ajuizamento!F19</f>
        <v>0</v>
      </c>
      <c r="G12" s="12">
        <f>ajuizamento!G19</f>
        <v>0</v>
      </c>
      <c r="H12" s="6">
        <f>IF(ajuizamento!$AY19="",0,ajuizamento!$AY19)</f>
        <v>0</v>
      </c>
      <c r="I12" s="6">
        <f>IF(ajuizamento!R19="",0,ajuizamento!R19)</f>
        <v>0</v>
      </c>
      <c r="J12" s="6">
        <f>IF(ajuizamento!BC19="",0,ajuizamento!BC19)</f>
        <v>0</v>
      </c>
      <c r="K12" s="6">
        <f>IF(ajuizamento!BD19="",0,ajuizamento!BD19)</f>
        <v>0</v>
      </c>
      <c r="L12" s="6">
        <f>IF(ajuizamento!S19="",0,ajuizamento!S19)</f>
        <v>0</v>
      </c>
      <c r="M12" s="6">
        <f>IF(ajuizamento!T19="",0,ajuizamento!T19)</f>
        <v>0</v>
      </c>
      <c r="N12" s="6">
        <f>IF(ajuizamento!U19="",0,ajuizamento!U19)</f>
        <v>0</v>
      </c>
      <c r="O12" s="6">
        <f>IF(ajuizamento!V19="",0,ajuizamento!V19)</f>
        <v>0</v>
      </c>
      <c r="P12" s="6">
        <f>IF(ajuizamento!W19="",0,ajuizamento!W19)</f>
        <v>0</v>
      </c>
      <c r="Q12" s="6">
        <f>IF(ajuizamento!X19="",0,ajuizamento!X19)</f>
        <v>0</v>
      </c>
      <c r="R12" s="6">
        <f>IF(ajuizamento!Y19="",0,ajuizamento!Y19)</f>
        <v>0</v>
      </c>
      <c r="S12" s="6">
        <f>IF(ajuizamento!Z19="",0,ajuizamento!Z19)</f>
        <v>0</v>
      </c>
      <c r="T12" s="6">
        <f>IF(ajuizamento!AA19="",0,ajuizamento!AA19)</f>
        <v>0</v>
      </c>
      <c r="U12" s="6">
        <f>IF(ajuizamento!AB19="",0,ajuizamento!AB19)</f>
        <v>0</v>
      </c>
      <c r="V12" s="6">
        <f>IF(ajuizamento!AC19="",0,ajuizamento!AC19)</f>
        <v>0</v>
      </c>
      <c r="W12" s="6">
        <f>IF(ajuizamento!AD19="",0,ajuizamento!AD19)</f>
        <v>0</v>
      </c>
      <c r="X12" s="6">
        <f>IF(ajuizamento!AE19="",0,ajuizamento!AE19)</f>
        <v>0</v>
      </c>
      <c r="Y12" s="6">
        <f>IF(ajuizamento!AF19="",0,ajuizamento!AF19)</f>
        <v>0</v>
      </c>
      <c r="Z12" s="6">
        <f>IF(ajuizamento!AG19="",0,ajuizamento!AG19)</f>
        <v>0</v>
      </c>
      <c r="AA12" s="6">
        <f>IF(ajuizamento!AH19="",0,ajuizamento!AH19)</f>
        <v>0</v>
      </c>
      <c r="AB12" s="6">
        <f>IF(ajuizamento!AI19="",0,ajuizamento!AI19)</f>
        <v>0</v>
      </c>
      <c r="AC12" s="6">
        <f>IF(ajuizamento!AJ19="",0,ajuizamento!AJ19)</f>
        <v>0</v>
      </c>
      <c r="AD12" s="6">
        <f>IF(ajuizamento!AK19="",0,ajuizamento!AK19)</f>
        <v>0</v>
      </c>
      <c r="AE12" s="6">
        <f>IF(ajuizamento!AL19="",0,ajuizamento!AL19)</f>
        <v>0</v>
      </c>
      <c r="AF12" s="6">
        <f>IF(ajuizamento!AM19="",0,ajuizamento!AM19)</f>
        <v>0</v>
      </c>
      <c r="AG12" s="6">
        <f>IF(ajuizamento!AN19="",0,ajuizamento!AN19)</f>
        <v>0</v>
      </c>
      <c r="AH12" s="6">
        <f>IF(ajuizamento!AO19="",0,ajuizamento!AO19)</f>
        <v>0</v>
      </c>
      <c r="AI12" s="6">
        <f>IF(ajuizamento!AP19="",0,ajuizamento!AP19)</f>
        <v>0</v>
      </c>
      <c r="AJ12" s="6">
        <f>IF(ajuizamento!AS19="",0,ajuizamento!AS19)</f>
        <v>0</v>
      </c>
      <c r="AK12" s="11" t="str">
        <f>IF(AM12=0,"",H12)</f>
        <v/>
      </c>
      <c r="AL12" s="9" t="str">
        <f t="shared" si="1"/>
        <v/>
      </c>
      <c r="AM12" s="357">
        <f>IF(A12="",0,A12)</f>
        <v>0</v>
      </c>
      <c r="AN12" s="482" t="str">
        <f t="shared" si="12"/>
        <v/>
      </c>
      <c r="AO12" s="482" t="str">
        <f t="shared" si="2"/>
        <v/>
      </c>
      <c r="AP12" s="482" t="str">
        <f t="shared" si="2"/>
        <v/>
      </c>
      <c r="AQ12" s="482" t="str">
        <f t="shared" si="2"/>
        <v/>
      </c>
      <c r="AR12" s="482" t="str">
        <f t="shared" si="2"/>
        <v/>
      </c>
      <c r="AS12" s="482" t="str">
        <f t="shared" si="2"/>
        <v/>
      </c>
      <c r="AT12" s="482" t="str">
        <f t="shared" si="2"/>
        <v/>
      </c>
      <c r="AU12" s="482" t="str">
        <f t="shared" si="2"/>
        <v/>
      </c>
      <c r="AV12" s="482" t="str">
        <f t="shared" si="2"/>
        <v/>
      </c>
      <c r="AW12" s="482" t="str">
        <f t="shared" si="2"/>
        <v/>
      </c>
      <c r="AX12" s="482" t="str">
        <f t="shared" si="2"/>
        <v/>
      </c>
      <c r="AY12" s="482" t="str">
        <f t="shared" si="2"/>
        <v/>
      </c>
      <c r="AZ12" s="482" t="str">
        <f t="shared" si="2"/>
        <v/>
      </c>
      <c r="BA12" s="482" t="str">
        <f t="shared" si="2"/>
        <v/>
      </c>
      <c r="BB12" s="482" t="str">
        <f t="shared" si="2"/>
        <v/>
      </c>
      <c r="BC12" s="482" t="str">
        <f t="shared" si="2"/>
        <v/>
      </c>
      <c r="BD12" s="482" t="str">
        <f t="shared" si="2"/>
        <v/>
      </c>
      <c r="BE12" s="482" t="str">
        <f t="shared" si="2"/>
        <v/>
      </c>
      <c r="BF12" s="482" t="str">
        <f t="shared" si="2"/>
        <v/>
      </c>
      <c r="BG12" s="482" t="str">
        <f t="shared" si="2"/>
        <v/>
      </c>
      <c r="BH12" s="482" t="str">
        <f t="shared" si="2"/>
        <v/>
      </c>
      <c r="BI12" s="482" t="str">
        <f t="shared" si="2"/>
        <v/>
      </c>
      <c r="BJ12" s="482" t="str">
        <f t="shared" si="2"/>
        <v/>
      </c>
      <c r="BK12" s="482" t="str">
        <f t="shared" si="2"/>
        <v/>
      </c>
      <c r="BL12" s="482"/>
      <c r="BM12" s="482" t="str">
        <f>IF(AN12="","",COUNTIF($AN12:AN12,1))</f>
        <v/>
      </c>
      <c r="BN12" s="482" t="str">
        <f>IF(AO12="","",COUNTIF($AN12:AO12,1))</f>
        <v/>
      </c>
      <c r="BO12" s="482" t="str">
        <f>IF(AP12="","",COUNTIF($AN12:AP12,1))</f>
        <v/>
      </c>
      <c r="BP12" s="482" t="str">
        <f>IF(AQ12="","",COUNTIF($AN12:AQ12,1))</f>
        <v/>
      </c>
      <c r="BQ12" s="482" t="str">
        <f>IF(AR12="","",COUNTIF($AN12:AR12,1))</f>
        <v/>
      </c>
      <c r="BR12" s="482" t="str">
        <f>IF(AS12="","",COUNTIF($AN12:AS12,1))</f>
        <v/>
      </c>
      <c r="BS12" s="482" t="str">
        <f>IF(AT12="","",COUNTIF($AN12:AT12,1))</f>
        <v/>
      </c>
      <c r="BT12" s="482" t="str">
        <f>IF(AU12="","",COUNTIF($AN12:AU12,1))</f>
        <v/>
      </c>
      <c r="BU12" s="482" t="str">
        <f>IF(AV12="","",COUNTIF($AN12:AV12,1))</f>
        <v/>
      </c>
      <c r="BV12" s="482" t="str">
        <f>IF(AW12="","",COUNTIF($AN12:AW12,1))</f>
        <v/>
      </c>
      <c r="BW12" s="482" t="str">
        <f>IF(AX12="","",COUNTIF($AN12:AX12,1))</f>
        <v/>
      </c>
      <c r="BX12" s="482" t="str">
        <f>IF(AY12="","",COUNTIF($AN12:AY12,1))</f>
        <v/>
      </c>
      <c r="BY12" s="482" t="str">
        <f>IF(AZ12="","",COUNTIF($AN12:AZ12,1))</f>
        <v/>
      </c>
      <c r="BZ12" s="482" t="str">
        <f>IF(BA12="","",COUNTIF($AN12:BA12,1))</f>
        <v/>
      </c>
      <c r="CA12" s="482" t="str">
        <f>IF(BB12="","",COUNTIF($AN12:BB12,1))</f>
        <v/>
      </c>
      <c r="CB12" s="482" t="str">
        <f>IF(BC12="","",COUNTIF($AN12:BC12,1))</f>
        <v/>
      </c>
      <c r="CC12" s="482" t="str">
        <f>IF(BD12="","",COUNTIF($AN12:BD12,1))</f>
        <v/>
      </c>
      <c r="CD12" s="482" t="str">
        <f>IF(BE12="","",COUNTIF($AN12:BE12,1))</f>
        <v/>
      </c>
      <c r="CE12" s="482" t="str">
        <f>IF(BF12="","",COUNTIF($AN12:BF12,1))</f>
        <v/>
      </c>
      <c r="CF12" s="482" t="str">
        <f>IF(BG12="","",COUNTIF($AN12:BG12,1))</f>
        <v/>
      </c>
      <c r="CG12" s="482" t="str">
        <f>IF(BH12="","",COUNTIF($AN12:BH12,1))</f>
        <v/>
      </c>
      <c r="CH12" s="482" t="str">
        <f>IF(BI12="","",COUNTIF($AN12:BI12,1))</f>
        <v/>
      </c>
      <c r="CI12" s="482" t="str">
        <f>IF(BJ12="","",COUNTIF($AN12:BJ12,1))</f>
        <v/>
      </c>
      <c r="CJ12" s="482" t="str">
        <f>IF(BK12="","",COUNTIF($AN12:BK12,1))</f>
        <v/>
      </c>
      <c r="CL12" s="482" t="str">
        <f t="shared" si="3"/>
        <v/>
      </c>
      <c r="CM12" s="482" t="str">
        <f t="shared" si="3"/>
        <v/>
      </c>
      <c r="CN12" s="482" t="str">
        <f t="shared" si="3"/>
        <v/>
      </c>
      <c r="CO12" s="482" t="str">
        <f t="shared" si="3"/>
        <v/>
      </c>
      <c r="CP12" s="482" t="str">
        <f t="shared" si="3"/>
        <v/>
      </c>
      <c r="CQ12" s="482" t="str">
        <f t="shared" si="3"/>
        <v/>
      </c>
      <c r="CR12" s="482" t="str">
        <f t="shared" si="3"/>
        <v/>
      </c>
      <c r="CS12" s="482" t="str">
        <f t="shared" si="3"/>
        <v/>
      </c>
      <c r="CT12" s="482" t="str">
        <f t="shared" si="3"/>
        <v/>
      </c>
      <c r="CU12" s="482" t="str">
        <f t="shared" si="3"/>
        <v/>
      </c>
      <c r="CV12" s="482" t="str">
        <f t="shared" si="3"/>
        <v/>
      </c>
      <c r="CW12" s="482" t="str">
        <f t="shared" si="3"/>
        <v/>
      </c>
      <c r="CX12" s="482" t="str">
        <f t="shared" si="3"/>
        <v/>
      </c>
      <c r="CY12" s="482" t="str">
        <f t="shared" si="3"/>
        <v/>
      </c>
      <c r="CZ12" s="482" t="str">
        <f t="shared" si="3"/>
        <v/>
      </c>
      <c r="DA12" s="482" t="str">
        <f t="shared" si="3"/>
        <v/>
      </c>
      <c r="DB12" s="482" t="str">
        <f t="shared" si="3"/>
        <v/>
      </c>
      <c r="DC12" s="482" t="str">
        <f t="shared" si="3"/>
        <v/>
      </c>
      <c r="DD12" s="482" t="str">
        <f t="shared" si="3"/>
        <v/>
      </c>
      <c r="DE12" s="482" t="str">
        <f t="shared" si="3"/>
        <v/>
      </c>
      <c r="DF12" s="482" t="str">
        <f t="shared" si="3"/>
        <v/>
      </c>
      <c r="DG12" s="482" t="str">
        <f t="shared" si="3"/>
        <v/>
      </c>
      <c r="DH12" s="482" t="str">
        <f t="shared" si="3"/>
        <v/>
      </c>
      <c r="DI12" s="482" t="str">
        <f t="shared" si="3"/>
        <v/>
      </c>
      <c r="DJ12" s="357" t="str">
        <f t="shared" si="27"/>
        <v/>
      </c>
      <c r="DK12" s="357" t="str">
        <f t="shared" si="13"/>
        <v/>
      </c>
      <c r="DL12" s="357" t="str">
        <f t="shared" si="14"/>
        <v/>
      </c>
      <c r="DM12" s="357" t="str">
        <f t="shared" si="15"/>
        <v/>
      </c>
      <c r="DN12" s="357" t="str">
        <f t="shared" si="16"/>
        <v/>
      </c>
      <c r="DO12" s="357" t="str">
        <f t="shared" si="17"/>
        <v/>
      </c>
      <c r="DP12" s="357" t="str">
        <f t="shared" si="18"/>
        <v/>
      </c>
      <c r="DQ12" s="357" t="str">
        <f t="shared" si="19"/>
        <v/>
      </c>
      <c r="DR12" s="357" t="str">
        <f t="shared" si="18"/>
        <v/>
      </c>
      <c r="DS12" s="357" t="str">
        <f t="shared" si="19"/>
        <v/>
      </c>
      <c r="DT12" s="357" t="str">
        <f t="shared" si="20"/>
        <v/>
      </c>
      <c r="DU12" s="357" t="str">
        <f t="shared" si="21"/>
        <v/>
      </c>
      <c r="DV12" s="357" t="str">
        <f t="shared" si="4"/>
        <v/>
      </c>
      <c r="DW12" s="357" t="str">
        <f t="shared" si="5"/>
        <v/>
      </c>
      <c r="DX12" s="357" t="str">
        <f t="shared" si="6"/>
        <v/>
      </c>
      <c r="DY12" s="357" t="str">
        <f t="shared" si="7"/>
        <v/>
      </c>
      <c r="DZ12" s="357" t="str">
        <f t="shared" si="8"/>
        <v/>
      </c>
      <c r="EA12" s="357" t="str">
        <f t="shared" si="9"/>
        <v/>
      </c>
      <c r="EB12" s="357" t="str">
        <f t="shared" si="10"/>
        <v/>
      </c>
      <c r="EC12" s="357" t="str">
        <f t="shared" si="11"/>
        <v/>
      </c>
      <c r="EE12" s="357" t="str">
        <f t="shared" si="22"/>
        <v/>
      </c>
      <c r="EF12" s="357" t="str">
        <f t="shared" si="23"/>
        <v/>
      </c>
      <c r="EG12" s="357" t="str">
        <f t="shared" si="24"/>
        <v/>
      </c>
      <c r="EH12" s="357" t="str">
        <f t="shared" si="25"/>
        <v/>
      </c>
      <c r="EI12" s="357" t="str">
        <f t="shared" si="26"/>
        <v/>
      </c>
    </row>
    <row r="13" spans="1:201" ht="15.6" x14ac:dyDescent="0.3">
      <c r="A13" s="12" t="str">
        <f>ajuizamento!A20</f>
        <v/>
      </c>
      <c r="B13" s="7" t="str">
        <f>ajuizamento!B20</f>
        <v/>
      </c>
      <c r="C13" s="7">
        <f>ajuizamento!C20</f>
        <v>0</v>
      </c>
      <c r="D13" s="7">
        <f>ajuizamento!D20</f>
        <v>0</v>
      </c>
      <c r="E13" s="7">
        <f>ajuizamento!E20</f>
        <v>0</v>
      </c>
      <c r="F13" s="7">
        <f>ajuizamento!F20</f>
        <v>0</v>
      </c>
      <c r="G13" s="12">
        <f>ajuizamento!G20</f>
        <v>0</v>
      </c>
      <c r="H13" s="6">
        <f>IF(ajuizamento!$AY20="",0,ajuizamento!$AY20)</f>
        <v>0</v>
      </c>
      <c r="I13" s="6">
        <f>IF(ajuizamento!R20="",0,ajuizamento!R20)</f>
        <v>0</v>
      </c>
      <c r="J13" s="6">
        <f>IF(ajuizamento!BC20="",0,ajuizamento!BC20)</f>
        <v>0</v>
      </c>
      <c r="K13" s="6">
        <f>IF(ajuizamento!BD20="",0,ajuizamento!BD20)</f>
        <v>0</v>
      </c>
      <c r="L13" s="6">
        <f>IF(ajuizamento!S20="",0,ajuizamento!S20)</f>
        <v>0</v>
      </c>
      <c r="M13" s="6">
        <f>IF(ajuizamento!T20="",0,ajuizamento!T20)</f>
        <v>0</v>
      </c>
      <c r="N13" s="6">
        <f>IF(ajuizamento!U20="",0,ajuizamento!U20)</f>
        <v>0</v>
      </c>
      <c r="O13" s="6">
        <f>IF(ajuizamento!V20="",0,ajuizamento!V20)</f>
        <v>0</v>
      </c>
      <c r="P13" s="6">
        <f>IF(ajuizamento!W20="",0,ajuizamento!W20)</f>
        <v>0</v>
      </c>
      <c r="Q13" s="6">
        <f>IF(ajuizamento!X20="",0,ajuizamento!X20)</f>
        <v>0</v>
      </c>
      <c r="R13" s="6">
        <f>IF(ajuizamento!Y20="",0,ajuizamento!Y20)</f>
        <v>0</v>
      </c>
      <c r="S13" s="6">
        <f>IF(ajuizamento!Z20="",0,ajuizamento!Z20)</f>
        <v>0</v>
      </c>
      <c r="T13" s="6">
        <f>IF(ajuizamento!AA20="",0,ajuizamento!AA20)</f>
        <v>0</v>
      </c>
      <c r="U13" s="6">
        <f>IF(ajuizamento!AB20="",0,ajuizamento!AB20)</f>
        <v>0</v>
      </c>
      <c r="V13" s="6">
        <f>IF(ajuizamento!AC20="",0,ajuizamento!AC20)</f>
        <v>0</v>
      </c>
      <c r="W13" s="6">
        <f>IF(ajuizamento!AD20="",0,ajuizamento!AD20)</f>
        <v>0</v>
      </c>
      <c r="X13" s="6">
        <f>IF(ajuizamento!AE20="",0,ajuizamento!AE20)</f>
        <v>0</v>
      </c>
      <c r="Y13" s="6">
        <f>IF(ajuizamento!AF20="",0,ajuizamento!AF20)</f>
        <v>0</v>
      </c>
      <c r="Z13" s="6">
        <f>IF(ajuizamento!AG20="",0,ajuizamento!AG20)</f>
        <v>0</v>
      </c>
      <c r="AA13" s="6">
        <f>IF(ajuizamento!AH20="",0,ajuizamento!AH20)</f>
        <v>0</v>
      </c>
      <c r="AB13" s="6">
        <f>IF(ajuizamento!AI20="",0,ajuizamento!AI20)</f>
        <v>0</v>
      </c>
      <c r="AC13" s="6">
        <f>IF(ajuizamento!AJ20="",0,ajuizamento!AJ20)</f>
        <v>0</v>
      </c>
      <c r="AD13" s="6">
        <f>IF(ajuizamento!AK20="",0,ajuizamento!AK20)</f>
        <v>0</v>
      </c>
      <c r="AE13" s="6">
        <f>IF(ajuizamento!AL20="",0,ajuizamento!AL20)</f>
        <v>0</v>
      </c>
      <c r="AF13" s="6">
        <f>IF(ajuizamento!AM20="",0,ajuizamento!AM20)</f>
        <v>0</v>
      </c>
      <c r="AG13" s="6">
        <f>IF(ajuizamento!AN20="",0,ajuizamento!AN20)</f>
        <v>0</v>
      </c>
      <c r="AH13" s="6">
        <f>IF(ajuizamento!AO20="",0,ajuizamento!AO20)</f>
        <v>0</v>
      </c>
      <c r="AI13" s="6">
        <f>IF(ajuizamento!AP20="",0,ajuizamento!AP20)</f>
        <v>0</v>
      </c>
      <c r="AJ13" s="6">
        <f>IF(ajuizamento!AS20="",0,ajuizamento!AS20)</f>
        <v>0</v>
      </c>
      <c r="AK13" s="11" t="str">
        <f>IF(AM13=0,"",H13)</f>
        <v/>
      </c>
      <c r="AL13" s="9" t="str">
        <f t="shared" si="1"/>
        <v/>
      </c>
      <c r="AM13" s="357">
        <f>IF(A13="",0,A13)</f>
        <v>0</v>
      </c>
      <c r="AN13" s="482" t="str">
        <f t="shared" si="12"/>
        <v/>
      </c>
      <c r="AO13" s="482" t="str">
        <f t="shared" si="2"/>
        <v/>
      </c>
      <c r="AP13" s="482" t="str">
        <f t="shared" si="2"/>
        <v/>
      </c>
      <c r="AQ13" s="482" t="str">
        <f t="shared" si="2"/>
        <v/>
      </c>
      <c r="AR13" s="482" t="str">
        <f t="shared" si="2"/>
        <v/>
      </c>
      <c r="AS13" s="482" t="str">
        <f t="shared" si="2"/>
        <v/>
      </c>
      <c r="AT13" s="482" t="str">
        <f t="shared" si="2"/>
        <v/>
      </c>
      <c r="AU13" s="482" t="str">
        <f t="shared" si="2"/>
        <v/>
      </c>
      <c r="AV13" s="482" t="str">
        <f t="shared" si="2"/>
        <v/>
      </c>
      <c r="AW13" s="482" t="str">
        <f t="shared" si="2"/>
        <v/>
      </c>
      <c r="AX13" s="482" t="str">
        <f t="shared" si="2"/>
        <v/>
      </c>
      <c r="AY13" s="482" t="str">
        <f t="shared" si="2"/>
        <v/>
      </c>
      <c r="AZ13" s="482" t="str">
        <f t="shared" si="2"/>
        <v/>
      </c>
      <c r="BA13" s="482" t="str">
        <f t="shared" si="2"/>
        <v/>
      </c>
      <c r="BB13" s="482" t="str">
        <f t="shared" si="2"/>
        <v/>
      </c>
      <c r="BC13" s="482" t="str">
        <f t="shared" si="2"/>
        <v/>
      </c>
      <c r="BD13" s="482" t="str">
        <f t="shared" si="2"/>
        <v/>
      </c>
      <c r="BE13" s="482" t="str">
        <f t="shared" si="2"/>
        <v/>
      </c>
      <c r="BF13" s="482" t="str">
        <f t="shared" si="2"/>
        <v/>
      </c>
      <c r="BG13" s="482" t="str">
        <f t="shared" si="2"/>
        <v/>
      </c>
      <c r="BH13" s="482" t="str">
        <f t="shared" si="2"/>
        <v/>
      </c>
      <c r="BI13" s="482" t="str">
        <f t="shared" si="2"/>
        <v/>
      </c>
      <c r="BJ13" s="482" t="str">
        <f t="shared" si="2"/>
        <v/>
      </c>
      <c r="BK13" s="482" t="str">
        <f t="shared" si="2"/>
        <v/>
      </c>
      <c r="BL13" s="482"/>
      <c r="BM13" s="482" t="str">
        <f>IF(AN13="","",COUNTIF($AN13:AN13,1))</f>
        <v/>
      </c>
      <c r="BN13" s="482" t="str">
        <f>IF(AO13="","",COUNTIF($AN13:AO13,1))</f>
        <v/>
      </c>
      <c r="BO13" s="482" t="str">
        <f>IF(AP13="","",COUNTIF($AN13:AP13,1))</f>
        <v/>
      </c>
      <c r="BP13" s="482" t="str">
        <f>IF(AQ13="","",COUNTIF($AN13:AQ13,1))</f>
        <v/>
      </c>
      <c r="BQ13" s="482" t="str">
        <f>IF(AR13="","",COUNTIF($AN13:AR13,1))</f>
        <v/>
      </c>
      <c r="BR13" s="482" t="str">
        <f>IF(AS13="","",COUNTIF($AN13:AS13,1))</f>
        <v/>
      </c>
      <c r="BS13" s="482" t="str">
        <f>IF(AT13="","",COUNTIF($AN13:AT13,1))</f>
        <v/>
      </c>
      <c r="BT13" s="482" t="str">
        <f>IF(AU13="","",COUNTIF($AN13:AU13,1))</f>
        <v/>
      </c>
      <c r="BU13" s="482" t="str">
        <f>IF(AV13="","",COUNTIF($AN13:AV13,1))</f>
        <v/>
      </c>
      <c r="BV13" s="482" t="str">
        <f>IF(AW13="","",COUNTIF($AN13:AW13,1))</f>
        <v/>
      </c>
      <c r="BW13" s="482" t="str">
        <f>IF(AX13="","",COUNTIF($AN13:AX13,1))</f>
        <v/>
      </c>
      <c r="BX13" s="482" t="str">
        <f>IF(AY13="","",COUNTIF($AN13:AY13,1))</f>
        <v/>
      </c>
      <c r="BY13" s="482" t="str">
        <f>IF(AZ13="","",COUNTIF($AN13:AZ13,1))</f>
        <v/>
      </c>
      <c r="BZ13" s="482" t="str">
        <f>IF(BA13="","",COUNTIF($AN13:BA13,1))</f>
        <v/>
      </c>
      <c r="CA13" s="482" t="str">
        <f>IF(BB13="","",COUNTIF($AN13:BB13,1))</f>
        <v/>
      </c>
      <c r="CB13" s="482" t="str">
        <f>IF(BC13="","",COUNTIF($AN13:BC13,1))</f>
        <v/>
      </c>
      <c r="CC13" s="482" t="str">
        <f>IF(BD13="","",COUNTIF($AN13:BD13,1))</f>
        <v/>
      </c>
      <c r="CD13" s="482" t="str">
        <f>IF(BE13="","",COUNTIF($AN13:BE13,1))</f>
        <v/>
      </c>
      <c r="CE13" s="482" t="str">
        <f>IF(BF13="","",COUNTIF($AN13:BF13,1))</f>
        <v/>
      </c>
      <c r="CF13" s="482" t="str">
        <f>IF(BG13="","",COUNTIF($AN13:BG13,1))</f>
        <v/>
      </c>
      <c r="CG13" s="482" t="str">
        <f>IF(BH13="","",COUNTIF($AN13:BH13,1))</f>
        <v/>
      </c>
      <c r="CH13" s="482" t="str">
        <f>IF(BI13="","",COUNTIF($AN13:BI13,1))</f>
        <v/>
      </c>
      <c r="CI13" s="482" t="str">
        <f>IF(BJ13="","",COUNTIF($AN13:BJ13,1))</f>
        <v/>
      </c>
      <c r="CJ13" s="482" t="str">
        <f>IF(BK13="","",COUNTIF($AN13:BK13,1))</f>
        <v/>
      </c>
      <c r="CL13" s="482" t="str">
        <f t="shared" si="3"/>
        <v/>
      </c>
      <c r="CM13" s="482" t="str">
        <f t="shared" si="3"/>
        <v/>
      </c>
      <c r="CN13" s="482" t="str">
        <f t="shared" si="3"/>
        <v/>
      </c>
      <c r="CO13" s="482" t="str">
        <f t="shared" si="3"/>
        <v/>
      </c>
      <c r="CP13" s="482" t="str">
        <f t="shared" si="3"/>
        <v/>
      </c>
      <c r="CQ13" s="482" t="str">
        <f t="shared" si="3"/>
        <v/>
      </c>
      <c r="CR13" s="482" t="str">
        <f t="shared" si="3"/>
        <v/>
      </c>
      <c r="CS13" s="482" t="str">
        <f t="shared" si="3"/>
        <v/>
      </c>
      <c r="CT13" s="482" t="str">
        <f t="shared" si="3"/>
        <v/>
      </c>
      <c r="CU13" s="482" t="str">
        <f t="shared" si="3"/>
        <v/>
      </c>
      <c r="CV13" s="482" t="str">
        <f t="shared" si="3"/>
        <v/>
      </c>
      <c r="CW13" s="482" t="str">
        <f t="shared" si="3"/>
        <v/>
      </c>
      <c r="CX13" s="482" t="str">
        <f t="shared" si="3"/>
        <v/>
      </c>
      <c r="CY13" s="482" t="str">
        <f t="shared" si="3"/>
        <v/>
      </c>
      <c r="CZ13" s="482" t="str">
        <f t="shared" si="3"/>
        <v/>
      </c>
      <c r="DA13" s="482" t="str">
        <f t="shared" si="3"/>
        <v/>
      </c>
      <c r="DB13" s="482" t="str">
        <f t="shared" si="3"/>
        <v/>
      </c>
      <c r="DC13" s="482" t="str">
        <f t="shared" si="3"/>
        <v/>
      </c>
      <c r="DD13" s="482" t="str">
        <f t="shared" si="3"/>
        <v/>
      </c>
      <c r="DE13" s="482" t="str">
        <f t="shared" si="3"/>
        <v/>
      </c>
      <c r="DF13" s="482" t="str">
        <f t="shared" si="3"/>
        <v/>
      </c>
      <c r="DG13" s="482" t="str">
        <f t="shared" si="3"/>
        <v/>
      </c>
      <c r="DH13" s="482" t="str">
        <f t="shared" si="3"/>
        <v/>
      </c>
      <c r="DI13" s="482" t="str">
        <f t="shared" si="3"/>
        <v/>
      </c>
      <c r="DJ13" s="357" t="str">
        <f t="shared" si="27"/>
        <v/>
      </c>
      <c r="DK13" s="357" t="str">
        <f t="shared" si="13"/>
        <v/>
      </c>
      <c r="DL13" s="357" t="str">
        <f t="shared" si="14"/>
        <v/>
      </c>
      <c r="DM13" s="357" t="str">
        <f t="shared" si="15"/>
        <v/>
      </c>
      <c r="DN13" s="357" t="str">
        <f t="shared" si="16"/>
        <v/>
      </c>
      <c r="DO13" s="357" t="str">
        <f t="shared" si="17"/>
        <v/>
      </c>
      <c r="DP13" s="357" t="str">
        <f t="shared" si="18"/>
        <v/>
      </c>
      <c r="DQ13" s="357" t="str">
        <f t="shared" si="19"/>
        <v/>
      </c>
      <c r="DR13" s="357" t="str">
        <f t="shared" si="18"/>
        <v/>
      </c>
      <c r="DS13" s="357" t="str">
        <f t="shared" si="19"/>
        <v/>
      </c>
      <c r="DT13" s="357" t="str">
        <f t="shared" si="20"/>
        <v/>
      </c>
      <c r="DU13" s="357" t="str">
        <f t="shared" si="21"/>
        <v/>
      </c>
      <c r="DV13" s="357" t="str">
        <f t="shared" si="4"/>
        <v/>
      </c>
      <c r="DW13" s="357" t="str">
        <f t="shared" si="5"/>
        <v/>
      </c>
      <c r="DX13" s="357" t="str">
        <f t="shared" si="6"/>
        <v/>
      </c>
      <c r="DY13" s="357" t="str">
        <f t="shared" si="7"/>
        <v/>
      </c>
      <c r="DZ13" s="357" t="str">
        <f t="shared" si="8"/>
        <v/>
      </c>
      <c r="EA13" s="357" t="str">
        <f t="shared" si="9"/>
        <v/>
      </c>
      <c r="EB13" s="357" t="str">
        <f t="shared" si="10"/>
        <v/>
      </c>
      <c r="EC13" s="357" t="str">
        <f t="shared" si="11"/>
        <v/>
      </c>
      <c r="EE13" s="357" t="str">
        <f t="shared" si="22"/>
        <v/>
      </c>
      <c r="EF13" s="357" t="str">
        <f t="shared" si="23"/>
        <v/>
      </c>
      <c r="EG13" s="357" t="str">
        <f t="shared" si="24"/>
        <v/>
      </c>
      <c r="EH13" s="357" t="str">
        <f t="shared" si="25"/>
        <v/>
      </c>
      <c r="EI13" s="357" t="str">
        <f t="shared" si="26"/>
        <v/>
      </c>
    </row>
    <row r="14" spans="1:201" ht="15.6" x14ac:dyDescent="0.3">
      <c r="A14" s="12" t="str">
        <f>ajuizamento!A21</f>
        <v/>
      </c>
      <c r="B14" s="7" t="str">
        <f>ajuizamento!B21</f>
        <v/>
      </c>
      <c r="C14" s="7">
        <f>ajuizamento!C21</f>
        <v>0</v>
      </c>
      <c r="D14" s="7">
        <f>ajuizamento!D21</f>
        <v>0</v>
      </c>
      <c r="E14" s="7">
        <f>ajuizamento!E21</f>
        <v>0</v>
      </c>
      <c r="F14" s="7">
        <f>ajuizamento!F21</f>
        <v>0</v>
      </c>
      <c r="G14" s="12">
        <f>ajuizamento!G21</f>
        <v>0</v>
      </c>
      <c r="H14" s="6">
        <f>IF(ajuizamento!$AY21="",0,ajuizamento!$AY21)</f>
        <v>0</v>
      </c>
      <c r="I14" s="6">
        <f>IF(ajuizamento!R21="",0,ajuizamento!R21)</f>
        <v>0</v>
      </c>
      <c r="J14" s="6">
        <f>IF(ajuizamento!BC21="",0,ajuizamento!BC21)</f>
        <v>0</v>
      </c>
      <c r="K14" s="6">
        <f>IF(ajuizamento!BD21="",0,ajuizamento!BD21)</f>
        <v>0</v>
      </c>
      <c r="L14" s="6">
        <f>IF(ajuizamento!S21="",0,ajuizamento!S21)</f>
        <v>0</v>
      </c>
      <c r="M14" s="6">
        <f>IF(ajuizamento!T21="",0,ajuizamento!T21)</f>
        <v>0</v>
      </c>
      <c r="N14" s="6">
        <f>IF(ajuizamento!U21="",0,ajuizamento!U21)</f>
        <v>0</v>
      </c>
      <c r="O14" s="6">
        <f>IF(ajuizamento!V21="",0,ajuizamento!V21)</f>
        <v>0</v>
      </c>
      <c r="P14" s="6">
        <f>IF(ajuizamento!W21="",0,ajuizamento!W21)</f>
        <v>0</v>
      </c>
      <c r="Q14" s="6">
        <f>IF(ajuizamento!X21="",0,ajuizamento!X21)</f>
        <v>0</v>
      </c>
      <c r="R14" s="6">
        <f>IF(ajuizamento!Y21="",0,ajuizamento!Y21)</f>
        <v>0</v>
      </c>
      <c r="S14" s="6">
        <f>IF(ajuizamento!Z21="",0,ajuizamento!Z21)</f>
        <v>0</v>
      </c>
      <c r="T14" s="6">
        <f>IF(ajuizamento!AA21="",0,ajuizamento!AA21)</f>
        <v>0</v>
      </c>
      <c r="U14" s="6">
        <f>IF(ajuizamento!AB21="",0,ajuizamento!AB21)</f>
        <v>0</v>
      </c>
      <c r="V14" s="6">
        <f>IF(ajuizamento!AC21="",0,ajuizamento!AC21)</f>
        <v>0</v>
      </c>
      <c r="W14" s="6">
        <f>IF(ajuizamento!AD21="",0,ajuizamento!AD21)</f>
        <v>0</v>
      </c>
      <c r="X14" s="6">
        <f>IF(ajuizamento!AE21="",0,ajuizamento!AE21)</f>
        <v>0</v>
      </c>
      <c r="Y14" s="6">
        <f>IF(ajuizamento!AF21="",0,ajuizamento!AF21)</f>
        <v>0</v>
      </c>
      <c r="Z14" s="6">
        <f>IF(ajuizamento!AG21="",0,ajuizamento!AG21)</f>
        <v>0</v>
      </c>
      <c r="AA14" s="6">
        <f>IF(ajuizamento!AH21="",0,ajuizamento!AH21)</f>
        <v>0</v>
      </c>
      <c r="AB14" s="6">
        <f>IF(ajuizamento!AI21="",0,ajuizamento!AI21)</f>
        <v>0</v>
      </c>
      <c r="AC14" s="6">
        <f>IF(ajuizamento!AJ21="",0,ajuizamento!AJ21)</f>
        <v>0</v>
      </c>
      <c r="AD14" s="6">
        <f>IF(ajuizamento!AK21="",0,ajuizamento!AK21)</f>
        <v>0</v>
      </c>
      <c r="AE14" s="6">
        <f>IF(ajuizamento!AL21="",0,ajuizamento!AL21)</f>
        <v>0</v>
      </c>
      <c r="AF14" s="6">
        <f>IF(ajuizamento!AM21="",0,ajuizamento!AM21)</f>
        <v>0</v>
      </c>
      <c r="AG14" s="6">
        <f>IF(ajuizamento!AN21="",0,ajuizamento!AN21)</f>
        <v>0</v>
      </c>
      <c r="AH14" s="6">
        <f>IF(ajuizamento!AO21="",0,ajuizamento!AO21)</f>
        <v>0</v>
      </c>
      <c r="AI14" s="6">
        <f>IF(ajuizamento!AP21="",0,ajuizamento!AP21)</f>
        <v>0</v>
      </c>
      <c r="AJ14" s="6">
        <f>IF(ajuizamento!AS21="",0,ajuizamento!AS21)</f>
        <v>0</v>
      </c>
      <c r="AK14" s="11" t="str">
        <f>IF(AM14=0,"",H14)</f>
        <v/>
      </c>
      <c r="AL14" s="9" t="str">
        <f t="shared" si="1"/>
        <v/>
      </c>
      <c r="AM14" s="357">
        <f>IF(A14="",0,A14)</f>
        <v>0</v>
      </c>
      <c r="AN14" s="482" t="str">
        <f t="shared" si="12"/>
        <v/>
      </c>
      <c r="AO14" s="482" t="str">
        <f t="shared" si="2"/>
        <v/>
      </c>
      <c r="AP14" s="482" t="str">
        <f t="shared" si="2"/>
        <v/>
      </c>
      <c r="AQ14" s="482" t="str">
        <f t="shared" si="2"/>
        <v/>
      </c>
      <c r="AR14" s="482" t="str">
        <f t="shared" si="2"/>
        <v/>
      </c>
      <c r="AS14" s="482" t="str">
        <f t="shared" si="2"/>
        <v/>
      </c>
      <c r="AT14" s="482" t="str">
        <f t="shared" si="2"/>
        <v/>
      </c>
      <c r="AU14" s="482" t="str">
        <f t="shared" si="2"/>
        <v/>
      </c>
      <c r="AV14" s="482" t="str">
        <f t="shared" si="2"/>
        <v/>
      </c>
      <c r="AW14" s="482" t="str">
        <f t="shared" si="2"/>
        <v/>
      </c>
      <c r="AX14" s="482" t="str">
        <f t="shared" si="2"/>
        <v/>
      </c>
      <c r="AY14" s="482" t="str">
        <f t="shared" si="2"/>
        <v/>
      </c>
      <c r="AZ14" s="482" t="str">
        <f t="shared" si="2"/>
        <v/>
      </c>
      <c r="BA14" s="482" t="str">
        <f t="shared" si="2"/>
        <v/>
      </c>
      <c r="BB14" s="482" t="str">
        <f t="shared" si="2"/>
        <v/>
      </c>
      <c r="BC14" s="482" t="str">
        <f t="shared" si="2"/>
        <v/>
      </c>
      <c r="BD14" s="482" t="str">
        <f t="shared" si="2"/>
        <v/>
      </c>
      <c r="BE14" s="482" t="str">
        <f t="shared" si="2"/>
        <v/>
      </c>
      <c r="BF14" s="482" t="str">
        <f t="shared" si="2"/>
        <v/>
      </c>
      <c r="BG14" s="482" t="str">
        <f t="shared" si="2"/>
        <v/>
      </c>
      <c r="BH14" s="482" t="str">
        <f t="shared" si="2"/>
        <v/>
      </c>
      <c r="BI14" s="482" t="str">
        <f t="shared" si="2"/>
        <v/>
      </c>
      <c r="BJ14" s="482" t="str">
        <f t="shared" si="2"/>
        <v/>
      </c>
      <c r="BK14" s="482" t="str">
        <f t="shared" si="2"/>
        <v/>
      </c>
      <c r="BL14" s="482"/>
      <c r="BM14" s="482" t="str">
        <f>IF(AN14="","",COUNTIF($AN14:AN14,1))</f>
        <v/>
      </c>
      <c r="BN14" s="482" t="str">
        <f>IF(AO14="","",COUNTIF($AN14:AO14,1))</f>
        <v/>
      </c>
      <c r="BO14" s="482" t="str">
        <f>IF(AP14="","",COUNTIF($AN14:AP14,1))</f>
        <v/>
      </c>
      <c r="BP14" s="482" t="str">
        <f>IF(AQ14="","",COUNTIF($AN14:AQ14,1))</f>
        <v/>
      </c>
      <c r="BQ14" s="482" t="str">
        <f>IF(AR14="","",COUNTIF($AN14:AR14,1))</f>
        <v/>
      </c>
      <c r="BR14" s="482" t="str">
        <f>IF(AS14="","",COUNTIF($AN14:AS14,1))</f>
        <v/>
      </c>
      <c r="BS14" s="482" t="str">
        <f>IF(AT14="","",COUNTIF($AN14:AT14,1))</f>
        <v/>
      </c>
      <c r="BT14" s="482" t="str">
        <f>IF(AU14="","",COUNTIF($AN14:AU14,1))</f>
        <v/>
      </c>
      <c r="BU14" s="482" t="str">
        <f>IF(AV14="","",COUNTIF($AN14:AV14,1))</f>
        <v/>
      </c>
      <c r="BV14" s="482" t="str">
        <f>IF(AW14="","",COUNTIF($AN14:AW14,1))</f>
        <v/>
      </c>
      <c r="BW14" s="482" t="str">
        <f>IF(AX14="","",COUNTIF($AN14:AX14,1))</f>
        <v/>
      </c>
      <c r="BX14" s="482" t="str">
        <f>IF(AY14="","",COUNTIF($AN14:AY14,1))</f>
        <v/>
      </c>
      <c r="BY14" s="482" t="str">
        <f>IF(AZ14="","",COUNTIF($AN14:AZ14,1))</f>
        <v/>
      </c>
      <c r="BZ14" s="482" t="str">
        <f>IF(BA14="","",COUNTIF($AN14:BA14,1))</f>
        <v/>
      </c>
      <c r="CA14" s="482" t="str">
        <f>IF(BB14="","",COUNTIF($AN14:BB14,1))</f>
        <v/>
      </c>
      <c r="CB14" s="482" t="str">
        <f>IF(BC14="","",COUNTIF($AN14:BC14,1))</f>
        <v/>
      </c>
      <c r="CC14" s="482" t="str">
        <f>IF(BD14="","",COUNTIF($AN14:BD14,1))</f>
        <v/>
      </c>
      <c r="CD14" s="482" t="str">
        <f>IF(BE14="","",COUNTIF($AN14:BE14,1))</f>
        <v/>
      </c>
      <c r="CE14" s="482" t="str">
        <f>IF(BF14="","",COUNTIF($AN14:BF14,1))</f>
        <v/>
      </c>
      <c r="CF14" s="482" t="str">
        <f>IF(BG14="","",COUNTIF($AN14:BG14,1))</f>
        <v/>
      </c>
      <c r="CG14" s="482" t="str">
        <f>IF(BH14="","",COUNTIF($AN14:BH14,1))</f>
        <v/>
      </c>
      <c r="CH14" s="482" t="str">
        <f>IF(BI14="","",COUNTIF($AN14:BI14,1))</f>
        <v/>
      </c>
      <c r="CI14" s="482" t="str">
        <f>IF(BJ14="","",COUNTIF($AN14:BJ14,1))</f>
        <v/>
      </c>
      <c r="CJ14" s="482" t="str">
        <f>IF(BK14="","",COUNTIF($AN14:BK14,1))</f>
        <v/>
      </c>
      <c r="CL14" s="482" t="str">
        <f t="shared" si="3"/>
        <v/>
      </c>
      <c r="CM14" s="482" t="str">
        <f t="shared" si="3"/>
        <v/>
      </c>
      <c r="CN14" s="482" t="str">
        <f t="shared" si="3"/>
        <v/>
      </c>
      <c r="CO14" s="482" t="str">
        <f t="shared" si="3"/>
        <v/>
      </c>
      <c r="CP14" s="482" t="str">
        <f t="shared" si="3"/>
        <v/>
      </c>
      <c r="CQ14" s="482" t="str">
        <f t="shared" si="3"/>
        <v/>
      </c>
      <c r="CR14" s="482" t="str">
        <f t="shared" si="3"/>
        <v/>
      </c>
      <c r="CS14" s="482" t="str">
        <f t="shared" si="3"/>
        <v/>
      </c>
      <c r="CT14" s="482" t="str">
        <f t="shared" si="3"/>
        <v/>
      </c>
      <c r="CU14" s="482" t="str">
        <f t="shared" si="3"/>
        <v/>
      </c>
      <c r="CV14" s="482" t="str">
        <f t="shared" si="3"/>
        <v/>
      </c>
      <c r="CW14" s="482" t="str">
        <f t="shared" si="3"/>
        <v/>
      </c>
      <c r="CX14" s="482" t="str">
        <f t="shared" si="3"/>
        <v/>
      </c>
      <c r="CY14" s="482" t="str">
        <f t="shared" si="3"/>
        <v/>
      </c>
      <c r="CZ14" s="482" t="str">
        <f t="shared" si="3"/>
        <v/>
      </c>
      <c r="DA14" s="482" t="str">
        <f t="shared" si="3"/>
        <v/>
      </c>
      <c r="DB14" s="482" t="str">
        <f t="shared" si="3"/>
        <v/>
      </c>
      <c r="DC14" s="482" t="str">
        <f t="shared" si="3"/>
        <v/>
      </c>
      <c r="DD14" s="482" t="str">
        <f t="shared" si="3"/>
        <v/>
      </c>
      <c r="DE14" s="482" t="str">
        <f t="shared" si="3"/>
        <v/>
      </c>
      <c r="DF14" s="482" t="str">
        <f t="shared" si="3"/>
        <v/>
      </c>
      <c r="DG14" s="482" t="str">
        <f t="shared" si="3"/>
        <v/>
      </c>
      <c r="DH14" s="482" t="str">
        <f t="shared" si="3"/>
        <v/>
      </c>
      <c r="DI14" s="482" t="str">
        <f t="shared" si="3"/>
        <v/>
      </c>
      <c r="DJ14" s="357" t="str">
        <f t="shared" si="27"/>
        <v/>
      </c>
      <c r="DK14" s="357" t="str">
        <f t="shared" si="13"/>
        <v/>
      </c>
      <c r="DL14" s="357" t="str">
        <f t="shared" si="14"/>
        <v/>
      </c>
      <c r="DM14" s="357" t="str">
        <f t="shared" si="15"/>
        <v/>
      </c>
      <c r="DN14" s="357" t="str">
        <f t="shared" si="16"/>
        <v/>
      </c>
      <c r="DO14" s="357" t="str">
        <f t="shared" si="17"/>
        <v/>
      </c>
      <c r="DP14" s="357" t="str">
        <f t="shared" si="18"/>
        <v/>
      </c>
      <c r="DQ14" s="357" t="str">
        <f t="shared" si="19"/>
        <v/>
      </c>
      <c r="DR14" s="357" t="str">
        <f t="shared" si="18"/>
        <v/>
      </c>
      <c r="DS14" s="357" t="str">
        <f t="shared" si="19"/>
        <v/>
      </c>
      <c r="DT14" s="357" t="str">
        <f t="shared" si="20"/>
        <v/>
      </c>
      <c r="DU14" s="357" t="str">
        <f t="shared" si="21"/>
        <v/>
      </c>
      <c r="DV14" s="357" t="str">
        <f t="shared" si="4"/>
        <v/>
      </c>
      <c r="DW14" s="357" t="str">
        <f t="shared" si="5"/>
        <v/>
      </c>
      <c r="DX14" s="357" t="str">
        <f t="shared" si="6"/>
        <v/>
      </c>
      <c r="DY14" s="357" t="str">
        <f t="shared" si="7"/>
        <v/>
      </c>
      <c r="DZ14" s="357" t="str">
        <f t="shared" si="8"/>
        <v/>
      </c>
      <c r="EA14" s="357" t="str">
        <f t="shared" si="9"/>
        <v/>
      </c>
      <c r="EB14" s="357" t="str">
        <f t="shared" si="10"/>
        <v/>
      </c>
      <c r="EC14" s="357" t="str">
        <f t="shared" si="11"/>
        <v/>
      </c>
      <c r="EE14" s="357" t="str">
        <f t="shared" si="22"/>
        <v/>
      </c>
      <c r="EF14" s="357" t="str">
        <f t="shared" si="23"/>
        <v/>
      </c>
      <c r="EG14" s="357" t="str">
        <f t="shared" si="24"/>
        <v/>
      </c>
      <c r="EH14" s="357" t="str">
        <f t="shared" si="25"/>
        <v/>
      </c>
      <c r="EI14" s="357" t="str">
        <f t="shared" si="26"/>
        <v/>
      </c>
    </row>
    <row r="15" spans="1:201" ht="15.6" x14ac:dyDescent="0.3">
      <c r="A15" s="12" t="str">
        <f>ajuizamento!A22</f>
        <v/>
      </c>
      <c r="B15" s="7" t="str">
        <f>ajuizamento!B22</f>
        <v/>
      </c>
      <c r="C15" s="7">
        <f>ajuizamento!C22</f>
        <v>0</v>
      </c>
      <c r="D15" s="7">
        <f>ajuizamento!D22</f>
        <v>0</v>
      </c>
      <c r="E15" s="7">
        <f>ajuizamento!E22</f>
        <v>0</v>
      </c>
      <c r="F15" s="7">
        <f>ajuizamento!F22</f>
        <v>0</v>
      </c>
      <c r="G15" s="12">
        <f>ajuizamento!G22</f>
        <v>0</v>
      </c>
      <c r="H15" s="6">
        <f>IF(ajuizamento!$AY22="",0,ajuizamento!$AY22)</f>
        <v>0</v>
      </c>
      <c r="I15" s="6">
        <f>IF(ajuizamento!R22="",0,ajuizamento!R22)</f>
        <v>0</v>
      </c>
      <c r="J15" s="6">
        <f>IF(ajuizamento!BC22="",0,ajuizamento!BC22)</f>
        <v>0</v>
      </c>
      <c r="K15" s="6">
        <f>IF(ajuizamento!BD22="",0,ajuizamento!BD22)</f>
        <v>0</v>
      </c>
      <c r="L15" s="6">
        <f>IF(ajuizamento!S22="",0,ajuizamento!S22)</f>
        <v>0</v>
      </c>
      <c r="M15" s="6">
        <f>IF(ajuizamento!T22="",0,ajuizamento!T22)</f>
        <v>0</v>
      </c>
      <c r="N15" s="6">
        <f>IF(ajuizamento!U22="",0,ajuizamento!U22)</f>
        <v>0</v>
      </c>
      <c r="O15" s="6">
        <f>IF(ajuizamento!V22="",0,ajuizamento!V22)</f>
        <v>0</v>
      </c>
      <c r="P15" s="6">
        <f>IF(ajuizamento!W22="",0,ajuizamento!W22)</f>
        <v>0</v>
      </c>
      <c r="Q15" s="6">
        <f>IF(ajuizamento!X22="",0,ajuizamento!X22)</f>
        <v>0</v>
      </c>
      <c r="R15" s="6">
        <f>IF(ajuizamento!Y22="",0,ajuizamento!Y22)</f>
        <v>0</v>
      </c>
      <c r="S15" s="6">
        <f>IF(ajuizamento!Z22="",0,ajuizamento!Z22)</f>
        <v>0</v>
      </c>
      <c r="T15" s="6">
        <f>IF(ajuizamento!AA22="",0,ajuizamento!AA22)</f>
        <v>0</v>
      </c>
      <c r="U15" s="6">
        <f>IF(ajuizamento!AB22="",0,ajuizamento!AB22)</f>
        <v>0</v>
      </c>
      <c r="V15" s="6">
        <f>IF(ajuizamento!AC22="",0,ajuizamento!AC22)</f>
        <v>0</v>
      </c>
      <c r="W15" s="6">
        <f>IF(ajuizamento!AD22="",0,ajuizamento!AD22)</f>
        <v>0</v>
      </c>
      <c r="X15" s="6">
        <f>IF(ajuizamento!AE22="",0,ajuizamento!AE22)</f>
        <v>0</v>
      </c>
      <c r="Y15" s="6">
        <f>IF(ajuizamento!AF22="",0,ajuizamento!AF22)</f>
        <v>0</v>
      </c>
      <c r="Z15" s="6">
        <f>IF(ajuizamento!AG22="",0,ajuizamento!AG22)</f>
        <v>0</v>
      </c>
      <c r="AA15" s="6">
        <f>IF(ajuizamento!AH22="",0,ajuizamento!AH22)</f>
        <v>0</v>
      </c>
      <c r="AB15" s="6">
        <f>IF(ajuizamento!AI22="",0,ajuizamento!AI22)</f>
        <v>0</v>
      </c>
      <c r="AC15" s="6">
        <f>IF(ajuizamento!AJ22="",0,ajuizamento!AJ22)</f>
        <v>0</v>
      </c>
      <c r="AD15" s="6">
        <f>IF(ajuizamento!AK22="",0,ajuizamento!AK22)</f>
        <v>0</v>
      </c>
      <c r="AE15" s="6">
        <f>IF(ajuizamento!AL22="",0,ajuizamento!AL22)</f>
        <v>0</v>
      </c>
      <c r="AF15" s="6">
        <f>IF(ajuizamento!AM22="",0,ajuizamento!AM22)</f>
        <v>0</v>
      </c>
      <c r="AG15" s="6">
        <f>IF(ajuizamento!AN22="",0,ajuizamento!AN22)</f>
        <v>0</v>
      </c>
      <c r="AH15" s="6">
        <f>IF(ajuizamento!AO22="",0,ajuizamento!AO22)</f>
        <v>0</v>
      </c>
      <c r="AI15" s="6">
        <f>IF(ajuizamento!AP22="",0,ajuizamento!AP22)</f>
        <v>0</v>
      </c>
      <c r="AJ15" s="6">
        <f>IF(ajuizamento!AS22="",0,ajuizamento!AS22)</f>
        <v>0</v>
      </c>
      <c r="AK15" s="11" t="str">
        <f>IF(AM15=0,"",H15)</f>
        <v/>
      </c>
      <c r="AL15" s="9" t="str">
        <f t="shared" si="1"/>
        <v/>
      </c>
      <c r="AM15" s="357">
        <f>IF(A15="",0,A15)</f>
        <v>0</v>
      </c>
      <c r="AN15" s="482" t="str">
        <f t="shared" si="12"/>
        <v/>
      </c>
      <c r="AO15" s="482" t="str">
        <f t="shared" si="2"/>
        <v/>
      </c>
      <c r="AP15" s="482" t="str">
        <f t="shared" si="2"/>
        <v/>
      </c>
      <c r="AQ15" s="482" t="str">
        <f t="shared" si="2"/>
        <v/>
      </c>
      <c r="AR15" s="482" t="str">
        <f t="shared" si="2"/>
        <v/>
      </c>
      <c r="AS15" s="482" t="str">
        <f t="shared" si="2"/>
        <v/>
      </c>
      <c r="AT15" s="482" t="str">
        <f t="shared" si="2"/>
        <v/>
      </c>
      <c r="AU15" s="482" t="str">
        <f t="shared" si="2"/>
        <v/>
      </c>
      <c r="AV15" s="482" t="str">
        <f t="shared" si="2"/>
        <v/>
      </c>
      <c r="AW15" s="482" t="str">
        <f t="shared" si="2"/>
        <v/>
      </c>
      <c r="AX15" s="482" t="str">
        <f t="shared" si="2"/>
        <v/>
      </c>
      <c r="AY15" s="482" t="str">
        <f t="shared" si="2"/>
        <v/>
      </c>
      <c r="AZ15" s="482" t="str">
        <f t="shared" si="2"/>
        <v/>
      </c>
      <c r="BA15" s="482" t="str">
        <f t="shared" si="2"/>
        <v/>
      </c>
      <c r="BB15" s="482" t="str">
        <f t="shared" si="2"/>
        <v/>
      </c>
      <c r="BC15" s="482" t="str">
        <f t="shared" si="2"/>
        <v/>
      </c>
      <c r="BD15" s="482" t="str">
        <f t="shared" si="2"/>
        <v/>
      </c>
      <c r="BE15" s="482" t="str">
        <f t="shared" si="2"/>
        <v/>
      </c>
      <c r="BF15" s="482" t="str">
        <f t="shared" si="2"/>
        <v/>
      </c>
      <c r="BG15" s="482" t="str">
        <f t="shared" si="2"/>
        <v/>
      </c>
      <c r="BH15" s="482" t="str">
        <f t="shared" si="2"/>
        <v/>
      </c>
      <c r="BI15" s="482" t="str">
        <f t="shared" si="2"/>
        <v/>
      </c>
      <c r="BJ15" s="482" t="str">
        <f t="shared" si="2"/>
        <v/>
      </c>
      <c r="BK15" s="482" t="str">
        <f t="shared" si="2"/>
        <v/>
      </c>
      <c r="BL15" s="482"/>
      <c r="BM15" s="482" t="str">
        <f>IF(AN15="","",COUNTIF($AN15:AN15,1))</f>
        <v/>
      </c>
      <c r="BN15" s="482" t="str">
        <f>IF(AO15="","",COUNTIF($AN15:AO15,1))</f>
        <v/>
      </c>
      <c r="BO15" s="482" t="str">
        <f>IF(AP15="","",COUNTIF($AN15:AP15,1))</f>
        <v/>
      </c>
      <c r="BP15" s="482" t="str">
        <f>IF(AQ15="","",COUNTIF($AN15:AQ15,1))</f>
        <v/>
      </c>
      <c r="BQ15" s="482" t="str">
        <f>IF(AR15="","",COUNTIF($AN15:AR15,1))</f>
        <v/>
      </c>
      <c r="BR15" s="482" t="str">
        <f>IF(AS15="","",COUNTIF($AN15:AS15,1))</f>
        <v/>
      </c>
      <c r="BS15" s="482" t="str">
        <f>IF(AT15="","",COUNTIF($AN15:AT15,1))</f>
        <v/>
      </c>
      <c r="BT15" s="482" t="str">
        <f>IF(AU15="","",COUNTIF($AN15:AU15,1))</f>
        <v/>
      </c>
      <c r="BU15" s="482" t="str">
        <f>IF(AV15="","",COUNTIF($AN15:AV15,1))</f>
        <v/>
      </c>
      <c r="BV15" s="482" t="str">
        <f>IF(AW15="","",COUNTIF($AN15:AW15,1))</f>
        <v/>
      </c>
      <c r="BW15" s="482" t="str">
        <f>IF(AX15="","",COUNTIF($AN15:AX15,1))</f>
        <v/>
      </c>
      <c r="BX15" s="482" t="str">
        <f>IF(AY15="","",COUNTIF($AN15:AY15,1))</f>
        <v/>
      </c>
      <c r="BY15" s="482" t="str">
        <f>IF(AZ15="","",COUNTIF($AN15:AZ15,1))</f>
        <v/>
      </c>
      <c r="BZ15" s="482" t="str">
        <f>IF(BA15="","",COUNTIF($AN15:BA15,1))</f>
        <v/>
      </c>
      <c r="CA15" s="482" t="str">
        <f>IF(BB15="","",COUNTIF($AN15:BB15,1))</f>
        <v/>
      </c>
      <c r="CB15" s="482" t="str">
        <f>IF(BC15="","",COUNTIF($AN15:BC15,1))</f>
        <v/>
      </c>
      <c r="CC15" s="482" t="str">
        <f>IF(BD15="","",COUNTIF($AN15:BD15,1))</f>
        <v/>
      </c>
      <c r="CD15" s="482" t="str">
        <f>IF(BE15="","",COUNTIF($AN15:BE15,1))</f>
        <v/>
      </c>
      <c r="CE15" s="482" t="str">
        <f>IF(BF15="","",COUNTIF($AN15:BF15,1))</f>
        <v/>
      </c>
      <c r="CF15" s="482" t="str">
        <f>IF(BG15="","",COUNTIF($AN15:BG15,1))</f>
        <v/>
      </c>
      <c r="CG15" s="482" t="str">
        <f>IF(BH15="","",COUNTIF($AN15:BH15,1))</f>
        <v/>
      </c>
      <c r="CH15" s="482" t="str">
        <f>IF(BI15="","",COUNTIF($AN15:BI15,1))</f>
        <v/>
      </c>
      <c r="CI15" s="482" t="str">
        <f>IF(BJ15="","",COUNTIF($AN15:BJ15,1))</f>
        <v/>
      </c>
      <c r="CJ15" s="482" t="str">
        <f>IF(BK15="","",COUNTIF($AN15:BK15,1))</f>
        <v/>
      </c>
      <c r="CL15" s="482" t="str">
        <f t="shared" si="3"/>
        <v/>
      </c>
      <c r="CM15" s="482" t="str">
        <f t="shared" si="3"/>
        <v/>
      </c>
      <c r="CN15" s="482" t="str">
        <f t="shared" si="3"/>
        <v/>
      </c>
      <c r="CO15" s="482" t="str">
        <f t="shared" si="3"/>
        <v/>
      </c>
      <c r="CP15" s="482" t="str">
        <f t="shared" si="3"/>
        <v/>
      </c>
      <c r="CQ15" s="482" t="str">
        <f t="shared" si="3"/>
        <v/>
      </c>
      <c r="CR15" s="482" t="str">
        <f t="shared" si="3"/>
        <v/>
      </c>
      <c r="CS15" s="482" t="str">
        <f t="shared" si="3"/>
        <v/>
      </c>
      <c r="CT15" s="482" t="str">
        <f t="shared" si="3"/>
        <v/>
      </c>
      <c r="CU15" s="482" t="str">
        <f t="shared" si="3"/>
        <v/>
      </c>
      <c r="CV15" s="482" t="str">
        <f t="shared" si="3"/>
        <v/>
      </c>
      <c r="CW15" s="482" t="str">
        <f t="shared" si="3"/>
        <v/>
      </c>
      <c r="CX15" s="482" t="str">
        <f t="shared" si="3"/>
        <v/>
      </c>
      <c r="CY15" s="482" t="str">
        <f t="shared" si="3"/>
        <v/>
      </c>
      <c r="CZ15" s="482" t="str">
        <f t="shared" si="3"/>
        <v/>
      </c>
      <c r="DA15" s="482" t="str">
        <f t="shared" si="3"/>
        <v/>
      </c>
      <c r="DB15" s="482" t="str">
        <f t="shared" si="3"/>
        <v/>
      </c>
      <c r="DC15" s="482" t="str">
        <f t="shared" si="3"/>
        <v/>
      </c>
      <c r="DD15" s="482" t="str">
        <f t="shared" si="3"/>
        <v/>
      </c>
      <c r="DE15" s="482" t="str">
        <f t="shared" si="3"/>
        <v/>
      </c>
      <c r="DF15" s="482" t="str">
        <f t="shared" si="3"/>
        <v/>
      </c>
      <c r="DG15" s="482" t="str">
        <f t="shared" si="3"/>
        <v/>
      </c>
      <c r="DH15" s="482" t="str">
        <f t="shared" si="3"/>
        <v/>
      </c>
      <c r="DI15" s="482" t="str">
        <f t="shared" si="3"/>
        <v/>
      </c>
      <c r="DJ15" s="357" t="str">
        <f t="shared" si="27"/>
        <v/>
      </c>
      <c r="DK15" s="357" t="str">
        <f t="shared" si="13"/>
        <v/>
      </c>
      <c r="DL15" s="357" t="str">
        <f t="shared" si="14"/>
        <v/>
      </c>
      <c r="DM15" s="357" t="str">
        <f t="shared" si="15"/>
        <v/>
      </c>
      <c r="DN15" s="357" t="str">
        <f t="shared" si="16"/>
        <v/>
      </c>
      <c r="DO15" s="357" t="str">
        <f t="shared" si="17"/>
        <v/>
      </c>
      <c r="DP15" s="357" t="str">
        <f t="shared" si="18"/>
        <v/>
      </c>
      <c r="DQ15" s="357" t="str">
        <f t="shared" si="19"/>
        <v/>
      </c>
      <c r="DR15" s="357" t="str">
        <f t="shared" si="18"/>
        <v/>
      </c>
      <c r="DS15" s="357" t="str">
        <f t="shared" si="19"/>
        <v/>
      </c>
      <c r="DT15" s="357" t="str">
        <f t="shared" si="20"/>
        <v/>
      </c>
      <c r="DU15" s="357" t="str">
        <f t="shared" si="21"/>
        <v/>
      </c>
      <c r="DV15" s="357" t="str">
        <f t="shared" si="4"/>
        <v/>
      </c>
      <c r="DW15" s="357" t="str">
        <f t="shared" si="5"/>
        <v/>
      </c>
      <c r="DX15" s="357" t="str">
        <f t="shared" si="6"/>
        <v/>
      </c>
      <c r="DY15" s="357" t="str">
        <f t="shared" si="7"/>
        <v/>
      </c>
      <c r="DZ15" s="357" t="str">
        <f t="shared" si="8"/>
        <v/>
      </c>
      <c r="EA15" s="357" t="str">
        <f t="shared" si="9"/>
        <v/>
      </c>
      <c r="EB15" s="357" t="str">
        <f t="shared" si="10"/>
        <v/>
      </c>
      <c r="EC15" s="357" t="str">
        <f t="shared" si="11"/>
        <v/>
      </c>
      <c r="EE15" s="357" t="str">
        <f t="shared" si="22"/>
        <v/>
      </c>
      <c r="EF15" s="357" t="str">
        <f t="shared" si="23"/>
        <v/>
      </c>
      <c r="EG15" s="357" t="str">
        <f t="shared" si="24"/>
        <v/>
      </c>
      <c r="EH15" s="357" t="str">
        <f t="shared" si="25"/>
        <v/>
      </c>
      <c r="EI15" s="357" t="str">
        <f t="shared" si="26"/>
        <v/>
      </c>
    </row>
    <row r="16" spans="1:201" ht="15.6" x14ac:dyDescent="0.3">
      <c r="A16" s="12" t="str">
        <f>ajuizamento!A23</f>
        <v/>
      </c>
      <c r="B16" s="7" t="str">
        <f>ajuizamento!B23</f>
        <v/>
      </c>
      <c r="C16" s="7">
        <f>ajuizamento!C23</f>
        <v>0</v>
      </c>
      <c r="D16" s="7">
        <f>ajuizamento!D23</f>
        <v>0</v>
      </c>
      <c r="E16" s="7">
        <f>ajuizamento!E23</f>
        <v>0</v>
      </c>
      <c r="F16" s="7">
        <f>ajuizamento!F23</f>
        <v>0</v>
      </c>
      <c r="G16" s="12">
        <f>ajuizamento!G23</f>
        <v>0</v>
      </c>
      <c r="H16" s="6">
        <f>IF(ajuizamento!$AY23="",0,ajuizamento!$AY23)</f>
        <v>0</v>
      </c>
      <c r="I16" s="6">
        <f>IF(ajuizamento!R23="",0,ajuizamento!R23)</f>
        <v>0</v>
      </c>
      <c r="J16" s="6">
        <f>IF(ajuizamento!BC23="",0,ajuizamento!BC23)</f>
        <v>0</v>
      </c>
      <c r="K16" s="6">
        <f>IF(ajuizamento!BD23="",0,ajuizamento!BD23)</f>
        <v>0</v>
      </c>
      <c r="L16" s="6">
        <f>IF(ajuizamento!S23="",0,ajuizamento!S23)</f>
        <v>0</v>
      </c>
      <c r="M16" s="6">
        <f>IF(ajuizamento!T23="",0,ajuizamento!T23)</f>
        <v>0</v>
      </c>
      <c r="N16" s="6">
        <f>IF(ajuizamento!U23="",0,ajuizamento!U23)</f>
        <v>0</v>
      </c>
      <c r="O16" s="6">
        <f>IF(ajuizamento!V23="",0,ajuizamento!V23)</f>
        <v>0</v>
      </c>
      <c r="P16" s="6">
        <f>IF(ajuizamento!W23="",0,ajuizamento!W23)</f>
        <v>0</v>
      </c>
      <c r="Q16" s="6">
        <f>IF(ajuizamento!X23="",0,ajuizamento!X23)</f>
        <v>0</v>
      </c>
      <c r="R16" s="6">
        <f>IF(ajuizamento!Y23="",0,ajuizamento!Y23)</f>
        <v>0</v>
      </c>
      <c r="S16" s="6">
        <f>IF(ajuizamento!Z23="",0,ajuizamento!Z23)</f>
        <v>0</v>
      </c>
      <c r="T16" s="6">
        <f>IF(ajuizamento!AA23="",0,ajuizamento!AA23)</f>
        <v>0</v>
      </c>
      <c r="U16" s="6">
        <f>IF(ajuizamento!AB23="",0,ajuizamento!AB23)</f>
        <v>0</v>
      </c>
      <c r="V16" s="6">
        <f>IF(ajuizamento!AC23="",0,ajuizamento!AC23)</f>
        <v>0</v>
      </c>
      <c r="W16" s="6">
        <f>IF(ajuizamento!AD23="",0,ajuizamento!AD23)</f>
        <v>0</v>
      </c>
      <c r="X16" s="6">
        <f>IF(ajuizamento!AE23="",0,ajuizamento!AE23)</f>
        <v>0</v>
      </c>
      <c r="Y16" s="6">
        <f>IF(ajuizamento!AF23="",0,ajuizamento!AF23)</f>
        <v>0</v>
      </c>
      <c r="Z16" s="6">
        <f>IF(ajuizamento!AG23="",0,ajuizamento!AG23)</f>
        <v>0</v>
      </c>
      <c r="AA16" s="6">
        <f>IF(ajuizamento!AH23="",0,ajuizamento!AH23)</f>
        <v>0</v>
      </c>
      <c r="AB16" s="6">
        <f>IF(ajuizamento!AI23="",0,ajuizamento!AI23)</f>
        <v>0</v>
      </c>
      <c r="AC16" s="6">
        <f>IF(ajuizamento!AJ23="",0,ajuizamento!AJ23)</f>
        <v>0</v>
      </c>
      <c r="AD16" s="6">
        <f>IF(ajuizamento!AK23="",0,ajuizamento!AK23)</f>
        <v>0</v>
      </c>
      <c r="AE16" s="6">
        <f>IF(ajuizamento!AL23="",0,ajuizamento!AL23)</f>
        <v>0</v>
      </c>
      <c r="AF16" s="6">
        <f>IF(ajuizamento!AM23="",0,ajuizamento!AM23)</f>
        <v>0</v>
      </c>
      <c r="AG16" s="6">
        <f>IF(ajuizamento!AN23="",0,ajuizamento!AN23)</f>
        <v>0</v>
      </c>
      <c r="AH16" s="6">
        <f>IF(ajuizamento!AO23="",0,ajuizamento!AO23)</f>
        <v>0</v>
      </c>
      <c r="AI16" s="6">
        <f>IF(ajuizamento!AP23="",0,ajuizamento!AP23)</f>
        <v>0</v>
      </c>
      <c r="AJ16" s="6">
        <f>IF(ajuizamento!AS23="",0,ajuizamento!AS23)</f>
        <v>0</v>
      </c>
      <c r="AK16" s="11" t="str">
        <f>IF(AM16=0,"",H16)</f>
        <v/>
      </c>
      <c r="AL16" s="9" t="str">
        <f t="shared" si="1"/>
        <v/>
      </c>
      <c r="AM16" s="357">
        <f>IF(A16="",0,A16)</f>
        <v>0</v>
      </c>
      <c r="AN16" s="482" t="str">
        <f t="shared" si="12"/>
        <v/>
      </c>
      <c r="AO16" s="482" t="str">
        <f t="shared" si="2"/>
        <v/>
      </c>
      <c r="AP16" s="482" t="str">
        <f t="shared" si="2"/>
        <v/>
      </c>
      <c r="AQ16" s="482" t="str">
        <f t="shared" si="2"/>
        <v/>
      </c>
      <c r="AR16" s="482" t="str">
        <f t="shared" si="2"/>
        <v/>
      </c>
      <c r="AS16" s="482" t="str">
        <f t="shared" si="2"/>
        <v/>
      </c>
      <c r="AT16" s="482" t="str">
        <f t="shared" si="2"/>
        <v/>
      </c>
      <c r="AU16" s="482" t="str">
        <f t="shared" si="2"/>
        <v/>
      </c>
      <c r="AV16" s="482" t="str">
        <f t="shared" si="2"/>
        <v/>
      </c>
      <c r="AW16" s="482" t="str">
        <f t="shared" si="2"/>
        <v/>
      </c>
      <c r="AX16" s="482" t="str">
        <f t="shared" si="2"/>
        <v/>
      </c>
      <c r="AY16" s="482" t="str">
        <f t="shared" si="2"/>
        <v/>
      </c>
      <c r="AZ16" s="482" t="str">
        <f t="shared" si="2"/>
        <v/>
      </c>
      <c r="BA16" s="482" t="str">
        <f t="shared" si="2"/>
        <v/>
      </c>
      <c r="BB16" s="482" t="str">
        <f t="shared" si="2"/>
        <v/>
      </c>
      <c r="BC16" s="482" t="str">
        <f t="shared" si="2"/>
        <v/>
      </c>
      <c r="BD16" s="482" t="str">
        <f t="shared" si="2"/>
        <v/>
      </c>
      <c r="BE16" s="482" t="str">
        <f t="shared" si="2"/>
        <v/>
      </c>
      <c r="BF16" s="482" t="str">
        <f t="shared" si="2"/>
        <v/>
      </c>
      <c r="BG16" s="482" t="str">
        <f t="shared" si="2"/>
        <v/>
      </c>
      <c r="BH16" s="482" t="str">
        <f t="shared" si="2"/>
        <v/>
      </c>
      <c r="BI16" s="482" t="str">
        <f t="shared" si="2"/>
        <v/>
      </c>
      <c r="BJ16" s="482" t="str">
        <f t="shared" si="2"/>
        <v/>
      </c>
      <c r="BK16" s="482" t="str">
        <f t="shared" si="2"/>
        <v/>
      </c>
      <c r="BL16" s="482"/>
      <c r="BM16" s="482" t="str">
        <f>IF(AN16="","",COUNTIF($AN16:AN16,1))</f>
        <v/>
      </c>
      <c r="BN16" s="482" t="str">
        <f>IF(AO16="","",COUNTIF($AN16:AO16,1))</f>
        <v/>
      </c>
      <c r="BO16" s="482" t="str">
        <f>IF(AP16="","",COUNTIF($AN16:AP16,1))</f>
        <v/>
      </c>
      <c r="BP16" s="482" t="str">
        <f>IF(AQ16="","",COUNTIF($AN16:AQ16,1))</f>
        <v/>
      </c>
      <c r="BQ16" s="482" t="str">
        <f>IF(AR16="","",COUNTIF($AN16:AR16,1))</f>
        <v/>
      </c>
      <c r="BR16" s="482" t="str">
        <f>IF(AS16="","",COUNTIF($AN16:AS16,1))</f>
        <v/>
      </c>
      <c r="BS16" s="482" t="str">
        <f>IF(AT16="","",COUNTIF($AN16:AT16,1))</f>
        <v/>
      </c>
      <c r="BT16" s="482" t="str">
        <f>IF(AU16="","",COUNTIF($AN16:AU16,1))</f>
        <v/>
      </c>
      <c r="BU16" s="482" t="str">
        <f>IF(AV16="","",COUNTIF($AN16:AV16,1))</f>
        <v/>
      </c>
      <c r="BV16" s="482" t="str">
        <f>IF(AW16="","",COUNTIF($AN16:AW16,1))</f>
        <v/>
      </c>
      <c r="BW16" s="482" t="str">
        <f>IF(AX16="","",COUNTIF($AN16:AX16,1))</f>
        <v/>
      </c>
      <c r="BX16" s="482" t="str">
        <f>IF(AY16="","",COUNTIF($AN16:AY16,1))</f>
        <v/>
      </c>
      <c r="BY16" s="482" t="str">
        <f>IF(AZ16="","",COUNTIF($AN16:AZ16,1))</f>
        <v/>
      </c>
      <c r="BZ16" s="482" t="str">
        <f>IF(BA16="","",COUNTIF($AN16:BA16,1))</f>
        <v/>
      </c>
      <c r="CA16" s="482" t="str">
        <f>IF(BB16="","",COUNTIF($AN16:BB16,1))</f>
        <v/>
      </c>
      <c r="CB16" s="482" t="str">
        <f>IF(BC16="","",COUNTIF($AN16:BC16,1))</f>
        <v/>
      </c>
      <c r="CC16" s="482" t="str">
        <f>IF(BD16="","",COUNTIF($AN16:BD16,1))</f>
        <v/>
      </c>
      <c r="CD16" s="482" t="str">
        <f>IF(BE16="","",COUNTIF($AN16:BE16,1))</f>
        <v/>
      </c>
      <c r="CE16" s="482" t="str">
        <f>IF(BF16="","",COUNTIF($AN16:BF16,1))</f>
        <v/>
      </c>
      <c r="CF16" s="482" t="str">
        <f>IF(BG16="","",COUNTIF($AN16:BG16,1))</f>
        <v/>
      </c>
      <c r="CG16" s="482" t="str">
        <f>IF(BH16="","",COUNTIF($AN16:BH16,1))</f>
        <v/>
      </c>
      <c r="CH16" s="482" t="str">
        <f>IF(BI16="","",COUNTIF($AN16:BI16,1))</f>
        <v/>
      </c>
      <c r="CI16" s="482" t="str">
        <f>IF(BJ16="","",COUNTIF($AN16:BJ16,1))</f>
        <v/>
      </c>
      <c r="CJ16" s="482" t="str">
        <f>IF(BK16="","",COUNTIF($AN16:BK16,1))</f>
        <v/>
      </c>
      <c r="CL16" s="482" t="str">
        <f t="shared" si="3"/>
        <v/>
      </c>
      <c r="CM16" s="482" t="str">
        <f t="shared" si="3"/>
        <v/>
      </c>
      <c r="CN16" s="482" t="str">
        <f t="shared" si="3"/>
        <v/>
      </c>
      <c r="CO16" s="482" t="str">
        <f t="shared" si="3"/>
        <v/>
      </c>
      <c r="CP16" s="482" t="str">
        <f t="shared" si="3"/>
        <v/>
      </c>
      <c r="CQ16" s="482" t="str">
        <f t="shared" si="3"/>
        <v/>
      </c>
      <c r="CR16" s="482" t="str">
        <f t="shared" si="3"/>
        <v/>
      </c>
      <c r="CS16" s="482" t="str">
        <f t="shared" si="3"/>
        <v/>
      </c>
      <c r="CT16" s="482" t="str">
        <f t="shared" si="3"/>
        <v/>
      </c>
      <c r="CU16" s="482" t="str">
        <f t="shared" si="3"/>
        <v/>
      </c>
      <c r="CV16" s="482" t="str">
        <f t="shared" si="3"/>
        <v/>
      </c>
      <c r="CW16" s="482" t="str">
        <f t="shared" si="3"/>
        <v/>
      </c>
      <c r="CX16" s="482" t="str">
        <f t="shared" si="3"/>
        <v/>
      </c>
      <c r="CY16" s="482" t="str">
        <f t="shared" si="3"/>
        <v/>
      </c>
      <c r="CZ16" s="482" t="str">
        <f t="shared" si="3"/>
        <v/>
      </c>
      <c r="DA16" s="482" t="str">
        <f t="shared" si="3"/>
        <v/>
      </c>
      <c r="DB16" s="482" t="str">
        <f t="shared" si="3"/>
        <v/>
      </c>
      <c r="DC16" s="482" t="str">
        <f t="shared" si="3"/>
        <v/>
      </c>
      <c r="DD16" s="482" t="str">
        <f t="shared" si="3"/>
        <v/>
      </c>
      <c r="DE16" s="482" t="str">
        <f t="shared" si="3"/>
        <v/>
      </c>
      <c r="DF16" s="482" t="str">
        <f t="shared" si="3"/>
        <v/>
      </c>
      <c r="DG16" s="482" t="str">
        <f t="shared" si="3"/>
        <v/>
      </c>
      <c r="DH16" s="482" t="str">
        <f t="shared" si="3"/>
        <v/>
      </c>
      <c r="DI16" s="482" t="str">
        <f t="shared" si="3"/>
        <v/>
      </c>
      <c r="DJ16" s="357" t="str">
        <f t="shared" si="27"/>
        <v/>
      </c>
      <c r="DK16" s="357" t="str">
        <f t="shared" si="13"/>
        <v/>
      </c>
      <c r="DL16" s="357" t="str">
        <f t="shared" si="14"/>
        <v/>
      </c>
      <c r="DM16" s="357" t="str">
        <f t="shared" si="15"/>
        <v/>
      </c>
      <c r="DN16" s="357" t="str">
        <f t="shared" si="16"/>
        <v/>
      </c>
      <c r="DO16" s="357" t="str">
        <f t="shared" si="17"/>
        <v/>
      </c>
      <c r="DP16" s="357" t="str">
        <f t="shared" si="18"/>
        <v/>
      </c>
      <c r="DQ16" s="357" t="str">
        <f t="shared" si="19"/>
        <v/>
      </c>
      <c r="DR16" s="357" t="str">
        <f t="shared" si="18"/>
        <v/>
      </c>
      <c r="DS16" s="357" t="str">
        <f t="shared" si="19"/>
        <v/>
      </c>
      <c r="DT16" s="357" t="str">
        <f t="shared" si="20"/>
        <v/>
      </c>
      <c r="DU16" s="357" t="str">
        <f t="shared" si="21"/>
        <v/>
      </c>
      <c r="DV16" s="357" t="str">
        <f t="shared" si="4"/>
        <v/>
      </c>
      <c r="DW16" s="357" t="str">
        <f t="shared" si="5"/>
        <v/>
      </c>
      <c r="DX16" s="357" t="str">
        <f t="shared" si="6"/>
        <v/>
      </c>
      <c r="DY16" s="357" t="str">
        <f t="shared" si="7"/>
        <v/>
      </c>
      <c r="DZ16" s="357" t="str">
        <f t="shared" si="8"/>
        <v/>
      </c>
      <c r="EA16" s="357" t="str">
        <f t="shared" si="9"/>
        <v/>
      </c>
      <c r="EB16" s="357" t="str">
        <f t="shared" si="10"/>
        <v/>
      </c>
      <c r="EC16" s="357" t="str">
        <f t="shared" si="11"/>
        <v/>
      </c>
      <c r="EE16" s="357" t="str">
        <f t="shared" si="22"/>
        <v/>
      </c>
      <c r="EF16" s="357" t="str">
        <f t="shared" si="23"/>
        <v/>
      </c>
      <c r="EG16" s="357" t="str">
        <f t="shared" si="24"/>
        <v/>
      </c>
      <c r="EH16" s="357" t="str">
        <f t="shared" si="25"/>
        <v/>
      </c>
      <c r="EI16" s="357" t="str">
        <f t="shared" si="26"/>
        <v/>
      </c>
    </row>
    <row r="17" spans="1:139" ht="15.6" x14ac:dyDescent="0.3">
      <c r="A17" s="12" t="str">
        <f>ajuizamento!A24</f>
        <v/>
      </c>
      <c r="B17" s="7" t="str">
        <f>ajuizamento!B24</f>
        <v/>
      </c>
      <c r="C17" s="7">
        <f>ajuizamento!C24</f>
        <v>0</v>
      </c>
      <c r="D17" s="7">
        <f>ajuizamento!D24</f>
        <v>0</v>
      </c>
      <c r="E17" s="7">
        <f>ajuizamento!E24</f>
        <v>0</v>
      </c>
      <c r="F17" s="7">
        <f>ajuizamento!F24</f>
        <v>0</v>
      </c>
      <c r="G17" s="12">
        <f>ajuizamento!G24</f>
        <v>0</v>
      </c>
      <c r="H17" s="6">
        <f>IF(ajuizamento!$AY24="",0,ajuizamento!$AY24)</f>
        <v>0</v>
      </c>
      <c r="I17" s="6">
        <f>IF(ajuizamento!R24="",0,ajuizamento!R24)</f>
        <v>0</v>
      </c>
      <c r="J17" s="6">
        <f>IF(ajuizamento!BC24="",0,ajuizamento!BC24)</f>
        <v>0</v>
      </c>
      <c r="K17" s="6">
        <f>IF(ajuizamento!BD24="",0,ajuizamento!BD24)</f>
        <v>0</v>
      </c>
      <c r="L17" s="6">
        <f>IF(ajuizamento!S24="",0,ajuizamento!S24)</f>
        <v>0</v>
      </c>
      <c r="M17" s="6">
        <f>IF(ajuizamento!T24="",0,ajuizamento!T24)</f>
        <v>0</v>
      </c>
      <c r="N17" s="6">
        <f>IF(ajuizamento!U24="",0,ajuizamento!U24)</f>
        <v>0</v>
      </c>
      <c r="O17" s="6">
        <f>IF(ajuizamento!V24="",0,ajuizamento!V24)</f>
        <v>0</v>
      </c>
      <c r="P17" s="6">
        <f>IF(ajuizamento!W24="",0,ajuizamento!W24)</f>
        <v>0</v>
      </c>
      <c r="Q17" s="6">
        <f>IF(ajuizamento!X24="",0,ajuizamento!X24)</f>
        <v>0</v>
      </c>
      <c r="R17" s="6">
        <f>IF(ajuizamento!Y24="",0,ajuizamento!Y24)</f>
        <v>0</v>
      </c>
      <c r="S17" s="6">
        <f>IF(ajuizamento!Z24="",0,ajuizamento!Z24)</f>
        <v>0</v>
      </c>
      <c r="T17" s="6">
        <f>IF(ajuizamento!AA24="",0,ajuizamento!AA24)</f>
        <v>0</v>
      </c>
      <c r="U17" s="6">
        <f>IF(ajuizamento!AB24="",0,ajuizamento!AB24)</f>
        <v>0</v>
      </c>
      <c r="V17" s="6">
        <f>IF(ajuizamento!AC24="",0,ajuizamento!AC24)</f>
        <v>0</v>
      </c>
      <c r="W17" s="6">
        <f>IF(ajuizamento!AD24="",0,ajuizamento!AD24)</f>
        <v>0</v>
      </c>
      <c r="X17" s="6">
        <f>IF(ajuizamento!AE24="",0,ajuizamento!AE24)</f>
        <v>0</v>
      </c>
      <c r="Y17" s="6">
        <f>IF(ajuizamento!AF24="",0,ajuizamento!AF24)</f>
        <v>0</v>
      </c>
      <c r="Z17" s="6">
        <f>IF(ajuizamento!AG24="",0,ajuizamento!AG24)</f>
        <v>0</v>
      </c>
      <c r="AA17" s="6">
        <f>IF(ajuizamento!AH24="",0,ajuizamento!AH24)</f>
        <v>0</v>
      </c>
      <c r="AB17" s="6">
        <f>IF(ajuizamento!AI24="",0,ajuizamento!AI24)</f>
        <v>0</v>
      </c>
      <c r="AC17" s="6">
        <f>IF(ajuizamento!AJ24="",0,ajuizamento!AJ24)</f>
        <v>0</v>
      </c>
      <c r="AD17" s="6">
        <f>IF(ajuizamento!AK24="",0,ajuizamento!AK24)</f>
        <v>0</v>
      </c>
      <c r="AE17" s="6">
        <f>IF(ajuizamento!AL24="",0,ajuizamento!AL24)</f>
        <v>0</v>
      </c>
      <c r="AF17" s="6">
        <f>IF(ajuizamento!AM24="",0,ajuizamento!AM24)</f>
        <v>0</v>
      </c>
      <c r="AG17" s="6">
        <f>IF(ajuizamento!AN24="",0,ajuizamento!AN24)</f>
        <v>0</v>
      </c>
      <c r="AH17" s="6">
        <f>IF(ajuizamento!AO24="",0,ajuizamento!AO24)</f>
        <v>0</v>
      </c>
      <c r="AI17" s="6">
        <f>IF(ajuizamento!AP24="",0,ajuizamento!AP24)</f>
        <v>0</v>
      </c>
      <c r="AJ17" s="6">
        <f>IF(ajuizamento!AS24="",0,ajuizamento!AS24)</f>
        <v>0</v>
      </c>
      <c r="AK17" s="11" t="str">
        <f>IF(AM17=0,"",H17)</f>
        <v/>
      </c>
      <c r="AL17" s="9" t="str">
        <f t="shared" si="1"/>
        <v/>
      </c>
      <c r="AM17" s="357">
        <f>IF(A17="",0,A17)</f>
        <v>0</v>
      </c>
      <c r="AN17" s="482" t="str">
        <f t="shared" si="12"/>
        <v/>
      </c>
      <c r="AO17" s="482" t="str">
        <f t="shared" si="2"/>
        <v/>
      </c>
      <c r="AP17" s="482" t="str">
        <f t="shared" si="2"/>
        <v/>
      </c>
      <c r="AQ17" s="482" t="str">
        <f t="shared" si="2"/>
        <v/>
      </c>
      <c r="AR17" s="482" t="str">
        <f t="shared" si="2"/>
        <v/>
      </c>
      <c r="AS17" s="482" t="str">
        <f t="shared" si="2"/>
        <v/>
      </c>
      <c r="AT17" s="482" t="str">
        <f t="shared" si="2"/>
        <v/>
      </c>
      <c r="AU17" s="482" t="str">
        <f t="shared" si="2"/>
        <v/>
      </c>
      <c r="AV17" s="482" t="str">
        <f t="shared" si="2"/>
        <v/>
      </c>
      <c r="AW17" s="482" t="str">
        <f t="shared" si="2"/>
        <v/>
      </c>
      <c r="AX17" s="482" t="str">
        <f t="shared" si="2"/>
        <v/>
      </c>
      <c r="AY17" s="482" t="str">
        <f t="shared" si="2"/>
        <v/>
      </c>
      <c r="AZ17" s="482" t="str">
        <f t="shared" si="2"/>
        <v/>
      </c>
      <c r="BA17" s="482" t="str">
        <f t="shared" si="2"/>
        <v/>
      </c>
      <c r="BB17" s="482" t="str">
        <f t="shared" si="2"/>
        <v/>
      </c>
      <c r="BC17" s="482" t="str">
        <f t="shared" si="2"/>
        <v/>
      </c>
      <c r="BD17" s="482" t="str">
        <f t="shared" si="2"/>
        <v/>
      </c>
      <c r="BE17" s="482" t="str">
        <f t="shared" si="2"/>
        <v/>
      </c>
      <c r="BF17" s="482" t="str">
        <f t="shared" si="2"/>
        <v/>
      </c>
      <c r="BG17" s="482" t="str">
        <f t="shared" si="2"/>
        <v/>
      </c>
      <c r="BH17" s="482" t="str">
        <f t="shared" si="2"/>
        <v/>
      </c>
      <c r="BI17" s="482" t="str">
        <f t="shared" si="2"/>
        <v/>
      </c>
      <c r="BJ17" s="482" t="str">
        <f t="shared" si="2"/>
        <v/>
      </c>
      <c r="BK17" s="482" t="str">
        <f t="shared" si="2"/>
        <v/>
      </c>
      <c r="BL17" s="482"/>
      <c r="BM17" s="482" t="str">
        <f>IF(AN17="","",COUNTIF($AN17:AN17,1))</f>
        <v/>
      </c>
      <c r="BN17" s="482" t="str">
        <f>IF(AO17="","",COUNTIF($AN17:AO17,1))</f>
        <v/>
      </c>
      <c r="BO17" s="482" t="str">
        <f>IF(AP17="","",COUNTIF($AN17:AP17,1))</f>
        <v/>
      </c>
      <c r="BP17" s="482" t="str">
        <f>IF(AQ17="","",COUNTIF($AN17:AQ17,1))</f>
        <v/>
      </c>
      <c r="BQ17" s="482" t="str">
        <f>IF(AR17="","",COUNTIF($AN17:AR17,1))</f>
        <v/>
      </c>
      <c r="BR17" s="482" t="str">
        <f>IF(AS17="","",COUNTIF($AN17:AS17,1))</f>
        <v/>
      </c>
      <c r="BS17" s="482" t="str">
        <f>IF(AT17="","",COUNTIF($AN17:AT17,1))</f>
        <v/>
      </c>
      <c r="BT17" s="482" t="str">
        <f>IF(AU17="","",COUNTIF($AN17:AU17,1))</f>
        <v/>
      </c>
      <c r="BU17" s="482" t="str">
        <f>IF(AV17="","",COUNTIF($AN17:AV17,1))</f>
        <v/>
      </c>
      <c r="BV17" s="482" t="str">
        <f>IF(AW17="","",COUNTIF($AN17:AW17,1))</f>
        <v/>
      </c>
      <c r="BW17" s="482" t="str">
        <f>IF(AX17="","",COUNTIF($AN17:AX17,1))</f>
        <v/>
      </c>
      <c r="BX17" s="482" t="str">
        <f>IF(AY17="","",COUNTIF($AN17:AY17,1))</f>
        <v/>
      </c>
      <c r="BY17" s="482" t="str">
        <f>IF(AZ17="","",COUNTIF($AN17:AZ17,1))</f>
        <v/>
      </c>
      <c r="BZ17" s="482" t="str">
        <f>IF(BA17="","",COUNTIF($AN17:BA17,1))</f>
        <v/>
      </c>
      <c r="CA17" s="482" t="str">
        <f>IF(BB17="","",COUNTIF($AN17:BB17,1))</f>
        <v/>
      </c>
      <c r="CB17" s="482" t="str">
        <f>IF(BC17="","",COUNTIF($AN17:BC17,1))</f>
        <v/>
      </c>
      <c r="CC17" s="482" t="str">
        <f>IF(BD17="","",COUNTIF($AN17:BD17,1))</f>
        <v/>
      </c>
      <c r="CD17" s="482" t="str">
        <f>IF(BE17="","",COUNTIF($AN17:BE17,1))</f>
        <v/>
      </c>
      <c r="CE17" s="482" t="str">
        <f>IF(BF17="","",COUNTIF($AN17:BF17,1))</f>
        <v/>
      </c>
      <c r="CF17" s="482" t="str">
        <f>IF(BG17="","",COUNTIF($AN17:BG17,1))</f>
        <v/>
      </c>
      <c r="CG17" s="482" t="str">
        <f>IF(BH17="","",COUNTIF($AN17:BH17,1))</f>
        <v/>
      </c>
      <c r="CH17" s="482" t="str">
        <f>IF(BI17="","",COUNTIF($AN17:BI17,1))</f>
        <v/>
      </c>
      <c r="CI17" s="482" t="str">
        <f>IF(BJ17="","",COUNTIF($AN17:BJ17,1))</f>
        <v/>
      </c>
      <c r="CJ17" s="482" t="str">
        <f>IF(BK17="","",COUNTIF($AN17:BK17,1))</f>
        <v/>
      </c>
      <c r="CL17" s="482" t="str">
        <f t="shared" si="3"/>
        <v/>
      </c>
      <c r="CM17" s="482" t="str">
        <f t="shared" si="3"/>
        <v/>
      </c>
      <c r="CN17" s="482" t="str">
        <f t="shared" si="3"/>
        <v/>
      </c>
      <c r="CO17" s="482" t="str">
        <f t="shared" si="3"/>
        <v/>
      </c>
      <c r="CP17" s="482" t="str">
        <f t="shared" si="3"/>
        <v/>
      </c>
      <c r="CQ17" s="482" t="str">
        <f t="shared" si="3"/>
        <v/>
      </c>
      <c r="CR17" s="482" t="str">
        <f t="shared" si="3"/>
        <v/>
      </c>
      <c r="CS17" s="482" t="str">
        <f t="shared" si="3"/>
        <v/>
      </c>
      <c r="CT17" s="482" t="str">
        <f t="shared" si="3"/>
        <v/>
      </c>
      <c r="CU17" s="482" t="str">
        <f t="shared" si="3"/>
        <v/>
      </c>
      <c r="CV17" s="482" t="str">
        <f t="shared" si="3"/>
        <v/>
      </c>
      <c r="CW17" s="482" t="str">
        <f t="shared" si="3"/>
        <v/>
      </c>
      <c r="CX17" s="482" t="str">
        <f t="shared" si="3"/>
        <v/>
      </c>
      <c r="CY17" s="482" t="str">
        <f t="shared" si="3"/>
        <v/>
      </c>
      <c r="CZ17" s="482" t="str">
        <f t="shared" si="3"/>
        <v/>
      </c>
      <c r="DA17" s="482" t="str">
        <f t="shared" si="3"/>
        <v/>
      </c>
      <c r="DB17" s="482" t="str">
        <f t="shared" si="3"/>
        <v/>
      </c>
      <c r="DC17" s="482" t="str">
        <f t="shared" si="3"/>
        <v/>
      </c>
      <c r="DD17" s="482" t="str">
        <f t="shared" si="3"/>
        <v/>
      </c>
      <c r="DE17" s="482" t="str">
        <f t="shared" si="3"/>
        <v/>
      </c>
      <c r="DF17" s="482" t="str">
        <f t="shared" si="3"/>
        <v/>
      </c>
      <c r="DG17" s="482" t="str">
        <f t="shared" si="3"/>
        <v/>
      </c>
      <c r="DH17" s="482" t="str">
        <f t="shared" si="3"/>
        <v/>
      </c>
      <c r="DI17" s="482" t="str">
        <f t="shared" si="3"/>
        <v/>
      </c>
      <c r="DJ17" s="357" t="str">
        <f t="shared" si="27"/>
        <v/>
      </c>
      <c r="DK17" s="357" t="str">
        <f t="shared" si="13"/>
        <v/>
      </c>
      <c r="DL17" s="357" t="str">
        <f t="shared" si="14"/>
        <v/>
      </c>
      <c r="DM17" s="357" t="str">
        <f t="shared" si="15"/>
        <v/>
      </c>
      <c r="DN17" s="357" t="str">
        <f t="shared" si="16"/>
        <v/>
      </c>
      <c r="DO17" s="357" t="str">
        <f t="shared" si="17"/>
        <v/>
      </c>
      <c r="DP17" s="357" t="str">
        <f t="shared" si="18"/>
        <v/>
      </c>
      <c r="DQ17" s="357" t="str">
        <f t="shared" si="19"/>
        <v/>
      </c>
      <c r="DR17" s="357" t="str">
        <f t="shared" si="18"/>
        <v/>
      </c>
      <c r="DS17" s="357" t="str">
        <f t="shared" si="19"/>
        <v/>
      </c>
      <c r="DT17" s="357" t="str">
        <f t="shared" si="20"/>
        <v/>
      </c>
      <c r="DU17" s="357" t="str">
        <f t="shared" si="21"/>
        <v/>
      </c>
      <c r="DV17" s="357" t="str">
        <f t="shared" si="4"/>
        <v/>
      </c>
      <c r="DW17" s="357" t="str">
        <f t="shared" si="5"/>
        <v/>
      </c>
      <c r="DX17" s="357" t="str">
        <f t="shared" si="6"/>
        <v/>
      </c>
      <c r="DY17" s="357" t="str">
        <f t="shared" si="7"/>
        <v/>
      </c>
      <c r="DZ17" s="357" t="str">
        <f t="shared" si="8"/>
        <v/>
      </c>
      <c r="EA17" s="357" t="str">
        <f t="shared" si="9"/>
        <v/>
      </c>
      <c r="EB17" s="357" t="str">
        <f t="shared" si="10"/>
        <v/>
      </c>
      <c r="EC17" s="357" t="str">
        <f t="shared" si="11"/>
        <v/>
      </c>
      <c r="EE17" s="357" t="str">
        <f t="shared" si="22"/>
        <v/>
      </c>
      <c r="EF17" s="357" t="str">
        <f t="shared" si="23"/>
        <v/>
      </c>
      <c r="EG17" s="357" t="str">
        <f t="shared" si="24"/>
        <v/>
      </c>
      <c r="EH17" s="357" t="str">
        <f t="shared" si="25"/>
        <v/>
      </c>
      <c r="EI17" s="357" t="str">
        <f t="shared" si="26"/>
        <v/>
      </c>
    </row>
    <row r="18" spans="1:139" ht="15.6" x14ac:dyDescent="0.3">
      <c r="A18" s="12" t="str">
        <f>ajuizamento!A25</f>
        <v/>
      </c>
      <c r="B18" s="7" t="str">
        <f>ajuizamento!B25</f>
        <v/>
      </c>
      <c r="C18" s="7">
        <f>ajuizamento!C25</f>
        <v>0</v>
      </c>
      <c r="D18" s="7">
        <f>ajuizamento!D25</f>
        <v>0</v>
      </c>
      <c r="E18" s="7">
        <f>ajuizamento!E25</f>
        <v>0</v>
      </c>
      <c r="F18" s="7">
        <f>ajuizamento!F25</f>
        <v>0</v>
      </c>
      <c r="G18" s="12">
        <f>ajuizamento!G25</f>
        <v>0</v>
      </c>
      <c r="H18" s="6">
        <f>IF(ajuizamento!$AY25="",0,ajuizamento!$AY25)</f>
        <v>0</v>
      </c>
      <c r="I18" s="6">
        <f>IF(ajuizamento!R25="",0,ajuizamento!R25)</f>
        <v>0</v>
      </c>
      <c r="J18" s="6">
        <f>IF(ajuizamento!BC25="",0,ajuizamento!BC25)</f>
        <v>0</v>
      </c>
      <c r="K18" s="6">
        <f>IF(ajuizamento!BD25="",0,ajuizamento!BD25)</f>
        <v>0</v>
      </c>
      <c r="L18" s="6">
        <f>IF(ajuizamento!S25="",0,ajuizamento!S25)</f>
        <v>0</v>
      </c>
      <c r="M18" s="6">
        <f>IF(ajuizamento!T25="",0,ajuizamento!T25)</f>
        <v>0</v>
      </c>
      <c r="N18" s="6">
        <f>IF(ajuizamento!U25="",0,ajuizamento!U25)</f>
        <v>0</v>
      </c>
      <c r="O18" s="6">
        <f>IF(ajuizamento!V25="",0,ajuizamento!V25)</f>
        <v>0</v>
      </c>
      <c r="P18" s="6">
        <f>IF(ajuizamento!W25="",0,ajuizamento!W25)</f>
        <v>0</v>
      </c>
      <c r="Q18" s="6">
        <f>IF(ajuizamento!X25="",0,ajuizamento!X25)</f>
        <v>0</v>
      </c>
      <c r="R18" s="6">
        <f>IF(ajuizamento!Y25="",0,ajuizamento!Y25)</f>
        <v>0</v>
      </c>
      <c r="S18" s="6">
        <f>IF(ajuizamento!Z25="",0,ajuizamento!Z25)</f>
        <v>0</v>
      </c>
      <c r="T18" s="6">
        <f>IF(ajuizamento!AA25="",0,ajuizamento!AA25)</f>
        <v>0</v>
      </c>
      <c r="U18" s="6">
        <f>IF(ajuizamento!AB25="",0,ajuizamento!AB25)</f>
        <v>0</v>
      </c>
      <c r="V18" s="6">
        <f>IF(ajuizamento!AC25="",0,ajuizamento!AC25)</f>
        <v>0</v>
      </c>
      <c r="W18" s="6">
        <f>IF(ajuizamento!AD25="",0,ajuizamento!AD25)</f>
        <v>0</v>
      </c>
      <c r="X18" s="6">
        <f>IF(ajuizamento!AE25="",0,ajuizamento!AE25)</f>
        <v>0</v>
      </c>
      <c r="Y18" s="6">
        <f>IF(ajuizamento!AF25="",0,ajuizamento!AF25)</f>
        <v>0</v>
      </c>
      <c r="Z18" s="6">
        <f>IF(ajuizamento!AG25="",0,ajuizamento!AG25)</f>
        <v>0</v>
      </c>
      <c r="AA18" s="6">
        <f>IF(ajuizamento!AH25="",0,ajuizamento!AH25)</f>
        <v>0</v>
      </c>
      <c r="AB18" s="6">
        <f>IF(ajuizamento!AI25="",0,ajuizamento!AI25)</f>
        <v>0</v>
      </c>
      <c r="AC18" s="6">
        <f>IF(ajuizamento!AJ25="",0,ajuizamento!AJ25)</f>
        <v>0</v>
      </c>
      <c r="AD18" s="6">
        <f>IF(ajuizamento!AK25="",0,ajuizamento!AK25)</f>
        <v>0</v>
      </c>
      <c r="AE18" s="6">
        <f>IF(ajuizamento!AL25="",0,ajuizamento!AL25)</f>
        <v>0</v>
      </c>
      <c r="AF18" s="6">
        <f>IF(ajuizamento!AM25="",0,ajuizamento!AM25)</f>
        <v>0</v>
      </c>
      <c r="AG18" s="6">
        <f>IF(ajuizamento!AN25="",0,ajuizamento!AN25)</f>
        <v>0</v>
      </c>
      <c r="AH18" s="6">
        <f>IF(ajuizamento!AO25="",0,ajuizamento!AO25)</f>
        <v>0</v>
      </c>
      <c r="AI18" s="6">
        <f>IF(ajuizamento!AP25="",0,ajuizamento!AP25)</f>
        <v>0</v>
      </c>
      <c r="AJ18" s="6">
        <f>IF(ajuizamento!AS25="",0,ajuizamento!AS25)</f>
        <v>0</v>
      </c>
      <c r="AK18" s="11" t="str">
        <f>IF(AM18=0,"",H18)</f>
        <v/>
      </c>
      <c r="AL18" s="9" t="str">
        <f t="shared" si="1"/>
        <v/>
      </c>
      <c r="AM18" s="357">
        <f>IF(A18="",0,A18)</f>
        <v>0</v>
      </c>
      <c r="AN18" s="482" t="str">
        <f t="shared" si="12"/>
        <v/>
      </c>
      <c r="AO18" s="482" t="str">
        <f t="shared" si="2"/>
        <v/>
      </c>
      <c r="AP18" s="482" t="str">
        <f t="shared" si="2"/>
        <v/>
      </c>
      <c r="AQ18" s="482" t="str">
        <f t="shared" si="2"/>
        <v/>
      </c>
      <c r="AR18" s="482" t="str">
        <f t="shared" si="2"/>
        <v/>
      </c>
      <c r="AS18" s="482" t="str">
        <f t="shared" si="2"/>
        <v/>
      </c>
      <c r="AT18" s="482" t="str">
        <f t="shared" si="2"/>
        <v/>
      </c>
      <c r="AU18" s="482" t="str">
        <f t="shared" si="2"/>
        <v/>
      </c>
      <c r="AV18" s="482" t="str">
        <f t="shared" si="2"/>
        <v/>
      </c>
      <c r="AW18" s="482" t="str">
        <f t="shared" si="2"/>
        <v/>
      </c>
      <c r="AX18" s="482" t="str">
        <f t="shared" si="2"/>
        <v/>
      </c>
      <c r="AY18" s="482" t="str">
        <f t="shared" si="2"/>
        <v/>
      </c>
      <c r="AZ18" s="482" t="str">
        <f t="shared" si="2"/>
        <v/>
      </c>
      <c r="BA18" s="482" t="str">
        <f t="shared" si="2"/>
        <v/>
      </c>
      <c r="BB18" s="482" t="str">
        <f t="shared" si="2"/>
        <v/>
      </c>
      <c r="BC18" s="482" t="str">
        <f t="shared" si="2"/>
        <v/>
      </c>
      <c r="BD18" s="482" t="str">
        <f t="shared" si="2"/>
        <v/>
      </c>
      <c r="BE18" s="482" t="str">
        <f t="shared" si="2"/>
        <v/>
      </c>
      <c r="BF18" s="482" t="str">
        <f t="shared" si="2"/>
        <v/>
      </c>
      <c r="BG18" s="482" t="str">
        <f t="shared" si="2"/>
        <v/>
      </c>
      <c r="BH18" s="482" t="str">
        <f t="shared" si="2"/>
        <v/>
      </c>
      <c r="BI18" s="482" t="str">
        <f t="shared" si="2"/>
        <v/>
      </c>
      <c r="BJ18" s="482" t="str">
        <f t="shared" si="2"/>
        <v/>
      </c>
      <c r="BK18" s="482" t="str">
        <f t="shared" si="2"/>
        <v/>
      </c>
      <c r="BL18" s="482"/>
      <c r="BM18" s="482" t="str">
        <f>IF(AN18="","",COUNTIF($AN18:AN18,1))</f>
        <v/>
      </c>
      <c r="BN18" s="482" t="str">
        <f>IF(AO18="","",COUNTIF($AN18:AO18,1))</f>
        <v/>
      </c>
      <c r="BO18" s="482" t="str">
        <f>IF(AP18="","",COUNTIF($AN18:AP18,1))</f>
        <v/>
      </c>
      <c r="BP18" s="482" t="str">
        <f>IF(AQ18="","",COUNTIF($AN18:AQ18,1))</f>
        <v/>
      </c>
      <c r="BQ18" s="482" t="str">
        <f>IF(AR18="","",COUNTIF($AN18:AR18,1))</f>
        <v/>
      </c>
      <c r="BR18" s="482" t="str">
        <f>IF(AS18="","",COUNTIF($AN18:AS18,1))</f>
        <v/>
      </c>
      <c r="BS18" s="482" t="str">
        <f>IF(AT18="","",COUNTIF($AN18:AT18,1))</f>
        <v/>
      </c>
      <c r="BT18" s="482" t="str">
        <f>IF(AU18="","",COUNTIF($AN18:AU18,1))</f>
        <v/>
      </c>
      <c r="BU18" s="482" t="str">
        <f>IF(AV18="","",COUNTIF($AN18:AV18,1))</f>
        <v/>
      </c>
      <c r="BV18" s="482" t="str">
        <f>IF(AW18="","",COUNTIF($AN18:AW18,1))</f>
        <v/>
      </c>
      <c r="BW18" s="482" t="str">
        <f>IF(AX18="","",COUNTIF($AN18:AX18,1))</f>
        <v/>
      </c>
      <c r="BX18" s="482" t="str">
        <f>IF(AY18="","",COUNTIF($AN18:AY18,1))</f>
        <v/>
      </c>
      <c r="BY18" s="482" t="str">
        <f>IF(AZ18="","",COUNTIF($AN18:AZ18,1))</f>
        <v/>
      </c>
      <c r="BZ18" s="482" t="str">
        <f>IF(BA18="","",COUNTIF($AN18:BA18,1))</f>
        <v/>
      </c>
      <c r="CA18" s="482" t="str">
        <f>IF(BB18="","",COUNTIF($AN18:BB18,1))</f>
        <v/>
      </c>
      <c r="CB18" s="482" t="str">
        <f>IF(BC18="","",COUNTIF($AN18:BC18,1))</f>
        <v/>
      </c>
      <c r="CC18" s="482" t="str">
        <f>IF(BD18="","",COUNTIF($AN18:BD18,1))</f>
        <v/>
      </c>
      <c r="CD18" s="482" t="str">
        <f>IF(BE18="","",COUNTIF($AN18:BE18,1))</f>
        <v/>
      </c>
      <c r="CE18" s="482" t="str">
        <f>IF(BF18="","",COUNTIF($AN18:BF18,1))</f>
        <v/>
      </c>
      <c r="CF18" s="482" t="str">
        <f>IF(BG18="","",COUNTIF($AN18:BG18,1))</f>
        <v/>
      </c>
      <c r="CG18" s="482" t="str">
        <f>IF(BH18="","",COUNTIF($AN18:BH18,1))</f>
        <v/>
      </c>
      <c r="CH18" s="482" t="str">
        <f>IF(BI18="","",COUNTIF($AN18:BI18,1))</f>
        <v/>
      </c>
      <c r="CI18" s="482" t="str">
        <f>IF(BJ18="","",COUNTIF($AN18:BJ18,1))</f>
        <v/>
      </c>
      <c r="CJ18" s="482" t="str">
        <f>IF(BK18="","",COUNTIF($AN18:BK18,1))</f>
        <v/>
      </c>
      <c r="CL18" s="482" t="str">
        <f t="shared" si="3"/>
        <v/>
      </c>
      <c r="CM18" s="482" t="str">
        <f t="shared" si="3"/>
        <v/>
      </c>
      <c r="CN18" s="482" t="str">
        <f t="shared" si="3"/>
        <v/>
      </c>
      <c r="CO18" s="482" t="str">
        <f t="shared" si="3"/>
        <v/>
      </c>
      <c r="CP18" s="482" t="str">
        <f t="shared" si="3"/>
        <v/>
      </c>
      <c r="CQ18" s="482" t="str">
        <f t="shared" si="3"/>
        <v/>
      </c>
      <c r="CR18" s="482" t="str">
        <f t="shared" si="3"/>
        <v/>
      </c>
      <c r="CS18" s="482" t="str">
        <f t="shared" si="3"/>
        <v/>
      </c>
      <c r="CT18" s="482" t="str">
        <f t="shared" si="3"/>
        <v/>
      </c>
      <c r="CU18" s="482" t="str">
        <f t="shared" si="3"/>
        <v/>
      </c>
      <c r="CV18" s="482" t="str">
        <f t="shared" si="3"/>
        <v/>
      </c>
      <c r="CW18" s="482" t="str">
        <f t="shared" si="3"/>
        <v/>
      </c>
      <c r="CX18" s="482" t="str">
        <f t="shared" si="3"/>
        <v/>
      </c>
      <c r="CY18" s="482" t="str">
        <f t="shared" si="3"/>
        <v/>
      </c>
      <c r="CZ18" s="482" t="str">
        <f t="shared" si="3"/>
        <v/>
      </c>
      <c r="DA18" s="482" t="str">
        <f t="shared" ref="DA18:DI81" si="28">IF(AA18=0,"",AA18)</f>
        <v/>
      </c>
      <c r="DB18" s="482" t="str">
        <f t="shared" si="28"/>
        <v/>
      </c>
      <c r="DC18" s="482" t="str">
        <f t="shared" si="28"/>
        <v/>
      </c>
      <c r="DD18" s="482" t="str">
        <f t="shared" si="28"/>
        <v/>
      </c>
      <c r="DE18" s="482" t="str">
        <f t="shared" si="28"/>
        <v/>
      </c>
      <c r="DF18" s="482" t="str">
        <f t="shared" si="28"/>
        <v/>
      </c>
      <c r="DG18" s="482" t="str">
        <f t="shared" si="28"/>
        <v/>
      </c>
      <c r="DH18" s="482" t="str">
        <f t="shared" si="28"/>
        <v/>
      </c>
      <c r="DI18" s="482" t="str">
        <f t="shared" si="28"/>
        <v/>
      </c>
      <c r="DJ18" s="357" t="str">
        <f t="shared" si="27"/>
        <v/>
      </c>
      <c r="DK18" s="357" t="str">
        <f t="shared" si="13"/>
        <v/>
      </c>
      <c r="DL18" s="357" t="str">
        <f t="shared" si="14"/>
        <v/>
      </c>
      <c r="DM18" s="357" t="str">
        <f t="shared" si="15"/>
        <v/>
      </c>
      <c r="DN18" s="357" t="str">
        <f t="shared" si="16"/>
        <v/>
      </c>
      <c r="DO18" s="357" t="str">
        <f t="shared" si="17"/>
        <v/>
      </c>
      <c r="DP18" s="357" t="str">
        <f t="shared" si="18"/>
        <v/>
      </c>
      <c r="DQ18" s="357" t="str">
        <f t="shared" si="19"/>
        <v/>
      </c>
      <c r="DR18" s="357" t="str">
        <f t="shared" si="18"/>
        <v/>
      </c>
      <c r="DS18" s="357" t="str">
        <f t="shared" si="19"/>
        <v/>
      </c>
      <c r="DT18" s="357" t="str">
        <f t="shared" si="20"/>
        <v/>
      </c>
      <c r="DU18" s="357" t="str">
        <f t="shared" si="21"/>
        <v/>
      </c>
      <c r="DV18" s="357" t="str">
        <f t="shared" si="4"/>
        <v/>
      </c>
      <c r="DW18" s="357" t="str">
        <f t="shared" si="5"/>
        <v/>
      </c>
      <c r="DX18" s="357" t="str">
        <f t="shared" si="6"/>
        <v/>
      </c>
      <c r="DY18" s="357" t="str">
        <f t="shared" si="7"/>
        <v/>
      </c>
      <c r="DZ18" s="357" t="str">
        <f t="shared" si="8"/>
        <v/>
      </c>
      <c r="EA18" s="357" t="str">
        <f t="shared" si="9"/>
        <v/>
      </c>
      <c r="EB18" s="357" t="str">
        <f t="shared" si="10"/>
        <v/>
      </c>
      <c r="EC18" s="357" t="str">
        <f t="shared" si="11"/>
        <v/>
      </c>
      <c r="EE18" s="357" t="str">
        <f t="shared" si="22"/>
        <v/>
      </c>
      <c r="EF18" s="357" t="str">
        <f t="shared" si="23"/>
        <v/>
      </c>
      <c r="EG18" s="357" t="str">
        <f t="shared" si="24"/>
        <v/>
      </c>
      <c r="EH18" s="357" t="str">
        <f t="shared" si="25"/>
        <v/>
      </c>
      <c r="EI18" s="357" t="str">
        <f t="shared" si="26"/>
        <v/>
      </c>
    </row>
    <row r="19" spans="1:139" ht="15.6" x14ac:dyDescent="0.3">
      <c r="A19" s="12" t="str">
        <f>ajuizamento!A26</f>
        <v/>
      </c>
      <c r="B19" s="7" t="str">
        <f>ajuizamento!B26</f>
        <v/>
      </c>
      <c r="C19" s="7">
        <f>ajuizamento!C26</f>
        <v>0</v>
      </c>
      <c r="D19" s="7">
        <f>ajuizamento!D26</f>
        <v>0</v>
      </c>
      <c r="E19" s="7">
        <f>ajuizamento!E26</f>
        <v>0</v>
      </c>
      <c r="F19" s="7">
        <f>ajuizamento!F26</f>
        <v>0</v>
      </c>
      <c r="G19" s="12">
        <f>ajuizamento!G26</f>
        <v>0</v>
      </c>
      <c r="H19" s="6">
        <f>IF(ajuizamento!$AY26="",0,ajuizamento!$AY26)</f>
        <v>0</v>
      </c>
      <c r="I19" s="6">
        <f>IF(ajuizamento!R26="",0,ajuizamento!R26)</f>
        <v>0</v>
      </c>
      <c r="J19" s="6">
        <f>IF(ajuizamento!BC26="",0,ajuizamento!BC26)</f>
        <v>0</v>
      </c>
      <c r="K19" s="6">
        <f>IF(ajuizamento!BD26="",0,ajuizamento!BD26)</f>
        <v>0</v>
      </c>
      <c r="L19" s="6">
        <f>IF(ajuizamento!S26="",0,ajuizamento!S26)</f>
        <v>0</v>
      </c>
      <c r="M19" s="6">
        <f>IF(ajuizamento!T26="",0,ajuizamento!T26)</f>
        <v>0</v>
      </c>
      <c r="N19" s="6">
        <f>IF(ajuizamento!U26="",0,ajuizamento!U26)</f>
        <v>0</v>
      </c>
      <c r="O19" s="6">
        <f>IF(ajuizamento!V26="",0,ajuizamento!V26)</f>
        <v>0</v>
      </c>
      <c r="P19" s="6">
        <f>IF(ajuizamento!W26="",0,ajuizamento!W26)</f>
        <v>0</v>
      </c>
      <c r="Q19" s="6">
        <f>IF(ajuizamento!X26="",0,ajuizamento!X26)</f>
        <v>0</v>
      </c>
      <c r="R19" s="6">
        <f>IF(ajuizamento!Y26="",0,ajuizamento!Y26)</f>
        <v>0</v>
      </c>
      <c r="S19" s="6">
        <f>IF(ajuizamento!Z26="",0,ajuizamento!Z26)</f>
        <v>0</v>
      </c>
      <c r="T19" s="6">
        <f>IF(ajuizamento!AA26="",0,ajuizamento!AA26)</f>
        <v>0</v>
      </c>
      <c r="U19" s="6">
        <f>IF(ajuizamento!AB26="",0,ajuizamento!AB26)</f>
        <v>0</v>
      </c>
      <c r="V19" s="6">
        <f>IF(ajuizamento!AC26="",0,ajuizamento!AC26)</f>
        <v>0</v>
      </c>
      <c r="W19" s="6">
        <f>IF(ajuizamento!AD26="",0,ajuizamento!AD26)</f>
        <v>0</v>
      </c>
      <c r="X19" s="6">
        <f>IF(ajuizamento!AE26="",0,ajuizamento!AE26)</f>
        <v>0</v>
      </c>
      <c r="Y19" s="6">
        <f>IF(ajuizamento!AF26="",0,ajuizamento!AF26)</f>
        <v>0</v>
      </c>
      <c r="Z19" s="6">
        <f>IF(ajuizamento!AG26="",0,ajuizamento!AG26)</f>
        <v>0</v>
      </c>
      <c r="AA19" s="6">
        <f>IF(ajuizamento!AH26="",0,ajuizamento!AH26)</f>
        <v>0</v>
      </c>
      <c r="AB19" s="6">
        <f>IF(ajuizamento!AI26="",0,ajuizamento!AI26)</f>
        <v>0</v>
      </c>
      <c r="AC19" s="6">
        <f>IF(ajuizamento!AJ26="",0,ajuizamento!AJ26)</f>
        <v>0</v>
      </c>
      <c r="AD19" s="6">
        <f>IF(ajuizamento!AK26="",0,ajuizamento!AK26)</f>
        <v>0</v>
      </c>
      <c r="AE19" s="6">
        <f>IF(ajuizamento!AL26="",0,ajuizamento!AL26)</f>
        <v>0</v>
      </c>
      <c r="AF19" s="6">
        <f>IF(ajuizamento!AM26="",0,ajuizamento!AM26)</f>
        <v>0</v>
      </c>
      <c r="AG19" s="6">
        <f>IF(ajuizamento!AN26="",0,ajuizamento!AN26)</f>
        <v>0</v>
      </c>
      <c r="AH19" s="6">
        <f>IF(ajuizamento!AO26="",0,ajuizamento!AO26)</f>
        <v>0</v>
      </c>
      <c r="AI19" s="6">
        <f>IF(ajuizamento!AP26="",0,ajuizamento!AP26)</f>
        <v>0</v>
      </c>
      <c r="AJ19" s="6">
        <f>IF(ajuizamento!AS26="",0,ajuizamento!AS26)</f>
        <v>0</v>
      </c>
      <c r="AK19" s="11" t="str">
        <f>IF(AM19=0,"",H19)</f>
        <v/>
      </c>
      <c r="AL19" s="9" t="str">
        <f t="shared" si="1"/>
        <v/>
      </c>
      <c r="AM19" s="357">
        <f>IF(A19="",0,A19)</f>
        <v>0</v>
      </c>
      <c r="AN19" s="482" t="str">
        <f t="shared" si="12"/>
        <v/>
      </c>
      <c r="AO19" s="482" t="str">
        <f t="shared" si="2"/>
        <v/>
      </c>
      <c r="AP19" s="482" t="str">
        <f t="shared" si="2"/>
        <v/>
      </c>
      <c r="AQ19" s="482" t="str">
        <f t="shared" ref="AQ19:BF82" si="29">IF(O19=0,"",1)</f>
        <v/>
      </c>
      <c r="AR19" s="482" t="str">
        <f t="shared" si="29"/>
        <v/>
      </c>
      <c r="AS19" s="482" t="str">
        <f t="shared" si="29"/>
        <v/>
      </c>
      <c r="AT19" s="482" t="str">
        <f t="shared" si="29"/>
        <v/>
      </c>
      <c r="AU19" s="482" t="str">
        <f t="shared" si="29"/>
        <v/>
      </c>
      <c r="AV19" s="482" t="str">
        <f t="shared" si="29"/>
        <v/>
      </c>
      <c r="AW19" s="482" t="str">
        <f t="shared" si="29"/>
        <v/>
      </c>
      <c r="AX19" s="482" t="str">
        <f t="shared" si="29"/>
        <v/>
      </c>
      <c r="AY19" s="482" t="str">
        <f t="shared" si="29"/>
        <v/>
      </c>
      <c r="AZ19" s="482" t="str">
        <f t="shared" si="29"/>
        <v/>
      </c>
      <c r="BA19" s="482" t="str">
        <f t="shared" si="29"/>
        <v/>
      </c>
      <c r="BB19" s="482" t="str">
        <f t="shared" si="29"/>
        <v/>
      </c>
      <c r="BC19" s="482" t="str">
        <f t="shared" si="29"/>
        <v/>
      </c>
      <c r="BD19" s="482" t="str">
        <f t="shared" si="29"/>
        <v/>
      </c>
      <c r="BE19" s="482" t="str">
        <f t="shared" si="29"/>
        <v/>
      </c>
      <c r="BF19" s="482" t="str">
        <f t="shared" si="29"/>
        <v/>
      </c>
      <c r="BG19" s="482" t="str">
        <f t="shared" ref="BG19:BK82" si="30">IF(AE19=0,"",1)</f>
        <v/>
      </c>
      <c r="BH19" s="482" t="str">
        <f t="shared" si="30"/>
        <v/>
      </c>
      <c r="BI19" s="482" t="str">
        <f t="shared" si="30"/>
        <v/>
      </c>
      <c r="BJ19" s="482" t="str">
        <f t="shared" si="30"/>
        <v/>
      </c>
      <c r="BK19" s="482" t="str">
        <f t="shared" si="30"/>
        <v/>
      </c>
      <c r="BL19" s="482"/>
      <c r="BM19" s="482" t="str">
        <f>IF(AN19="","",COUNTIF($AN19:AN19,1))</f>
        <v/>
      </c>
      <c r="BN19" s="482" t="str">
        <f>IF(AO19="","",COUNTIF($AN19:AO19,1))</f>
        <v/>
      </c>
      <c r="BO19" s="482" t="str">
        <f>IF(AP19="","",COUNTIF($AN19:AP19,1))</f>
        <v/>
      </c>
      <c r="BP19" s="482" t="str">
        <f>IF(AQ19="","",COUNTIF($AN19:AQ19,1))</f>
        <v/>
      </c>
      <c r="BQ19" s="482" t="str">
        <f>IF(AR19="","",COUNTIF($AN19:AR19,1))</f>
        <v/>
      </c>
      <c r="BR19" s="482" t="str">
        <f>IF(AS19="","",COUNTIF($AN19:AS19,1))</f>
        <v/>
      </c>
      <c r="BS19" s="482" t="str">
        <f>IF(AT19="","",COUNTIF($AN19:AT19,1))</f>
        <v/>
      </c>
      <c r="BT19" s="482" t="str">
        <f>IF(AU19="","",COUNTIF($AN19:AU19,1))</f>
        <v/>
      </c>
      <c r="BU19" s="482" t="str">
        <f>IF(AV19="","",COUNTIF($AN19:AV19,1))</f>
        <v/>
      </c>
      <c r="BV19" s="482" t="str">
        <f>IF(AW19="","",COUNTIF($AN19:AW19,1))</f>
        <v/>
      </c>
      <c r="BW19" s="482" t="str">
        <f>IF(AX19="","",COUNTIF($AN19:AX19,1))</f>
        <v/>
      </c>
      <c r="BX19" s="482" t="str">
        <f>IF(AY19="","",COUNTIF($AN19:AY19,1))</f>
        <v/>
      </c>
      <c r="BY19" s="482" t="str">
        <f>IF(AZ19="","",COUNTIF($AN19:AZ19,1))</f>
        <v/>
      </c>
      <c r="BZ19" s="482" t="str">
        <f>IF(BA19="","",COUNTIF($AN19:BA19,1))</f>
        <v/>
      </c>
      <c r="CA19" s="482" t="str">
        <f>IF(BB19="","",COUNTIF($AN19:BB19,1))</f>
        <v/>
      </c>
      <c r="CB19" s="482" t="str">
        <f>IF(BC19="","",COUNTIF($AN19:BC19,1))</f>
        <v/>
      </c>
      <c r="CC19" s="482" t="str">
        <f>IF(BD19="","",COUNTIF($AN19:BD19,1))</f>
        <v/>
      </c>
      <c r="CD19" s="482" t="str">
        <f>IF(BE19="","",COUNTIF($AN19:BE19,1))</f>
        <v/>
      </c>
      <c r="CE19" s="482" t="str">
        <f>IF(BF19="","",COUNTIF($AN19:BF19,1))</f>
        <v/>
      </c>
      <c r="CF19" s="482" t="str">
        <f>IF(BG19="","",COUNTIF($AN19:BG19,1))</f>
        <v/>
      </c>
      <c r="CG19" s="482" t="str">
        <f>IF(BH19="","",COUNTIF($AN19:BH19,1))</f>
        <v/>
      </c>
      <c r="CH19" s="482" t="str">
        <f>IF(BI19="","",COUNTIF($AN19:BI19,1))</f>
        <v/>
      </c>
      <c r="CI19" s="482" t="str">
        <f>IF(BJ19="","",COUNTIF($AN19:BJ19,1))</f>
        <v/>
      </c>
      <c r="CJ19" s="482" t="str">
        <f>IF(BK19="","",COUNTIF($AN19:BK19,1))</f>
        <v/>
      </c>
      <c r="CL19" s="482" t="str">
        <f t="shared" ref="CL19:CZ82" si="31">IF(L19=0,"",L19)</f>
        <v/>
      </c>
      <c r="CM19" s="482" t="str">
        <f t="shared" si="31"/>
        <v/>
      </c>
      <c r="CN19" s="482" t="str">
        <f t="shared" si="31"/>
        <v/>
      </c>
      <c r="CO19" s="482" t="str">
        <f t="shared" si="31"/>
        <v/>
      </c>
      <c r="CP19" s="482" t="str">
        <f t="shared" si="31"/>
        <v/>
      </c>
      <c r="CQ19" s="482" t="str">
        <f t="shared" si="31"/>
        <v/>
      </c>
      <c r="CR19" s="482" t="str">
        <f t="shared" si="31"/>
        <v/>
      </c>
      <c r="CS19" s="482" t="str">
        <f t="shared" si="31"/>
        <v/>
      </c>
      <c r="CT19" s="482" t="str">
        <f t="shared" si="31"/>
        <v/>
      </c>
      <c r="CU19" s="482" t="str">
        <f t="shared" si="31"/>
        <v/>
      </c>
      <c r="CV19" s="482" t="str">
        <f t="shared" si="31"/>
        <v/>
      </c>
      <c r="CW19" s="482" t="str">
        <f t="shared" si="31"/>
        <v/>
      </c>
      <c r="CX19" s="482" t="str">
        <f t="shared" si="31"/>
        <v/>
      </c>
      <c r="CY19" s="482" t="str">
        <f t="shared" si="31"/>
        <v/>
      </c>
      <c r="CZ19" s="482" t="str">
        <f t="shared" si="31"/>
        <v/>
      </c>
      <c r="DA19" s="482" t="str">
        <f t="shared" si="28"/>
        <v/>
      </c>
      <c r="DB19" s="482" t="str">
        <f t="shared" si="28"/>
        <v/>
      </c>
      <c r="DC19" s="482" t="str">
        <f t="shared" si="28"/>
        <v/>
      </c>
      <c r="DD19" s="482" t="str">
        <f t="shared" si="28"/>
        <v/>
      </c>
      <c r="DE19" s="482" t="str">
        <f t="shared" si="28"/>
        <v/>
      </c>
      <c r="DF19" s="482" t="str">
        <f t="shared" si="28"/>
        <v/>
      </c>
      <c r="DG19" s="482" t="str">
        <f t="shared" si="28"/>
        <v/>
      </c>
      <c r="DH19" s="482" t="str">
        <f t="shared" si="28"/>
        <v/>
      </c>
      <c r="DI19" s="482" t="str">
        <f t="shared" si="28"/>
        <v/>
      </c>
      <c r="DJ19" s="357" t="str">
        <f t="shared" si="27"/>
        <v/>
      </c>
      <c r="DK19" s="357" t="str">
        <f t="shared" si="13"/>
        <v/>
      </c>
      <c r="DL19" s="357" t="str">
        <f t="shared" si="14"/>
        <v/>
      </c>
      <c r="DM19" s="357" t="str">
        <f t="shared" si="15"/>
        <v/>
      </c>
      <c r="DN19" s="357" t="str">
        <f t="shared" si="16"/>
        <v/>
      </c>
      <c r="DO19" s="357" t="str">
        <f t="shared" si="17"/>
        <v/>
      </c>
      <c r="DP19" s="357" t="str">
        <f t="shared" si="18"/>
        <v/>
      </c>
      <c r="DQ19" s="357" t="str">
        <f t="shared" si="19"/>
        <v/>
      </c>
      <c r="DR19" s="357" t="str">
        <f t="shared" si="18"/>
        <v/>
      </c>
      <c r="DS19" s="357" t="str">
        <f t="shared" si="19"/>
        <v/>
      </c>
      <c r="DT19" s="357" t="str">
        <f t="shared" si="20"/>
        <v/>
      </c>
      <c r="DU19" s="357" t="str">
        <f t="shared" si="21"/>
        <v/>
      </c>
      <c r="DV19" s="357" t="str">
        <f t="shared" si="4"/>
        <v/>
      </c>
      <c r="DW19" s="357" t="str">
        <f t="shared" si="5"/>
        <v/>
      </c>
      <c r="DX19" s="357" t="str">
        <f t="shared" si="6"/>
        <v/>
      </c>
      <c r="DY19" s="357" t="str">
        <f t="shared" si="7"/>
        <v/>
      </c>
      <c r="DZ19" s="357" t="str">
        <f t="shared" si="8"/>
        <v/>
      </c>
      <c r="EA19" s="357" t="str">
        <f t="shared" si="9"/>
        <v/>
      </c>
      <c r="EB19" s="357" t="str">
        <f t="shared" si="10"/>
        <v/>
      </c>
      <c r="EC19" s="357" t="str">
        <f t="shared" si="11"/>
        <v/>
      </c>
      <c r="EE19" s="357" t="str">
        <f t="shared" si="22"/>
        <v/>
      </c>
      <c r="EF19" s="357" t="str">
        <f t="shared" si="23"/>
        <v/>
      </c>
      <c r="EG19" s="357" t="str">
        <f t="shared" si="24"/>
        <v/>
      </c>
      <c r="EH19" s="357" t="str">
        <f t="shared" si="25"/>
        <v/>
      </c>
      <c r="EI19" s="357" t="str">
        <f t="shared" si="26"/>
        <v/>
      </c>
    </row>
    <row r="20" spans="1:139" ht="15.6" x14ac:dyDescent="0.3">
      <c r="A20" s="12" t="str">
        <f>ajuizamento!A27</f>
        <v/>
      </c>
      <c r="B20" s="7" t="str">
        <f>ajuizamento!B27</f>
        <v/>
      </c>
      <c r="C20" s="7">
        <f>ajuizamento!C27</f>
        <v>0</v>
      </c>
      <c r="D20" s="7">
        <f>ajuizamento!D27</f>
        <v>0</v>
      </c>
      <c r="E20" s="7">
        <f>ajuizamento!E27</f>
        <v>0</v>
      </c>
      <c r="F20" s="7">
        <f>ajuizamento!F27</f>
        <v>0</v>
      </c>
      <c r="G20" s="12">
        <f>ajuizamento!G27</f>
        <v>0</v>
      </c>
      <c r="H20" s="6">
        <f>IF(ajuizamento!$AY27="",0,ajuizamento!$AY27)</f>
        <v>0</v>
      </c>
      <c r="I20" s="6">
        <f>IF(ajuizamento!R27="",0,ajuizamento!R27)</f>
        <v>0</v>
      </c>
      <c r="J20" s="6">
        <f>IF(ajuizamento!BC27="",0,ajuizamento!BC27)</f>
        <v>0</v>
      </c>
      <c r="K20" s="6">
        <f>IF(ajuizamento!BD27="",0,ajuizamento!BD27)</f>
        <v>0</v>
      </c>
      <c r="L20" s="6">
        <f>IF(ajuizamento!S27="",0,ajuizamento!S27)</f>
        <v>0</v>
      </c>
      <c r="M20" s="6">
        <f>IF(ajuizamento!T27="",0,ajuizamento!T27)</f>
        <v>0</v>
      </c>
      <c r="N20" s="6">
        <f>IF(ajuizamento!U27="",0,ajuizamento!U27)</f>
        <v>0</v>
      </c>
      <c r="O20" s="6">
        <f>IF(ajuizamento!V27="",0,ajuizamento!V27)</f>
        <v>0</v>
      </c>
      <c r="P20" s="6">
        <f>IF(ajuizamento!W27="",0,ajuizamento!W27)</f>
        <v>0</v>
      </c>
      <c r="Q20" s="6">
        <f>IF(ajuizamento!X27="",0,ajuizamento!X27)</f>
        <v>0</v>
      </c>
      <c r="R20" s="6">
        <f>IF(ajuizamento!Y27="",0,ajuizamento!Y27)</f>
        <v>0</v>
      </c>
      <c r="S20" s="6">
        <f>IF(ajuizamento!Z27="",0,ajuizamento!Z27)</f>
        <v>0</v>
      </c>
      <c r="T20" s="6">
        <f>IF(ajuizamento!AA27="",0,ajuizamento!AA27)</f>
        <v>0</v>
      </c>
      <c r="U20" s="6">
        <f>IF(ajuizamento!AB27="",0,ajuizamento!AB27)</f>
        <v>0</v>
      </c>
      <c r="V20" s="6">
        <f>IF(ajuizamento!AC27="",0,ajuizamento!AC27)</f>
        <v>0</v>
      </c>
      <c r="W20" s="6">
        <f>IF(ajuizamento!AD27="",0,ajuizamento!AD27)</f>
        <v>0</v>
      </c>
      <c r="X20" s="6">
        <f>IF(ajuizamento!AE27="",0,ajuizamento!AE27)</f>
        <v>0</v>
      </c>
      <c r="Y20" s="6">
        <f>IF(ajuizamento!AF27="",0,ajuizamento!AF27)</f>
        <v>0</v>
      </c>
      <c r="Z20" s="6">
        <f>IF(ajuizamento!AG27="",0,ajuizamento!AG27)</f>
        <v>0</v>
      </c>
      <c r="AA20" s="6">
        <f>IF(ajuizamento!AH27="",0,ajuizamento!AH27)</f>
        <v>0</v>
      </c>
      <c r="AB20" s="6">
        <f>IF(ajuizamento!AI27="",0,ajuizamento!AI27)</f>
        <v>0</v>
      </c>
      <c r="AC20" s="6">
        <f>IF(ajuizamento!AJ27="",0,ajuizamento!AJ27)</f>
        <v>0</v>
      </c>
      <c r="AD20" s="6">
        <f>IF(ajuizamento!AK27="",0,ajuizamento!AK27)</f>
        <v>0</v>
      </c>
      <c r="AE20" s="6">
        <f>IF(ajuizamento!AL27="",0,ajuizamento!AL27)</f>
        <v>0</v>
      </c>
      <c r="AF20" s="6">
        <f>IF(ajuizamento!AM27="",0,ajuizamento!AM27)</f>
        <v>0</v>
      </c>
      <c r="AG20" s="6">
        <f>IF(ajuizamento!AN27="",0,ajuizamento!AN27)</f>
        <v>0</v>
      </c>
      <c r="AH20" s="6">
        <f>IF(ajuizamento!AO27="",0,ajuizamento!AO27)</f>
        <v>0</v>
      </c>
      <c r="AI20" s="6">
        <f>IF(ajuizamento!AP27="",0,ajuizamento!AP27)</f>
        <v>0</v>
      </c>
      <c r="AJ20" s="6">
        <f>IF(ajuizamento!AS27="",0,ajuizamento!AS27)</f>
        <v>0</v>
      </c>
      <c r="AK20" s="11" t="str">
        <f>IF(AM20=0,"",H20)</f>
        <v/>
      </c>
      <c r="AL20" s="9" t="str">
        <f t="shared" si="1"/>
        <v/>
      </c>
      <c r="AM20" s="357">
        <f>IF(A20="",0,A20)</f>
        <v>0</v>
      </c>
      <c r="AN20" s="482" t="str">
        <f t="shared" si="12"/>
        <v/>
      </c>
      <c r="AO20" s="482" t="str">
        <f t="shared" si="12"/>
        <v/>
      </c>
      <c r="AP20" s="482" t="str">
        <f t="shared" si="12"/>
        <v/>
      </c>
      <c r="AQ20" s="482" t="str">
        <f t="shared" si="29"/>
        <v/>
      </c>
      <c r="AR20" s="482" t="str">
        <f t="shared" si="29"/>
        <v/>
      </c>
      <c r="AS20" s="482" t="str">
        <f t="shared" si="29"/>
        <v/>
      </c>
      <c r="AT20" s="482" t="str">
        <f t="shared" si="29"/>
        <v/>
      </c>
      <c r="AU20" s="482" t="str">
        <f t="shared" si="29"/>
        <v/>
      </c>
      <c r="AV20" s="482" t="str">
        <f t="shared" si="29"/>
        <v/>
      </c>
      <c r="AW20" s="482" t="str">
        <f t="shared" si="29"/>
        <v/>
      </c>
      <c r="AX20" s="482" t="str">
        <f t="shared" si="29"/>
        <v/>
      </c>
      <c r="AY20" s="482" t="str">
        <f t="shared" si="29"/>
        <v/>
      </c>
      <c r="AZ20" s="482" t="str">
        <f t="shared" si="29"/>
        <v/>
      </c>
      <c r="BA20" s="482" t="str">
        <f t="shared" si="29"/>
        <v/>
      </c>
      <c r="BB20" s="482" t="str">
        <f t="shared" si="29"/>
        <v/>
      </c>
      <c r="BC20" s="482" t="str">
        <f t="shared" si="29"/>
        <v/>
      </c>
      <c r="BD20" s="482" t="str">
        <f t="shared" si="29"/>
        <v/>
      </c>
      <c r="BE20" s="482" t="str">
        <f t="shared" si="29"/>
        <v/>
      </c>
      <c r="BF20" s="482" t="str">
        <f t="shared" si="29"/>
        <v/>
      </c>
      <c r="BG20" s="482" t="str">
        <f t="shared" si="30"/>
        <v/>
      </c>
      <c r="BH20" s="482" t="str">
        <f t="shared" si="30"/>
        <v/>
      </c>
      <c r="BI20" s="482" t="str">
        <f t="shared" si="30"/>
        <v/>
      </c>
      <c r="BJ20" s="482" t="str">
        <f t="shared" si="30"/>
        <v/>
      </c>
      <c r="BK20" s="482" t="str">
        <f t="shared" si="30"/>
        <v/>
      </c>
      <c r="BL20" s="482"/>
      <c r="BM20" s="482" t="str">
        <f>IF(AN20="","",COUNTIF($AN20:AN20,1))</f>
        <v/>
      </c>
      <c r="BN20" s="482" t="str">
        <f>IF(AO20="","",COUNTIF($AN20:AO20,1))</f>
        <v/>
      </c>
      <c r="BO20" s="482" t="str">
        <f>IF(AP20="","",COUNTIF($AN20:AP20,1))</f>
        <v/>
      </c>
      <c r="BP20" s="482" t="str">
        <f>IF(AQ20="","",COUNTIF($AN20:AQ20,1))</f>
        <v/>
      </c>
      <c r="BQ20" s="482" t="str">
        <f>IF(AR20="","",COUNTIF($AN20:AR20,1))</f>
        <v/>
      </c>
      <c r="BR20" s="482" t="str">
        <f>IF(AS20="","",COUNTIF($AN20:AS20,1))</f>
        <v/>
      </c>
      <c r="BS20" s="482" t="str">
        <f>IF(AT20="","",COUNTIF($AN20:AT20,1))</f>
        <v/>
      </c>
      <c r="BT20" s="482" t="str">
        <f>IF(AU20="","",COUNTIF($AN20:AU20,1))</f>
        <v/>
      </c>
      <c r="BU20" s="482" t="str">
        <f>IF(AV20="","",COUNTIF($AN20:AV20,1))</f>
        <v/>
      </c>
      <c r="BV20" s="482" t="str">
        <f>IF(AW20="","",COUNTIF($AN20:AW20,1))</f>
        <v/>
      </c>
      <c r="BW20" s="482" t="str">
        <f>IF(AX20="","",COUNTIF($AN20:AX20,1))</f>
        <v/>
      </c>
      <c r="BX20" s="482" t="str">
        <f>IF(AY20="","",COUNTIF($AN20:AY20,1))</f>
        <v/>
      </c>
      <c r="BY20" s="482" t="str">
        <f>IF(AZ20="","",COUNTIF($AN20:AZ20,1))</f>
        <v/>
      </c>
      <c r="BZ20" s="482" t="str">
        <f>IF(BA20="","",COUNTIF($AN20:BA20,1))</f>
        <v/>
      </c>
      <c r="CA20" s="482" t="str">
        <f>IF(BB20="","",COUNTIF($AN20:BB20,1))</f>
        <v/>
      </c>
      <c r="CB20" s="482" t="str">
        <f>IF(BC20="","",COUNTIF($AN20:BC20,1))</f>
        <v/>
      </c>
      <c r="CC20" s="482" t="str">
        <f>IF(BD20="","",COUNTIF($AN20:BD20,1))</f>
        <v/>
      </c>
      <c r="CD20" s="482" t="str">
        <f>IF(BE20="","",COUNTIF($AN20:BE20,1))</f>
        <v/>
      </c>
      <c r="CE20" s="482" t="str">
        <f>IF(BF20="","",COUNTIF($AN20:BF20,1))</f>
        <v/>
      </c>
      <c r="CF20" s="482" t="str">
        <f>IF(BG20="","",COUNTIF($AN20:BG20,1))</f>
        <v/>
      </c>
      <c r="CG20" s="482" t="str">
        <f>IF(BH20="","",COUNTIF($AN20:BH20,1))</f>
        <v/>
      </c>
      <c r="CH20" s="482" t="str">
        <f>IF(BI20="","",COUNTIF($AN20:BI20,1))</f>
        <v/>
      </c>
      <c r="CI20" s="482" t="str">
        <f>IF(BJ20="","",COUNTIF($AN20:BJ20,1))</f>
        <v/>
      </c>
      <c r="CJ20" s="482" t="str">
        <f>IF(BK20="","",COUNTIF($AN20:BK20,1))</f>
        <v/>
      </c>
      <c r="CL20" s="482" t="str">
        <f t="shared" si="31"/>
        <v/>
      </c>
      <c r="CM20" s="482" t="str">
        <f t="shared" si="31"/>
        <v/>
      </c>
      <c r="CN20" s="482" t="str">
        <f t="shared" si="31"/>
        <v/>
      </c>
      <c r="CO20" s="482" t="str">
        <f t="shared" si="31"/>
        <v/>
      </c>
      <c r="CP20" s="482" t="str">
        <f t="shared" si="31"/>
        <v/>
      </c>
      <c r="CQ20" s="482" t="str">
        <f t="shared" si="31"/>
        <v/>
      </c>
      <c r="CR20" s="482" t="str">
        <f t="shared" si="31"/>
        <v/>
      </c>
      <c r="CS20" s="482" t="str">
        <f t="shared" si="31"/>
        <v/>
      </c>
      <c r="CT20" s="482" t="str">
        <f t="shared" si="31"/>
        <v/>
      </c>
      <c r="CU20" s="482" t="str">
        <f t="shared" si="31"/>
        <v/>
      </c>
      <c r="CV20" s="482" t="str">
        <f t="shared" si="31"/>
        <v/>
      </c>
      <c r="CW20" s="482" t="str">
        <f t="shared" si="31"/>
        <v/>
      </c>
      <c r="CX20" s="482" t="str">
        <f t="shared" si="31"/>
        <v/>
      </c>
      <c r="CY20" s="482" t="str">
        <f t="shared" si="31"/>
        <v/>
      </c>
      <c r="CZ20" s="482" t="str">
        <f t="shared" si="31"/>
        <v/>
      </c>
      <c r="DA20" s="482" t="str">
        <f t="shared" si="28"/>
        <v/>
      </c>
      <c r="DB20" s="482" t="str">
        <f t="shared" si="28"/>
        <v/>
      </c>
      <c r="DC20" s="482" t="str">
        <f t="shared" si="28"/>
        <v/>
      </c>
      <c r="DD20" s="482" t="str">
        <f t="shared" si="28"/>
        <v/>
      </c>
      <c r="DE20" s="482" t="str">
        <f t="shared" si="28"/>
        <v/>
      </c>
      <c r="DF20" s="482" t="str">
        <f t="shared" si="28"/>
        <v/>
      </c>
      <c r="DG20" s="482" t="str">
        <f t="shared" si="28"/>
        <v/>
      </c>
      <c r="DH20" s="482" t="str">
        <f t="shared" si="28"/>
        <v/>
      </c>
      <c r="DI20" s="482" t="str">
        <f t="shared" si="28"/>
        <v/>
      </c>
      <c r="DJ20" s="357" t="str">
        <f t="shared" si="27"/>
        <v/>
      </c>
      <c r="DK20" s="357" t="str">
        <f t="shared" si="13"/>
        <v/>
      </c>
      <c r="DL20" s="357" t="str">
        <f t="shared" si="14"/>
        <v/>
      </c>
      <c r="DM20" s="357" t="str">
        <f t="shared" si="15"/>
        <v/>
      </c>
      <c r="DN20" s="357" t="str">
        <f t="shared" si="16"/>
        <v/>
      </c>
      <c r="DO20" s="357" t="str">
        <f t="shared" si="17"/>
        <v/>
      </c>
      <c r="DP20" s="357" t="str">
        <f t="shared" si="18"/>
        <v/>
      </c>
      <c r="DQ20" s="357" t="str">
        <f t="shared" si="19"/>
        <v/>
      </c>
      <c r="DR20" s="357" t="str">
        <f t="shared" si="18"/>
        <v/>
      </c>
      <c r="DS20" s="357" t="str">
        <f t="shared" si="19"/>
        <v/>
      </c>
      <c r="DT20" s="357" t="str">
        <f t="shared" si="20"/>
        <v/>
      </c>
      <c r="DU20" s="357" t="str">
        <f t="shared" si="21"/>
        <v/>
      </c>
      <c r="DV20" s="357" t="str">
        <f t="shared" si="4"/>
        <v/>
      </c>
      <c r="DW20" s="357" t="str">
        <f t="shared" si="5"/>
        <v/>
      </c>
      <c r="DX20" s="357" t="str">
        <f t="shared" si="6"/>
        <v/>
      </c>
      <c r="DY20" s="357" t="str">
        <f t="shared" si="7"/>
        <v/>
      </c>
      <c r="DZ20" s="357" t="str">
        <f t="shared" si="8"/>
        <v/>
      </c>
      <c r="EA20" s="357" t="str">
        <f t="shared" si="9"/>
        <v/>
      </c>
      <c r="EB20" s="357" t="str">
        <f t="shared" si="10"/>
        <v/>
      </c>
      <c r="EC20" s="357" t="str">
        <f t="shared" si="11"/>
        <v/>
      </c>
      <c r="EE20" s="357" t="str">
        <f t="shared" si="22"/>
        <v/>
      </c>
      <c r="EF20" s="357" t="str">
        <f t="shared" si="23"/>
        <v/>
      </c>
      <c r="EG20" s="357" t="str">
        <f t="shared" si="24"/>
        <v/>
      </c>
      <c r="EH20" s="357" t="str">
        <f t="shared" si="25"/>
        <v/>
      </c>
      <c r="EI20" s="357" t="str">
        <f t="shared" si="26"/>
        <v/>
      </c>
    </row>
    <row r="21" spans="1:139" ht="15.6" x14ac:dyDescent="0.3">
      <c r="A21" s="12" t="str">
        <f>ajuizamento!A28</f>
        <v/>
      </c>
      <c r="B21" s="7" t="str">
        <f>ajuizamento!B28</f>
        <v/>
      </c>
      <c r="C21" s="7">
        <f>ajuizamento!C28</f>
        <v>0</v>
      </c>
      <c r="D21" s="7">
        <f>ajuizamento!D28</f>
        <v>0</v>
      </c>
      <c r="E21" s="7">
        <f>ajuizamento!E28</f>
        <v>0</v>
      </c>
      <c r="F21" s="7">
        <f>ajuizamento!F28</f>
        <v>0</v>
      </c>
      <c r="G21" s="12">
        <f>ajuizamento!G28</f>
        <v>0</v>
      </c>
      <c r="H21" s="6">
        <f>IF(ajuizamento!$AY28="",0,ajuizamento!$AY28)</f>
        <v>0</v>
      </c>
      <c r="I21" s="6">
        <f>IF(ajuizamento!R28="",0,ajuizamento!R28)</f>
        <v>0</v>
      </c>
      <c r="J21" s="6">
        <f>IF(ajuizamento!BC28="",0,ajuizamento!BC28)</f>
        <v>0</v>
      </c>
      <c r="K21" s="6">
        <f>IF(ajuizamento!BD28="",0,ajuizamento!BD28)</f>
        <v>0</v>
      </c>
      <c r="L21" s="6">
        <f>IF(ajuizamento!S28="",0,ajuizamento!S28)</f>
        <v>0</v>
      </c>
      <c r="M21" s="6">
        <f>IF(ajuizamento!T28="",0,ajuizamento!T28)</f>
        <v>0</v>
      </c>
      <c r="N21" s="6">
        <f>IF(ajuizamento!U28="",0,ajuizamento!U28)</f>
        <v>0</v>
      </c>
      <c r="O21" s="6">
        <f>IF(ajuizamento!V28="",0,ajuizamento!V28)</f>
        <v>0</v>
      </c>
      <c r="P21" s="6">
        <f>IF(ajuizamento!W28="",0,ajuizamento!W28)</f>
        <v>0</v>
      </c>
      <c r="Q21" s="6">
        <f>IF(ajuizamento!X28="",0,ajuizamento!X28)</f>
        <v>0</v>
      </c>
      <c r="R21" s="6">
        <f>IF(ajuizamento!Y28="",0,ajuizamento!Y28)</f>
        <v>0</v>
      </c>
      <c r="S21" s="6">
        <f>IF(ajuizamento!Z28="",0,ajuizamento!Z28)</f>
        <v>0</v>
      </c>
      <c r="T21" s="6">
        <f>IF(ajuizamento!AA28="",0,ajuizamento!AA28)</f>
        <v>0</v>
      </c>
      <c r="U21" s="6">
        <f>IF(ajuizamento!AB28="",0,ajuizamento!AB28)</f>
        <v>0</v>
      </c>
      <c r="V21" s="6">
        <f>IF(ajuizamento!AC28="",0,ajuizamento!AC28)</f>
        <v>0</v>
      </c>
      <c r="W21" s="6">
        <f>IF(ajuizamento!AD28="",0,ajuizamento!AD28)</f>
        <v>0</v>
      </c>
      <c r="X21" s="6">
        <f>IF(ajuizamento!AE28="",0,ajuizamento!AE28)</f>
        <v>0</v>
      </c>
      <c r="Y21" s="6">
        <f>IF(ajuizamento!AF28="",0,ajuizamento!AF28)</f>
        <v>0</v>
      </c>
      <c r="Z21" s="6">
        <f>IF(ajuizamento!AG28="",0,ajuizamento!AG28)</f>
        <v>0</v>
      </c>
      <c r="AA21" s="6">
        <f>IF(ajuizamento!AH28="",0,ajuizamento!AH28)</f>
        <v>0</v>
      </c>
      <c r="AB21" s="6">
        <f>IF(ajuizamento!AI28="",0,ajuizamento!AI28)</f>
        <v>0</v>
      </c>
      <c r="AC21" s="6">
        <f>IF(ajuizamento!AJ28="",0,ajuizamento!AJ28)</f>
        <v>0</v>
      </c>
      <c r="AD21" s="6">
        <f>IF(ajuizamento!AK28="",0,ajuizamento!AK28)</f>
        <v>0</v>
      </c>
      <c r="AE21" s="6">
        <f>IF(ajuizamento!AL28="",0,ajuizamento!AL28)</f>
        <v>0</v>
      </c>
      <c r="AF21" s="6">
        <f>IF(ajuizamento!AM28="",0,ajuizamento!AM28)</f>
        <v>0</v>
      </c>
      <c r="AG21" s="6">
        <f>IF(ajuizamento!AN28="",0,ajuizamento!AN28)</f>
        <v>0</v>
      </c>
      <c r="AH21" s="6">
        <f>IF(ajuizamento!AO28="",0,ajuizamento!AO28)</f>
        <v>0</v>
      </c>
      <c r="AI21" s="6">
        <f>IF(ajuizamento!AP28="",0,ajuizamento!AP28)</f>
        <v>0</v>
      </c>
      <c r="AJ21" s="6">
        <f>IF(ajuizamento!AS28="",0,ajuizamento!AS28)</f>
        <v>0</v>
      </c>
      <c r="AK21" s="11" t="str">
        <f>IF(AM21=0,"",H21)</f>
        <v/>
      </c>
      <c r="AL21" s="9" t="str">
        <f t="shared" si="1"/>
        <v/>
      </c>
      <c r="AM21" s="357">
        <f>IF(A21="",0,A21)</f>
        <v>0</v>
      </c>
      <c r="AN21" s="482" t="str">
        <f t="shared" si="12"/>
        <v/>
      </c>
      <c r="AO21" s="482" t="str">
        <f t="shared" si="12"/>
        <v/>
      </c>
      <c r="AP21" s="482" t="str">
        <f t="shared" si="12"/>
        <v/>
      </c>
      <c r="AQ21" s="482" t="str">
        <f t="shared" si="29"/>
        <v/>
      </c>
      <c r="AR21" s="482" t="str">
        <f t="shared" si="29"/>
        <v/>
      </c>
      <c r="AS21" s="482" t="str">
        <f t="shared" si="29"/>
        <v/>
      </c>
      <c r="AT21" s="482" t="str">
        <f t="shared" si="29"/>
        <v/>
      </c>
      <c r="AU21" s="482" t="str">
        <f t="shared" si="29"/>
        <v/>
      </c>
      <c r="AV21" s="482" t="str">
        <f t="shared" si="29"/>
        <v/>
      </c>
      <c r="AW21" s="482" t="str">
        <f t="shared" si="29"/>
        <v/>
      </c>
      <c r="AX21" s="482" t="str">
        <f t="shared" si="29"/>
        <v/>
      </c>
      <c r="AY21" s="482" t="str">
        <f t="shared" si="29"/>
        <v/>
      </c>
      <c r="AZ21" s="482" t="str">
        <f t="shared" si="29"/>
        <v/>
      </c>
      <c r="BA21" s="482" t="str">
        <f t="shared" si="29"/>
        <v/>
      </c>
      <c r="BB21" s="482" t="str">
        <f t="shared" si="29"/>
        <v/>
      </c>
      <c r="BC21" s="482" t="str">
        <f t="shared" si="29"/>
        <v/>
      </c>
      <c r="BD21" s="482" t="str">
        <f t="shared" si="29"/>
        <v/>
      </c>
      <c r="BE21" s="482" t="str">
        <f t="shared" si="29"/>
        <v/>
      </c>
      <c r="BF21" s="482" t="str">
        <f t="shared" si="29"/>
        <v/>
      </c>
      <c r="BG21" s="482" t="str">
        <f t="shared" si="30"/>
        <v/>
      </c>
      <c r="BH21" s="482" t="str">
        <f t="shared" si="30"/>
        <v/>
      </c>
      <c r="BI21" s="482" t="str">
        <f t="shared" si="30"/>
        <v/>
      </c>
      <c r="BJ21" s="482" t="str">
        <f t="shared" si="30"/>
        <v/>
      </c>
      <c r="BK21" s="482" t="str">
        <f t="shared" si="30"/>
        <v/>
      </c>
      <c r="BL21" s="482"/>
      <c r="BM21" s="482" t="str">
        <f>IF(AN21="","",COUNTIF($AN21:AN21,1))</f>
        <v/>
      </c>
      <c r="BN21" s="482" t="str">
        <f>IF(AO21="","",COUNTIF($AN21:AO21,1))</f>
        <v/>
      </c>
      <c r="BO21" s="482" t="str">
        <f>IF(AP21="","",COUNTIF($AN21:AP21,1))</f>
        <v/>
      </c>
      <c r="BP21" s="482" t="str">
        <f>IF(AQ21="","",COUNTIF($AN21:AQ21,1))</f>
        <v/>
      </c>
      <c r="BQ21" s="482" t="str">
        <f>IF(AR21="","",COUNTIF($AN21:AR21,1))</f>
        <v/>
      </c>
      <c r="BR21" s="482" t="str">
        <f>IF(AS21="","",COUNTIF($AN21:AS21,1))</f>
        <v/>
      </c>
      <c r="BS21" s="482" t="str">
        <f>IF(AT21="","",COUNTIF($AN21:AT21,1))</f>
        <v/>
      </c>
      <c r="BT21" s="482" t="str">
        <f>IF(AU21="","",COUNTIF($AN21:AU21,1))</f>
        <v/>
      </c>
      <c r="BU21" s="482" t="str">
        <f>IF(AV21="","",COUNTIF($AN21:AV21,1))</f>
        <v/>
      </c>
      <c r="BV21" s="482" t="str">
        <f>IF(AW21="","",COUNTIF($AN21:AW21,1))</f>
        <v/>
      </c>
      <c r="BW21" s="482" t="str">
        <f>IF(AX21="","",COUNTIF($AN21:AX21,1))</f>
        <v/>
      </c>
      <c r="BX21" s="482" t="str">
        <f>IF(AY21="","",COUNTIF($AN21:AY21,1))</f>
        <v/>
      </c>
      <c r="BY21" s="482" t="str">
        <f>IF(AZ21="","",COUNTIF($AN21:AZ21,1))</f>
        <v/>
      </c>
      <c r="BZ21" s="482" t="str">
        <f>IF(BA21="","",COUNTIF($AN21:BA21,1))</f>
        <v/>
      </c>
      <c r="CA21" s="482" t="str">
        <f>IF(BB21="","",COUNTIF($AN21:BB21,1))</f>
        <v/>
      </c>
      <c r="CB21" s="482" t="str">
        <f>IF(BC21="","",COUNTIF($AN21:BC21,1))</f>
        <v/>
      </c>
      <c r="CC21" s="482" t="str">
        <f>IF(BD21="","",COUNTIF($AN21:BD21,1))</f>
        <v/>
      </c>
      <c r="CD21" s="482" t="str">
        <f>IF(BE21="","",COUNTIF($AN21:BE21,1))</f>
        <v/>
      </c>
      <c r="CE21" s="482" t="str">
        <f>IF(BF21="","",COUNTIF($AN21:BF21,1))</f>
        <v/>
      </c>
      <c r="CF21" s="482" t="str">
        <f>IF(BG21="","",COUNTIF($AN21:BG21,1))</f>
        <v/>
      </c>
      <c r="CG21" s="482" t="str">
        <f>IF(BH21="","",COUNTIF($AN21:BH21,1))</f>
        <v/>
      </c>
      <c r="CH21" s="482" t="str">
        <f>IF(BI21="","",COUNTIF($AN21:BI21,1))</f>
        <v/>
      </c>
      <c r="CI21" s="482" t="str">
        <f>IF(BJ21="","",COUNTIF($AN21:BJ21,1))</f>
        <v/>
      </c>
      <c r="CJ21" s="482" t="str">
        <f>IF(BK21="","",COUNTIF($AN21:BK21,1))</f>
        <v/>
      </c>
      <c r="CL21" s="482" t="str">
        <f t="shared" si="31"/>
        <v/>
      </c>
      <c r="CM21" s="482" t="str">
        <f t="shared" si="31"/>
        <v/>
      </c>
      <c r="CN21" s="482" t="str">
        <f t="shared" si="31"/>
        <v/>
      </c>
      <c r="CO21" s="482" t="str">
        <f t="shared" si="31"/>
        <v/>
      </c>
      <c r="CP21" s="482" t="str">
        <f t="shared" si="31"/>
        <v/>
      </c>
      <c r="CQ21" s="482" t="str">
        <f t="shared" si="31"/>
        <v/>
      </c>
      <c r="CR21" s="482" t="str">
        <f t="shared" si="31"/>
        <v/>
      </c>
      <c r="CS21" s="482" t="str">
        <f t="shared" si="31"/>
        <v/>
      </c>
      <c r="CT21" s="482" t="str">
        <f t="shared" si="31"/>
        <v/>
      </c>
      <c r="CU21" s="482" t="str">
        <f t="shared" si="31"/>
        <v/>
      </c>
      <c r="CV21" s="482" t="str">
        <f t="shared" si="31"/>
        <v/>
      </c>
      <c r="CW21" s="482" t="str">
        <f t="shared" si="31"/>
        <v/>
      </c>
      <c r="CX21" s="482" t="str">
        <f t="shared" si="31"/>
        <v/>
      </c>
      <c r="CY21" s="482" t="str">
        <f t="shared" si="31"/>
        <v/>
      </c>
      <c r="CZ21" s="482" t="str">
        <f t="shared" si="31"/>
        <v/>
      </c>
      <c r="DA21" s="482" t="str">
        <f t="shared" si="28"/>
        <v/>
      </c>
      <c r="DB21" s="482" t="str">
        <f t="shared" si="28"/>
        <v/>
      </c>
      <c r="DC21" s="482" t="str">
        <f t="shared" si="28"/>
        <v/>
      </c>
      <c r="DD21" s="482" t="str">
        <f t="shared" si="28"/>
        <v/>
      </c>
      <c r="DE21" s="482" t="str">
        <f t="shared" si="28"/>
        <v/>
      </c>
      <c r="DF21" s="482" t="str">
        <f t="shared" si="28"/>
        <v/>
      </c>
      <c r="DG21" s="482" t="str">
        <f t="shared" si="28"/>
        <v/>
      </c>
      <c r="DH21" s="482" t="str">
        <f t="shared" si="28"/>
        <v/>
      </c>
      <c r="DI21" s="482" t="str">
        <f t="shared" si="28"/>
        <v/>
      </c>
      <c r="DJ21" s="357" t="str">
        <f t="shared" si="27"/>
        <v/>
      </c>
      <c r="DK21" s="357" t="str">
        <f t="shared" si="13"/>
        <v/>
      </c>
      <c r="DL21" s="357" t="str">
        <f t="shared" si="14"/>
        <v/>
      </c>
      <c r="DM21" s="357" t="str">
        <f t="shared" si="15"/>
        <v/>
      </c>
      <c r="DN21" s="357" t="str">
        <f t="shared" si="16"/>
        <v/>
      </c>
      <c r="DO21" s="357" t="str">
        <f t="shared" si="17"/>
        <v/>
      </c>
      <c r="DP21" s="357" t="str">
        <f t="shared" si="18"/>
        <v/>
      </c>
      <c r="DQ21" s="357" t="str">
        <f t="shared" si="19"/>
        <v/>
      </c>
      <c r="DR21" s="357" t="str">
        <f t="shared" si="18"/>
        <v/>
      </c>
      <c r="DS21" s="357" t="str">
        <f t="shared" si="19"/>
        <v/>
      </c>
      <c r="DT21" s="357" t="str">
        <f t="shared" si="20"/>
        <v/>
      </c>
      <c r="DU21" s="357" t="str">
        <f t="shared" si="21"/>
        <v/>
      </c>
      <c r="DV21" s="357" t="str">
        <f t="shared" si="4"/>
        <v/>
      </c>
      <c r="DW21" s="357" t="str">
        <f t="shared" si="5"/>
        <v/>
      </c>
      <c r="DX21" s="357" t="str">
        <f t="shared" si="6"/>
        <v/>
      </c>
      <c r="DY21" s="357" t="str">
        <f t="shared" si="7"/>
        <v/>
      </c>
      <c r="DZ21" s="357" t="str">
        <f t="shared" si="8"/>
        <v/>
      </c>
      <c r="EA21" s="357" t="str">
        <f t="shared" si="9"/>
        <v/>
      </c>
      <c r="EB21" s="357" t="str">
        <f t="shared" si="10"/>
        <v/>
      </c>
      <c r="EC21" s="357" t="str">
        <f t="shared" si="11"/>
        <v/>
      </c>
      <c r="EE21" s="357" t="str">
        <f t="shared" si="22"/>
        <v/>
      </c>
      <c r="EF21" s="357" t="str">
        <f t="shared" si="23"/>
        <v/>
      </c>
      <c r="EG21" s="357" t="str">
        <f t="shared" si="24"/>
        <v/>
      </c>
      <c r="EH21" s="357" t="str">
        <f t="shared" si="25"/>
        <v/>
      </c>
      <c r="EI21" s="357" t="str">
        <f t="shared" si="26"/>
        <v/>
      </c>
    </row>
    <row r="22" spans="1:139" ht="15.6" x14ac:dyDescent="0.3">
      <c r="A22" s="12" t="str">
        <f>ajuizamento!A29</f>
        <v/>
      </c>
      <c r="B22" s="7" t="str">
        <f>ajuizamento!B29</f>
        <v/>
      </c>
      <c r="C22" s="7">
        <f>ajuizamento!C29</f>
        <v>0</v>
      </c>
      <c r="D22" s="7">
        <f>ajuizamento!D29</f>
        <v>0</v>
      </c>
      <c r="E22" s="7">
        <f>ajuizamento!E29</f>
        <v>0</v>
      </c>
      <c r="F22" s="7">
        <f>ajuizamento!F29</f>
        <v>0</v>
      </c>
      <c r="G22" s="12">
        <f>ajuizamento!G29</f>
        <v>0</v>
      </c>
      <c r="H22" s="6">
        <f>IF(ajuizamento!$AY29="",0,ajuizamento!$AY29)</f>
        <v>0</v>
      </c>
      <c r="I22" s="6">
        <f>IF(ajuizamento!R29="",0,ajuizamento!R29)</f>
        <v>0</v>
      </c>
      <c r="J22" s="6">
        <f>IF(ajuizamento!BC29="",0,ajuizamento!BC29)</f>
        <v>0</v>
      </c>
      <c r="K22" s="6">
        <f>IF(ajuizamento!BD29="",0,ajuizamento!BD29)</f>
        <v>0</v>
      </c>
      <c r="L22" s="6">
        <f>IF(ajuizamento!S29="",0,ajuizamento!S29)</f>
        <v>0</v>
      </c>
      <c r="M22" s="6">
        <f>IF(ajuizamento!T29="",0,ajuizamento!T29)</f>
        <v>0</v>
      </c>
      <c r="N22" s="6">
        <f>IF(ajuizamento!U29="",0,ajuizamento!U29)</f>
        <v>0</v>
      </c>
      <c r="O22" s="6">
        <f>IF(ajuizamento!V29="",0,ajuizamento!V29)</f>
        <v>0</v>
      </c>
      <c r="P22" s="6">
        <f>IF(ajuizamento!W29="",0,ajuizamento!W29)</f>
        <v>0</v>
      </c>
      <c r="Q22" s="6">
        <f>IF(ajuizamento!X29="",0,ajuizamento!X29)</f>
        <v>0</v>
      </c>
      <c r="R22" s="6">
        <f>IF(ajuizamento!Y29="",0,ajuizamento!Y29)</f>
        <v>0</v>
      </c>
      <c r="S22" s="6">
        <f>IF(ajuizamento!Z29="",0,ajuizamento!Z29)</f>
        <v>0</v>
      </c>
      <c r="T22" s="6">
        <f>IF(ajuizamento!AA29="",0,ajuizamento!AA29)</f>
        <v>0</v>
      </c>
      <c r="U22" s="6">
        <f>IF(ajuizamento!AB29="",0,ajuizamento!AB29)</f>
        <v>0</v>
      </c>
      <c r="V22" s="6">
        <f>IF(ajuizamento!AC29="",0,ajuizamento!AC29)</f>
        <v>0</v>
      </c>
      <c r="W22" s="6">
        <f>IF(ajuizamento!AD29="",0,ajuizamento!AD29)</f>
        <v>0</v>
      </c>
      <c r="X22" s="6">
        <f>IF(ajuizamento!AE29="",0,ajuizamento!AE29)</f>
        <v>0</v>
      </c>
      <c r="Y22" s="6">
        <f>IF(ajuizamento!AF29="",0,ajuizamento!AF29)</f>
        <v>0</v>
      </c>
      <c r="Z22" s="6">
        <f>IF(ajuizamento!AG29="",0,ajuizamento!AG29)</f>
        <v>0</v>
      </c>
      <c r="AA22" s="6">
        <f>IF(ajuizamento!AH29="",0,ajuizamento!AH29)</f>
        <v>0</v>
      </c>
      <c r="AB22" s="6">
        <f>IF(ajuizamento!AI29="",0,ajuizamento!AI29)</f>
        <v>0</v>
      </c>
      <c r="AC22" s="6">
        <f>IF(ajuizamento!AJ29="",0,ajuizamento!AJ29)</f>
        <v>0</v>
      </c>
      <c r="AD22" s="6">
        <f>IF(ajuizamento!AK29="",0,ajuizamento!AK29)</f>
        <v>0</v>
      </c>
      <c r="AE22" s="6">
        <f>IF(ajuizamento!AL29="",0,ajuizamento!AL29)</f>
        <v>0</v>
      </c>
      <c r="AF22" s="6">
        <f>IF(ajuizamento!AM29="",0,ajuizamento!AM29)</f>
        <v>0</v>
      </c>
      <c r="AG22" s="6">
        <f>IF(ajuizamento!AN29="",0,ajuizamento!AN29)</f>
        <v>0</v>
      </c>
      <c r="AH22" s="6">
        <f>IF(ajuizamento!AO29="",0,ajuizamento!AO29)</f>
        <v>0</v>
      </c>
      <c r="AI22" s="6">
        <f>IF(ajuizamento!AP29="",0,ajuizamento!AP29)</f>
        <v>0</v>
      </c>
      <c r="AJ22" s="6">
        <f>IF(ajuizamento!AS29="",0,ajuizamento!AS29)</f>
        <v>0</v>
      </c>
      <c r="AK22" s="11" t="str">
        <f>IF(AM22=0,"",H22)</f>
        <v/>
      </c>
      <c r="AL22" s="9" t="str">
        <f t="shared" si="1"/>
        <v/>
      </c>
      <c r="AM22" s="357">
        <f>IF(A22="",0,A22)</f>
        <v>0</v>
      </c>
      <c r="AN22" s="482" t="str">
        <f t="shared" si="12"/>
        <v/>
      </c>
      <c r="AO22" s="482" t="str">
        <f t="shared" si="12"/>
        <v/>
      </c>
      <c r="AP22" s="482" t="str">
        <f t="shared" si="12"/>
        <v/>
      </c>
      <c r="AQ22" s="482" t="str">
        <f t="shared" si="29"/>
        <v/>
      </c>
      <c r="AR22" s="482" t="str">
        <f t="shared" si="29"/>
        <v/>
      </c>
      <c r="AS22" s="482" t="str">
        <f t="shared" si="29"/>
        <v/>
      </c>
      <c r="AT22" s="482" t="str">
        <f t="shared" si="29"/>
        <v/>
      </c>
      <c r="AU22" s="482" t="str">
        <f t="shared" si="29"/>
        <v/>
      </c>
      <c r="AV22" s="482" t="str">
        <f t="shared" si="29"/>
        <v/>
      </c>
      <c r="AW22" s="482" t="str">
        <f t="shared" si="29"/>
        <v/>
      </c>
      <c r="AX22" s="482" t="str">
        <f t="shared" si="29"/>
        <v/>
      </c>
      <c r="AY22" s="482" t="str">
        <f t="shared" si="29"/>
        <v/>
      </c>
      <c r="AZ22" s="482" t="str">
        <f t="shared" si="29"/>
        <v/>
      </c>
      <c r="BA22" s="482" t="str">
        <f t="shared" si="29"/>
        <v/>
      </c>
      <c r="BB22" s="482" t="str">
        <f t="shared" si="29"/>
        <v/>
      </c>
      <c r="BC22" s="482" t="str">
        <f t="shared" si="29"/>
        <v/>
      </c>
      <c r="BD22" s="482" t="str">
        <f t="shared" si="29"/>
        <v/>
      </c>
      <c r="BE22" s="482" t="str">
        <f t="shared" si="29"/>
        <v/>
      </c>
      <c r="BF22" s="482" t="str">
        <f t="shared" si="29"/>
        <v/>
      </c>
      <c r="BG22" s="482" t="str">
        <f t="shared" si="30"/>
        <v/>
      </c>
      <c r="BH22" s="482" t="str">
        <f t="shared" si="30"/>
        <v/>
      </c>
      <c r="BI22" s="482" t="str">
        <f t="shared" si="30"/>
        <v/>
      </c>
      <c r="BJ22" s="482" t="str">
        <f t="shared" si="30"/>
        <v/>
      </c>
      <c r="BK22" s="482" t="str">
        <f t="shared" si="30"/>
        <v/>
      </c>
      <c r="BL22" s="482"/>
      <c r="BM22" s="482" t="str">
        <f>IF(AN22="","",COUNTIF($AN22:AN22,1))</f>
        <v/>
      </c>
      <c r="BN22" s="482" t="str">
        <f>IF(AO22="","",COUNTIF($AN22:AO22,1))</f>
        <v/>
      </c>
      <c r="BO22" s="482" t="str">
        <f>IF(AP22="","",COUNTIF($AN22:AP22,1))</f>
        <v/>
      </c>
      <c r="BP22" s="482" t="str">
        <f>IF(AQ22="","",COUNTIF($AN22:AQ22,1))</f>
        <v/>
      </c>
      <c r="BQ22" s="482" t="str">
        <f>IF(AR22="","",COUNTIF($AN22:AR22,1))</f>
        <v/>
      </c>
      <c r="BR22" s="482" t="str">
        <f>IF(AS22="","",COUNTIF($AN22:AS22,1))</f>
        <v/>
      </c>
      <c r="BS22" s="482" t="str">
        <f>IF(AT22="","",COUNTIF($AN22:AT22,1))</f>
        <v/>
      </c>
      <c r="BT22" s="482" t="str">
        <f>IF(AU22="","",COUNTIF($AN22:AU22,1))</f>
        <v/>
      </c>
      <c r="BU22" s="482" t="str">
        <f>IF(AV22="","",COUNTIF($AN22:AV22,1))</f>
        <v/>
      </c>
      <c r="BV22" s="482" t="str">
        <f>IF(AW22="","",COUNTIF($AN22:AW22,1))</f>
        <v/>
      </c>
      <c r="BW22" s="482" t="str">
        <f>IF(AX22="","",COUNTIF($AN22:AX22,1))</f>
        <v/>
      </c>
      <c r="BX22" s="482" t="str">
        <f>IF(AY22="","",COUNTIF($AN22:AY22,1))</f>
        <v/>
      </c>
      <c r="BY22" s="482" t="str">
        <f>IF(AZ22="","",COUNTIF($AN22:AZ22,1))</f>
        <v/>
      </c>
      <c r="BZ22" s="482" t="str">
        <f>IF(BA22="","",COUNTIF($AN22:BA22,1))</f>
        <v/>
      </c>
      <c r="CA22" s="482" t="str">
        <f>IF(BB22="","",COUNTIF($AN22:BB22,1))</f>
        <v/>
      </c>
      <c r="CB22" s="482" t="str">
        <f>IF(BC22="","",COUNTIF($AN22:BC22,1))</f>
        <v/>
      </c>
      <c r="CC22" s="482" t="str">
        <f>IF(BD22="","",COUNTIF($AN22:BD22,1))</f>
        <v/>
      </c>
      <c r="CD22" s="482" t="str">
        <f>IF(BE22="","",COUNTIF($AN22:BE22,1))</f>
        <v/>
      </c>
      <c r="CE22" s="482" t="str">
        <f>IF(BF22="","",COUNTIF($AN22:BF22,1))</f>
        <v/>
      </c>
      <c r="CF22" s="482" t="str">
        <f>IF(BG22="","",COUNTIF($AN22:BG22,1))</f>
        <v/>
      </c>
      <c r="CG22" s="482" t="str">
        <f>IF(BH22="","",COUNTIF($AN22:BH22,1))</f>
        <v/>
      </c>
      <c r="CH22" s="482" t="str">
        <f>IF(BI22="","",COUNTIF($AN22:BI22,1))</f>
        <v/>
      </c>
      <c r="CI22" s="482" t="str">
        <f>IF(BJ22="","",COUNTIF($AN22:BJ22,1))</f>
        <v/>
      </c>
      <c r="CJ22" s="482" t="str">
        <f>IF(BK22="","",COUNTIF($AN22:BK22,1))</f>
        <v/>
      </c>
      <c r="CL22" s="482" t="str">
        <f t="shared" si="31"/>
        <v/>
      </c>
      <c r="CM22" s="482" t="str">
        <f t="shared" si="31"/>
        <v/>
      </c>
      <c r="CN22" s="482" t="str">
        <f t="shared" si="31"/>
        <v/>
      </c>
      <c r="CO22" s="482" t="str">
        <f t="shared" si="31"/>
        <v/>
      </c>
      <c r="CP22" s="482" t="str">
        <f t="shared" si="31"/>
        <v/>
      </c>
      <c r="CQ22" s="482" t="str">
        <f t="shared" si="31"/>
        <v/>
      </c>
      <c r="CR22" s="482" t="str">
        <f t="shared" si="31"/>
        <v/>
      </c>
      <c r="CS22" s="482" t="str">
        <f t="shared" si="31"/>
        <v/>
      </c>
      <c r="CT22" s="482" t="str">
        <f t="shared" si="31"/>
        <v/>
      </c>
      <c r="CU22" s="482" t="str">
        <f t="shared" si="31"/>
        <v/>
      </c>
      <c r="CV22" s="482" t="str">
        <f t="shared" si="31"/>
        <v/>
      </c>
      <c r="CW22" s="482" t="str">
        <f t="shared" si="31"/>
        <v/>
      </c>
      <c r="CX22" s="482" t="str">
        <f t="shared" si="31"/>
        <v/>
      </c>
      <c r="CY22" s="482" t="str">
        <f t="shared" si="31"/>
        <v/>
      </c>
      <c r="CZ22" s="482" t="str">
        <f t="shared" si="31"/>
        <v/>
      </c>
      <c r="DA22" s="482" t="str">
        <f t="shared" si="28"/>
        <v/>
      </c>
      <c r="DB22" s="482" t="str">
        <f t="shared" si="28"/>
        <v/>
      </c>
      <c r="DC22" s="482" t="str">
        <f t="shared" si="28"/>
        <v/>
      </c>
      <c r="DD22" s="482" t="str">
        <f t="shared" si="28"/>
        <v/>
      </c>
      <c r="DE22" s="482" t="str">
        <f t="shared" si="28"/>
        <v/>
      </c>
      <c r="DF22" s="482" t="str">
        <f t="shared" si="28"/>
        <v/>
      </c>
      <c r="DG22" s="482" t="str">
        <f t="shared" si="28"/>
        <v/>
      </c>
      <c r="DH22" s="482" t="str">
        <f t="shared" si="28"/>
        <v/>
      </c>
      <c r="DI22" s="482" t="str">
        <f t="shared" si="28"/>
        <v/>
      </c>
      <c r="DJ22" s="357" t="str">
        <f t="shared" si="27"/>
        <v/>
      </c>
      <c r="DK22" s="357" t="str">
        <f t="shared" si="13"/>
        <v/>
      </c>
      <c r="DL22" s="357" t="str">
        <f t="shared" si="14"/>
        <v/>
      </c>
      <c r="DM22" s="357" t="str">
        <f t="shared" si="15"/>
        <v/>
      </c>
      <c r="DN22" s="357" t="str">
        <f t="shared" si="16"/>
        <v/>
      </c>
      <c r="DO22" s="357" t="str">
        <f t="shared" si="17"/>
        <v/>
      </c>
      <c r="DP22" s="357" t="str">
        <f t="shared" si="18"/>
        <v/>
      </c>
      <c r="DQ22" s="357" t="str">
        <f t="shared" si="19"/>
        <v/>
      </c>
      <c r="DR22" s="357" t="str">
        <f t="shared" si="18"/>
        <v/>
      </c>
      <c r="DS22" s="357" t="str">
        <f t="shared" si="19"/>
        <v/>
      </c>
      <c r="DT22" s="357" t="str">
        <f t="shared" si="20"/>
        <v/>
      </c>
      <c r="DU22" s="357" t="str">
        <f t="shared" si="21"/>
        <v/>
      </c>
      <c r="DV22" s="357" t="str">
        <f t="shared" si="4"/>
        <v/>
      </c>
      <c r="DW22" s="357" t="str">
        <f t="shared" si="5"/>
        <v/>
      </c>
      <c r="DX22" s="357" t="str">
        <f t="shared" si="6"/>
        <v/>
      </c>
      <c r="DY22" s="357" t="str">
        <f t="shared" si="7"/>
        <v/>
      </c>
      <c r="DZ22" s="357" t="str">
        <f t="shared" si="8"/>
        <v/>
      </c>
      <c r="EA22" s="357" t="str">
        <f t="shared" si="9"/>
        <v/>
      </c>
      <c r="EB22" s="357" t="str">
        <f t="shared" si="10"/>
        <v/>
      </c>
      <c r="EC22" s="357" t="str">
        <f t="shared" si="11"/>
        <v/>
      </c>
      <c r="EE22" s="357" t="str">
        <f t="shared" si="22"/>
        <v/>
      </c>
      <c r="EF22" s="357" t="str">
        <f t="shared" si="23"/>
        <v/>
      </c>
      <c r="EG22" s="357" t="str">
        <f t="shared" si="24"/>
        <v/>
      </c>
      <c r="EH22" s="357" t="str">
        <f t="shared" si="25"/>
        <v/>
      </c>
      <c r="EI22" s="357" t="str">
        <f t="shared" si="26"/>
        <v/>
      </c>
    </row>
    <row r="23" spans="1:139" ht="15.6" x14ac:dyDescent="0.3">
      <c r="A23" s="12" t="str">
        <f>ajuizamento!A30</f>
        <v/>
      </c>
      <c r="B23" s="7" t="str">
        <f>ajuizamento!B30</f>
        <v/>
      </c>
      <c r="C23" s="7">
        <f>ajuizamento!C30</f>
        <v>0</v>
      </c>
      <c r="D23" s="7">
        <f>ajuizamento!D30</f>
        <v>0</v>
      </c>
      <c r="E23" s="7">
        <f>ajuizamento!E30</f>
        <v>0</v>
      </c>
      <c r="F23" s="7">
        <f>ajuizamento!F30</f>
        <v>0</v>
      </c>
      <c r="G23" s="12">
        <f>ajuizamento!G30</f>
        <v>0</v>
      </c>
      <c r="H23" s="6">
        <f>IF(ajuizamento!$AY30="",0,ajuizamento!$AY30)</f>
        <v>0</v>
      </c>
      <c r="I23" s="6">
        <f>IF(ajuizamento!R30="",0,ajuizamento!R30)</f>
        <v>0</v>
      </c>
      <c r="J23" s="6">
        <f>IF(ajuizamento!BC30="",0,ajuizamento!BC30)</f>
        <v>0</v>
      </c>
      <c r="K23" s="6">
        <f>IF(ajuizamento!BD30="",0,ajuizamento!BD30)</f>
        <v>0</v>
      </c>
      <c r="L23" s="6">
        <f>IF(ajuizamento!S30="",0,ajuizamento!S30)</f>
        <v>0</v>
      </c>
      <c r="M23" s="6">
        <f>IF(ajuizamento!T30="",0,ajuizamento!T30)</f>
        <v>0</v>
      </c>
      <c r="N23" s="6">
        <f>IF(ajuizamento!U30="",0,ajuizamento!U30)</f>
        <v>0</v>
      </c>
      <c r="O23" s="6">
        <f>IF(ajuizamento!V30="",0,ajuizamento!V30)</f>
        <v>0</v>
      </c>
      <c r="P23" s="6">
        <f>IF(ajuizamento!W30="",0,ajuizamento!W30)</f>
        <v>0</v>
      </c>
      <c r="Q23" s="6">
        <f>IF(ajuizamento!X30="",0,ajuizamento!X30)</f>
        <v>0</v>
      </c>
      <c r="R23" s="6">
        <f>IF(ajuizamento!Y30="",0,ajuizamento!Y30)</f>
        <v>0</v>
      </c>
      <c r="S23" s="6">
        <f>IF(ajuizamento!Z30="",0,ajuizamento!Z30)</f>
        <v>0</v>
      </c>
      <c r="T23" s="6">
        <f>IF(ajuizamento!AA30="",0,ajuizamento!AA30)</f>
        <v>0</v>
      </c>
      <c r="U23" s="6">
        <f>IF(ajuizamento!AB30="",0,ajuizamento!AB30)</f>
        <v>0</v>
      </c>
      <c r="V23" s="6">
        <f>IF(ajuizamento!AC30="",0,ajuizamento!AC30)</f>
        <v>0</v>
      </c>
      <c r="W23" s="6">
        <f>IF(ajuizamento!AD30="",0,ajuizamento!AD30)</f>
        <v>0</v>
      </c>
      <c r="X23" s="6">
        <f>IF(ajuizamento!AE30="",0,ajuizamento!AE30)</f>
        <v>0</v>
      </c>
      <c r="Y23" s="6">
        <f>IF(ajuizamento!AF30="",0,ajuizamento!AF30)</f>
        <v>0</v>
      </c>
      <c r="Z23" s="6">
        <f>IF(ajuizamento!AG30="",0,ajuizamento!AG30)</f>
        <v>0</v>
      </c>
      <c r="AA23" s="6">
        <f>IF(ajuizamento!AH30="",0,ajuizamento!AH30)</f>
        <v>0</v>
      </c>
      <c r="AB23" s="6">
        <f>IF(ajuizamento!AI30="",0,ajuizamento!AI30)</f>
        <v>0</v>
      </c>
      <c r="AC23" s="6">
        <f>IF(ajuizamento!AJ30="",0,ajuizamento!AJ30)</f>
        <v>0</v>
      </c>
      <c r="AD23" s="6">
        <f>IF(ajuizamento!AK30="",0,ajuizamento!AK30)</f>
        <v>0</v>
      </c>
      <c r="AE23" s="6">
        <f>IF(ajuizamento!AL30="",0,ajuizamento!AL30)</f>
        <v>0</v>
      </c>
      <c r="AF23" s="6">
        <f>IF(ajuizamento!AM30="",0,ajuizamento!AM30)</f>
        <v>0</v>
      </c>
      <c r="AG23" s="6">
        <f>IF(ajuizamento!AN30="",0,ajuizamento!AN30)</f>
        <v>0</v>
      </c>
      <c r="AH23" s="6">
        <f>IF(ajuizamento!AO30="",0,ajuizamento!AO30)</f>
        <v>0</v>
      </c>
      <c r="AI23" s="6">
        <f>IF(ajuizamento!AP30="",0,ajuizamento!AP30)</f>
        <v>0</v>
      </c>
      <c r="AJ23" s="6">
        <f>IF(ajuizamento!AS30="",0,ajuizamento!AS30)</f>
        <v>0</v>
      </c>
      <c r="AK23" s="11" t="str">
        <f>IF(AM23=0,"",H23)</f>
        <v/>
      </c>
      <c r="AL23" s="9" t="str">
        <f t="shared" si="1"/>
        <v/>
      </c>
      <c r="AM23" s="357">
        <f>IF(A23="",0,A23)</f>
        <v>0</v>
      </c>
      <c r="AN23" s="482" t="str">
        <f t="shared" si="12"/>
        <v/>
      </c>
      <c r="AO23" s="482" t="str">
        <f t="shared" si="12"/>
        <v/>
      </c>
      <c r="AP23" s="482" t="str">
        <f t="shared" si="12"/>
        <v/>
      </c>
      <c r="AQ23" s="482" t="str">
        <f t="shared" si="29"/>
        <v/>
      </c>
      <c r="AR23" s="482" t="str">
        <f t="shared" si="29"/>
        <v/>
      </c>
      <c r="AS23" s="482" t="str">
        <f t="shared" si="29"/>
        <v/>
      </c>
      <c r="AT23" s="482" t="str">
        <f t="shared" si="29"/>
        <v/>
      </c>
      <c r="AU23" s="482" t="str">
        <f t="shared" si="29"/>
        <v/>
      </c>
      <c r="AV23" s="482" t="str">
        <f t="shared" si="29"/>
        <v/>
      </c>
      <c r="AW23" s="482" t="str">
        <f t="shared" si="29"/>
        <v/>
      </c>
      <c r="AX23" s="482" t="str">
        <f t="shared" si="29"/>
        <v/>
      </c>
      <c r="AY23" s="482" t="str">
        <f t="shared" si="29"/>
        <v/>
      </c>
      <c r="AZ23" s="482" t="str">
        <f t="shared" si="29"/>
        <v/>
      </c>
      <c r="BA23" s="482" t="str">
        <f t="shared" si="29"/>
        <v/>
      </c>
      <c r="BB23" s="482" t="str">
        <f t="shared" si="29"/>
        <v/>
      </c>
      <c r="BC23" s="482" t="str">
        <f t="shared" si="29"/>
        <v/>
      </c>
      <c r="BD23" s="482" t="str">
        <f t="shared" si="29"/>
        <v/>
      </c>
      <c r="BE23" s="482" t="str">
        <f t="shared" si="29"/>
        <v/>
      </c>
      <c r="BF23" s="482" t="str">
        <f t="shared" si="29"/>
        <v/>
      </c>
      <c r="BG23" s="482" t="str">
        <f t="shared" si="30"/>
        <v/>
      </c>
      <c r="BH23" s="482" t="str">
        <f t="shared" si="30"/>
        <v/>
      </c>
      <c r="BI23" s="482" t="str">
        <f t="shared" si="30"/>
        <v/>
      </c>
      <c r="BJ23" s="482" t="str">
        <f t="shared" si="30"/>
        <v/>
      </c>
      <c r="BK23" s="482" t="str">
        <f t="shared" si="30"/>
        <v/>
      </c>
      <c r="BL23" s="482"/>
      <c r="BM23" s="482" t="str">
        <f>IF(AN23="","",COUNTIF($AN23:AN23,1))</f>
        <v/>
      </c>
      <c r="BN23" s="482" t="str">
        <f>IF(AO23="","",COUNTIF($AN23:AO23,1))</f>
        <v/>
      </c>
      <c r="BO23" s="482" t="str">
        <f>IF(AP23="","",COUNTIF($AN23:AP23,1))</f>
        <v/>
      </c>
      <c r="BP23" s="482" t="str">
        <f>IF(AQ23="","",COUNTIF($AN23:AQ23,1))</f>
        <v/>
      </c>
      <c r="BQ23" s="482" t="str">
        <f>IF(AR23="","",COUNTIF($AN23:AR23,1))</f>
        <v/>
      </c>
      <c r="BR23" s="482" t="str">
        <f>IF(AS23="","",COUNTIF($AN23:AS23,1))</f>
        <v/>
      </c>
      <c r="BS23" s="482" t="str">
        <f>IF(AT23="","",COUNTIF($AN23:AT23,1))</f>
        <v/>
      </c>
      <c r="BT23" s="482" t="str">
        <f>IF(AU23="","",COUNTIF($AN23:AU23,1))</f>
        <v/>
      </c>
      <c r="BU23" s="482" t="str">
        <f>IF(AV23="","",COUNTIF($AN23:AV23,1))</f>
        <v/>
      </c>
      <c r="BV23" s="482" t="str">
        <f>IF(AW23="","",COUNTIF($AN23:AW23,1))</f>
        <v/>
      </c>
      <c r="BW23" s="482" t="str">
        <f>IF(AX23="","",COUNTIF($AN23:AX23,1))</f>
        <v/>
      </c>
      <c r="BX23" s="482" t="str">
        <f>IF(AY23="","",COUNTIF($AN23:AY23,1))</f>
        <v/>
      </c>
      <c r="BY23" s="482" t="str">
        <f>IF(AZ23="","",COUNTIF($AN23:AZ23,1))</f>
        <v/>
      </c>
      <c r="BZ23" s="482" t="str">
        <f>IF(BA23="","",COUNTIF($AN23:BA23,1))</f>
        <v/>
      </c>
      <c r="CA23" s="482" t="str">
        <f>IF(BB23="","",COUNTIF($AN23:BB23,1))</f>
        <v/>
      </c>
      <c r="CB23" s="482" t="str">
        <f>IF(BC23="","",COUNTIF($AN23:BC23,1))</f>
        <v/>
      </c>
      <c r="CC23" s="482" t="str">
        <f>IF(BD23="","",COUNTIF($AN23:BD23,1))</f>
        <v/>
      </c>
      <c r="CD23" s="482" t="str">
        <f>IF(BE23="","",COUNTIF($AN23:BE23,1))</f>
        <v/>
      </c>
      <c r="CE23" s="482" t="str">
        <f>IF(BF23="","",COUNTIF($AN23:BF23,1))</f>
        <v/>
      </c>
      <c r="CF23" s="482" t="str">
        <f>IF(BG23="","",COUNTIF($AN23:BG23,1))</f>
        <v/>
      </c>
      <c r="CG23" s="482" t="str">
        <f>IF(BH23="","",COUNTIF($AN23:BH23,1))</f>
        <v/>
      </c>
      <c r="CH23" s="482" t="str">
        <f>IF(BI23="","",COUNTIF($AN23:BI23,1))</f>
        <v/>
      </c>
      <c r="CI23" s="482" t="str">
        <f>IF(BJ23="","",COUNTIF($AN23:BJ23,1))</f>
        <v/>
      </c>
      <c r="CJ23" s="482" t="str">
        <f>IF(BK23="","",COUNTIF($AN23:BK23,1))</f>
        <v/>
      </c>
      <c r="CL23" s="482" t="str">
        <f t="shared" si="31"/>
        <v/>
      </c>
      <c r="CM23" s="482" t="str">
        <f t="shared" si="31"/>
        <v/>
      </c>
      <c r="CN23" s="482" t="str">
        <f t="shared" si="31"/>
        <v/>
      </c>
      <c r="CO23" s="482" t="str">
        <f t="shared" si="31"/>
        <v/>
      </c>
      <c r="CP23" s="482" t="str">
        <f t="shared" si="31"/>
        <v/>
      </c>
      <c r="CQ23" s="482" t="str">
        <f t="shared" si="31"/>
        <v/>
      </c>
      <c r="CR23" s="482" t="str">
        <f t="shared" si="31"/>
        <v/>
      </c>
      <c r="CS23" s="482" t="str">
        <f t="shared" si="31"/>
        <v/>
      </c>
      <c r="CT23" s="482" t="str">
        <f t="shared" si="31"/>
        <v/>
      </c>
      <c r="CU23" s="482" t="str">
        <f t="shared" si="31"/>
        <v/>
      </c>
      <c r="CV23" s="482" t="str">
        <f t="shared" si="31"/>
        <v/>
      </c>
      <c r="CW23" s="482" t="str">
        <f t="shared" si="31"/>
        <v/>
      </c>
      <c r="CX23" s="482" t="str">
        <f t="shared" si="31"/>
        <v/>
      </c>
      <c r="CY23" s="482" t="str">
        <f t="shared" si="31"/>
        <v/>
      </c>
      <c r="CZ23" s="482" t="str">
        <f t="shared" si="31"/>
        <v/>
      </c>
      <c r="DA23" s="482" t="str">
        <f t="shared" si="28"/>
        <v/>
      </c>
      <c r="DB23" s="482" t="str">
        <f t="shared" si="28"/>
        <v/>
      </c>
      <c r="DC23" s="482" t="str">
        <f t="shared" si="28"/>
        <v/>
      </c>
      <c r="DD23" s="482" t="str">
        <f t="shared" si="28"/>
        <v/>
      </c>
      <c r="DE23" s="482" t="str">
        <f t="shared" si="28"/>
        <v/>
      </c>
      <c r="DF23" s="482" t="str">
        <f t="shared" si="28"/>
        <v/>
      </c>
      <c r="DG23" s="482" t="str">
        <f t="shared" si="28"/>
        <v/>
      </c>
      <c r="DH23" s="482" t="str">
        <f t="shared" si="28"/>
        <v/>
      </c>
      <c r="DI23" s="482" t="str">
        <f t="shared" si="28"/>
        <v/>
      </c>
      <c r="DJ23" s="357" t="str">
        <f t="shared" si="27"/>
        <v/>
      </c>
      <c r="DK23" s="357" t="str">
        <f t="shared" si="13"/>
        <v/>
      </c>
      <c r="DL23" s="357" t="str">
        <f t="shared" si="14"/>
        <v/>
      </c>
      <c r="DM23" s="357" t="str">
        <f t="shared" si="15"/>
        <v/>
      </c>
      <c r="DN23" s="357" t="str">
        <f t="shared" si="16"/>
        <v/>
      </c>
      <c r="DO23" s="357" t="str">
        <f t="shared" si="17"/>
        <v/>
      </c>
      <c r="DP23" s="357" t="str">
        <f t="shared" si="18"/>
        <v/>
      </c>
      <c r="DQ23" s="357" t="str">
        <f t="shared" si="19"/>
        <v/>
      </c>
      <c r="DR23" s="357" t="str">
        <f t="shared" si="18"/>
        <v/>
      </c>
      <c r="DS23" s="357" t="str">
        <f t="shared" si="19"/>
        <v/>
      </c>
      <c r="DT23" s="357" t="str">
        <f t="shared" si="20"/>
        <v/>
      </c>
      <c r="DU23" s="357" t="str">
        <f t="shared" si="21"/>
        <v/>
      </c>
      <c r="DV23" s="357" t="str">
        <f t="shared" si="4"/>
        <v/>
      </c>
      <c r="DW23" s="357" t="str">
        <f t="shared" si="5"/>
        <v/>
      </c>
      <c r="DX23" s="357" t="str">
        <f t="shared" si="6"/>
        <v/>
      </c>
      <c r="DY23" s="357" t="str">
        <f t="shared" si="7"/>
        <v/>
      </c>
      <c r="DZ23" s="357" t="str">
        <f t="shared" si="8"/>
        <v/>
      </c>
      <c r="EA23" s="357" t="str">
        <f t="shared" si="9"/>
        <v/>
      </c>
      <c r="EB23" s="357" t="str">
        <f t="shared" si="10"/>
        <v/>
      </c>
      <c r="EC23" s="357" t="str">
        <f t="shared" si="11"/>
        <v/>
      </c>
      <c r="EE23" s="357" t="str">
        <f t="shared" si="22"/>
        <v/>
      </c>
      <c r="EF23" s="357" t="str">
        <f t="shared" si="23"/>
        <v/>
      </c>
      <c r="EG23" s="357" t="str">
        <f t="shared" si="24"/>
        <v/>
      </c>
      <c r="EH23" s="357" t="str">
        <f t="shared" si="25"/>
        <v/>
      </c>
      <c r="EI23" s="357" t="str">
        <f t="shared" si="26"/>
        <v/>
      </c>
    </row>
    <row r="24" spans="1:139" ht="15.6" x14ac:dyDescent="0.3">
      <c r="A24" s="12" t="str">
        <f>ajuizamento!A31</f>
        <v/>
      </c>
      <c r="B24" s="7" t="str">
        <f>ajuizamento!B31</f>
        <v/>
      </c>
      <c r="C24" s="7">
        <f>ajuizamento!C31</f>
        <v>0</v>
      </c>
      <c r="D24" s="7">
        <f>ajuizamento!D31</f>
        <v>0</v>
      </c>
      <c r="E24" s="7">
        <f>ajuizamento!E31</f>
        <v>0</v>
      </c>
      <c r="F24" s="7">
        <f>ajuizamento!F31</f>
        <v>0</v>
      </c>
      <c r="G24" s="12">
        <f>ajuizamento!G31</f>
        <v>0</v>
      </c>
      <c r="H24" s="6">
        <f>IF(ajuizamento!$AY31="",0,ajuizamento!$AY31)</f>
        <v>0</v>
      </c>
      <c r="I24" s="6">
        <f>IF(ajuizamento!R31="",0,ajuizamento!R31)</f>
        <v>0</v>
      </c>
      <c r="J24" s="6">
        <f>IF(ajuizamento!BC31="",0,ajuizamento!BC31)</f>
        <v>0</v>
      </c>
      <c r="K24" s="6">
        <f>IF(ajuizamento!BD31="",0,ajuizamento!BD31)</f>
        <v>0</v>
      </c>
      <c r="L24" s="6">
        <f>IF(ajuizamento!S31="",0,ajuizamento!S31)</f>
        <v>0</v>
      </c>
      <c r="M24" s="6">
        <f>IF(ajuizamento!T31="",0,ajuizamento!T31)</f>
        <v>0</v>
      </c>
      <c r="N24" s="6">
        <f>IF(ajuizamento!U31="",0,ajuizamento!U31)</f>
        <v>0</v>
      </c>
      <c r="O24" s="6">
        <f>IF(ajuizamento!V31="",0,ajuizamento!V31)</f>
        <v>0</v>
      </c>
      <c r="P24" s="6">
        <f>IF(ajuizamento!W31="",0,ajuizamento!W31)</f>
        <v>0</v>
      </c>
      <c r="Q24" s="6">
        <f>IF(ajuizamento!X31="",0,ajuizamento!X31)</f>
        <v>0</v>
      </c>
      <c r="R24" s="6">
        <f>IF(ajuizamento!Y31="",0,ajuizamento!Y31)</f>
        <v>0</v>
      </c>
      <c r="S24" s="6">
        <f>IF(ajuizamento!Z31="",0,ajuizamento!Z31)</f>
        <v>0</v>
      </c>
      <c r="T24" s="6">
        <f>IF(ajuizamento!AA31="",0,ajuizamento!AA31)</f>
        <v>0</v>
      </c>
      <c r="U24" s="6">
        <f>IF(ajuizamento!AB31="",0,ajuizamento!AB31)</f>
        <v>0</v>
      </c>
      <c r="V24" s="6">
        <f>IF(ajuizamento!AC31="",0,ajuizamento!AC31)</f>
        <v>0</v>
      </c>
      <c r="W24" s="6">
        <f>IF(ajuizamento!AD31="",0,ajuizamento!AD31)</f>
        <v>0</v>
      </c>
      <c r="X24" s="6">
        <f>IF(ajuizamento!AE31="",0,ajuizamento!AE31)</f>
        <v>0</v>
      </c>
      <c r="Y24" s="6">
        <f>IF(ajuizamento!AF31="",0,ajuizamento!AF31)</f>
        <v>0</v>
      </c>
      <c r="Z24" s="6">
        <f>IF(ajuizamento!AG31="",0,ajuizamento!AG31)</f>
        <v>0</v>
      </c>
      <c r="AA24" s="6">
        <f>IF(ajuizamento!AH31="",0,ajuizamento!AH31)</f>
        <v>0</v>
      </c>
      <c r="AB24" s="6">
        <f>IF(ajuizamento!AI31="",0,ajuizamento!AI31)</f>
        <v>0</v>
      </c>
      <c r="AC24" s="6">
        <f>IF(ajuizamento!AJ31="",0,ajuizamento!AJ31)</f>
        <v>0</v>
      </c>
      <c r="AD24" s="6">
        <f>IF(ajuizamento!AK31="",0,ajuizamento!AK31)</f>
        <v>0</v>
      </c>
      <c r="AE24" s="6">
        <f>IF(ajuizamento!AL31="",0,ajuizamento!AL31)</f>
        <v>0</v>
      </c>
      <c r="AF24" s="6">
        <f>IF(ajuizamento!AM31="",0,ajuizamento!AM31)</f>
        <v>0</v>
      </c>
      <c r="AG24" s="6">
        <f>IF(ajuizamento!AN31="",0,ajuizamento!AN31)</f>
        <v>0</v>
      </c>
      <c r="AH24" s="6">
        <f>IF(ajuizamento!AO31="",0,ajuizamento!AO31)</f>
        <v>0</v>
      </c>
      <c r="AI24" s="6">
        <f>IF(ajuizamento!AP31="",0,ajuizamento!AP31)</f>
        <v>0</v>
      </c>
      <c r="AJ24" s="6">
        <f>IF(ajuizamento!AS31="",0,ajuizamento!AS31)</f>
        <v>0</v>
      </c>
      <c r="AK24" s="11" t="str">
        <f>IF(AM24=0,"",H24)</f>
        <v/>
      </c>
      <c r="AL24" s="9" t="str">
        <f t="shared" si="1"/>
        <v/>
      </c>
      <c r="AM24" s="357">
        <f>IF(A24="",0,A24)</f>
        <v>0</v>
      </c>
      <c r="AN24" s="482" t="str">
        <f t="shared" si="12"/>
        <v/>
      </c>
      <c r="AO24" s="482" t="str">
        <f t="shared" si="12"/>
        <v/>
      </c>
      <c r="AP24" s="482" t="str">
        <f t="shared" si="12"/>
        <v/>
      </c>
      <c r="AQ24" s="482" t="str">
        <f t="shared" si="29"/>
        <v/>
      </c>
      <c r="AR24" s="482" t="str">
        <f t="shared" si="29"/>
        <v/>
      </c>
      <c r="AS24" s="482" t="str">
        <f t="shared" si="29"/>
        <v/>
      </c>
      <c r="AT24" s="482" t="str">
        <f t="shared" si="29"/>
        <v/>
      </c>
      <c r="AU24" s="482" t="str">
        <f t="shared" si="29"/>
        <v/>
      </c>
      <c r="AV24" s="482" t="str">
        <f t="shared" si="29"/>
        <v/>
      </c>
      <c r="AW24" s="482" t="str">
        <f t="shared" si="29"/>
        <v/>
      </c>
      <c r="AX24" s="482" t="str">
        <f t="shared" si="29"/>
        <v/>
      </c>
      <c r="AY24" s="482" t="str">
        <f t="shared" si="29"/>
        <v/>
      </c>
      <c r="AZ24" s="482" t="str">
        <f t="shared" si="29"/>
        <v/>
      </c>
      <c r="BA24" s="482" t="str">
        <f t="shared" si="29"/>
        <v/>
      </c>
      <c r="BB24" s="482" t="str">
        <f t="shared" si="29"/>
        <v/>
      </c>
      <c r="BC24" s="482" t="str">
        <f t="shared" si="29"/>
        <v/>
      </c>
      <c r="BD24" s="482" t="str">
        <f t="shared" si="29"/>
        <v/>
      </c>
      <c r="BE24" s="482" t="str">
        <f t="shared" si="29"/>
        <v/>
      </c>
      <c r="BF24" s="482" t="str">
        <f t="shared" si="29"/>
        <v/>
      </c>
      <c r="BG24" s="482" t="str">
        <f t="shared" si="30"/>
        <v/>
      </c>
      <c r="BH24" s="482" t="str">
        <f t="shared" si="30"/>
        <v/>
      </c>
      <c r="BI24" s="482" t="str">
        <f t="shared" si="30"/>
        <v/>
      </c>
      <c r="BJ24" s="482" t="str">
        <f t="shared" si="30"/>
        <v/>
      </c>
      <c r="BK24" s="482" t="str">
        <f t="shared" si="30"/>
        <v/>
      </c>
      <c r="BL24" s="482"/>
      <c r="BM24" s="482" t="str">
        <f>IF(AN24="","",COUNTIF($AN24:AN24,1))</f>
        <v/>
      </c>
      <c r="BN24" s="482" t="str">
        <f>IF(AO24="","",COUNTIF($AN24:AO24,1))</f>
        <v/>
      </c>
      <c r="BO24" s="482" t="str">
        <f>IF(AP24="","",COUNTIF($AN24:AP24,1))</f>
        <v/>
      </c>
      <c r="BP24" s="482" t="str">
        <f>IF(AQ24="","",COUNTIF($AN24:AQ24,1))</f>
        <v/>
      </c>
      <c r="BQ24" s="482" t="str">
        <f>IF(AR24="","",COUNTIF($AN24:AR24,1))</f>
        <v/>
      </c>
      <c r="BR24" s="482" t="str">
        <f>IF(AS24="","",COUNTIF($AN24:AS24,1))</f>
        <v/>
      </c>
      <c r="BS24" s="482" t="str">
        <f>IF(AT24="","",COUNTIF($AN24:AT24,1))</f>
        <v/>
      </c>
      <c r="BT24" s="482" t="str">
        <f>IF(AU24="","",COUNTIF($AN24:AU24,1))</f>
        <v/>
      </c>
      <c r="BU24" s="482" t="str">
        <f>IF(AV24="","",COUNTIF($AN24:AV24,1))</f>
        <v/>
      </c>
      <c r="BV24" s="482" t="str">
        <f>IF(AW24="","",COUNTIF($AN24:AW24,1))</f>
        <v/>
      </c>
      <c r="BW24" s="482" t="str">
        <f>IF(AX24="","",COUNTIF($AN24:AX24,1))</f>
        <v/>
      </c>
      <c r="BX24" s="482" t="str">
        <f>IF(AY24="","",COUNTIF($AN24:AY24,1))</f>
        <v/>
      </c>
      <c r="BY24" s="482" t="str">
        <f>IF(AZ24="","",COUNTIF($AN24:AZ24,1))</f>
        <v/>
      </c>
      <c r="BZ24" s="482" t="str">
        <f>IF(BA24="","",COUNTIF($AN24:BA24,1))</f>
        <v/>
      </c>
      <c r="CA24" s="482" t="str">
        <f>IF(BB24="","",COUNTIF($AN24:BB24,1))</f>
        <v/>
      </c>
      <c r="CB24" s="482" t="str">
        <f>IF(BC24="","",COUNTIF($AN24:BC24,1))</f>
        <v/>
      </c>
      <c r="CC24" s="482" t="str">
        <f>IF(BD24="","",COUNTIF($AN24:BD24,1))</f>
        <v/>
      </c>
      <c r="CD24" s="482" t="str">
        <f>IF(BE24="","",COUNTIF($AN24:BE24,1))</f>
        <v/>
      </c>
      <c r="CE24" s="482" t="str">
        <f>IF(BF24="","",COUNTIF($AN24:BF24,1))</f>
        <v/>
      </c>
      <c r="CF24" s="482" t="str">
        <f>IF(BG24="","",COUNTIF($AN24:BG24,1))</f>
        <v/>
      </c>
      <c r="CG24" s="482" t="str">
        <f>IF(BH24="","",COUNTIF($AN24:BH24,1))</f>
        <v/>
      </c>
      <c r="CH24" s="482" t="str">
        <f>IF(BI24="","",COUNTIF($AN24:BI24,1))</f>
        <v/>
      </c>
      <c r="CI24" s="482" t="str">
        <f>IF(BJ24="","",COUNTIF($AN24:BJ24,1))</f>
        <v/>
      </c>
      <c r="CJ24" s="482" t="str">
        <f>IF(BK24="","",COUNTIF($AN24:BK24,1))</f>
        <v/>
      </c>
      <c r="CL24" s="482" t="str">
        <f t="shared" si="31"/>
        <v/>
      </c>
      <c r="CM24" s="482" t="str">
        <f t="shared" si="31"/>
        <v/>
      </c>
      <c r="CN24" s="482" t="str">
        <f t="shared" si="31"/>
        <v/>
      </c>
      <c r="CO24" s="482" t="str">
        <f t="shared" si="31"/>
        <v/>
      </c>
      <c r="CP24" s="482" t="str">
        <f t="shared" si="31"/>
        <v/>
      </c>
      <c r="CQ24" s="482" t="str">
        <f t="shared" si="31"/>
        <v/>
      </c>
      <c r="CR24" s="482" t="str">
        <f t="shared" si="31"/>
        <v/>
      </c>
      <c r="CS24" s="482" t="str">
        <f t="shared" si="31"/>
        <v/>
      </c>
      <c r="CT24" s="482" t="str">
        <f t="shared" si="31"/>
        <v/>
      </c>
      <c r="CU24" s="482" t="str">
        <f t="shared" si="31"/>
        <v/>
      </c>
      <c r="CV24" s="482" t="str">
        <f t="shared" si="31"/>
        <v/>
      </c>
      <c r="CW24" s="482" t="str">
        <f t="shared" si="31"/>
        <v/>
      </c>
      <c r="CX24" s="482" t="str">
        <f t="shared" si="31"/>
        <v/>
      </c>
      <c r="CY24" s="482" t="str">
        <f t="shared" si="31"/>
        <v/>
      </c>
      <c r="CZ24" s="482" t="str">
        <f t="shared" si="31"/>
        <v/>
      </c>
      <c r="DA24" s="482" t="str">
        <f t="shared" si="28"/>
        <v/>
      </c>
      <c r="DB24" s="482" t="str">
        <f t="shared" si="28"/>
        <v/>
      </c>
      <c r="DC24" s="482" t="str">
        <f t="shared" si="28"/>
        <v/>
      </c>
      <c r="DD24" s="482" t="str">
        <f t="shared" si="28"/>
        <v/>
      </c>
      <c r="DE24" s="482" t="str">
        <f t="shared" si="28"/>
        <v/>
      </c>
      <c r="DF24" s="482" t="str">
        <f t="shared" si="28"/>
        <v/>
      </c>
      <c r="DG24" s="482" t="str">
        <f t="shared" si="28"/>
        <v/>
      </c>
      <c r="DH24" s="482" t="str">
        <f t="shared" si="28"/>
        <v/>
      </c>
      <c r="DI24" s="482" t="str">
        <f t="shared" si="28"/>
        <v/>
      </c>
      <c r="DJ24" s="357" t="str">
        <f t="shared" si="27"/>
        <v/>
      </c>
      <c r="DK24" s="357" t="str">
        <f t="shared" si="13"/>
        <v/>
      </c>
      <c r="DL24" s="357" t="str">
        <f t="shared" si="14"/>
        <v/>
      </c>
      <c r="DM24" s="357" t="str">
        <f t="shared" si="15"/>
        <v/>
      </c>
      <c r="DN24" s="357" t="str">
        <f t="shared" si="16"/>
        <v/>
      </c>
      <c r="DO24" s="357" t="str">
        <f t="shared" si="17"/>
        <v/>
      </c>
      <c r="DP24" s="357" t="str">
        <f t="shared" ref="DP24:DR87" si="32">IFERROR(INDEX($BM$1:$CJ$1,MATCH(DP$6,$BM24:$CJ24,0)),"")</f>
        <v/>
      </c>
      <c r="DQ24" s="357" t="str">
        <f t="shared" si="19"/>
        <v/>
      </c>
      <c r="DR24" s="357" t="str">
        <f t="shared" si="32"/>
        <v/>
      </c>
      <c r="DS24" s="357" t="str">
        <f t="shared" si="19"/>
        <v/>
      </c>
      <c r="DT24" s="357" t="str">
        <f t="shared" si="20"/>
        <v/>
      </c>
      <c r="DU24" s="357" t="str">
        <f t="shared" si="21"/>
        <v/>
      </c>
      <c r="DV24" s="357" t="str">
        <f t="shared" si="4"/>
        <v/>
      </c>
      <c r="DW24" s="357" t="str">
        <f t="shared" si="5"/>
        <v/>
      </c>
      <c r="DX24" s="357" t="str">
        <f t="shared" si="6"/>
        <v/>
      </c>
      <c r="DY24" s="357" t="str">
        <f t="shared" si="7"/>
        <v/>
      </c>
      <c r="DZ24" s="357" t="str">
        <f t="shared" si="8"/>
        <v/>
      </c>
      <c r="EA24" s="357" t="str">
        <f t="shared" si="9"/>
        <v/>
      </c>
      <c r="EB24" s="357" t="str">
        <f t="shared" si="10"/>
        <v/>
      </c>
      <c r="EC24" s="357" t="str">
        <f t="shared" si="11"/>
        <v/>
      </c>
      <c r="EE24" s="357" t="str">
        <f t="shared" si="22"/>
        <v/>
      </c>
      <c r="EF24" s="357" t="str">
        <f t="shared" si="23"/>
        <v/>
      </c>
      <c r="EG24" s="357" t="str">
        <f t="shared" si="24"/>
        <v/>
      </c>
      <c r="EH24" s="357" t="str">
        <f t="shared" si="25"/>
        <v/>
      </c>
      <c r="EI24" s="357" t="str">
        <f t="shared" si="26"/>
        <v/>
      </c>
    </row>
    <row r="25" spans="1:139" ht="15.6" x14ac:dyDescent="0.3">
      <c r="A25" s="12" t="str">
        <f>ajuizamento!A32</f>
        <v/>
      </c>
      <c r="B25" s="7" t="str">
        <f>ajuizamento!B32</f>
        <v/>
      </c>
      <c r="C25" s="7">
        <f>ajuizamento!C32</f>
        <v>0</v>
      </c>
      <c r="D25" s="7">
        <f>ajuizamento!D32</f>
        <v>0</v>
      </c>
      <c r="E25" s="7">
        <f>ajuizamento!E32</f>
        <v>0</v>
      </c>
      <c r="F25" s="7">
        <f>ajuizamento!F32</f>
        <v>0</v>
      </c>
      <c r="G25" s="12">
        <f>ajuizamento!G32</f>
        <v>0</v>
      </c>
      <c r="H25" s="6">
        <f>IF(ajuizamento!$AY32="",0,ajuizamento!$AY32)</f>
        <v>0</v>
      </c>
      <c r="I25" s="6">
        <f>IF(ajuizamento!R32="",0,ajuizamento!R32)</f>
        <v>0</v>
      </c>
      <c r="J25" s="6">
        <f>IF(ajuizamento!BC32="",0,ajuizamento!BC32)</f>
        <v>0</v>
      </c>
      <c r="K25" s="6">
        <f>IF(ajuizamento!BD32="",0,ajuizamento!BD32)</f>
        <v>0</v>
      </c>
      <c r="L25" s="6">
        <f>IF(ajuizamento!S32="",0,ajuizamento!S32)</f>
        <v>0</v>
      </c>
      <c r="M25" s="6">
        <f>IF(ajuizamento!T32="",0,ajuizamento!T32)</f>
        <v>0</v>
      </c>
      <c r="N25" s="6">
        <f>IF(ajuizamento!U32="",0,ajuizamento!U32)</f>
        <v>0</v>
      </c>
      <c r="O25" s="6">
        <f>IF(ajuizamento!V32="",0,ajuizamento!V32)</f>
        <v>0</v>
      </c>
      <c r="P25" s="6">
        <f>IF(ajuizamento!W32="",0,ajuizamento!W32)</f>
        <v>0</v>
      </c>
      <c r="Q25" s="6">
        <f>IF(ajuizamento!X32="",0,ajuizamento!X32)</f>
        <v>0</v>
      </c>
      <c r="R25" s="6">
        <f>IF(ajuizamento!Y32="",0,ajuizamento!Y32)</f>
        <v>0</v>
      </c>
      <c r="S25" s="6">
        <f>IF(ajuizamento!Z32="",0,ajuizamento!Z32)</f>
        <v>0</v>
      </c>
      <c r="T25" s="6">
        <f>IF(ajuizamento!AA32="",0,ajuizamento!AA32)</f>
        <v>0</v>
      </c>
      <c r="U25" s="6">
        <f>IF(ajuizamento!AB32="",0,ajuizamento!AB32)</f>
        <v>0</v>
      </c>
      <c r="V25" s="6">
        <f>IF(ajuizamento!AC32="",0,ajuizamento!AC32)</f>
        <v>0</v>
      </c>
      <c r="W25" s="6">
        <f>IF(ajuizamento!AD32="",0,ajuizamento!AD32)</f>
        <v>0</v>
      </c>
      <c r="X25" s="6">
        <f>IF(ajuizamento!AE32="",0,ajuizamento!AE32)</f>
        <v>0</v>
      </c>
      <c r="Y25" s="6">
        <f>IF(ajuizamento!AF32="",0,ajuizamento!AF32)</f>
        <v>0</v>
      </c>
      <c r="Z25" s="6">
        <f>IF(ajuizamento!AG32="",0,ajuizamento!AG32)</f>
        <v>0</v>
      </c>
      <c r="AA25" s="6">
        <f>IF(ajuizamento!AH32="",0,ajuizamento!AH32)</f>
        <v>0</v>
      </c>
      <c r="AB25" s="6">
        <f>IF(ajuizamento!AI32="",0,ajuizamento!AI32)</f>
        <v>0</v>
      </c>
      <c r="AC25" s="6">
        <f>IF(ajuizamento!AJ32="",0,ajuizamento!AJ32)</f>
        <v>0</v>
      </c>
      <c r="AD25" s="6">
        <f>IF(ajuizamento!AK32="",0,ajuizamento!AK32)</f>
        <v>0</v>
      </c>
      <c r="AE25" s="6">
        <f>IF(ajuizamento!AL32="",0,ajuizamento!AL32)</f>
        <v>0</v>
      </c>
      <c r="AF25" s="6">
        <f>IF(ajuizamento!AM32="",0,ajuizamento!AM32)</f>
        <v>0</v>
      </c>
      <c r="AG25" s="6">
        <f>IF(ajuizamento!AN32="",0,ajuizamento!AN32)</f>
        <v>0</v>
      </c>
      <c r="AH25" s="6">
        <f>IF(ajuizamento!AO32="",0,ajuizamento!AO32)</f>
        <v>0</v>
      </c>
      <c r="AI25" s="6">
        <f>IF(ajuizamento!AP32="",0,ajuizamento!AP32)</f>
        <v>0</v>
      </c>
      <c r="AJ25" s="6">
        <f>IF(ajuizamento!AS32="",0,ajuizamento!AS32)</f>
        <v>0</v>
      </c>
      <c r="AK25" s="11" t="str">
        <f>IF(AM25=0,"",H25)</f>
        <v/>
      </c>
      <c r="AL25" s="9" t="str">
        <f t="shared" si="1"/>
        <v/>
      </c>
      <c r="AM25" s="357">
        <f>IF(A25="",0,A25)</f>
        <v>0</v>
      </c>
      <c r="AN25" s="482" t="str">
        <f t="shared" si="12"/>
        <v/>
      </c>
      <c r="AO25" s="482" t="str">
        <f t="shared" si="12"/>
        <v/>
      </c>
      <c r="AP25" s="482" t="str">
        <f t="shared" si="12"/>
        <v/>
      </c>
      <c r="AQ25" s="482" t="str">
        <f t="shared" si="29"/>
        <v/>
      </c>
      <c r="AR25" s="482" t="str">
        <f t="shared" si="29"/>
        <v/>
      </c>
      <c r="AS25" s="482" t="str">
        <f t="shared" si="29"/>
        <v/>
      </c>
      <c r="AT25" s="482" t="str">
        <f t="shared" si="29"/>
        <v/>
      </c>
      <c r="AU25" s="482" t="str">
        <f t="shared" si="29"/>
        <v/>
      </c>
      <c r="AV25" s="482" t="str">
        <f t="shared" si="29"/>
        <v/>
      </c>
      <c r="AW25" s="482" t="str">
        <f t="shared" si="29"/>
        <v/>
      </c>
      <c r="AX25" s="482" t="str">
        <f t="shared" si="29"/>
        <v/>
      </c>
      <c r="AY25" s="482" t="str">
        <f t="shared" si="29"/>
        <v/>
      </c>
      <c r="AZ25" s="482" t="str">
        <f t="shared" si="29"/>
        <v/>
      </c>
      <c r="BA25" s="482" t="str">
        <f t="shared" si="29"/>
        <v/>
      </c>
      <c r="BB25" s="482" t="str">
        <f t="shared" si="29"/>
        <v/>
      </c>
      <c r="BC25" s="482" t="str">
        <f t="shared" si="29"/>
        <v/>
      </c>
      <c r="BD25" s="482" t="str">
        <f t="shared" si="29"/>
        <v/>
      </c>
      <c r="BE25" s="482" t="str">
        <f t="shared" si="29"/>
        <v/>
      </c>
      <c r="BF25" s="482" t="str">
        <f t="shared" si="29"/>
        <v/>
      </c>
      <c r="BG25" s="482" t="str">
        <f t="shared" si="30"/>
        <v/>
      </c>
      <c r="BH25" s="482" t="str">
        <f t="shared" si="30"/>
        <v/>
      </c>
      <c r="BI25" s="482" t="str">
        <f t="shared" si="30"/>
        <v/>
      </c>
      <c r="BJ25" s="482" t="str">
        <f t="shared" si="30"/>
        <v/>
      </c>
      <c r="BK25" s="482" t="str">
        <f t="shared" si="30"/>
        <v/>
      </c>
      <c r="BL25" s="482"/>
      <c r="BM25" s="482" t="str">
        <f>IF(AN25="","",COUNTIF($AN25:AN25,1))</f>
        <v/>
      </c>
      <c r="BN25" s="482" t="str">
        <f>IF(AO25="","",COUNTIF($AN25:AO25,1))</f>
        <v/>
      </c>
      <c r="BO25" s="482" t="str">
        <f>IF(AP25="","",COUNTIF($AN25:AP25,1))</f>
        <v/>
      </c>
      <c r="BP25" s="482" t="str">
        <f>IF(AQ25="","",COUNTIF($AN25:AQ25,1))</f>
        <v/>
      </c>
      <c r="BQ25" s="482" t="str">
        <f>IF(AR25="","",COUNTIF($AN25:AR25,1))</f>
        <v/>
      </c>
      <c r="BR25" s="482" t="str">
        <f>IF(AS25="","",COUNTIF($AN25:AS25,1))</f>
        <v/>
      </c>
      <c r="BS25" s="482" t="str">
        <f>IF(AT25="","",COUNTIF($AN25:AT25,1))</f>
        <v/>
      </c>
      <c r="BT25" s="482" t="str">
        <f>IF(AU25="","",COUNTIF($AN25:AU25,1))</f>
        <v/>
      </c>
      <c r="BU25" s="482" t="str">
        <f>IF(AV25="","",COUNTIF($AN25:AV25,1))</f>
        <v/>
      </c>
      <c r="BV25" s="482" t="str">
        <f>IF(AW25="","",COUNTIF($AN25:AW25,1))</f>
        <v/>
      </c>
      <c r="BW25" s="482" t="str">
        <f>IF(AX25="","",COUNTIF($AN25:AX25,1))</f>
        <v/>
      </c>
      <c r="BX25" s="482" t="str">
        <f>IF(AY25="","",COUNTIF($AN25:AY25,1))</f>
        <v/>
      </c>
      <c r="BY25" s="482" t="str">
        <f>IF(AZ25="","",COUNTIF($AN25:AZ25,1))</f>
        <v/>
      </c>
      <c r="BZ25" s="482" t="str">
        <f>IF(BA25="","",COUNTIF($AN25:BA25,1))</f>
        <v/>
      </c>
      <c r="CA25" s="482" t="str">
        <f>IF(BB25="","",COUNTIF($AN25:BB25,1))</f>
        <v/>
      </c>
      <c r="CB25" s="482" t="str">
        <f>IF(BC25="","",COUNTIF($AN25:BC25,1))</f>
        <v/>
      </c>
      <c r="CC25" s="482" t="str">
        <f>IF(BD25="","",COUNTIF($AN25:BD25,1))</f>
        <v/>
      </c>
      <c r="CD25" s="482" t="str">
        <f>IF(BE25="","",COUNTIF($AN25:BE25,1))</f>
        <v/>
      </c>
      <c r="CE25" s="482" t="str">
        <f>IF(BF25="","",COUNTIF($AN25:BF25,1))</f>
        <v/>
      </c>
      <c r="CF25" s="482" t="str">
        <f>IF(BG25="","",COUNTIF($AN25:BG25,1))</f>
        <v/>
      </c>
      <c r="CG25" s="482" t="str">
        <f>IF(BH25="","",COUNTIF($AN25:BH25,1))</f>
        <v/>
      </c>
      <c r="CH25" s="482" t="str">
        <f>IF(BI25="","",COUNTIF($AN25:BI25,1))</f>
        <v/>
      </c>
      <c r="CI25" s="482" t="str">
        <f>IF(BJ25="","",COUNTIF($AN25:BJ25,1))</f>
        <v/>
      </c>
      <c r="CJ25" s="482" t="str">
        <f>IF(BK25="","",COUNTIF($AN25:BK25,1))</f>
        <v/>
      </c>
      <c r="CL25" s="482" t="str">
        <f t="shared" si="31"/>
        <v/>
      </c>
      <c r="CM25" s="482" t="str">
        <f t="shared" si="31"/>
        <v/>
      </c>
      <c r="CN25" s="482" t="str">
        <f t="shared" si="31"/>
        <v/>
      </c>
      <c r="CO25" s="482" t="str">
        <f t="shared" si="31"/>
        <v/>
      </c>
      <c r="CP25" s="482" t="str">
        <f t="shared" si="31"/>
        <v/>
      </c>
      <c r="CQ25" s="482" t="str">
        <f t="shared" si="31"/>
        <v/>
      </c>
      <c r="CR25" s="482" t="str">
        <f t="shared" si="31"/>
        <v/>
      </c>
      <c r="CS25" s="482" t="str">
        <f t="shared" si="31"/>
        <v/>
      </c>
      <c r="CT25" s="482" t="str">
        <f t="shared" si="31"/>
        <v/>
      </c>
      <c r="CU25" s="482" t="str">
        <f t="shared" si="31"/>
        <v/>
      </c>
      <c r="CV25" s="482" t="str">
        <f t="shared" si="31"/>
        <v/>
      </c>
      <c r="CW25" s="482" t="str">
        <f t="shared" si="31"/>
        <v/>
      </c>
      <c r="CX25" s="482" t="str">
        <f t="shared" si="31"/>
        <v/>
      </c>
      <c r="CY25" s="482" t="str">
        <f t="shared" si="31"/>
        <v/>
      </c>
      <c r="CZ25" s="482" t="str">
        <f t="shared" si="31"/>
        <v/>
      </c>
      <c r="DA25" s="482" t="str">
        <f t="shared" si="28"/>
        <v/>
      </c>
      <c r="DB25" s="482" t="str">
        <f t="shared" si="28"/>
        <v/>
      </c>
      <c r="DC25" s="482" t="str">
        <f t="shared" si="28"/>
        <v/>
      </c>
      <c r="DD25" s="482" t="str">
        <f t="shared" si="28"/>
        <v/>
      </c>
      <c r="DE25" s="482" t="str">
        <f t="shared" si="28"/>
        <v/>
      </c>
      <c r="DF25" s="482" t="str">
        <f t="shared" si="28"/>
        <v/>
      </c>
      <c r="DG25" s="482" t="str">
        <f t="shared" si="28"/>
        <v/>
      </c>
      <c r="DH25" s="482" t="str">
        <f t="shared" si="28"/>
        <v/>
      </c>
      <c r="DI25" s="482" t="str">
        <f t="shared" si="28"/>
        <v/>
      </c>
      <c r="DJ25" s="357" t="str">
        <f t="shared" si="27"/>
        <v/>
      </c>
      <c r="DK25" s="357" t="str">
        <f t="shared" si="13"/>
        <v/>
      </c>
      <c r="DL25" s="357" t="str">
        <f t="shared" si="14"/>
        <v/>
      </c>
      <c r="DM25" s="357" t="str">
        <f t="shared" si="15"/>
        <v/>
      </c>
      <c r="DN25" s="357" t="str">
        <f t="shared" si="16"/>
        <v/>
      </c>
      <c r="DO25" s="357" t="str">
        <f t="shared" si="17"/>
        <v/>
      </c>
      <c r="DP25" s="357" t="str">
        <f t="shared" si="32"/>
        <v/>
      </c>
      <c r="DQ25" s="357" t="str">
        <f t="shared" si="19"/>
        <v/>
      </c>
      <c r="DR25" s="357" t="str">
        <f t="shared" si="32"/>
        <v/>
      </c>
      <c r="DS25" s="357" t="str">
        <f t="shared" si="19"/>
        <v/>
      </c>
      <c r="DT25" s="357" t="str">
        <f t="shared" si="20"/>
        <v/>
      </c>
      <c r="DU25" s="357" t="str">
        <f t="shared" si="21"/>
        <v/>
      </c>
      <c r="DV25" s="357" t="str">
        <f t="shared" si="4"/>
        <v/>
      </c>
      <c r="DW25" s="357" t="str">
        <f t="shared" si="5"/>
        <v/>
      </c>
      <c r="DX25" s="357" t="str">
        <f t="shared" si="6"/>
        <v/>
      </c>
      <c r="DY25" s="357" t="str">
        <f t="shared" si="7"/>
        <v/>
      </c>
      <c r="DZ25" s="357" t="str">
        <f t="shared" si="8"/>
        <v/>
      </c>
      <c r="EA25" s="357" t="str">
        <f t="shared" si="9"/>
        <v/>
      </c>
      <c r="EB25" s="357" t="str">
        <f t="shared" si="10"/>
        <v/>
      </c>
      <c r="EC25" s="357" t="str">
        <f t="shared" si="11"/>
        <v/>
      </c>
      <c r="EE25" s="357" t="str">
        <f t="shared" si="22"/>
        <v/>
      </c>
      <c r="EF25" s="357" t="str">
        <f t="shared" si="23"/>
        <v/>
      </c>
      <c r="EG25" s="357" t="str">
        <f t="shared" si="24"/>
        <v/>
      </c>
      <c r="EH25" s="357" t="str">
        <f t="shared" si="25"/>
        <v/>
      </c>
      <c r="EI25" s="357" t="str">
        <f t="shared" si="26"/>
        <v/>
      </c>
    </row>
    <row r="26" spans="1:139" ht="15.6" x14ac:dyDescent="0.3">
      <c r="A26" s="12" t="str">
        <f>ajuizamento!A33</f>
        <v/>
      </c>
      <c r="B26" s="7" t="str">
        <f>ajuizamento!B33</f>
        <v/>
      </c>
      <c r="C26" s="7">
        <f>ajuizamento!C33</f>
        <v>0</v>
      </c>
      <c r="D26" s="7">
        <f>ajuizamento!D33</f>
        <v>0</v>
      </c>
      <c r="E26" s="7">
        <f>ajuizamento!E33</f>
        <v>0</v>
      </c>
      <c r="F26" s="7">
        <f>ajuizamento!F33</f>
        <v>0</v>
      </c>
      <c r="G26" s="12">
        <f>ajuizamento!G33</f>
        <v>0</v>
      </c>
      <c r="H26" s="6">
        <f>IF(ajuizamento!$AY33="",0,ajuizamento!$AY33)</f>
        <v>0</v>
      </c>
      <c r="I26" s="6">
        <f>IF(ajuizamento!R33="",0,ajuizamento!R33)</f>
        <v>0</v>
      </c>
      <c r="J26" s="6">
        <f>IF(ajuizamento!BC33="",0,ajuizamento!BC33)</f>
        <v>0</v>
      </c>
      <c r="K26" s="6">
        <f>IF(ajuizamento!BD33="",0,ajuizamento!BD33)</f>
        <v>0</v>
      </c>
      <c r="L26" s="6">
        <f>IF(ajuizamento!S33="",0,ajuizamento!S33)</f>
        <v>0</v>
      </c>
      <c r="M26" s="6">
        <f>IF(ajuizamento!T33="",0,ajuizamento!T33)</f>
        <v>0</v>
      </c>
      <c r="N26" s="6">
        <f>IF(ajuizamento!U33="",0,ajuizamento!U33)</f>
        <v>0</v>
      </c>
      <c r="O26" s="6">
        <f>IF(ajuizamento!V33="",0,ajuizamento!V33)</f>
        <v>0</v>
      </c>
      <c r="P26" s="6">
        <f>IF(ajuizamento!W33="",0,ajuizamento!W33)</f>
        <v>0</v>
      </c>
      <c r="Q26" s="6">
        <f>IF(ajuizamento!X33="",0,ajuizamento!X33)</f>
        <v>0</v>
      </c>
      <c r="R26" s="6">
        <f>IF(ajuizamento!Y33="",0,ajuizamento!Y33)</f>
        <v>0</v>
      </c>
      <c r="S26" s="6">
        <f>IF(ajuizamento!Z33="",0,ajuizamento!Z33)</f>
        <v>0</v>
      </c>
      <c r="T26" s="6">
        <f>IF(ajuizamento!AA33="",0,ajuizamento!AA33)</f>
        <v>0</v>
      </c>
      <c r="U26" s="6">
        <f>IF(ajuizamento!AB33="",0,ajuizamento!AB33)</f>
        <v>0</v>
      </c>
      <c r="V26" s="6">
        <f>IF(ajuizamento!AC33="",0,ajuizamento!AC33)</f>
        <v>0</v>
      </c>
      <c r="W26" s="6">
        <f>IF(ajuizamento!AD33="",0,ajuizamento!AD33)</f>
        <v>0</v>
      </c>
      <c r="X26" s="6">
        <f>IF(ajuizamento!AE33="",0,ajuizamento!AE33)</f>
        <v>0</v>
      </c>
      <c r="Y26" s="6">
        <f>IF(ajuizamento!AF33="",0,ajuizamento!AF33)</f>
        <v>0</v>
      </c>
      <c r="Z26" s="6">
        <f>IF(ajuizamento!AG33="",0,ajuizamento!AG33)</f>
        <v>0</v>
      </c>
      <c r="AA26" s="6">
        <f>IF(ajuizamento!AH33="",0,ajuizamento!AH33)</f>
        <v>0</v>
      </c>
      <c r="AB26" s="6">
        <f>IF(ajuizamento!AI33="",0,ajuizamento!AI33)</f>
        <v>0</v>
      </c>
      <c r="AC26" s="6">
        <f>IF(ajuizamento!AJ33="",0,ajuizamento!AJ33)</f>
        <v>0</v>
      </c>
      <c r="AD26" s="6">
        <f>IF(ajuizamento!AK33="",0,ajuizamento!AK33)</f>
        <v>0</v>
      </c>
      <c r="AE26" s="6">
        <f>IF(ajuizamento!AL33="",0,ajuizamento!AL33)</f>
        <v>0</v>
      </c>
      <c r="AF26" s="6">
        <f>IF(ajuizamento!AM33="",0,ajuizamento!AM33)</f>
        <v>0</v>
      </c>
      <c r="AG26" s="6">
        <f>IF(ajuizamento!AN33="",0,ajuizamento!AN33)</f>
        <v>0</v>
      </c>
      <c r="AH26" s="6">
        <f>IF(ajuizamento!AO33="",0,ajuizamento!AO33)</f>
        <v>0</v>
      </c>
      <c r="AI26" s="6">
        <f>IF(ajuizamento!AP33="",0,ajuizamento!AP33)</f>
        <v>0</v>
      </c>
      <c r="AJ26" s="6">
        <f>IF(ajuizamento!AS33="",0,ajuizamento!AS33)</f>
        <v>0</v>
      </c>
      <c r="AK26" s="11" t="str">
        <f>IF(AM26=0,"",H26)</f>
        <v/>
      </c>
      <c r="AL26" s="9" t="str">
        <f t="shared" si="1"/>
        <v/>
      </c>
      <c r="AM26" s="357">
        <f>IF(A26="",0,A26)</f>
        <v>0</v>
      </c>
      <c r="AN26" s="482" t="str">
        <f t="shared" si="12"/>
        <v/>
      </c>
      <c r="AO26" s="482" t="str">
        <f t="shared" si="12"/>
        <v/>
      </c>
      <c r="AP26" s="482" t="str">
        <f t="shared" si="12"/>
        <v/>
      </c>
      <c r="AQ26" s="482" t="str">
        <f t="shared" si="29"/>
        <v/>
      </c>
      <c r="AR26" s="482" t="str">
        <f t="shared" si="29"/>
        <v/>
      </c>
      <c r="AS26" s="482" t="str">
        <f t="shared" si="29"/>
        <v/>
      </c>
      <c r="AT26" s="482" t="str">
        <f t="shared" si="29"/>
        <v/>
      </c>
      <c r="AU26" s="482" t="str">
        <f t="shared" si="29"/>
        <v/>
      </c>
      <c r="AV26" s="482" t="str">
        <f t="shared" si="29"/>
        <v/>
      </c>
      <c r="AW26" s="482" t="str">
        <f t="shared" si="29"/>
        <v/>
      </c>
      <c r="AX26" s="482" t="str">
        <f t="shared" si="29"/>
        <v/>
      </c>
      <c r="AY26" s="482" t="str">
        <f t="shared" si="29"/>
        <v/>
      </c>
      <c r="AZ26" s="482" t="str">
        <f t="shared" si="29"/>
        <v/>
      </c>
      <c r="BA26" s="482" t="str">
        <f t="shared" si="29"/>
        <v/>
      </c>
      <c r="BB26" s="482" t="str">
        <f t="shared" si="29"/>
        <v/>
      </c>
      <c r="BC26" s="482" t="str">
        <f t="shared" si="29"/>
        <v/>
      </c>
      <c r="BD26" s="482" t="str">
        <f t="shared" si="29"/>
        <v/>
      </c>
      <c r="BE26" s="482" t="str">
        <f t="shared" si="29"/>
        <v/>
      </c>
      <c r="BF26" s="482" t="str">
        <f t="shared" si="29"/>
        <v/>
      </c>
      <c r="BG26" s="482" t="str">
        <f t="shared" si="30"/>
        <v/>
      </c>
      <c r="BH26" s="482" t="str">
        <f t="shared" si="30"/>
        <v/>
      </c>
      <c r="BI26" s="482" t="str">
        <f t="shared" si="30"/>
        <v/>
      </c>
      <c r="BJ26" s="482" t="str">
        <f t="shared" si="30"/>
        <v/>
      </c>
      <c r="BK26" s="482" t="str">
        <f t="shared" si="30"/>
        <v/>
      </c>
      <c r="BL26" s="482"/>
      <c r="BM26" s="482" t="str">
        <f>IF(AN26="","",COUNTIF($AN26:AN26,1))</f>
        <v/>
      </c>
      <c r="BN26" s="482" t="str">
        <f>IF(AO26="","",COUNTIF($AN26:AO26,1))</f>
        <v/>
      </c>
      <c r="BO26" s="482" t="str">
        <f>IF(AP26="","",COUNTIF($AN26:AP26,1))</f>
        <v/>
      </c>
      <c r="BP26" s="482" t="str">
        <f>IF(AQ26="","",COUNTIF($AN26:AQ26,1))</f>
        <v/>
      </c>
      <c r="BQ26" s="482" t="str">
        <f>IF(AR26="","",COUNTIF($AN26:AR26,1))</f>
        <v/>
      </c>
      <c r="BR26" s="482" t="str">
        <f>IF(AS26="","",COUNTIF($AN26:AS26,1))</f>
        <v/>
      </c>
      <c r="BS26" s="482" t="str">
        <f>IF(AT26="","",COUNTIF($AN26:AT26,1))</f>
        <v/>
      </c>
      <c r="BT26" s="482" t="str">
        <f>IF(AU26="","",COUNTIF($AN26:AU26,1))</f>
        <v/>
      </c>
      <c r="BU26" s="482" t="str">
        <f>IF(AV26="","",COUNTIF($AN26:AV26,1))</f>
        <v/>
      </c>
      <c r="BV26" s="482" t="str">
        <f>IF(AW26="","",COUNTIF($AN26:AW26,1))</f>
        <v/>
      </c>
      <c r="BW26" s="482" t="str">
        <f>IF(AX26="","",COUNTIF($AN26:AX26,1))</f>
        <v/>
      </c>
      <c r="BX26" s="482" t="str">
        <f>IF(AY26="","",COUNTIF($AN26:AY26,1))</f>
        <v/>
      </c>
      <c r="BY26" s="482" t="str">
        <f>IF(AZ26="","",COUNTIF($AN26:AZ26,1))</f>
        <v/>
      </c>
      <c r="BZ26" s="482" t="str">
        <f>IF(BA26="","",COUNTIF($AN26:BA26,1))</f>
        <v/>
      </c>
      <c r="CA26" s="482" t="str">
        <f>IF(BB26="","",COUNTIF($AN26:BB26,1))</f>
        <v/>
      </c>
      <c r="CB26" s="482" t="str">
        <f>IF(BC26="","",COUNTIF($AN26:BC26,1))</f>
        <v/>
      </c>
      <c r="CC26" s="482" t="str">
        <f>IF(BD26="","",COUNTIF($AN26:BD26,1))</f>
        <v/>
      </c>
      <c r="CD26" s="482" t="str">
        <f>IF(BE26="","",COUNTIF($AN26:BE26,1))</f>
        <v/>
      </c>
      <c r="CE26" s="482" t="str">
        <f>IF(BF26="","",COUNTIF($AN26:BF26,1))</f>
        <v/>
      </c>
      <c r="CF26" s="482" t="str">
        <f>IF(BG26="","",COUNTIF($AN26:BG26,1))</f>
        <v/>
      </c>
      <c r="CG26" s="482" t="str">
        <f>IF(BH26="","",COUNTIF($AN26:BH26,1))</f>
        <v/>
      </c>
      <c r="CH26" s="482" t="str">
        <f>IF(BI26="","",COUNTIF($AN26:BI26,1))</f>
        <v/>
      </c>
      <c r="CI26" s="482" t="str">
        <f>IF(BJ26="","",COUNTIF($AN26:BJ26,1))</f>
        <v/>
      </c>
      <c r="CJ26" s="482" t="str">
        <f>IF(BK26="","",COUNTIF($AN26:BK26,1))</f>
        <v/>
      </c>
      <c r="CL26" s="482" t="str">
        <f t="shared" si="31"/>
        <v/>
      </c>
      <c r="CM26" s="482" t="str">
        <f t="shared" si="31"/>
        <v/>
      </c>
      <c r="CN26" s="482" t="str">
        <f t="shared" si="31"/>
        <v/>
      </c>
      <c r="CO26" s="482" t="str">
        <f t="shared" si="31"/>
        <v/>
      </c>
      <c r="CP26" s="482" t="str">
        <f t="shared" si="31"/>
        <v/>
      </c>
      <c r="CQ26" s="482" t="str">
        <f t="shared" si="31"/>
        <v/>
      </c>
      <c r="CR26" s="482" t="str">
        <f t="shared" si="31"/>
        <v/>
      </c>
      <c r="CS26" s="482" t="str">
        <f t="shared" si="31"/>
        <v/>
      </c>
      <c r="CT26" s="482" t="str">
        <f t="shared" si="31"/>
        <v/>
      </c>
      <c r="CU26" s="482" t="str">
        <f t="shared" si="31"/>
        <v/>
      </c>
      <c r="CV26" s="482" t="str">
        <f t="shared" si="31"/>
        <v/>
      </c>
      <c r="CW26" s="482" t="str">
        <f t="shared" si="31"/>
        <v/>
      </c>
      <c r="CX26" s="482" t="str">
        <f t="shared" si="31"/>
        <v/>
      </c>
      <c r="CY26" s="482" t="str">
        <f t="shared" si="31"/>
        <v/>
      </c>
      <c r="CZ26" s="482" t="str">
        <f t="shared" si="31"/>
        <v/>
      </c>
      <c r="DA26" s="482" t="str">
        <f t="shared" si="28"/>
        <v/>
      </c>
      <c r="DB26" s="482" t="str">
        <f t="shared" si="28"/>
        <v/>
      </c>
      <c r="DC26" s="482" t="str">
        <f t="shared" si="28"/>
        <v/>
      </c>
      <c r="DD26" s="482" t="str">
        <f t="shared" si="28"/>
        <v/>
      </c>
      <c r="DE26" s="482" t="str">
        <f t="shared" si="28"/>
        <v/>
      </c>
      <c r="DF26" s="482" t="str">
        <f t="shared" si="28"/>
        <v/>
      </c>
      <c r="DG26" s="482" t="str">
        <f t="shared" si="28"/>
        <v/>
      </c>
      <c r="DH26" s="482" t="str">
        <f t="shared" si="28"/>
        <v/>
      </c>
      <c r="DI26" s="482" t="str">
        <f t="shared" si="28"/>
        <v/>
      </c>
      <c r="DJ26" s="357" t="str">
        <f t="shared" si="27"/>
        <v/>
      </c>
      <c r="DK26" s="357" t="str">
        <f t="shared" si="13"/>
        <v/>
      </c>
      <c r="DL26" s="357" t="str">
        <f t="shared" si="14"/>
        <v/>
      </c>
      <c r="DM26" s="357" t="str">
        <f t="shared" si="15"/>
        <v/>
      </c>
      <c r="DN26" s="357" t="str">
        <f t="shared" si="16"/>
        <v/>
      </c>
      <c r="DO26" s="357" t="str">
        <f t="shared" si="17"/>
        <v/>
      </c>
      <c r="DP26" s="357" t="str">
        <f t="shared" si="32"/>
        <v/>
      </c>
      <c r="DQ26" s="357" t="str">
        <f t="shared" si="19"/>
        <v/>
      </c>
      <c r="DR26" s="357" t="str">
        <f t="shared" si="32"/>
        <v/>
      </c>
      <c r="DS26" s="357" t="str">
        <f t="shared" si="19"/>
        <v/>
      </c>
      <c r="DT26" s="357" t="str">
        <f t="shared" si="20"/>
        <v/>
      </c>
      <c r="DU26" s="357" t="str">
        <f t="shared" si="21"/>
        <v/>
      </c>
      <c r="DV26" s="357" t="str">
        <f t="shared" si="4"/>
        <v/>
      </c>
      <c r="DW26" s="357" t="str">
        <f t="shared" si="5"/>
        <v/>
      </c>
      <c r="DX26" s="357" t="str">
        <f t="shared" si="6"/>
        <v/>
      </c>
      <c r="DY26" s="357" t="str">
        <f t="shared" si="7"/>
        <v/>
      </c>
      <c r="DZ26" s="357" t="str">
        <f t="shared" si="8"/>
        <v/>
      </c>
      <c r="EA26" s="357" t="str">
        <f t="shared" si="9"/>
        <v/>
      </c>
      <c r="EB26" s="357" t="str">
        <f t="shared" si="10"/>
        <v/>
      </c>
      <c r="EC26" s="357" t="str">
        <f t="shared" si="11"/>
        <v/>
      </c>
      <c r="EE26" s="357" t="str">
        <f t="shared" si="22"/>
        <v/>
      </c>
      <c r="EF26" s="357" t="str">
        <f t="shared" si="23"/>
        <v/>
      </c>
      <c r="EG26" s="357" t="str">
        <f t="shared" si="24"/>
        <v/>
      </c>
      <c r="EH26" s="357" t="str">
        <f t="shared" si="25"/>
        <v/>
      </c>
      <c r="EI26" s="357" t="str">
        <f t="shared" si="26"/>
        <v/>
      </c>
    </row>
    <row r="27" spans="1:139" ht="15.6" x14ac:dyDescent="0.3">
      <c r="A27" s="12" t="str">
        <f>ajuizamento!A34</f>
        <v/>
      </c>
      <c r="B27" s="7" t="str">
        <f>ajuizamento!B34</f>
        <v/>
      </c>
      <c r="C27" s="7">
        <f>ajuizamento!C34</f>
        <v>0</v>
      </c>
      <c r="D27" s="7">
        <f>ajuizamento!D34</f>
        <v>0</v>
      </c>
      <c r="E27" s="7">
        <f>ajuizamento!E34</f>
        <v>0</v>
      </c>
      <c r="F27" s="7">
        <f>ajuizamento!F34</f>
        <v>0</v>
      </c>
      <c r="G27" s="12">
        <f>ajuizamento!G34</f>
        <v>0</v>
      </c>
      <c r="H27" s="6">
        <f>IF(ajuizamento!$AY34="",0,ajuizamento!$AY34)</f>
        <v>0</v>
      </c>
      <c r="I27" s="6">
        <f>IF(ajuizamento!R34="",0,ajuizamento!R34)</f>
        <v>0</v>
      </c>
      <c r="J27" s="6">
        <f>IF(ajuizamento!BC34="",0,ajuizamento!BC34)</f>
        <v>0</v>
      </c>
      <c r="K27" s="6">
        <f>IF(ajuizamento!BD34="",0,ajuizamento!BD34)</f>
        <v>0</v>
      </c>
      <c r="L27" s="6">
        <f>IF(ajuizamento!S34="",0,ajuizamento!S34)</f>
        <v>0</v>
      </c>
      <c r="M27" s="6">
        <f>IF(ajuizamento!T34="",0,ajuizamento!T34)</f>
        <v>0</v>
      </c>
      <c r="N27" s="6">
        <f>IF(ajuizamento!U34="",0,ajuizamento!U34)</f>
        <v>0</v>
      </c>
      <c r="O27" s="6">
        <f>IF(ajuizamento!V34="",0,ajuizamento!V34)</f>
        <v>0</v>
      </c>
      <c r="P27" s="6">
        <f>IF(ajuizamento!W34="",0,ajuizamento!W34)</f>
        <v>0</v>
      </c>
      <c r="Q27" s="6">
        <f>IF(ajuizamento!X34="",0,ajuizamento!X34)</f>
        <v>0</v>
      </c>
      <c r="R27" s="6">
        <f>IF(ajuizamento!Y34="",0,ajuizamento!Y34)</f>
        <v>0</v>
      </c>
      <c r="S27" s="6">
        <f>IF(ajuizamento!Z34="",0,ajuizamento!Z34)</f>
        <v>0</v>
      </c>
      <c r="T27" s="6">
        <f>IF(ajuizamento!AA34="",0,ajuizamento!AA34)</f>
        <v>0</v>
      </c>
      <c r="U27" s="6">
        <f>IF(ajuizamento!AB34="",0,ajuizamento!AB34)</f>
        <v>0</v>
      </c>
      <c r="V27" s="6">
        <f>IF(ajuizamento!AC34="",0,ajuizamento!AC34)</f>
        <v>0</v>
      </c>
      <c r="W27" s="6">
        <f>IF(ajuizamento!AD34="",0,ajuizamento!AD34)</f>
        <v>0</v>
      </c>
      <c r="X27" s="6">
        <f>IF(ajuizamento!AE34="",0,ajuizamento!AE34)</f>
        <v>0</v>
      </c>
      <c r="Y27" s="6">
        <f>IF(ajuizamento!AF34="",0,ajuizamento!AF34)</f>
        <v>0</v>
      </c>
      <c r="Z27" s="6">
        <f>IF(ajuizamento!AG34="",0,ajuizamento!AG34)</f>
        <v>0</v>
      </c>
      <c r="AA27" s="6">
        <f>IF(ajuizamento!AH34="",0,ajuizamento!AH34)</f>
        <v>0</v>
      </c>
      <c r="AB27" s="6">
        <f>IF(ajuizamento!AI34="",0,ajuizamento!AI34)</f>
        <v>0</v>
      </c>
      <c r="AC27" s="6">
        <f>IF(ajuizamento!AJ34="",0,ajuizamento!AJ34)</f>
        <v>0</v>
      </c>
      <c r="AD27" s="6">
        <f>IF(ajuizamento!AK34="",0,ajuizamento!AK34)</f>
        <v>0</v>
      </c>
      <c r="AE27" s="6">
        <f>IF(ajuizamento!AL34="",0,ajuizamento!AL34)</f>
        <v>0</v>
      </c>
      <c r="AF27" s="6">
        <f>IF(ajuizamento!AM34="",0,ajuizamento!AM34)</f>
        <v>0</v>
      </c>
      <c r="AG27" s="6">
        <f>IF(ajuizamento!AN34="",0,ajuizamento!AN34)</f>
        <v>0</v>
      </c>
      <c r="AH27" s="6">
        <f>IF(ajuizamento!AO34="",0,ajuizamento!AO34)</f>
        <v>0</v>
      </c>
      <c r="AI27" s="6">
        <f>IF(ajuizamento!AP34="",0,ajuizamento!AP34)</f>
        <v>0</v>
      </c>
      <c r="AJ27" s="6">
        <f>IF(ajuizamento!AS34="",0,ajuizamento!AS34)</f>
        <v>0</v>
      </c>
      <c r="AK27" s="11" t="str">
        <f>IF(AM27=0,"",H27)</f>
        <v/>
      </c>
      <c r="AL27" s="9" t="str">
        <f t="shared" si="1"/>
        <v/>
      </c>
      <c r="AM27" s="357">
        <f>IF(A27="",0,A27)</f>
        <v>0</v>
      </c>
      <c r="AN27" s="482" t="str">
        <f t="shared" si="12"/>
        <v/>
      </c>
      <c r="AO27" s="482" t="str">
        <f t="shared" si="12"/>
        <v/>
      </c>
      <c r="AP27" s="482" t="str">
        <f t="shared" si="12"/>
        <v/>
      </c>
      <c r="AQ27" s="482" t="str">
        <f t="shared" si="29"/>
        <v/>
      </c>
      <c r="AR27" s="482" t="str">
        <f t="shared" si="29"/>
        <v/>
      </c>
      <c r="AS27" s="482" t="str">
        <f t="shared" si="29"/>
        <v/>
      </c>
      <c r="AT27" s="482" t="str">
        <f t="shared" si="29"/>
        <v/>
      </c>
      <c r="AU27" s="482" t="str">
        <f t="shared" si="29"/>
        <v/>
      </c>
      <c r="AV27" s="482" t="str">
        <f t="shared" si="29"/>
        <v/>
      </c>
      <c r="AW27" s="482" t="str">
        <f t="shared" si="29"/>
        <v/>
      </c>
      <c r="AX27" s="482" t="str">
        <f t="shared" si="29"/>
        <v/>
      </c>
      <c r="AY27" s="482" t="str">
        <f t="shared" si="29"/>
        <v/>
      </c>
      <c r="AZ27" s="482" t="str">
        <f t="shared" si="29"/>
        <v/>
      </c>
      <c r="BA27" s="482" t="str">
        <f t="shared" si="29"/>
        <v/>
      </c>
      <c r="BB27" s="482" t="str">
        <f t="shared" si="29"/>
        <v/>
      </c>
      <c r="BC27" s="482" t="str">
        <f t="shared" si="29"/>
        <v/>
      </c>
      <c r="BD27" s="482" t="str">
        <f t="shared" si="29"/>
        <v/>
      </c>
      <c r="BE27" s="482" t="str">
        <f t="shared" si="29"/>
        <v/>
      </c>
      <c r="BF27" s="482" t="str">
        <f t="shared" si="29"/>
        <v/>
      </c>
      <c r="BG27" s="482" t="str">
        <f t="shared" si="30"/>
        <v/>
      </c>
      <c r="BH27" s="482" t="str">
        <f t="shared" si="30"/>
        <v/>
      </c>
      <c r="BI27" s="482" t="str">
        <f t="shared" si="30"/>
        <v/>
      </c>
      <c r="BJ27" s="482" t="str">
        <f t="shared" si="30"/>
        <v/>
      </c>
      <c r="BK27" s="482" t="str">
        <f t="shared" si="30"/>
        <v/>
      </c>
      <c r="BL27" s="482"/>
      <c r="BM27" s="482" t="str">
        <f>IF(AN27="","",COUNTIF($AN27:AN27,1))</f>
        <v/>
      </c>
      <c r="BN27" s="482" t="str">
        <f>IF(AO27="","",COUNTIF($AN27:AO27,1))</f>
        <v/>
      </c>
      <c r="BO27" s="482" t="str">
        <f>IF(AP27="","",COUNTIF($AN27:AP27,1))</f>
        <v/>
      </c>
      <c r="BP27" s="482" t="str">
        <f>IF(AQ27="","",COUNTIF($AN27:AQ27,1))</f>
        <v/>
      </c>
      <c r="BQ27" s="482" t="str">
        <f>IF(AR27="","",COUNTIF($AN27:AR27,1))</f>
        <v/>
      </c>
      <c r="BR27" s="482" t="str">
        <f>IF(AS27="","",COUNTIF($AN27:AS27,1))</f>
        <v/>
      </c>
      <c r="BS27" s="482" t="str">
        <f>IF(AT27="","",COUNTIF($AN27:AT27,1))</f>
        <v/>
      </c>
      <c r="BT27" s="482" t="str">
        <f>IF(AU27="","",COUNTIF($AN27:AU27,1))</f>
        <v/>
      </c>
      <c r="BU27" s="482" t="str">
        <f>IF(AV27="","",COUNTIF($AN27:AV27,1))</f>
        <v/>
      </c>
      <c r="BV27" s="482" t="str">
        <f>IF(AW27="","",COUNTIF($AN27:AW27,1))</f>
        <v/>
      </c>
      <c r="BW27" s="482" t="str">
        <f>IF(AX27="","",COUNTIF($AN27:AX27,1))</f>
        <v/>
      </c>
      <c r="BX27" s="482" t="str">
        <f>IF(AY27="","",COUNTIF($AN27:AY27,1))</f>
        <v/>
      </c>
      <c r="BY27" s="482" t="str">
        <f>IF(AZ27="","",COUNTIF($AN27:AZ27,1))</f>
        <v/>
      </c>
      <c r="BZ27" s="482" t="str">
        <f>IF(BA27="","",COUNTIF($AN27:BA27,1))</f>
        <v/>
      </c>
      <c r="CA27" s="482" t="str">
        <f>IF(BB27="","",COUNTIF($AN27:BB27,1))</f>
        <v/>
      </c>
      <c r="CB27" s="482" t="str">
        <f>IF(BC27="","",COUNTIF($AN27:BC27,1))</f>
        <v/>
      </c>
      <c r="CC27" s="482" t="str">
        <f>IF(BD27="","",COUNTIF($AN27:BD27,1))</f>
        <v/>
      </c>
      <c r="CD27" s="482" t="str">
        <f>IF(BE27="","",COUNTIF($AN27:BE27,1))</f>
        <v/>
      </c>
      <c r="CE27" s="482" t="str">
        <f>IF(BF27="","",COUNTIF($AN27:BF27,1))</f>
        <v/>
      </c>
      <c r="CF27" s="482" t="str">
        <f>IF(BG27="","",COUNTIF($AN27:BG27,1))</f>
        <v/>
      </c>
      <c r="CG27" s="482" t="str">
        <f>IF(BH27="","",COUNTIF($AN27:BH27,1))</f>
        <v/>
      </c>
      <c r="CH27" s="482" t="str">
        <f>IF(BI27="","",COUNTIF($AN27:BI27,1))</f>
        <v/>
      </c>
      <c r="CI27" s="482" t="str">
        <f>IF(BJ27="","",COUNTIF($AN27:BJ27,1))</f>
        <v/>
      </c>
      <c r="CJ27" s="482" t="str">
        <f>IF(BK27="","",COUNTIF($AN27:BK27,1))</f>
        <v/>
      </c>
      <c r="CL27" s="482" t="str">
        <f t="shared" si="31"/>
        <v/>
      </c>
      <c r="CM27" s="482" t="str">
        <f t="shared" si="31"/>
        <v/>
      </c>
      <c r="CN27" s="482" t="str">
        <f t="shared" si="31"/>
        <v/>
      </c>
      <c r="CO27" s="482" t="str">
        <f t="shared" si="31"/>
        <v/>
      </c>
      <c r="CP27" s="482" t="str">
        <f t="shared" si="31"/>
        <v/>
      </c>
      <c r="CQ27" s="482" t="str">
        <f t="shared" si="31"/>
        <v/>
      </c>
      <c r="CR27" s="482" t="str">
        <f t="shared" si="31"/>
        <v/>
      </c>
      <c r="CS27" s="482" t="str">
        <f t="shared" si="31"/>
        <v/>
      </c>
      <c r="CT27" s="482" t="str">
        <f t="shared" si="31"/>
        <v/>
      </c>
      <c r="CU27" s="482" t="str">
        <f t="shared" si="31"/>
        <v/>
      </c>
      <c r="CV27" s="482" t="str">
        <f t="shared" si="31"/>
        <v/>
      </c>
      <c r="CW27" s="482" t="str">
        <f t="shared" si="31"/>
        <v/>
      </c>
      <c r="CX27" s="482" t="str">
        <f t="shared" si="31"/>
        <v/>
      </c>
      <c r="CY27" s="482" t="str">
        <f t="shared" si="31"/>
        <v/>
      </c>
      <c r="CZ27" s="482" t="str">
        <f t="shared" si="31"/>
        <v/>
      </c>
      <c r="DA27" s="482" t="str">
        <f t="shared" si="28"/>
        <v/>
      </c>
      <c r="DB27" s="482" t="str">
        <f t="shared" si="28"/>
        <v/>
      </c>
      <c r="DC27" s="482" t="str">
        <f t="shared" si="28"/>
        <v/>
      </c>
      <c r="DD27" s="482" t="str">
        <f t="shared" si="28"/>
        <v/>
      </c>
      <c r="DE27" s="482" t="str">
        <f t="shared" si="28"/>
        <v/>
      </c>
      <c r="DF27" s="482" t="str">
        <f t="shared" si="28"/>
        <v/>
      </c>
      <c r="DG27" s="482" t="str">
        <f t="shared" si="28"/>
        <v/>
      </c>
      <c r="DH27" s="482" t="str">
        <f t="shared" si="28"/>
        <v/>
      </c>
      <c r="DI27" s="482" t="str">
        <f t="shared" si="28"/>
        <v/>
      </c>
      <c r="DJ27" s="357" t="str">
        <f t="shared" si="27"/>
        <v/>
      </c>
      <c r="DK27" s="357" t="str">
        <f t="shared" si="13"/>
        <v/>
      </c>
      <c r="DL27" s="357" t="str">
        <f t="shared" si="14"/>
        <v/>
      </c>
      <c r="DM27" s="357" t="str">
        <f t="shared" si="15"/>
        <v/>
      </c>
      <c r="DN27" s="357" t="str">
        <f t="shared" si="16"/>
        <v/>
      </c>
      <c r="DO27" s="357" t="str">
        <f t="shared" si="17"/>
        <v/>
      </c>
      <c r="DP27" s="357" t="str">
        <f t="shared" si="32"/>
        <v/>
      </c>
      <c r="DQ27" s="357" t="str">
        <f t="shared" si="19"/>
        <v/>
      </c>
      <c r="DR27" s="357" t="str">
        <f t="shared" si="32"/>
        <v/>
      </c>
      <c r="DS27" s="357" t="str">
        <f t="shared" si="19"/>
        <v/>
      </c>
      <c r="DT27" s="357" t="str">
        <f t="shared" si="20"/>
        <v/>
      </c>
      <c r="DU27" s="357" t="str">
        <f t="shared" si="21"/>
        <v/>
      </c>
      <c r="DV27" s="357" t="str">
        <f t="shared" si="4"/>
        <v/>
      </c>
      <c r="DW27" s="357" t="str">
        <f t="shared" si="5"/>
        <v/>
      </c>
      <c r="DX27" s="357" t="str">
        <f t="shared" si="6"/>
        <v/>
      </c>
      <c r="DY27" s="357" t="str">
        <f t="shared" si="7"/>
        <v/>
      </c>
      <c r="DZ27" s="357" t="str">
        <f t="shared" si="8"/>
        <v/>
      </c>
      <c r="EA27" s="357" t="str">
        <f t="shared" si="9"/>
        <v/>
      </c>
      <c r="EB27" s="357" t="str">
        <f t="shared" si="10"/>
        <v/>
      </c>
      <c r="EC27" s="357" t="str">
        <f t="shared" si="11"/>
        <v/>
      </c>
      <c r="EE27" s="357" t="str">
        <f t="shared" si="22"/>
        <v/>
      </c>
      <c r="EF27" s="357" t="str">
        <f t="shared" si="23"/>
        <v/>
      </c>
      <c r="EG27" s="357" t="str">
        <f t="shared" si="24"/>
        <v/>
      </c>
      <c r="EH27" s="357" t="str">
        <f t="shared" si="25"/>
        <v/>
      </c>
      <c r="EI27" s="357" t="str">
        <f t="shared" si="26"/>
        <v/>
      </c>
    </row>
    <row r="28" spans="1:139" ht="15.6" x14ac:dyDescent="0.3">
      <c r="A28" s="12" t="str">
        <f>ajuizamento!A35</f>
        <v/>
      </c>
      <c r="B28" s="7" t="str">
        <f>ajuizamento!B35</f>
        <v/>
      </c>
      <c r="C28" s="7">
        <f>ajuizamento!C35</f>
        <v>0</v>
      </c>
      <c r="D28" s="7">
        <f>ajuizamento!D35</f>
        <v>0</v>
      </c>
      <c r="E28" s="7">
        <f>ajuizamento!E35</f>
        <v>0</v>
      </c>
      <c r="F28" s="7">
        <f>ajuizamento!F35</f>
        <v>0</v>
      </c>
      <c r="G28" s="12">
        <f>ajuizamento!G35</f>
        <v>0</v>
      </c>
      <c r="H28" s="6">
        <f>IF(ajuizamento!$AY35="",0,ajuizamento!$AY35)</f>
        <v>0</v>
      </c>
      <c r="I28" s="6">
        <f>IF(ajuizamento!R35="",0,ajuizamento!R35)</f>
        <v>0</v>
      </c>
      <c r="J28" s="6">
        <f>IF(ajuizamento!BC35="",0,ajuizamento!BC35)</f>
        <v>0</v>
      </c>
      <c r="K28" s="6">
        <f>IF(ajuizamento!BD35="",0,ajuizamento!BD35)</f>
        <v>0</v>
      </c>
      <c r="L28" s="6">
        <f>IF(ajuizamento!S35="",0,ajuizamento!S35)</f>
        <v>0</v>
      </c>
      <c r="M28" s="6">
        <f>IF(ajuizamento!T35="",0,ajuizamento!T35)</f>
        <v>0</v>
      </c>
      <c r="N28" s="6">
        <f>IF(ajuizamento!U35="",0,ajuizamento!U35)</f>
        <v>0</v>
      </c>
      <c r="O28" s="6">
        <f>IF(ajuizamento!V35="",0,ajuizamento!V35)</f>
        <v>0</v>
      </c>
      <c r="P28" s="6">
        <f>IF(ajuizamento!W35="",0,ajuizamento!W35)</f>
        <v>0</v>
      </c>
      <c r="Q28" s="6">
        <f>IF(ajuizamento!X35="",0,ajuizamento!X35)</f>
        <v>0</v>
      </c>
      <c r="R28" s="6">
        <f>IF(ajuizamento!Y35="",0,ajuizamento!Y35)</f>
        <v>0</v>
      </c>
      <c r="S28" s="6">
        <f>IF(ajuizamento!Z35="",0,ajuizamento!Z35)</f>
        <v>0</v>
      </c>
      <c r="T28" s="6">
        <f>IF(ajuizamento!AA35="",0,ajuizamento!AA35)</f>
        <v>0</v>
      </c>
      <c r="U28" s="6">
        <f>IF(ajuizamento!AB35="",0,ajuizamento!AB35)</f>
        <v>0</v>
      </c>
      <c r="V28" s="6">
        <f>IF(ajuizamento!AC35="",0,ajuizamento!AC35)</f>
        <v>0</v>
      </c>
      <c r="W28" s="6">
        <f>IF(ajuizamento!AD35="",0,ajuizamento!AD35)</f>
        <v>0</v>
      </c>
      <c r="X28" s="6">
        <f>IF(ajuizamento!AE35="",0,ajuizamento!AE35)</f>
        <v>0</v>
      </c>
      <c r="Y28" s="6">
        <f>IF(ajuizamento!AF35="",0,ajuizamento!AF35)</f>
        <v>0</v>
      </c>
      <c r="Z28" s="6">
        <f>IF(ajuizamento!AG35="",0,ajuizamento!AG35)</f>
        <v>0</v>
      </c>
      <c r="AA28" s="6">
        <f>IF(ajuizamento!AH35="",0,ajuizamento!AH35)</f>
        <v>0</v>
      </c>
      <c r="AB28" s="6">
        <f>IF(ajuizamento!AI35="",0,ajuizamento!AI35)</f>
        <v>0</v>
      </c>
      <c r="AC28" s="6">
        <f>IF(ajuizamento!AJ35="",0,ajuizamento!AJ35)</f>
        <v>0</v>
      </c>
      <c r="AD28" s="6">
        <f>IF(ajuizamento!AK35="",0,ajuizamento!AK35)</f>
        <v>0</v>
      </c>
      <c r="AE28" s="6">
        <f>IF(ajuizamento!AL35="",0,ajuizamento!AL35)</f>
        <v>0</v>
      </c>
      <c r="AF28" s="6">
        <f>IF(ajuizamento!AM35="",0,ajuizamento!AM35)</f>
        <v>0</v>
      </c>
      <c r="AG28" s="6">
        <f>IF(ajuizamento!AN35="",0,ajuizamento!AN35)</f>
        <v>0</v>
      </c>
      <c r="AH28" s="6">
        <f>IF(ajuizamento!AO35="",0,ajuizamento!AO35)</f>
        <v>0</v>
      </c>
      <c r="AI28" s="6">
        <f>IF(ajuizamento!AP35="",0,ajuizamento!AP35)</f>
        <v>0</v>
      </c>
      <c r="AJ28" s="6">
        <f>IF(ajuizamento!AS35="",0,ajuizamento!AS35)</f>
        <v>0</v>
      </c>
      <c r="AK28" s="11" t="str">
        <f>IF(AM28=0,"",H28)</f>
        <v/>
      </c>
      <c r="AL28" s="9" t="str">
        <f t="shared" si="1"/>
        <v/>
      </c>
      <c r="AM28" s="357">
        <f>IF(A28="",0,A28)</f>
        <v>0</v>
      </c>
      <c r="AN28" s="482" t="str">
        <f t="shared" si="12"/>
        <v/>
      </c>
      <c r="AO28" s="482" t="str">
        <f t="shared" si="12"/>
        <v/>
      </c>
      <c r="AP28" s="482" t="str">
        <f t="shared" si="12"/>
        <v/>
      </c>
      <c r="AQ28" s="482" t="str">
        <f t="shared" si="29"/>
        <v/>
      </c>
      <c r="AR28" s="482" t="str">
        <f t="shared" si="29"/>
        <v/>
      </c>
      <c r="AS28" s="482" t="str">
        <f t="shared" si="29"/>
        <v/>
      </c>
      <c r="AT28" s="482" t="str">
        <f t="shared" si="29"/>
        <v/>
      </c>
      <c r="AU28" s="482" t="str">
        <f t="shared" si="29"/>
        <v/>
      </c>
      <c r="AV28" s="482" t="str">
        <f t="shared" si="29"/>
        <v/>
      </c>
      <c r="AW28" s="482" t="str">
        <f t="shared" si="29"/>
        <v/>
      </c>
      <c r="AX28" s="482" t="str">
        <f t="shared" si="29"/>
        <v/>
      </c>
      <c r="AY28" s="482" t="str">
        <f t="shared" si="29"/>
        <v/>
      </c>
      <c r="AZ28" s="482" t="str">
        <f t="shared" si="29"/>
        <v/>
      </c>
      <c r="BA28" s="482" t="str">
        <f t="shared" si="29"/>
        <v/>
      </c>
      <c r="BB28" s="482" t="str">
        <f t="shared" si="29"/>
        <v/>
      </c>
      <c r="BC28" s="482" t="str">
        <f t="shared" si="29"/>
        <v/>
      </c>
      <c r="BD28" s="482" t="str">
        <f t="shared" si="29"/>
        <v/>
      </c>
      <c r="BE28" s="482" t="str">
        <f t="shared" si="29"/>
        <v/>
      </c>
      <c r="BF28" s="482" t="str">
        <f t="shared" si="29"/>
        <v/>
      </c>
      <c r="BG28" s="482" t="str">
        <f t="shared" si="30"/>
        <v/>
      </c>
      <c r="BH28" s="482" t="str">
        <f t="shared" si="30"/>
        <v/>
      </c>
      <c r="BI28" s="482" t="str">
        <f t="shared" si="30"/>
        <v/>
      </c>
      <c r="BJ28" s="482" t="str">
        <f t="shared" si="30"/>
        <v/>
      </c>
      <c r="BK28" s="482" t="str">
        <f t="shared" si="30"/>
        <v/>
      </c>
      <c r="BL28" s="482"/>
      <c r="BM28" s="482" t="str">
        <f>IF(AN28="","",COUNTIF($AN28:AN28,1))</f>
        <v/>
      </c>
      <c r="BN28" s="482" t="str">
        <f>IF(AO28="","",COUNTIF($AN28:AO28,1))</f>
        <v/>
      </c>
      <c r="BO28" s="482" t="str">
        <f>IF(AP28="","",COUNTIF($AN28:AP28,1))</f>
        <v/>
      </c>
      <c r="BP28" s="482" t="str">
        <f>IF(AQ28="","",COUNTIF($AN28:AQ28,1))</f>
        <v/>
      </c>
      <c r="BQ28" s="482" t="str">
        <f>IF(AR28="","",COUNTIF($AN28:AR28,1))</f>
        <v/>
      </c>
      <c r="BR28" s="482" t="str">
        <f>IF(AS28="","",COUNTIF($AN28:AS28,1))</f>
        <v/>
      </c>
      <c r="BS28" s="482" t="str">
        <f>IF(AT28="","",COUNTIF($AN28:AT28,1))</f>
        <v/>
      </c>
      <c r="BT28" s="482" t="str">
        <f>IF(AU28="","",COUNTIF($AN28:AU28,1))</f>
        <v/>
      </c>
      <c r="BU28" s="482" t="str">
        <f>IF(AV28="","",COUNTIF($AN28:AV28,1))</f>
        <v/>
      </c>
      <c r="BV28" s="482" t="str">
        <f>IF(AW28="","",COUNTIF($AN28:AW28,1))</f>
        <v/>
      </c>
      <c r="BW28" s="482" t="str">
        <f>IF(AX28="","",COUNTIF($AN28:AX28,1))</f>
        <v/>
      </c>
      <c r="BX28" s="482" t="str">
        <f>IF(AY28="","",COUNTIF($AN28:AY28,1))</f>
        <v/>
      </c>
      <c r="BY28" s="482" t="str">
        <f>IF(AZ28="","",COUNTIF($AN28:AZ28,1))</f>
        <v/>
      </c>
      <c r="BZ28" s="482" t="str">
        <f>IF(BA28="","",COUNTIF($AN28:BA28,1))</f>
        <v/>
      </c>
      <c r="CA28" s="482" t="str">
        <f>IF(BB28="","",COUNTIF($AN28:BB28,1))</f>
        <v/>
      </c>
      <c r="CB28" s="482" t="str">
        <f>IF(BC28="","",COUNTIF($AN28:BC28,1))</f>
        <v/>
      </c>
      <c r="CC28" s="482" t="str">
        <f>IF(BD28="","",COUNTIF($AN28:BD28,1))</f>
        <v/>
      </c>
      <c r="CD28" s="482" t="str">
        <f>IF(BE28="","",COUNTIF($AN28:BE28,1))</f>
        <v/>
      </c>
      <c r="CE28" s="482" t="str">
        <f>IF(BF28="","",COUNTIF($AN28:BF28,1))</f>
        <v/>
      </c>
      <c r="CF28" s="482" t="str">
        <f>IF(BG28="","",COUNTIF($AN28:BG28,1))</f>
        <v/>
      </c>
      <c r="CG28" s="482" t="str">
        <f>IF(BH28="","",COUNTIF($AN28:BH28,1))</f>
        <v/>
      </c>
      <c r="CH28" s="482" t="str">
        <f>IF(BI28="","",COUNTIF($AN28:BI28,1))</f>
        <v/>
      </c>
      <c r="CI28" s="482" t="str">
        <f>IF(BJ28="","",COUNTIF($AN28:BJ28,1))</f>
        <v/>
      </c>
      <c r="CJ28" s="482" t="str">
        <f>IF(BK28="","",COUNTIF($AN28:BK28,1))</f>
        <v/>
      </c>
      <c r="CL28" s="482" t="str">
        <f t="shared" si="31"/>
        <v/>
      </c>
      <c r="CM28" s="482" t="str">
        <f t="shared" si="31"/>
        <v/>
      </c>
      <c r="CN28" s="482" t="str">
        <f t="shared" si="31"/>
        <v/>
      </c>
      <c r="CO28" s="482" t="str">
        <f t="shared" si="31"/>
        <v/>
      </c>
      <c r="CP28" s="482" t="str">
        <f t="shared" si="31"/>
        <v/>
      </c>
      <c r="CQ28" s="482" t="str">
        <f t="shared" si="31"/>
        <v/>
      </c>
      <c r="CR28" s="482" t="str">
        <f t="shared" si="31"/>
        <v/>
      </c>
      <c r="CS28" s="482" t="str">
        <f t="shared" si="31"/>
        <v/>
      </c>
      <c r="CT28" s="482" t="str">
        <f t="shared" si="31"/>
        <v/>
      </c>
      <c r="CU28" s="482" t="str">
        <f t="shared" si="31"/>
        <v/>
      </c>
      <c r="CV28" s="482" t="str">
        <f t="shared" si="31"/>
        <v/>
      </c>
      <c r="CW28" s="482" t="str">
        <f t="shared" si="31"/>
        <v/>
      </c>
      <c r="CX28" s="482" t="str">
        <f t="shared" si="31"/>
        <v/>
      </c>
      <c r="CY28" s="482" t="str">
        <f t="shared" si="31"/>
        <v/>
      </c>
      <c r="CZ28" s="482" t="str">
        <f t="shared" si="31"/>
        <v/>
      </c>
      <c r="DA28" s="482" t="str">
        <f t="shared" si="28"/>
        <v/>
      </c>
      <c r="DB28" s="482" t="str">
        <f t="shared" si="28"/>
        <v/>
      </c>
      <c r="DC28" s="482" t="str">
        <f t="shared" si="28"/>
        <v/>
      </c>
      <c r="DD28" s="482" t="str">
        <f t="shared" si="28"/>
        <v/>
      </c>
      <c r="DE28" s="482" t="str">
        <f t="shared" si="28"/>
        <v/>
      </c>
      <c r="DF28" s="482" t="str">
        <f t="shared" si="28"/>
        <v/>
      </c>
      <c r="DG28" s="482" t="str">
        <f t="shared" si="28"/>
        <v/>
      </c>
      <c r="DH28" s="482" t="str">
        <f t="shared" si="28"/>
        <v/>
      </c>
      <c r="DI28" s="482" t="str">
        <f t="shared" si="28"/>
        <v/>
      </c>
      <c r="DJ28" s="357" t="str">
        <f t="shared" si="27"/>
        <v/>
      </c>
      <c r="DK28" s="357" t="str">
        <f t="shared" si="13"/>
        <v/>
      </c>
      <c r="DL28" s="357" t="str">
        <f t="shared" si="14"/>
        <v/>
      </c>
      <c r="DM28" s="357" t="str">
        <f t="shared" si="15"/>
        <v/>
      </c>
      <c r="DN28" s="357" t="str">
        <f t="shared" si="16"/>
        <v/>
      </c>
      <c r="DO28" s="357" t="str">
        <f t="shared" si="17"/>
        <v/>
      </c>
      <c r="DP28" s="357" t="str">
        <f t="shared" si="32"/>
        <v/>
      </c>
      <c r="DQ28" s="357" t="str">
        <f t="shared" si="19"/>
        <v/>
      </c>
      <c r="DR28" s="357" t="str">
        <f t="shared" si="32"/>
        <v/>
      </c>
      <c r="DS28" s="357" t="str">
        <f t="shared" si="19"/>
        <v/>
      </c>
      <c r="DT28" s="357" t="str">
        <f t="shared" si="20"/>
        <v/>
      </c>
      <c r="DU28" s="357" t="str">
        <f t="shared" si="21"/>
        <v/>
      </c>
      <c r="DV28" s="357" t="str">
        <f t="shared" si="4"/>
        <v/>
      </c>
      <c r="DW28" s="357" t="str">
        <f t="shared" si="5"/>
        <v/>
      </c>
      <c r="DX28" s="357" t="str">
        <f t="shared" si="6"/>
        <v/>
      </c>
      <c r="DY28" s="357" t="str">
        <f t="shared" si="7"/>
        <v/>
      </c>
      <c r="DZ28" s="357" t="str">
        <f t="shared" si="8"/>
        <v/>
      </c>
      <c r="EA28" s="357" t="str">
        <f t="shared" si="9"/>
        <v/>
      </c>
      <c r="EB28" s="357" t="str">
        <f t="shared" si="10"/>
        <v/>
      </c>
      <c r="EC28" s="357" t="str">
        <f t="shared" si="11"/>
        <v/>
      </c>
      <c r="EE28" s="357" t="str">
        <f t="shared" si="22"/>
        <v/>
      </c>
      <c r="EF28" s="357" t="str">
        <f t="shared" si="23"/>
        <v/>
      </c>
      <c r="EG28" s="357" t="str">
        <f t="shared" si="24"/>
        <v/>
      </c>
      <c r="EH28" s="357" t="str">
        <f t="shared" si="25"/>
        <v/>
      </c>
      <c r="EI28" s="357" t="str">
        <f t="shared" si="26"/>
        <v/>
      </c>
    </row>
    <row r="29" spans="1:139" ht="15.6" x14ac:dyDescent="0.3">
      <c r="A29" s="12" t="str">
        <f>ajuizamento!A36</f>
        <v/>
      </c>
      <c r="B29" s="7" t="str">
        <f>ajuizamento!B36</f>
        <v/>
      </c>
      <c r="C29" s="7">
        <f>ajuizamento!C36</f>
        <v>0</v>
      </c>
      <c r="D29" s="7">
        <f>ajuizamento!D36</f>
        <v>0</v>
      </c>
      <c r="E29" s="7">
        <f>ajuizamento!E36</f>
        <v>0</v>
      </c>
      <c r="F29" s="7">
        <f>ajuizamento!F36</f>
        <v>0</v>
      </c>
      <c r="G29" s="12">
        <f>ajuizamento!G36</f>
        <v>0</v>
      </c>
      <c r="H29" s="6">
        <f>IF(ajuizamento!$AY36="",0,ajuizamento!$AY36)</f>
        <v>0</v>
      </c>
      <c r="I29" s="6">
        <f>IF(ajuizamento!R36="",0,ajuizamento!R36)</f>
        <v>0</v>
      </c>
      <c r="J29" s="6">
        <f>IF(ajuizamento!BC36="",0,ajuizamento!BC36)</f>
        <v>0</v>
      </c>
      <c r="K29" s="6">
        <f>IF(ajuizamento!BD36="",0,ajuizamento!BD36)</f>
        <v>0</v>
      </c>
      <c r="L29" s="6">
        <f>IF(ajuizamento!S36="",0,ajuizamento!S36)</f>
        <v>0</v>
      </c>
      <c r="M29" s="6">
        <f>IF(ajuizamento!T36="",0,ajuizamento!T36)</f>
        <v>0</v>
      </c>
      <c r="N29" s="6">
        <f>IF(ajuizamento!U36="",0,ajuizamento!U36)</f>
        <v>0</v>
      </c>
      <c r="O29" s="6">
        <f>IF(ajuizamento!V36="",0,ajuizamento!V36)</f>
        <v>0</v>
      </c>
      <c r="P29" s="6">
        <f>IF(ajuizamento!W36="",0,ajuizamento!W36)</f>
        <v>0</v>
      </c>
      <c r="Q29" s="6">
        <f>IF(ajuizamento!X36="",0,ajuizamento!X36)</f>
        <v>0</v>
      </c>
      <c r="R29" s="6">
        <f>IF(ajuizamento!Y36="",0,ajuizamento!Y36)</f>
        <v>0</v>
      </c>
      <c r="S29" s="6">
        <f>IF(ajuizamento!Z36="",0,ajuizamento!Z36)</f>
        <v>0</v>
      </c>
      <c r="T29" s="6">
        <f>IF(ajuizamento!AA36="",0,ajuizamento!AA36)</f>
        <v>0</v>
      </c>
      <c r="U29" s="6">
        <f>IF(ajuizamento!AB36="",0,ajuizamento!AB36)</f>
        <v>0</v>
      </c>
      <c r="V29" s="6">
        <f>IF(ajuizamento!AC36="",0,ajuizamento!AC36)</f>
        <v>0</v>
      </c>
      <c r="W29" s="6">
        <f>IF(ajuizamento!AD36="",0,ajuizamento!AD36)</f>
        <v>0</v>
      </c>
      <c r="X29" s="6">
        <f>IF(ajuizamento!AE36="",0,ajuizamento!AE36)</f>
        <v>0</v>
      </c>
      <c r="Y29" s="6">
        <f>IF(ajuizamento!AF36="",0,ajuizamento!AF36)</f>
        <v>0</v>
      </c>
      <c r="Z29" s="6">
        <f>IF(ajuizamento!AG36="",0,ajuizamento!AG36)</f>
        <v>0</v>
      </c>
      <c r="AA29" s="6">
        <f>IF(ajuizamento!AH36="",0,ajuizamento!AH36)</f>
        <v>0</v>
      </c>
      <c r="AB29" s="6">
        <f>IF(ajuizamento!AI36="",0,ajuizamento!AI36)</f>
        <v>0</v>
      </c>
      <c r="AC29" s="6">
        <f>IF(ajuizamento!AJ36="",0,ajuizamento!AJ36)</f>
        <v>0</v>
      </c>
      <c r="AD29" s="6">
        <f>IF(ajuizamento!AK36="",0,ajuizamento!AK36)</f>
        <v>0</v>
      </c>
      <c r="AE29" s="6">
        <f>IF(ajuizamento!AL36="",0,ajuizamento!AL36)</f>
        <v>0</v>
      </c>
      <c r="AF29" s="6">
        <f>IF(ajuizamento!AM36="",0,ajuizamento!AM36)</f>
        <v>0</v>
      </c>
      <c r="AG29" s="6">
        <f>IF(ajuizamento!AN36="",0,ajuizamento!AN36)</f>
        <v>0</v>
      </c>
      <c r="AH29" s="6">
        <f>IF(ajuizamento!AO36="",0,ajuizamento!AO36)</f>
        <v>0</v>
      </c>
      <c r="AI29" s="6">
        <f>IF(ajuizamento!AP36="",0,ajuizamento!AP36)</f>
        <v>0</v>
      </c>
      <c r="AJ29" s="6">
        <f>IF(ajuizamento!AS36="",0,ajuizamento!AS36)</f>
        <v>0</v>
      </c>
      <c r="AK29" s="11" t="str">
        <f>IF(AM29=0,"",H29)</f>
        <v/>
      </c>
      <c r="AL29" s="9" t="str">
        <f t="shared" si="1"/>
        <v/>
      </c>
      <c r="AM29" s="357">
        <f>IF(A29="",0,A29)</f>
        <v>0</v>
      </c>
      <c r="AN29" s="482" t="str">
        <f t="shared" si="12"/>
        <v/>
      </c>
      <c r="AO29" s="482" t="str">
        <f t="shared" si="12"/>
        <v/>
      </c>
      <c r="AP29" s="482" t="str">
        <f t="shared" si="12"/>
        <v/>
      </c>
      <c r="AQ29" s="482" t="str">
        <f t="shared" si="29"/>
        <v/>
      </c>
      <c r="AR29" s="482" t="str">
        <f t="shared" si="29"/>
        <v/>
      </c>
      <c r="AS29" s="482" t="str">
        <f t="shared" si="29"/>
        <v/>
      </c>
      <c r="AT29" s="482" t="str">
        <f t="shared" si="29"/>
        <v/>
      </c>
      <c r="AU29" s="482" t="str">
        <f t="shared" si="29"/>
        <v/>
      </c>
      <c r="AV29" s="482" t="str">
        <f t="shared" si="29"/>
        <v/>
      </c>
      <c r="AW29" s="482" t="str">
        <f t="shared" si="29"/>
        <v/>
      </c>
      <c r="AX29" s="482" t="str">
        <f t="shared" si="29"/>
        <v/>
      </c>
      <c r="AY29" s="482" t="str">
        <f t="shared" si="29"/>
        <v/>
      </c>
      <c r="AZ29" s="482" t="str">
        <f t="shared" si="29"/>
        <v/>
      </c>
      <c r="BA29" s="482" t="str">
        <f t="shared" si="29"/>
        <v/>
      </c>
      <c r="BB29" s="482" t="str">
        <f t="shared" si="29"/>
        <v/>
      </c>
      <c r="BC29" s="482" t="str">
        <f t="shared" si="29"/>
        <v/>
      </c>
      <c r="BD29" s="482" t="str">
        <f t="shared" si="29"/>
        <v/>
      </c>
      <c r="BE29" s="482" t="str">
        <f t="shared" si="29"/>
        <v/>
      </c>
      <c r="BF29" s="482" t="str">
        <f t="shared" si="29"/>
        <v/>
      </c>
      <c r="BG29" s="482" t="str">
        <f t="shared" si="30"/>
        <v/>
      </c>
      <c r="BH29" s="482" t="str">
        <f t="shared" si="30"/>
        <v/>
      </c>
      <c r="BI29" s="482" t="str">
        <f t="shared" si="30"/>
        <v/>
      </c>
      <c r="BJ29" s="482" t="str">
        <f t="shared" si="30"/>
        <v/>
      </c>
      <c r="BK29" s="482" t="str">
        <f t="shared" si="30"/>
        <v/>
      </c>
      <c r="BL29" s="482"/>
      <c r="BM29" s="482" t="str">
        <f>IF(AN29="","",COUNTIF($AN29:AN29,1))</f>
        <v/>
      </c>
      <c r="BN29" s="482" t="str">
        <f>IF(AO29="","",COUNTIF($AN29:AO29,1))</f>
        <v/>
      </c>
      <c r="BO29" s="482" t="str">
        <f>IF(AP29="","",COUNTIF($AN29:AP29,1))</f>
        <v/>
      </c>
      <c r="BP29" s="482" t="str">
        <f>IF(AQ29="","",COUNTIF($AN29:AQ29,1))</f>
        <v/>
      </c>
      <c r="BQ29" s="482" t="str">
        <f>IF(AR29="","",COUNTIF($AN29:AR29,1))</f>
        <v/>
      </c>
      <c r="BR29" s="482" t="str">
        <f>IF(AS29="","",COUNTIF($AN29:AS29,1))</f>
        <v/>
      </c>
      <c r="BS29" s="482" t="str">
        <f>IF(AT29="","",COUNTIF($AN29:AT29,1))</f>
        <v/>
      </c>
      <c r="BT29" s="482" t="str">
        <f>IF(AU29="","",COUNTIF($AN29:AU29,1))</f>
        <v/>
      </c>
      <c r="BU29" s="482" t="str">
        <f>IF(AV29="","",COUNTIF($AN29:AV29,1))</f>
        <v/>
      </c>
      <c r="BV29" s="482" t="str">
        <f>IF(AW29="","",COUNTIF($AN29:AW29,1))</f>
        <v/>
      </c>
      <c r="BW29" s="482" t="str">
        <f>IF(AX29="","",COUNTIF($AN29:AX29,1))</f>
        <v/>
      </c>
      <c r="BX29" s="482" t="str">
        <f>IF(AY29="","",COUNTIF($AN29:AY29,1))</f>
        <v/>
      </c>
      <c r="BY29" s="482" t="str">
        <f>IF(AZ29="","",COUNTIF($AN29:AZ29,1))</f>
        <v/>
      </c>
      <c r="BZ29" s="482" t="str">
        <f>IF(BA29="","",COUNTIF($AN29:BA29,1))</f>
        <v/>
      </c>
      <c r="CA29" s="482" t="str">
        <f>IF(BB29="","",COUNTIF($AN29:BB29,1))</f>
        <v/>
      </c>
      <c r="CB29" s="482" t="str">
        <f>IF(BC29="","",COUNTIF($AN29:BC29,1))</f>
        <v/>
      </c>
      <c r="CC29" s="482" t="str">
        <f>IF(BD29="","",COUNTIF($AN29:BD29,1))</f>
        <v/>
      </c>
      <c r="CD29" s="482" t="str">
        <f>IF(BE29="","",COUNTIF($AN29:BE29,1))</f>
        <v/>
      </c>
      <c r="CE29" s="482" t="str">
        <f>IF(BF29="","",COUNTIF($AN29:BF29,1))</f>
        <v/>
      </c>
      <c r="CF29" s="482" t="str">
        <f>IF(BG29="","",COUNTIF($AN29:BG29,1))</f>
        <v/>
      </c>
      <c r="CG29" s="482" t="str">
        <f>IF(BH29="","",COUNTIF($AN29:BH29,1))</f>
        <v/>
      </c>
      <c r="CH29" s="482" t="str">
        <f>IF(BI29="","",COUNTIF($AN29:BI29,1))</f>
        <v/>
      </c>
      <c r="CI29" s="482" t="str">
        <f>IF(BJ29="","",COUNTIF($AN29:BJ29,1))</f>
        <v/>
      </c>
      <c r="CJ29" s="482" t="str">
        <f>IF(BK29="","",COUNTIF($AN29:BK29,1))</f>
        <v/>
      </c>
      <c r="CL29" s="482" t="str">
        <f t="shared" si="31"/>
        <v/>
      </c>
      <c r="CM29" s="482" t="str">
        <f t="shared" si="31"/>
        <v/>
      </c>
      <c r="CN29" s="482" t="str">
        <f t="shared" si="31"/>
        <v/>
      </c>
      <c r="CO29" s="482" t="str">
        <f t="shared" si="31"/>
        <v/>
      </c>
      <c r="CP29" s="482" t="str">
        <f t="shared" si="31"/>
        <v/>
      </c>
      <c r="CQ29" s="482" t="str">
        <f t="shared" si="31"/>
        <v/>
      </c>
      <c r="CR29" s="482" t="str">
        <f t="shared" si="31"/>
        <v/>
      </c>
      <c r="CS29" s="482" t="str">
        <f t="shared" si="31"/>
        <v/>
      </c>
      <c r="CT29" s="482" t="str">
        <f t="shared" si="31"/>
        <v/>
      </c>
      <c r="CU29" s="482" t="str">
        <f t="shared" si="31"/>
        <v/>
      </c>
      <c r="CV29" s="482" t="str">
        <f t="shared" si="31"/>
        <v/>
      </c>
      <c r="CW29" s="482" t="str">
        <f t="shared" si="31"/>
        <v/>
      </c>
      <c r="CX29" s="482" t="str">
        <f t="shared" si="31"/>
        <v/>
      </c>
      <c r="CY29" s="482" t="str">
        <f t="shared" si="31"/>
        <v/>
      </c>
      <c r="CZ29" s="482" t="str">
        <f t="shared" si="31"/>
        <v/>
      </c>
      <c r="DA29" s="482" t="str">
        <f t="shared" si="28"/>
        <v/>
      </c>
      <c r="DB29" s="482" t="str">
        <f t="shared" si="28"/>
        <v/>
      </c>
      <c r="DC29" s="482" t="str">
        <f t="shared" si="28"/>
        <v/>
      </c>
      <c r="DD29" s="482" t="str">
        <f t="shared" si="28"/>
        <v/>
      </c>
      <c r="DE29" s="482" t="str">
        <f t="shared" si="28"/>
        <v/>
      </c>
      <c r="DF29" s="482" t="str">
        <f t="shared" si="28"/>
        <v/>
      </c>
      <c r="DG29" s="482" t="str">
        <f t="shared" si="28"/>
        <v/>
      </c>
      <c r="DH29" s="482" t="str">
        <f t="shared" si="28"/>
        <v/>
      </c>
      <c r="DI29" s="482" t="str">
        <f t="shared" si="28"/>
        <v/>
      </c>
      <c r="DJ29" s="357" t="str">
        <f t="shared" si="27"/>
        <v/>
      </c>
      <c r="DK29" s="357" t="str">
        <f t="shared" si="13"/>
        <v/>
      </c>
      <c r="DL29" s="357" t="str">
        <f t="shared" si="14"/>
        <v/>
      </c>
      <c r="DM29" s="357" t="str">
        <f t="shared" si="15"/>
        <v/>
      </c>
      <c r="DN29" s="357" t="str">
        <f t="shared" si="16"/>
        <v/>
      </c>
      <c r="DO29" s="357" t="str">
        <f t="shared" si="17"/>
        <v/>
      </c>
      <c r="DP29" s="357" t="str">
        <f t="shared" si="32"/>
        <v/>
      </c>
      <c r="DQ29" s="357" t="str">
        <f t="shared" si="19"/>
        <v/>
      </c>
      <c r="DR29" s="357" t="str">
        <f t="shared" si="32"/>
        <v/>
      </c>
      <c r="DS29" s="357" t="str">
        <f t="shared" si="19"/>
        <v/>
      </c>
      <c r="DT29" s="357" t="str">
        <f t="shared" si="20"/>
        <v/>
      </c>
      <c r="DU29" s="357" t="str">
        <f t="shared" si="21"/>
        <v/>
      </c>
      <c r="DV29" s="357" t="str">
        <f t="shared" si="4"/>
        <v/>
      </c>
      <c r="DW29" s="357" t="str">
        <f t="shared" si="5"/>
        <v/>
      </c>
      <c r="DX29" s="357" t="str">
        <f t="shared" si="6"/>
        <v/>
      </c>
      <c r="DY29" s="357" t="str">
        <f t="shared" si="7"/>
        <v/>
      </c>
      <c r="DZ29" s="357" t="str">
        <f t="shared" si="8"/>
        <v/>
      </c>
      <c r="EA29" s="357" t="str">
        <f t="shared" si="9"/>
        <v/>
      </c>
      <c r="EB29" s="357" t="str">
        <f t="shared" si="10"/>
        <v/>
      </c>
      <c r="EC29" s="357" t="str">
        <f t="shared" si="11"/>
        <v/>
      </c>
      <c r="EE29" s="357" t="str">
        <f t="shared" si="22"/>
        <v/>
      </c>
      <c r="EF29" s="357" t="str">
        <f t="shared" si="23"/>
        <v/>
      </c>
      <c r="EG29" s="357" t="str">
        <f t="shared" si="24"/>
        <v/>
      </c>
      <c r="EH29" s="357" t="str">
        <f t="shared" si="25"/>
        <v/>
      </c>
      <c r="EI29" s="357" t="str">
        <f t="shared" si="26"/>
        <v/>
      </c>
    </row>
    <row r="30" spans="1:139" ht="15.6" x14ac:dyDescent="0.3">
      <c r="A30" s="12" t="str">
        <f>ajuizamento!A37</f>
        <v/>
      </c>
      <c r="B30" s="7" t="str">
        <f>ajuizamento!B37</f>
        <v/>
      </c>
      <c r="C30" s="7">
        <f>ajuizamento!C37</f>
        <v>0</v>
      </c>
      <c r="D30" s="7">
        <f>ajuizamento!D37</f>
        <v>0</v>
      </c>
      <c r="E30" s="7">
        <f>ajuizamento!E37</f>
        <v>0</v>
      </c>
      <c r="F30" s="7">
        <f>ajuizamento!F37</f>
        <v>0</v>
      </c>
      <c r="G30" s="12">
        <f>ajuizamento!G37</f>
        <v>0</v>
      </c>
      <c r="H30" s="6">
        <f>IF(ajuizamento!$AY37="",0,ajuizamento!$AY37)</f>
        <v>0</v>
      </c>
      <c r="I30" s="6">
        <f>IF(ajuizamento!R37="",0,ajuizamento!R37)</f>
        <v>0</v>
      </c>
      <c r="J30" s="6">
        <f>IF(ajuizamento!BC37="",0,ajuizamento!BC37)</f>
        <v>0</v>
      </c>
      <c r="K30" s="6">
        <f>IF(ajuizamento!BD37="",0,ajuizamento!BD37)</f>
        <v>0</v>
      </c>
      <c r="L30" s="6">
        <f>IF(ajuizamento!S37="",0,ajuizamento!S37)</f>
        <v>0</v>
      </c>
      <c r="M30" s="6">
        <f>IF(ajuizamento!T37="",0,ajuizamento!T37)</f>
        <v>0</v>
      </c>
      <c r="N30" s="6">
        <f>IF(ajuizamento!U37="",0,ajuizamento!U37)</f>
        <v>0</v>
      </c>
      <c r="O30" s="6">
        <f>IF(ajuizamento!V37="",0,ajuizamento!V37)</f>
        <v>0</v>
      </c>
      <c r="P30" s="6">
        <f>IF(ajuizamento!W37="",0,ajuizamento!W37)</f>
        <v>0</v>
      </c>
      <c r="Q30" s="6">
        <f>IF(ajuizamento!X37="",0,ajuizamento!X37)</f>
        <v>0</v>
      </c>
      <c r="R30" s="6">
        <f>IF(ajuizamento!Y37="",0,ajuizamento!Y37)</f>
        <v>0</v>
      </c>
      <c r="S30" s="6">
        <f>IF(ajuizamento!Z37="",0,ajuizamento!Z37)</f>
        <v>0</v>
      </c>
      <c r="T30" s="6">
        <f>IF(ajuizamento!AA37="",0,ajuizamento!AA37)</f>
        <v>0</v>
      </c>
      <c r="U30" s="6">
        <f>IF(ajuizamento!AB37="",0,ajuizamento!AB37)</f>
        <v>0</v>
      </c>
      <c r="V30" s="6">
        <f>IF(ajuizamento!AC37="",0,ajuizamento!AC37)</f>
        <v>0</v>
      </c>
      <c r="W30" s="6">
        <f>IF(ajuizamento!AD37="",0,ajuizamento!AD37)</f>
        <v>0</v>
      </c>
      <c r="X30" s="6">
        <f>IF(ajuizamento!AE37="",0,ajuizamento!AE37)</f>
        <v>0</v>
      </c>
      <c r="Y30" s="6">
        <f>IF(ajuizamento!AF37="",0,ajuizamento!AF37)</f>
        <v>0</v>
      </c>
      <c r="Z30" s="6">
        <f>IF(ajuizamento!AG37="",0,ajuizamento!AG37)</f>
        <v>0</v>
      </c>
      <c r="AA30" s="6">
        <f>IF(ajuizamento!AH37="",0,ajuizamento!AH37)</f>
        <v>0</v>
      </c>
      <c r="AB30" s="6">
        <f>IF(ajuizamento!AI37="",0,ajuizamento!AI37)</f>
        <v>0</v>
      </c>
      <c r="AC30" s="6">
        <f>IF(ajuizamento!AJ37="",0,ajuizamento!AJ37)</f>
        <v>0</v>
      </c>
      <c r="AD30" s="6">
        <f>IF(ajuizamento!AK37="",0,ajuizamento!AK37)</f>
        <v>0</v>
      </c>
      <c r="AE30" s="6">
        <f>IF(ajuizamento!AL37="",0,ajuizamento!AL37)</f>
        <v>0</v>
      </c>
      <c r="AF30" s="6">
        <f>IF(ajuizamento!AM37="",0,ajuizamento!AM37)</f>
        <v>0</v>
      </c>
      <c r="AG30" s="6">
        <f>IF(ajuizamento!AN37="",0,ajuizamento!AN37)</f>
        <v>0</v>
      </c>
      <c r="AH30" s="6">
        <f>IF(ajuizamento!AO37="",0,ajuizamento!AO37)</f>
        <v>0</v>
      </c>
      <c r="AI30" s="6">
        <f>IF(ajuizamento!AP37="",0,ajuizamento!AP37)</f>
        <v>0</v>
      </c>
      <c r="AJ30" s="6">
        <f>IF(ajuizamento!AS37="",0,ajuizamento!AS37)</f>
        <v>0</v>
      </c>
      <c r="AK30" s="11" t="str">
        <f>IF(AM30=0,"",H30)</f>
        <v/>
      </c>
      <c r="AL30" s="9" t="str">
        <f t="shared" si="1"/>
        <v/>
      </c>
      <c r="AM30" s="357">
        <f>IF(A30="",0,A30)</f>
        <v>0</v>
      </c>
      <c r="AN30" s="482" t="str">
        <f t="shared" si="12"/>
        <v/>
      </c>
      <c r="AO30" s="482" t="str">
        <f t="shared" si="12"/>
        <v/>
      </c>
      <c r="AP30" s="482" t="str">
        <f t="shared" si="12"/>
        <v/>
      </c>
      <c r="AQ30" s="482" t="str">
        <f t="shared" si="29"/>
        <v/>
      </c>
      <c r="AR30" s="482" t="str">
        <f t="shared" si="29"/>
        <v/>
      </c>
      <c r="AS30" s="482" t="str">
        <f t="shared" si="29"/>
        <v/>
      </c>
      <c r="AT30" s="482" t="str">
        <f t="shared" si="29"/>
        <v/>
      </c>
      <c r="AU30" s="482" t="str">
        <f t="shared" si="29"/>
        <v/>
      </c>
      <c r="AV30" s="482" t="str">
        <f t="shared" si="29"/>
        <v/>
      </c>
      <c r="AW30" s="482" t="str">
        <f t="shared" si="29"/>
        <v/>
      </c>
      <c r="AX30" s="482" t="str">
        <f t="shared" si="29"/>
        <v/>
      </c>
      <c r="AY30" s="482" t="str">
        <f t="shared" si="29"/>
        <v/>
      </c>
      <c r="AZ30" s="482" t="str">
        <f t="shared" si="29"/>
        <v/>
      </c>
      <c r="BA30" s="482" t="str">
        <f t="shared" si="29"/>
        <v/>
      </c>
      <c r="BB30" s="482" t="str">
        <f t="shared" si="29"/>
        <v/>
      </c>
      <c r="BC30" s="482" t="str">
        <f t="shared" si="29"/>
        <v/>
      </c>
      <c r="BD30" s="482" t="str">
        <f t="shared" si="29"/>
        <v/>
      </c>
      <c r="BE30" s="482" t="str">
        <f t="shared" si="29"/>
        <v/>
      </c>
      <c r="BF30" s="482" t="str">
        <f t="shared" si="29"/>
        <v/>
      </c>
      <c r="BG30" s="482" t="str">
        <f t="shared" si="30"/>
        <v/>
      </c>
      <c r="BH30" s="482" t="str">
        <f t="shared" si="30"/>
        <v/>
      </c>
      <c r="BI30" s="482" t="str">
        <f t="shared" si="30"/>
        <v/>
      </c>
      <c r="BJ30" s="482" t="str">
        <f t="shared" si="30"/>
        <v/>
      </c>
      <c r="BK30" s="482" t="str">
        <f t="shared" si="30"/>
        <v/>
      </c>
      <c r="BL30" s="482"/>
      <c r="BM30" s="482" t="str">
        <f>IF(AN30="","",COUNTIF($AN30:AN30,1))</f>
        <v/>
      </c>
      <c r="BN30" s="482" t="str">
        <f>IF(AO30="","",COUNTIF($AN30:AO30,1))</f>
        <v/>
      </c>
      <c r="BO30" s="482" t="str">
        <f>IF(AP30="","",COUNTIF($AN30:AP30,1))</f>
        <v/>
      </c>
      <c r="BP30" s="482" t="str">
        <f>IF(AQ30="","",COUNTIF($AN30:AQ30,1))</f>
        <v/>
      </c>
      <c r="BQ30" s="482" t="str">
        <f>IF(AR30="","",COUNTIF($AN30:AR30,1))</f>
        <v/>
      </c>
      <c r="BR30" s="482" t="str">
        <f>IF(AS30="","",COUNTIF($AN30:AS30,1))</f>
        <v/>
      </c>
      <c r="BS30" s="482" t="str">
        <f>IF(AT30="","",COUNTIF($AN30:AT30,1))</f>
        <v/>
      </c>
      <c r="BT30" s="482" t="str">
        <f>IF(AU30="","",COUNTIF($AN30:AU30,1))</f>
        <v/>
      </c>
      <c r="BU30" s="482" t="str">
        <f>IF(AV30="","",COUNTIF($AN30:AV30,1))</f>
        <v/>
      </c>
      <c r="BV30" s="482" t="str">
        <f>IF(AW30="","",COUNTIF($AN30:AW30,1))</f>
        <v/>
      </c>
      <c r="BW30" s="482" t="str">
        <f>IF(AX30="","",COUNTIF($AN30:AX30,1))</f>
        <v/>
      </c>
      <c r="BX30" s="482" t="str">
        <f>IF(AY30="","",COUNTIF($AN30:AY30,1))</f>
        <v/>
      </c>
      <c r="BY30" s="482" t="str">
        <f>IF(AZ30="","",COUNTIF($AN30:AZ30,1))</f>
        <v/>
      </c>
      <c r="BZ30" s="482" t="str">
        <f>IF(BA30="","",COUNTIF($AN30:BA30,1))</f>
        <v/>
      </c>
      <c r="CA30" s="482" t="str">
        <f>IF(BB30="","",COUNTIF($AN30:BB30,1))</f>
        <v/>
      </c>
      <c r="CB30" s="482" t="str">
        <f>IF(BC30="","",COUNTIF($AN30:BC30,1))</f>
        <v/>
      </c>
      <c r="CC30" s="482" t="str">
        <f>IF(BD30="","",COUNTIF($AN30:BD30,1))</f>
        <v/>
      </c>
      <c r="CD30" s="482" t="str">
        <f>IF(BE30="","",COUNTIF($AN30:BE30,1))</f>
        <v/>
      </c>
      <c r="CE30" s="482" t="str">
        <f>IF(BF30="","",COUNTIF($AN30:BF30,1))</f>
        <v/>
      </c>
      <c r="CF30" s="482" t="str">
        <f>IF(BG30="","",COUNTIF($AN30:BG30,1))</f>
        <v/>
      </c>
      <c r="CG30" s="482" t="str">
        <f>IF(BH30="","",COUNTIF($AN30:BH30,1))</f>
        <v/>
      </c>
      <c r="CH30" s="482" t="str">
        <f>IF(BI30="","",COUNTIF($AN30:BI30,1))</f>
        <v/>
      </c>
      <c r="CI30" s="482" t="str">
        <f>IF(BJ30="","",COUNTIF($AN30:BJ30,1))</f>
        <v/>
      </c>
      <c r="CJ30" s="482" t="str">
        <f>IF(BK30="","",COUNTIF($AN30:BK30,1))</f>
        <v/>
      </c>
      <c r="CL30" s="482" t="str">
        <f t="shared" si="31"/>
        <v/>
      </c>
      <c r="CM30" s="482" t="str">
        <f t="shared" si="31"/>
        <v/>
      </c>
      <c r="CN30" s="482" t="str">
        <f t="shared" si="31"/>
        <v/>
      </c>
      <c r="CO30" s="482" t="str">
        <f t="shared" si="31"/>
        <v/>
      </c>
      <c r="CP30" s="482" t="str">
        <f t="shared" si="31"/>
        <v/>
      </c>
      <c r="CQ30" s="482" t="str">
        <f t="shared" si="31"/>
        <v/>
      </c>
      <c r="CR30" s="482" t="str">
        <f t="shared" si="31"/>
        <v/>
      </c>
      <c r="CS30" s="482" t="str">
        <f t="shared" si="31"/>
        <v/>
      </c>
      <c r="CT30" s="482" t="str">
        <f t="shared" si="31"/>
        <v/>
      </c>
      <c r="CU30" s="482" t="str">
        <f t="shared" si="31"/>
        <v/>
      </c>
      <c r="CV30" s="482" t="str">
        <f t="shared" si="31"/>
        <v/>
      </c>
      <c r="CW30" s="482" t="str">
        <f t="shared" si="31"/>
        <v/>
      </c>
      <c r="CX30" s="482" t="str">
        <f t="shared" si="31"/>
        <v/>
      </c>
      <c r="CY30" s="482" t="str">
        <f t="shared" si="31"/>
        <v/>
      </c>
      <c r="CZ30" s="482" t="str">
        <f t="shared" si="31"/>
        <v/>
      </c>
      <c r="DA30" s="482" t="str">
        <f t="shared" si="28"/>
        <v/>
      </c>
      <c r="DB30" s="482" t="str">
        <f t="shared" si="28"/>
        <v/>
      </c>
      <c r="DC30" s="482" t="str">
        <f t="shared" si="28"/>
        <v/>
      </c>
      <c r="DD30" s="482" t="str">
        <f t="shared" si="28"/>
        <v/>
      </c>
      <c r="DE30" s="482" t="str">
        <f t="shared" si="28"/>
        <v/>
      </c>
      <c r="DF30" s="482" t="str">
        <f t="shared" si="28"/>
        <v/>
      </c>
      <c r="DG30" s="482" t="str">
        <f t="shared" si="28"/>
        <v/>
      </c>
      <c r="DH30" s="482" t="str">
        <f t="shared" si="28"/>
        <v/>
      </c>
      <c r="DI30" s="482" t="str">
        <f t="shared" si="28"/>
        <v/>
      </c>
      <c r="DJ30" s="357" t="str">
        <f t="shared" si="27"/>
        <v/>
      </c>
      <c r="DK30" s="357" t="str">
        <f t="shared" si="13"/>
        <v/>
      </c>
      <c r="DL30" s="357" t="str">
        <f t="shared" si="14"/>
        <v/>
      </c>
      <c r="DM30" s="357" t="str">
        <f t="shared" si="15"/>
        <v/>
      </c>
      <c r="DN30" s="357" t="str">
        <f t="shared" si="16"/>
        <v/>
      </c>
      <c r="DO30" s="357" t="str">
        <f t="shared" si="17"/>
        <v/>
      </c>
      <c r="DP30" s="357" t="str">
        <f t="shared" si="32"/>
        <v/>
      </c>
      <c r="DQ30" s="357" t="str">
        <f t="shared" si="19"/>
        <v/>
      </c>
      <c r="DR30" s="357" t="str">
        <f t="shared" si="32"/>
        <v/>
      </c>
      <c r="DS30" s="357" t="str">
        <f t="shared" si="19"/>
        <v/>
      </c>
      <c r="DT30" s="357" t="str">
        <f t="shared" si="20"/>
        <v/>
      </c>
      <c r="DU30" s="357" t="str">
        <f t="shared" si="21"/>
        <v/>
      </c>
      <c r="DV30" s="357" t="str">
        <f t="shared" si="4"/>
        <v/>
      </c>
      <c r="DW30" s="357" t="str">
        <f t="shared" si="5"/>
        <v/>
      </c>
      <c r="DX30" s="357" t="str">
        <f t="shared" si="6"/>
        <v/>
      </c>
      <c r="DY30" s="357" t="str">
        <f t="shared" si="7"/>
        <v/>
      </c>
      <c r="DZ30" s="357" t="str">
        <f t="shared" si="8"/>
        <v/>
      </c>
      <c r="EA30" s="357" t="str">
        <f t="shared" si="9"/>
        <v/>
      </c>
      <c r="EB30" s="357" t="str">
        <f t="shared" si="10"/>
        <v/>
      </c>
      <c r="EC30" s="357" t="str">
        <f t="shared" si="11"/>
        <v/>
      </c>
      <c r="EE30" s="357" t="str">
        <f t="shared" si="22"/>
        <v/>
      </c>
      <c r="EF30" s="357" t="str">
        <f t="shared" si="23"/>
        <v/>
      </c>
      <c r="EG30" s="357" t="str">
        <f t="shared" si="24"/>
        <v/>
      </c>
      <c r="EH30" s="357" t="str">
        <f t="shared" si="25"/>
        <v/>
      </c>
      <c r="EI30" s="357" t="str">
        <f t="shared" si="26"/>
        <v/>
      </c>
    </row>
    <row r="31" spans="1:139" ht="15.6" x14ac:dyDescent="0.3">
      <c r="A31" s="12" t="str">
        <f>ajuizamento!A38</f>
        <v/>
      </c>
      <c r="B31" s="7" t="str">
        <f>ajuizamento!B38</f>
        <v/>
      </c>
      <c r="C31" s="7">
        <f>ajuizamento!C38</f>
        <v>0</v>
      </c>
      <c r="D31" s="7">
        <f>ajuizamento!D38</f>
        <v>0</v>
      </c>
      <c r="E31" s="7">
        <f>ajuizamento!E38</f>
        <v>0</v>
      </c>
      <c r="F31" s="7">
        <f>ajuizamento!F38</f>
        <v>0</v>
      </c>
      <c r="G31" s="12">
        <f>ajuizamento!G38</f>
        <v>0</v>
      </c>
      <c r="H31" s="6">
        <f>IF(ajuizamento!$AY38="",0,ajuizamento!$AY38)</f>
        <v>0</v>
      </c>
      <c r="I31" s="6">
        <f>IF(ajuizamento!R38="",0,ajuizamento!R38)</f>
        <v>0</v>
      </c>
      <c r="J31" s="6">
        <f>IF(ajuizamento!BC38="",0,ajuizamento!BC38)</f>
        <v>0</v>
      </c>
      <c r="K31" s="6">
        <f>IF(ajuizamento!BD38="",0,ajuizamento!BD38)</f>
        <v>0</v>
      </c>
      <c r="L31" s="6">
        <f>IF(ajuizamento!S38="",0,ajuizamento!S38)</f>
        <v>0</v>
      </c>
      <c r="M31" s="6">
        <f>IF(ajuizamento!T38="",0,ajuizamento!T38)</f>
        <v>0</v>
      </c>
      <c r="N31" s="6">
        <f>IF(ajuizamento!U38="",0,ajuizamento!U38)</f>
        <v>0</v>
      </c>
      <c r="O31" s="6">
        <f>IF(ajuizamento!V38="",0,ajuizamento!V38)</f>
        <v>0</v>
      </c>
      <c r="P31" s="6">
        <f>IF(ajuizamento!W38="",0,ajuizamento!W38)</f>
        <v>0</v>
      </c>
      <c r="Q31" s="6">
        <f>IF(ajuizamento!X38="",0,ajuizamento!X38)</f>
        <v>0</v>
      </c>
      <c r="R31" s="6">
        <f>IF(ajuizamento!Y38="",0,ajuizamento!Y38)</f>
        <v>0</v>
      </c>
      <c r="S31" s="6">
        <f>IF(ajuizamento!Z38="",0,ajuizamento!Z38)</f>
        <v>0</v>
      </c>
      <c r="T31" s="6">
        <f>IF(ajuizamento!AA38="",0,ajuizamento!AA38)</f>
        <v>0</v>
      </c>
      <c r="U31" s="6">
        <f>IF(ajuizamento!AB38="",0,ajuizamento!AB38)</f>
        <v>0</v>
      </c>
      <c r="V31" s="6">
        <f>IF(ajuizamento!AC38="",0,ajuizamento!AC38)</f>
        <v>0</v>
      </c>
      <c r="W31" s="6">
        <f>IF(ajuizamento!AD38="",0,ajuizamento!AD38)</f>
        <v>0</v>
      </c>
      <c r="X31" s="6">
        <f>IF(ajuizamento!AE38="",0,ajuizamento!AE38)</f>
        <v>0</v>
      </c>
      <c r="Y31" s="6">
        <f>IF(ajuizamento!AF38="",0,ajuizamento!AF38)</f>
        <v>0</v>
      </c>
      <c r="Z31" s="6">
        <f>IF(ajuizamento!AG38="",0,ajuizamento!AG38)</f>
        <v>0</v>
      </c>
      <c r="AA31" s="6">
        <f>IF(ajuizamento!AH38="",0,ajuizamento!AH38)</f>
        <v>0</v>
      </c>
      <c r="AB31" s="6">
        <f>IF(ajuizamento!AI38="",0,ajuizamento!AI38)</f>
        <v>0</v>
      </c>
      <c r="AC31" s="6">
        <f>IF(ajuizamento!AJ38="",0,ajuizamento!AJ38)</f>
        <v>0</v>
      </c>
      <c r="AD31" s="6">
        <f>IF(ajuizamento!AK38="",0,ajuizamento!AK38)</f>
        <v>0</v>
      </c>
      <c r="AE31" s="6">
        <f>IF(ajuizamento!AL38="",0,ajuizamento!AL38)</f>
        <v>0</v>
      </c>
      <c r="AF31" s="6">
        <f>IF(ajuizamento!AM38="",0,ajuizamento!AM38)</f>
        <v>0</v>
      </c>
      <c r="AG31" s="6">
        <f>IF(ajuizamento!AN38="",0,ajuizamento!AN38)</f>
        <v>0</v>
      </c>
      <c r="AH31" s="6">
        <f>IF(ajuizamento!AO38="",0,ajuizamento!AO38)</f>
        <v>0</v>
      </c>
      <c r="AI31" s="6">
        <f>IF(ajuizamento!AP38="",0,ajuizamento!AP38)</f>
        <v>0</v>
      </c>
      <c r="AJ31" s="6">
        <f>IF(ajuizamento!AS38="",0,ajuizamento!AS38)</f>
        <v>0</v>
      </c>
      <c r="AK31" s="11" t="str">
        <f>IF(AM31=0,"",H31)</f>
        <v/>
      </c>
      <c r="AL31" s="9" t="str">
        <f t="shared" si="1"/>
        <v/>
      </c>
      <c r="AM31" s="357">
        <f>IF(A31="",0,A31)</f>
        <v>0</v>
      </c>
      <c r="AN31" s="482" t="str">
        <f t="shared" si="12"/>
        <v/>
      </c>
      <c r="AO31" s="482" t="str">
        <f t="shared" si="12"/>
        <v/>
      </c>
      <c r="AP31" s="482" t="str">
        <f t="shared" si="12"/>
        <v/>
      </c>
      <c r="AQ31" s="482" t="str">
        <f t="shared" si="29"/>
        <v/>
      </c>
      <c r="AR31" s="482" t="str">
        <f t="shared" si="29"/>
        <v/>
      </c>
      <c r="AS31" s="482" t="str">
        <f t="shared" si="29"/>
        <v/>
      </c>
      <c r="AT31" s="482" t="str">
        <f t="shared" si="29"/>
        <v/>
      </c>
      <c r="AU31" s="482" t="str">
        <f t="shared" si="29"/>
        <v/>
      </c>
      <c r="AV31" s="482" t="str">
        <f t="shared" si="29"/>
        <v/>
      </c>
      <c r="AW31" s="482" t="str">
        <f t="shared" si="29"/>
        <v/>
      </c>
      <c r="AX31" s="482" t="str">
        <f t="shared" si="29"/>
        <v/>
      </c>
      <c r="AY31" s="482" t="str">
        <f t="shared" si="29"/>
        <v/>
      </c>
      <c r="AZ31" s="482" t="str">
        <f t="shared" si="29"/>
        <v/>
      </c>
      <c r="BA31" s="482" t="str">
        <f t="shared" si="29"/>
        <v/>
      </c>
      <c r="BB31" s="482" t="str">
        <f t="shared" si="29"/>
        <v/>
      </c>
      <c r="BC31" s="482" t="str">
        <f t="shared" si="29"/>
        <v/>
      </c>
      <c r="BD31" s="482" t="str">
        <f t="shared" si="29"/>
        <v/>
      </c>
      <c r="BE31" s="482" t="str">
        <f t="shared" si="29"/>
        <v/>
      </c>
      <c r="BF31" s="482" t="str">
        <f t="shared" si="29"/>
        <v/>
      </c>
      <c r="BG31" s="482" t="str">
        <f t="shared" si="30"/>
        <v/>
      </c>
      <c r="BH31" s="482" t="str">
        <f t="shared" si="30"/>
        <v/>
      </c>
      <c r="BI31" s="482" t="str">
        <f t="shared" si="30"/>
        <v/>
      </c>
      <c r="BJ31" s="482" t="str">
        <f t="shared" si="30"/>
        <v/>
      </c>
      <c r="BK31" s="482" t="str">
        <f t="shared" si="30"/>
        <v/>
      </c>
      <c r="BL31" s="482"/>
      <c r="BM31" s="482" t="str">
        <f>IF(AN31="","",COUNTIF($AN31:AN31,1))</f>
        <v/>
      </c>
      <c r="BN31" s="482" t="str">
        <f>IF(AO31="","",COUNTIF($AN31:AO31,1))</f>
        <v/>
      </c>
      <c r="BO31" s="482" t="str">
        <f>IF(AP31="","",COUNTIF($AN31:AP31,1))</f>
        <v/>
      </c>
      <c r="BP31" s="482" t="str">
        <f>IF(AQ31="","",COUNTIF($AN31:AQ31,1))</f>
        <v/>
      </c>
      <c r="BQ31" s="482" t="str">
        <f>IF(AR31="","",COUNTIF($AN31:AR31,1))</f>
        <v/>
      </c>
      <c r="BR31" s="482" t="str">
        <f>IF(AS31="","",COUNTIF($AN31:AS31,1))</f>
        <v/>
      </c>
      <c r="BS31" s="482" t="str">
        <f>IF(AT31="","",COUNTIF($AN31:AT31,1))</f>
        <v/>
      </c>
      <c r="BT31" s="482" t="str">
        <f>IF(AU31="","",COUNTIF($AN31:AU31,1))</f>
        <v/>
      </c>
      <c r="BU31" s="482" t="str">
        <f>IF(AV31="","",COUNTIF($AN31:AV31,1))</f>
        <v/>
      </c>
      <c r="BV31" s="482" t="str">
        <f>IF(AW31="","",COUNTIF($AN31:AW31,1))</f>
        <v/>
      </c>
      <c r="BW31" s="482" t="str">
        <f>IF(AX31="","",COUNTIF($AN31:AX31,1))</f>
        <v/>
      </c>
      <c r="BX31" s="482" t="str">
        <f>IF(AY31="","",COUNTIF($AN31:AY31,1))</f>
        <v/>
      </c>
      <c r="BY31" s="482" t="str">
        <f>IF(AZ31="","",COUNTIF($AN31:AZ31,1))</f>
        <v/>
      </c>
      <c r="BZ31" s="482" t="str">
        <f>IF(BA31="","",COUNTIF($AN31:BA31,1))</f>
        <v/>
      </c>
      <c r="CA31" s="482" t="str">
        <f>IF(BB31="","",COUNTIF($AN31:BB31,1))</f>
        <v/>
      </c>
      <c r="CB31" s="482" t="str">
        <f>IF(BC31="","",COUNTIF($AN31:BC31,1))</f>
        <v/>
      </c>
      <c r="CC31" s="482" t="str">
        <f>IF(BD31="","",COUNTIF($AN31:BD31,1))</f>
        <v/>
      </c>
      <c r="CD31" s="482" t="str">
        <f>IF(BE31="","",COUNTIF($AN31:BE31,1))</f>
        <v/>
      </c>
      <c r="CE31" s="482" t="str">
        <f>IF(BF31="","",COUNTIF($AN31:BF31,1))</f>
        <v/>
      </c>
      <c r="CF31" s="482" t="str">
        <f>IF(BG31="","",COUNTIF($AN31:BG31,1))</f>
        <v/>
      </c>
      <c r="CG31" s="482" t="str">
        <f>IF(BH31="","",COUNTIF($AN31:BH31,1))</f>
        <v/>
      </c>
      <c r="CH31" s="482" t="str">
        <f>IF(BI31="","",COUNTIF($AN31:BI31,1))</f>
        <v/>
      </c>
      <c r="CI31" s="482" t="str">
        <f>IF(BJ31="","",COUNTIF($AN31:BJ31,1))</f>
        <v/>
      </c>
      <c r="CJ31" s="482" t="str">
        <f>IF(BK31="","",COUNTIF($AN31:BK31,1))</f>
        <v/>
      </c>
      <c r="CL31" s="482" t="str">
        <f t="shared" si="31"/>
        <v/>
      </c>
      <c r="CM31" s="482" t="str">
        <f t="shared" si="31"/>
        <v/>
      </c>
      <c r="CN31" s="482" t="str">
        <f t="shared" si="31"/>
        <v/>
      </c>
      <c r="CO31" s="482" t="str">
        <f t="shared" si="31"/>
        <v/>
      </c>
      <c r="CP31" s="482" t="str">
        <f t="shared" si="31"/>
        <v/>
      </c>
      <c r="CQ31" s="482" t="str">
        <f t="shared" si="31"/>
        <v/>
      </c>
      <c r="CR31" s="482" t="str">
        <f t="shared" si="31"/>
        <v/>
      </c>
      <c r="CS31" s="482" t="str">
        <f t="shared" si="31"/>
        <v/>
      </c>
      <c r="CT31" s="482" t="str">
        <f t="shared" si="31"/>
        <v/>
      </c>
      <c r="CU31" s="482" t="str">
        <f t="shared" si="31"/>
        <v/>
      </c>
      <c r="CV31" s="482" t="str">
        <f t="shared" si="31"/>
        <v/>
      </c>
      <c r="CW31" s="482" t="str">
        <f t="shared" si="31"/>
        <v/>
      </c>
      <c r="CX31" s="482" t="str">
        <f t="shared" si="31"/>
        <v/>
      </c>
      <c r="CY31" s="482" t="str">
        <f t="shared" si="31"/>
        <v/>
      </c>
      <c r="CZ31" s="482" t="str">
        <f t="shared" si="31"/>
        <v/>
      </c>
      <c r="DA31" s="482" t="str">
        <f t="shared" si="28"/>
        <v/>
      </c>
      <c r="DB31" s="482" t="str">
        <f t="shared" si="28"/>
        <v/>
      </c>
      <c r="DC31" s="482" t="str">
        <f t="shared" si="28"/>
        <v/>
      </c>
      <c r="DD31" s="482" t="str">
        <f t="shared" si="28"/>
        <v/>
      </c>
      <c r="DE31" s="482" t="str">
        <f t="shared" si="28"/>
        <v/>
      </c>
      <c r="DF31" s="482" t="str">
        <f t="shared" si="28"/>
        <v/>
      </c>
      <c r="DG31" s="482" t="str">
        <f t="shared" si="28"/>
        <v/>
      </c>
      <c r="DH31" s="482" t="str">
        <f t="shared" si="28"/>
        <v/>
      </c>
      <c r="DI31" s="482" t="str">
        <f t="shared" si="28"/>
        <v/>
      </c>
      <c r="DJ31" s="357" t="str">
        <f t="shared" si="27"/>
        <v/>
      </c>
      <c r="DK31" s="357" t="str">
        <f t="shared" si="13"/>
        <v/>
      </c>
      <c r="DL31" s="357" t="str">
        <f t="shared" si="14"/>
        <v/>
      </c>
      <c r="DM31" s="357" t="str">
        <f t="shared" si="15"/>
        <v/>
      </c>
      <c r="DN31" s="357" t="str">
        <f t="shared" si="16"/>
        <v/>
      </c>
      <c r="DO31" s="357" t="str">
        <f t="shared" si="17"/>
        <v/>
      </c>
      <c r="DP31" s="357" t="str">
        <f t="shared" si="32"/>
        <v/>
      </c>
      <c r="DQ31" s="357" t="str">
        <f t="shared" si="19"/>
        <v/>
      </c>
      <c r="DR31" s="357" t="str">
        <f t="shared" si="32"/>
        <v/>
      </c>
      <c r="DS31" s="357" t="str">
        <f t="shared" si="19"/>
        <v/>
      </c>
      <c r="DT31" s="357" t="str">
        <f t="shared" si="20"/>
        <v/>
      </c>
      <c r="DU31" s="357" t="str">
        <f t="shared" si="21"/>
        <v/>
      </c>
      <c r="DV31" s="357" t="str">
        <f t="shared" si="4"/>
        <v/>
      </c>
      <c r="DW31" s="357" t="str">
        <f t="shared" si="5"/>
        <v/>
      </c>
      <c r="DX31" s="357" t="str">
        <f t="shared" si="6"/>
        <v/>
      </c>
      <c r="DY31" s="357" t="str">
        <f t="shared" si="7"/>
        <v/>
      </c>
      <c r="DZ31" s="357" t="str">
        <f t="shared" si="8"/>
        <v/>
      </c>
      <c r="EA31" s="357" t="str">
        <f t="shared" si="9"/>
        <v/>
      </c>
      <c r="EB31" s="357" t="str">
        <f t="shared" si="10"/>
        <v/>
      </c>
      <c r="EC31" s="357" t="str">
        <f t="shared" si="11"/>
        <v/>
      </c>
      <c r="EE31" s="357" t="str">
        <f t="shared" si="22"/>
        <v/>
      </c>
      <c r="EF31" s="357" t="str">
        <f t="shared" si="23"/>
        <v/>
      </c>
      <c r="EG31" s="357" t="str">
        <f t="shared" si="24"/>
        <v/>
      </c>
      <c r="EH31" s="357" t="str">
        <f t="shared" si="25"/>
        <v/>
      </c>
      <c r="EI31" s="357" t="str">
        <f t="shared" si="26"/>
        <v/>
      </c>
    </row>
    <row r="32" spans="1:139" ht="15.6" x14ac:dyDescent="0.3">
      <c r="A32" s="12" t="str">
        <f>ajuizamento!A39</f>
        <v/>
      </c>
      <c r="B32" s="7" t="str">
        <f>ajuizamento!B39</f>
        <v/>
      </c>
      <c r="C32" s="7">
        <f>ajuizamento!C39</f>
        <v>0</v>
      </c>
      <c r="D32" s="7">
        <f>ajuizamento!D39</f>
        <v>0</v>
      </c>
      <c r="E32" s="7">
        <f>ajuizamento!E39</f>
        <v>0</v>
      </c>
      <c r="F32" s="7">
        <f>ajuizamento!F39</f>
        <v>0</v>
      </c>
      <c r="G32" s="12">
        <f>ajuizamento!G39</f>
        <v>0</v>
      </c>
      <c r="H32" s="6">
        <f>IF(ajuizamento!$AY39="",0,ajuizamento!$AY39)</f>
        <v>0</v>
      </c>
      <c r="I32" s="6">
        <f>IF(ajuizamento!R39="",0,ajuizamento!R39)</f>
        <v>0</v>
      </c>
      <c r="J32" s="6">
        <f>IF(ajuizamento!BC39="",0,ajuizamento!BC39)</f>
        <v>0</v>
      </c>
      <c r="K32" s="6">
        <f>IF(ajuizamento!BD39="",0,ajuizamento!BD39)</f>
        <v>0</v>
      </c>
      <c r="L32" s="6">
        <f>IF(ajuizamento!S39="",0,ajuizamento!S39)</f>
        <v>0</v>
      </c>
      <c r="M32" s="6">
        <f>IF(ajuizamento!T39="",0,ajuizamento!T39)</f>
        <v>0</v>
      </c>
      <c r="N32" s="6">
        <f>IF(ajuizamento!U39="",0,ajuizamento!U39)</f>
        <v>0</v>
      </c>
      <c r="O32" s="6">
        <f>IF(ajuizamento!V39="",0,ajuizamento!V39)</f>
        <v>0</v>
      </c>
      <c r="P32" s="6">
        <f>IF(ajuizamento!W39="",0,ajuizamento!W39)</f>
        <v>0</v>
      </c>
      <c r="Q32" s="6">
        <f>IF(ajuizamento!X39="",0,ajuizamento!X39)</f>
        <v>0</v>
      </c>
      <c r="R32" s="6">
        <f>IF(ajuizamento!Y39="",0,ajuizamento!Y39)</f>
        <v>0</v>
      </c>
      <c r="S32" s="6">
        <f>IF(ajuizamento!Z39="",0,ajuizamento!Z39)</f>
        <v>0</v>
      </c>
      <c r="T32" s="6">
        <f>IF(ajuizamento!AA39="",0,ajuizamento!AA39)</f>
        <v>0</v>
      </c>
      <c r="U32" s="6">
        <f>IF(ajuizamento!AB39="",0,ajuizamento!AB39)</f>
        <v>0</v>
      </c>
      <c r="V32" s="6">
        <f>IF(ajuizamento!AC39="",0,ajuizamento!AC39)</f>
        <v>0</v>
      </c>
      <c r="W32" s="6">
        <f>IF(ajuizamento!AD39="",0,ajuizamento!AD39)</f>
        <v>0</v>
      </c>
      <c r="X32" s="6">
        <f>IF(ajuizamento!AE39="",0,ajuizamento!AE39)</f>
        <v>0</v>
      </c>
      <c r="Y32" s="6">
        <f>IF(ajuizamento!AF39="",0,ajuizamento!AF39)</f>
        <v>0</v>
      </c>
      <c r="Z32" s="6">
        <f>IF(ajuizamento!AG39="",0,ajuizamento!AG39)</f>
        <v>0</v>
      </c>
      <c r="AA32" s="6">
        <f>IF(ajuizamento!AH39="",0,ajuizamento!AH39)</f>
        <v>0</v>
      </c>
      <c r="AB32" s="6">
        <f>IF(ajuizamento!AI39="",0,ajuizamento!AI39)</f>
        <v>0</v>
      </c>
      <c r="AC32" s="6">
        <f>IF(ajuizamento!AJ39="",0,ajuizamento!AJ39)</f>
        <v>0</v>
      </c>
      <c r="AD32" s="6">
        <f>IF(ajuizamento!AK39="",0,ajuizamento!AK39)</f>
        <v>0</v>
      </c>
      <c r="AE32" s="6">
        <f>IF(ajuizamento!AL39="",0,ajuizamento!AL39)</f>
        <v>0</v>
      </c>
      <c r="AF32" s="6">
        <f>IF(ajuizamento!AM39="",0,ajuizamento!AM39)</f>
        <v>0</v>
      </c>
      <c r="AG32" s="6">
        <f>IF(ajuizamento!AN39="",0,ajuizamento!AN39)</f>
        <v>0</v>
      </c>
      <c r="AH32" s="6">
        <f>IF(ajuizamento!AO39="",0,ajuizamento!AO39)</f>
        <v>0</v>
      </c>
      <c r="AI32" s="6">
        <f>IF(ajuizamento!AP39="",0,ajuizamento!AP39)</f>
        <v>0</v>
      </c>
      <c r="AJ32" s="6">
        <f>IF(ajuizamento!AS39="",0,ajuizamento!AS39)</f>
        <v>0</v>
      </c>
      <c r="AK32" s="11" t="str">
        <f>IF(AM32=0,"",H32)</f>
        <v/>
      </c>
      <c r="AL32" s="9" t="str">
        <f t="shared" si="1"/>
        <v/>
      </c>
      <c r="AM32" s="357">
        <f>IF(A32="",0,A32)</f>
        <v>0</v>
      </c>
      <c r="AN32" s="482" t="str">
        <f t="shared" si="12"/>
        <v/>
      </c>
      <c r="AO32" s="482" t="str">
        <f t="shared" si="12"/>
        <v/>
      </c>
      <c r="AP32" s="482" t="str">
        <f t="shared" si="12"/>
        <v/>
      </c>
      <c r="AQ32" s="482" t="str">
        <f t="shared" si="29"/>
        <v/>
      </c>
      <c r="AR32" s="482" t="str">
        <f t="shared" si="29"/>
        <v/>
      </c>
      <c r="AS32" s="482" t="str">
        <f t="shared" si="29"/>
        <v/>
      </c>
      <c r="AT32" s="482" t="str">
        <f t="shared" si="29"/>
        <v/>
      </c>
      <c r="AU32" s="482" t="str">
        <f t="shared" si="29"/>
        <v/>
      </c>
      <c r="AV32" s="482" t="str">
        <f t="shared" si="29"/>
        <v/>
      </c>
      <c r="AW32" s="482" t="str">
        <f t="shared" si="29"/>
        <v/>
      </c>
      <c r="AX32" s="482" t="str">
        <f t="shared" si="29"/>
        <v/>
      </c>
      <c r="AY32" s="482" t="str">
        <f t="shared" si="29"/>
        <v/>
      </c>
      <c r="AZ32" s="482" t="str">
        <f t="shared" si="29"/>
        <v/>
      </c>
      <c r="BA32" s="482" t="str">
        <f t="shared" si="29"/>
        <v/>
      </c>
      <c r="BB32" s="482" t="str">
        <f t="shared" si="29"/>
        <v/>
      </c>
      <c r="BC32" s="482" t="str">
        <f t="shared" si="29"/>
        <v/>
      </c>
      <c r="BD32" s="482" t="str">
        <f t="shared" si="29"/>
        <v/>
      </c>
      <c r="BE32" s="482" t="str">
        <f t="shared" si="29"/>
        <v/>
      </c>
      <c r="BF32" s="482" t="str">
        <f t="shared" si="29"/>
        <v/>
      </c>
      <c r="BG32" s="482" t="str">
        <f t="shared" si="30"/>
        <v/>
      </c>
      <c r="BH32" s="482" t="str">
        <f t="shared" si="30"/>
        <v/>
      </c>
      <c r="BI32" s="482" t="str">
        <f t="shared" si="30"/>
        <v/>
      </c>
      <c r="BJ32" s="482" t="str">
        <f t="shared" si="30"/>
        <v/>
      </c>
      <c r="BK32" s="482" t="str">
        <f t="shared" si="30"/>
        <v/>
      </c>
      <c r="BL32" s="482"/>
      <c r="BM32" s="482" t="str">
        <f>IF(AN32="","",COUNTIF($AN32:AN32,1))</f>
        <v/>
      </c>
      <c r="BN32" s="482" t="str">
        <f>IF(AO32="","",COUNTIF($AN32:AO32,1))</f>
        <v/>
      </c>
      <c r="BO32" s="482" t="str">
        <f>IF(AP32="","",COUNTIF($AN32:AP32,1))</f>
        <v/>
      </c>
      <c r="BP32" s="482" t="str">
        <f>IF(AQ32="","",COUNTIF($AN32:AQ32,1))</f>
        <v/>
      </c>
      <c r="BQ32" s="482" t="str">
        <f>IF(AR32="","",COUNTIF($AN32:AR32,1))</f>
        <v/>
      </c>
      <c r="BR32" s="482" t="str">
        <f>IF(AS32="","",COUNTIF($AN32:AS32,1))</f>
        <v/>
      </c>
      <c r="BS32" s="482" t="str">
        <f>IF(AT32="","",COUNTIF($AN32:AT32,1))</f>
        <v/>
      </c>
      <c r="BT32" s="482" t="str">
        <f>IF(AU32="","",COUNTIF($AN32:AU32,1))</f>
        <v/>
      </c>
      <c r="BU32" s="482" t="str">
        <f>IF(AV32="","",COUNTIF($AN32:AV32,1))</f>
        <v/>
      </c>
      <c r="BV32" s="482" t="str">
        <f>IF(AW32="","",COUNTIF($AN32:AW32,1))</f>
        <v/>
      </c>
      <c r="BW32" s="482" t="str">
        <f>IF(AX32="","",COUNTIF($AN32:AX32,1))</f>
        <v/>
      </c>
      <c r="BX32" s="482" t="str">
        <f>IF(AY32="","",COUNTIF($AN32:AY32,1))</f>
        <v/>
      </c>
      <c r="BY32" s="482" t="str">
        <f>IF(AZ32="","",COUNTIF($AN32:AZ32,1))</f>
        <v/>
      </c>
      <c r="BZ32" s="482" t="str">
        <f>IF(BA32="","",COUNTIF($AN32:BA32,1))</f>
        <v/>
      </c>
      <c r="CA32" s="482" t="str">
        <f>IF(BB32="","",COUNTIF($AN32:BB32,1))</f>
        <v/>
      </c>
      <c r="CB32" s="482" t="str">
        <f>IF(BC32="","",COUNTIF($AN32:BC32,1))</f>
        <v/>
      </c>
      <c r="CC32" s="482" t="str">
        <f>IF(BD32="","",COUNTIF($AN32:BD32,1))</f>
        <v/>
      </c>
      <c r="CD32" s="482" t="str">
        <f>IF(BE32="","",COUNTIF($AN32:BE32,1))</f>
        <v/>
      </c>
      <c r="CE32" s="482" t="str">
        <f>IF(BF32="","",COUNTIF($AN32:BF32,1))</f>
        <v/>
      </c>
      <c r="CF32" s="482" t="str">
        <f>IF(BG32="","",COUNTIF($AN32:BG32,1))</f>
        <v/>
      </c>
      <c r="CG32" s="482" t="str">
        <f>IF(BH32="","",COUNTIF($AN32:BH32,1))</f>
        <v/>
      </c>
      <c r="CH32" s="482" t="str">
        <f>IF(BI32="","",COUNTIF($AN32:BI32,1))</f>
        <v/>
      </c>
      <c r="CI32" s="482" t="str">
        <f>IF(BJ32="","",COUNTIF($AN32:BJ32,1))</f>
        <v/>
      </c>
      <c r="CJ32" s="482" t="str">
        <f>IF(BK32="","",COUNTIF($AN32:BK32,1))</f>
        <v/>
      </c>
      <c r="CL32" s="482" t="str">
        <f t="shared" si="31"/>
        <v/>
      </c>
      <c r="CM32" s="482" t="str">
        <f t="shared" si="31"/>
        <v/>
      </c>
      <c r="CN32" s="482" t="str">
        <f t="shared" si="31"/>
        <v/>
      </c>
      <c r="CO32" s="482" t="str">
        <f t="shared" si="31"/>
        <v/>
      </c>
      <c r="CP32" s="482" t="str">
        <f t="shared" si="31"/>
        <v/>
      </c>
      <c r="CQ32" s="482" t="str">
        <f t="shared" si="31"/>
        <v/>
      </c>
      <c r="CR32" s="482" t="str">
        <f t="shared" si="31"/>
        <v/>
      </c>
      <c r="CS32" s="482" t="str">
        <f t="shared" si="31"/>
        <v/>
      </c>
      <c r="CT32" s="482" t="str">
        <f t="shared" si="31"/>
        <v/>
      </c>
      <c r="CU32" s="482" t="str">
        <f t="shared" si="31"/>
        <v/>
      </c>
      <c r="CV32" s="482" t="str">
        <f t="shared" si="31"/>
        <v/>
      </c>
      <c r="CW32" s="482" t="str">
        <f t="shared" si="31"/>
        <v/>
      </c>
      <c r="CX32" s="482" t="str">
        <f t="shared" si="31"/>
        <v/>
      </c>
      <c r="CY32" s="482" t="str">
        <f t="shared" si="31"/>
        <v/>
      </c>
      <c r="CZ32" s="482" t="str">
        <f t="shared" si="31"/>
        <v/>
      </c>
      <c r="DA32" s="482" t="str">
        <f t="shared" si="28"/>
        <v/>
      </c>
      <c r="DB32" s="482" t="str">
        <f t="shared" si="28"/>
        <v/>
      </c>
      <c r="DC32" s="482" t="str">
        <f t="shared" si="28"/>
        <v/>
      </c>
      <c r="DD32" s="482" t="str">
        <f t="shared" si="28"/>
        <v/>
      </c>
      <c r="DE32" s="482" t="str">
        <f t="shared" si="28"/>
        <v/>
      </c>
      <c r="DF32" s="482" t="str">
        <f t="shared" si="28"/>
        <v/>
      </c>
      <c r="DG32" s="482" t="str">
        <f t="shared" si="28"/>
        <v/>
      </c>
      <c r="DH32" s="482" t="str">
        <f t="shared" si="28"/>
        <v/>
      </c>
      <c r="DI32" s="482" t="str">
        <f t="shared" si="28"/>
        <v/>
      </c>
      <c r="DJ32" s="357" t="str">
        <f t="shared" si="27"/>
        <v/>
      </c>
      <c r="DK32" s="357" t="str">
        <f t="shared" si="13"/>
        <v/>
      </c>
      <c r="DL32" s="357" t="str">
        <f t="shared" si="14"/>
        <v/>
      </c>
      <c r="DM32" s="357" t="str">
        <f t="shared" si="15"/>
        <v/>
      </c>
      <c r="DN32" s="357" t="str">
        <f t="shared" si="16"/>
        <v/>
      </c>
      <c r="DO32" s="357" t="str">
        <f t="shared" si="17"/>
        <v/>
      </c>
      <c r="DP32" s="357" t="str">
        <f t="shared" si="32"/>
        <v/>
      </c>
      <c r="DQ32" s="357" t="str">
        <f t="shared" si="19"/>
        <v/>
      </c>
      <c r="DR32" s="357" t="str">
        <f t="shared" si="32"/>
        <v/>
      </c>
      <c r="DS32" s="357" t="str">
        <f t="shared" si="19"/>
        <v/>
      </c>
      <c r="DT32" s="357" t="str">
        <f t="shared" si="20"/>
        <v/>
      </c>
      <c r="DU32" s="357" t="str">
        <f t="shared" si="21"/>
        <v/>
      </c>
      <c r="DV32" s="357" t="str">
        <f t="shared" si="4"/>
        <v/>
      </c>
      <c r="DW32" s="357" t="str">
        <f t="shared" si="5"/>
        <v/>
      </c>
      <c r="DX32" s="357" t="str">
        <f t="shared" si="6"/>
        <v/>
      </c>
      <c r="DY32" s="357" t="str">
        <f t="shared" si="7"/>
        <v/>
      </c>
      <c r="DZ32" s="357" t="str">
        <f t="shared" si="8"/>
        <v/>
      </c>
      <c r="EA32" s="357" t="str">
        <f t="shared" si="9"/>
        <v/>
      </c>
      <c r="EB32" s="357" t="str">
        <f t="shared" si="10"/>
        <v/>
      </c>
      <c r="EC32" s="357" t="str">
        <f t="shared" si="11"/>
        <v/>
      </c>
      <c r="EE32" s="357" t="str">
        <f t="shared" si="22"/>
        <v/>
      </c>
      <c r="EF32" s="357" t="str">
        <f t="shared" si="23"/>
        <v/>
      </c>
      <c r="EG32" s="357" t="str">
        <f t="shared" si="24"/>
        <v/>
      </c>
      <c r="EH32" s="357" t="str">
        <f t="shared" si="25"/>
        <v/>
      </c>
      <c r="EI32" s="357" t="str">
        <f t="shared" si="26"/>
        <v/>
      </c>
    </row>
    <row r="33" spans="1:139" ht="15.6" x14ac:dyDescent="0.3">
      <c r="A33" s="12" t="str">
        <f>ajuizamento!A40</f>
        <v/>
      </c>
      <c r="B33" s="7" t="str">
        <f>ajuizamento!B40</f>
        <v/>
      </c>
      <c r="C33" s="7">
        <f>ajuizamento!C40</f>
        <v>0</v>
      </c>
      <c r="D33" s="7">
        <f>ajuizamento!D40</f>
        <v>0</v>
      </c>
      <c r="E33" s="7">
        <f>ajuizamento!E40</f>
        <v>0</v>
      </c>
      <c r="F33" s="7">
        <f>ajuizamento!F40</f>
        <v>0</v>
      </c>
      <c r="G33" s="12">
        <f>ajuizamento!G40</f>
        <v>0</v>
      </c>
      <c r="H33" s="6">
        <f>IF(ajuizamento!$AY40="",0,ajuizamento!$AY40)</f>
        <v>0</v>
      </c>
      <c r="I33" s="6">
        <f>IF(ajuizamento!R40="",0,ajuizamento!R40)</f>
        <v>0</v>
      </c>
      <c r="J33" s="6">
        <f>IF(ajuizamento!BC40="",0,ajuizamento!BC40)</f>
        <v>0</v>
      </c>
      <c r="K33" s="6">
        <f>IF(ajuizamento!BD40="",0,ajuizamento!BD40)</f>
        <v>0</v>
      </c>
      <c r="L33" s="6">
        <f>IF(ajuizamento!S40="",0,ajuizamento!S40)</f>
        <v>0</v>
      </c>
      <c r="M33" s="6">
        <f>IF(ajuizamento!T40="",0,ajuizamento!T40)</f>
        <v>0</v>
      </c>
      <c r="N33" s="6">
        <f>IF(ajuizamento!U40="",0,ajuizamento!U40)</f>
        <v>0</v>
      </c>
      <c r="O33" s="6">
        <f>IF(ajuizamento!V40="",0,ajuizamento!V40)</f>
        <v>0</v>
      </c>
      <c r="P33" s="6">
        <f>IF(ajuizamento!W40="",0,ajuizamento!W40)</f>
        <v>0</v>
      </c>
      <c r="Q33" s="6">
        <f>IF(ajuizamento!X40="",0,ajuizamento!X40)</f>
        <v>0</v>
      </c>
      <c r="R33" s="6">
        <f>IF(ajuizamento!Y40="",0,ajuizamento!Y40)</f>
        <v>0</v>
      </c>
      <c r="S33" s="6">
        <f>IF(ajuizamento!Z40="",0,ajuizamento!Z40)</f>
        <v>0</v>
      </c>
      <c r="T33" s="6">
        <f>IF(ajuizamento!AA40="",0,ajuizamento!AA40)</f>
        <v>0</v>
      </c>
      <c r="U33" s="6">
        <f>IF(ajuizamento!AB40="",0,ajuizamento!AB40)</f>
        <v>0</v>
      </c>
      <c r="V33" s="6">
        <f>IF(ajuizamento!AC40="",0,ajuizamento!AC40)</f>
        <v>0</v>
      </c>
      <c r="W33" s="6">
        <f>IF(ajuizamento!AD40="",0,ajuizamento!AD40)</f>
        <v>0</v>
      </c>
      <c r="X33" s="6">
        <f>IF(ajuizamento!AE40="",0,ajuizamento!AE40)</f>
        <v>0</v>
      </c>
      <c r="Y33" s="6">
        <f>IF(ajuizamento!AF40="",0,ajuizamento!AF40)</f>
        <v>0</v>
      </c>
      <c r="Z33" s="6">
        <f>IF(ajuizamento!AG40="",0,ajuizamento!AG40)</f>
        <v>0</v>
      </c>
      <c r="AA33" s="6">
        <f>IF(ajuizamento!AH40="",0,ajuizamento!AH40)</f>
        <v>0</v>
      </c>
      <c r="AB33" s="6">
        <f>IF(ajuizamento!AI40="",0,ajuizamento!AI40)</f>
        <v>0</v>
      </c>
      <c r="AC33" s="6">
        <f>IF(ajuizamento!AJ40="",0,ajuizamento!AJ40)</f>
        <v>0</v>
      </c>
      <c r="AD33" s="6">
        <f>IF(ajuizamento!AK40="",0,ajuizamento!AK40)</f>
        <v>0</v>
      </c>
      <c r="AE33" s="6">
        <f>IF(ajuizamento!AL40="",0,ajuizamento!AL40)</f>
        <v>0</v>
      </c>
      <c r="AF33" s="6">
        <f>IF(ajuizamento!AM40="",0,ajuizamento!AM40)</f>
        <v>0</v>
      </c>
      <c r="AG33" s="6">
        <f>IF(ajuizamento!AN40="",0,ajuizamento!AN40)</f>
        <v>0</v>
      </c>
      <c r="AH33" s="6">
        <f>IF(ajuizamento!AO40="",0,ajuizamento!AO40)</f>
        <v>0</v>
      </c>
      <c r="AI33" s="6">
        <f>IF(ajuizamento!AP40="",0,ajuizamento!AP40)</f>
        <v>0</v>
      </c>
      <c r="AJ33" s="6">
        <f>IF(ajuizamento!AS40="",0,ajuizamento!AS40)</f>
        <v>0</v>
      </c>
      <c r="AK33" s="11" t="str">
        <f>IF(AM33=0,"",H33)</f>
        <v/>
      </c>
      <c r="AL33" s="9" t="str">
        <f t="shared" si="1"/>
        <v/>
      </c>
      <c r="AM33" s="357">
        <f>IF(A33="",0,A33)</f>
        <v>0</v>
      </c>
      <c r="AN33" s="482" t="str">
        <f t="shared" si="12"/>
        <v/>
      </c>
      <c r="AO33" s="482" t="str">
        <f t="shared" si="12"/>
        <v/>
      </c>
      <c r="AP33" s="482" t="str">
        <f t="shared" si="12"/>
        <v/>
      </c>
      <c r="AQ33" s="482" t="str">
        <f t="shared" si="29"/>
        <v/>
      </c>
      <c r="AR33" s="482" t="str">
        <f t="shared" si="29"/>
        <v/>
      </c>
      <c r="AS33" s="482" t="str">
        <f t="shared" si="29"/>
        <v/>
      </c>
      <c r="AT33" s="482" t="str">
        <f t="shared" si="29"/>
        <v/>
      </c>
      <c r="AU33" s="482" t="str">
        <f t="shared" si="29"/>
        <v/>
      </c>
      <c r="AV33" s="482" t="str">
        <f t="shared" si="29"/>
        <v/>
      </c>
      <c r="AW33" s="482" t="str">
        <f t="shared" si="29"/>
        <v/>
      </c>
      <c r="AX33" s="482" t="str">
        <f t="shared" si="29"/>
        <v/>
      </c>
      <c r="AY33" s="482" t="str">
        <f t="shared" si="29"/>
        <v/>
      </c>
      <c r="AZ33" s="482" t="str">
        <f t="shared" si="29"/>
        <v/>
      </c>
      <c r="BA33" s="482" t="str">
        <f t="shared" si="29"/>
        <v/>
      </c>
      <c r="BB33" s="482" t="str">
        <f t="shared" si="29"/>
        <v/>
      </c>
      <c r="BC33" s="482" t="str">
        <f t="shared" si="29"/>
        <v/>
      </c>
      <c r="BD33" s="482" t="str">
        <f t="shared" si="29"/>
        <v/>
      </c>
      <c r="BE33" s="482" t="str">
        <f t="shared" si="29"/>
        <v/>
      </c>
      <c r="BF33" s="482" t="str">
        <f t="shared" si="29"/>
        <v/>
      </c>
      <c r="BG33" s="482" t="str">
        <f t="shared" si="30"/>
        <v/>
      </c>
      <c r="BH33" s="482" t="str">
        <f t="shared" si="30"/>
        <v/>
      </c>
      <c r="BI33" s="482" t="str">
        <f t="shared" si="30"/>
        <v/>
      </c>
      <c r="BJ33" s="482" t="str">
        <f t="shared" si="30"/>
        <v/>
      </c>
      <c r="BK33" s="482" t="str">
        <f t="shared" si="30"/>
        <v/>
      </c>
      <c r="BL33" s="482"/>
      <c r="BM33" s="482" t="str">
        <f>IF(AN33="","",COUNTIF($AN33:AN33,1))</f>
        <v/>
      </c>
      <c r="BN33" s="482" t="str">
        <f>IF(AO33="","",COUNTIF($AN33:AO33,1))</f>
        <v/>
      </c>
      <c r="BO33" s="482" t="str">
        <f>IF(AP33="","",COUNTIF($AN33:AP33,1))</f>
        <v/>
      </c>
      <c r="BP33" s="482" t="str">
        <f>IF(AQ33="","",COUNTIF($AN33:AQ33,1))</f>
        <v/>
      </c>
      <c r="BQ33" s="482" t="str">
        <f>IF(AR33="","",COUNTIF($AN33:AR33,1))</f>
        <v/>
      </c>
      <c r="BR33" s="482" t="str">
        <f>IF(AS33="","",COUNTIF($AN33:AS33,1))</f>
        <v/>
      </c>
      <c r="BS33" s="482" t="str">
        <f>IF(AT33="","",COUNTIF($AN33:AT33,1))</f>
        <v/>
      </c>
      <c r="BT33" s="482" t="str">
        <f>IF(AU33="","",COUNTIF($AN33:AU33,1))</f>
        <v/>
      </c>
      <c r="BU33" s="482" t="str">
        <f>IF(AV33="","",COUNTIF($AN33:AV33,1))</f>
        <v/>
      </c>
      <c r="BV33" s="482" t="str">
        <f>IF(AW33="","",COUNTIF($AN33:AW33,1))</f>
        <v/>
      </c>
      <c r="BW33" s="482" t="str">
        <f>IF(AX33="","",COUNTIF($AN33:AX33,1))</f>
        <v/>
      </c>
      <c r="BX33" s="482" t="str">
        <f>IF(AY33="","",COUNTIF($AN33:AY33,1))</f>
        <v/>
      </c>
      <c r="BY33" s="482" t="str">
        <f>IF(AZ33="","",COUNTIF($AN33:AZ33,1))</f>
        <v/>
      </c>
      <c r="BZ33" s="482" t="str">
        <f>IF(BA33="","",COUNTIF($AN33:BA33,1))</f>
        <v/>
      </c>
      <c r="CA33" s="482" t="str">
        <f>IF(BB33="","",COUNTIF($AN33:BB33,1))</f>
        <v/>
      </c>
      <c r="CB33" s="482" t="str">
        <f>IF(BC33="","",COUNTIF($AN33:BC33,1))</f>
        <v/>
      </c>
      <c r="CC33" s="482" t="str">
        <f>IF(BD33="","",COUNTIF($AN33:BD33,1))</f>
        <v/>
      </c>
      <c r="CD33" s="482" t="str">
        <f>IF(BE33="","",COUNTIF($AN33:BE33,1))</f>
        <v/>
      </c>
      <c r="CE33" s="482" t="str">
        <f>IF(BF33="","",COUNTIF($AN33:BF33,1))</f>
        <v/>
      </c>
      <c r="CF33" s="482" t="str">
        <f>IF(BG33="","",COUNTIF($AN33:BG33,1))</f>
        <v/>
      </c>
      <c r="CG33" s="482" t="str">
        <f>IF(BH33="","",COUNTIF($AN33:BH33,1))</f>
        <v/>
      </c>
      <c r="CH33" s="482" t="str">
        <f>IF(BI33="","",COUNTIF($AN33:BI33,1))</f>
        <v/>
      </c>
      <c r="CI33" s="482" t="str">
        <f>IF(BJ33="","",COUNTIF($AN33:BJ33,1))</f>
        <v/>
      </c>
      <c r="CJ33" s="482" t="str">
        <f>IF(BK33="","",COUNTIF($AN33:BK33,1))</f>
        <v/>
      </c>
      <c r="CL33" s="482" t="str">
        <f t="shared" si="31"/>
        <v/>
      </c>
      <c r="CM33" s="482" t="str">
        <f t="shared" si="31"/>
        <v/>
      </c>
      <c r="CN33" s="482" t="str">
        <f t="shared" si="31"/>
        <v/>
      </c>
      <c r="CO33" s="482" t="str">
        <f t="shared" si="31"/>
        <v/>
      </c>
      <c r="CP33" s="482" t="str">
        <f t="shared" si="31"/>
        <v/>
      </c>
      <c r="CQ33" s="482" t="str">
        <f t="shared" si="31"/>
        <v/>
      </c>
      <c r="CR33" s="482" t="str">
        <f t="shared" si="31"/>
        <v/>
      </c>
      <c r="CS33" s="482" t="str">
        <f t="shared" si="31"/>
        <v/>
      </c>
      <c r="CT33" s="482" t="str">
        <f t="shared" si="31"/>
        <v/>
      </c>
      <c r="CU33" s="482" t="str">
        <f t="shared" si="31"/>
        <v/>
      </c>
      <c r="CV33" s="482" t="str">
        <f t="shared" si="31"/>
        <v/>
      </c>
      <c r="CW33" s="482" t="str">
        <f t="shared" si="31"/>
        <v/>
      </c>
      <c r="CX33" s="482" t="str">
        <f t="shared" si="31"/>
        <v/>
      </c>
      <c r="CY33" s="482" t="str">
        <f t="shared" si="31"/>
        <v/>
      </c>
      <c r="CZ33" s="482" t="str">
        <f t="shared" si="31"/>
        <v/>
      </c>
      <c r="DA33" s="482" t="str">
        <f t="shared" si="28"/>
        <v/>
      </c>
      <c r="DB33" s="482" t="str">
        <f t="shared" si="28"/>
        <v/>
      </c>
      <c r="DC33" s="482" t="str">
        <f t="shared" si="28"/>
        <v/>
      </c>
      <c r="DD33" s="482" t="str">
        <f t="shared" si="28"/>
        <v/>
      </c>
      <c r="DE33" s="482" t="str">
        <f t="shared" si="28"/>
        <v/>
      </c>
      <c r="DF33" s="482" t="str">
        <f t="shared" si="28"/>
        <v/>
      </c>
      <c r="DG33" s="482" t="str">
        <f t="shared" si="28"/>
        <v/>
      </c>
      <c r="DH33" s="482" t="str">
        <f t="shared" si="28"/>
        <v/>
      </c>
      <c r="DI33" s="482" t="str">
        <f t="shared" si="28"/>
        <v/>
      </c>
      <c r="DJ33" s="357" t="str">
        <f t="shared" si="27"/>
        <v/>
      </c>
      <c r="DK33" s="357" t="str">
        <f t="shared" si="13"/>
        <v/>
      </c>
      <c r="DL33" s="357" t="str">
        <f t="shared" si="14"/>
        <v/>
      </c>
      <c r="DM33" s="357" t="str">
        <f t="shared" si="15"/>
        <v/>
      </c>
      <c r="DN33" s="357" t="str">
        <f t="shared" si="16"/>
        <v/>
      </c>
      <c r="DO33" s="357" t="str">
        <f t="shared" si="17"/>
        <v/>
      </c>
      <c r="DP33" s="357" t="str">
        <f t="shared" si="32"/>
        <v/>
      </c>
      <c r="DQ33" s="357" t="str">
        <f t="shared" si="19"/>
        <v/>
      </c>
      <c r="DR33" s="357" t="str">
        <f t="shared" si="32"/>
        <v/>
      </c>
      <c r="DS33" s="357" t="str">
        <f t="shared" si="19"/>
        <v/>
      </c>
      <c r="DT33" s="357" t="str">
        <f t="shared" si="20"/>
        <v/>
      </c>
      <c r="DU33" s="357" t="str">
        <f t="shared" si="21"/>
        <v/>
      </c>
      <c r="DV33" s="357" t="str">
        <f t="shared" si="4"/>
        <v/>
      </c>
      <c r="DW33" s="357" t="str">
        <f t="shared" si="5"/>
        <v/>
      </c>
      <c r="DX33" s="357" t="str">
        <f t="shared" si="6"/>
        <v/>
      </c>
      <c r="DY33" s="357" t="str">
        <f t="shared" si="7"/>
        <v/>
      </c>
      <c r="DZ33" s="357" t="str">
        <f t="shared" si="8"/>
        <v/>
      </c>
      <c r="EA33" s="357" t="str">
        <f t="shared" si="9"/>
        <v/>
      </c>
      <c r="EB33" s="357" t="str">
        <f t="shared" si="10"/>
        <v/>
      </c>
      <c r="EC33" s="357" t="str">
        <f t="shared" si="11"/>
        <v/>
      </c>
      <c r="EE33" s="357" t="str">
        <f t="shared" si="22"/>
        <v/>
      </c>
      <c r="EF33" s="357" t="str">
        <f t="shared" si="23"/>
        <v/>
      </c>
      <c r="EG33" s="357" t="str">
        <f t="shared" si="24"/>
        <v/>
      </c>
      <c r="EH33" s="357" t="str">
        <f t="shared" si="25"/>
        <v/>
      </c>
      <c r="EI33" s="357" t="str">
        <f t="shared" si="26"/>
        <v/>
      </c>
    </row>
    <row r="34" spans="1:139" ht="15.6" x14ac:dyDescent="0.3">
      <c r="A34" s="12" t="str">
        <f>ajuizamento!A41</f>
        <v/>
      </c>
      <c r="B34" s="7" t="str">
        <f>ajuizamento!B41</f>
        <v/>
      </c>
      <c r="C34" s="7">
        <f>ajuizamento!C41</f>
        <v>0</v>
      </c>
      <c r="D34" s="7">
        <f>ajuizamento!D41</f>
        <v>0</v>
      </c>
      <c r="E34" s="7">
        <f>ajuizamento!E41</f>
        <v>0</v>
      </c>
      <c r="F34" s="7">
        <f>ajuizamento!F41</f>
        <v>0</v>
      </c>
      <c r="G34" s="12">
        <f>ajuizamento!G41</f>
        <v>0</v>
      </c>
      <c r="H34" s="6">
        <f>IF(ajuizamento!$AY41="",0,ajuizamento!$AY41)</f>
        <v>0</v>
      </c>
      <c r="I34" s="6">
        <f>IF(ajuizamento!R41="",0,ajuizamento!R41)</f>
        <v>0</v>
      </c>
      <c r="J34" s="6">
        <f>IF(ajuizamento!BC41="",0,ajuizamento!BC41)</f>
        <v>0</v>
      </c>
      <c r="K34" s="6">
        <f>IF(ajuizamento!BD41="",0,ajuizamento!BD41)</f>
        <v>0</v>
      </c>
      <c r="L34" s="6">
        <f>IF(ajuizamento!S41="",0,ajuizamento!S41)</f>
        <v>0</v>
      </c>
      <c r="M34" s="6">
        <f>IF(ajuizamento!T41="",0,ajuizamento!T41)</f>
        <v>0</v>
      </c>
      <c r="N34" s="6">
        <f>IF(ajuizamento!U41="",0,ajuizamento!U41)</f>
        <v>0</v>
      </c>
      <c r="O34" s="6">
        <f>IF(ajuizamento!V41="",0,ajuizamento!V41)</f>
        <v>0</v>
      </c>
      <c r="P34" s="6">
        <f>IF(ajuizamento!W41="",0,ajuizamento!W41)</f>
        <v>0</v>
      </c>
      <c r="Q34" s="6">
        <f>IF(ajuizamento!X41="",0,ajuizamento!X41)</f>
        <v>0</v>
      </c>
      <c r="R34" s="6">
        <f>IF(ajuizamento!Y41="",0,ajuizamento!Y41)</f>
        <v>0</v>
      </c>
      <c r="S34" s="6">
        <f>IF(ajuizamento!Z41="",0,ajuizamento!Z41)</f>
        <v>0</v>
      </c>
      <c r="T34" s="6">
        <f>IF(ajuizamento!AA41="",0,ajuizamento!AA41)</f>
        <v>0</v>
      </c>
      <c r="U34" s="6">
        <f>IF(ajuizamento!AB41="",0,ajuizamento!AB41)</f>
        <v>0</v>
      </c>
      <c r="V34" s="6">
        <f>IF(ajuizamento!AC41="",0,ajuizamento!AC41)</f>
        <v>0</v>
      </c>
      <c r="W34" s="6">
        <f>IF(ajuizamento!AD41="",0,ajuizamento!AD41)</f>
        <v>0</v>
      </c>
      <c r="X34" s="6">
        <f>IF(ajuizamento!AE41="",0,ajuizamento!AE41)</f>
        <v>0</v>
      </c>
      <c r="Y34" s="6">
        <f>IF(ajuizamento!AF41="",0,ajuizamento!AF41)</f>
        <v>0</v>
      </c>
      <c r="Z34" s="6">
        <f>IF(ajuizamento!AG41="",0,ajuizamento!AG41)</f>
        <v>0</v>
      </c>
      <c r="AA34" s="6">
        <f>IF(ajuizamento!AH41="",0,ajuizamento!AH41)</f>
        <v>0</v>
      </c>
      <c r="AB34" s="6">
        <f>IF(ajuizamento!AI41="",0,ajuizamento!AI41)</f>
        <v>0</v>
      </c>
      <c r="AC34" s="6">
        <f>IF(ajuizamento!AJ41="",0,ajuizamento!AJ41)</f>
        <v>0</v>
      </c>
      <c r="AD34" s="6">
        <f>IF(ajuizamento!AK41="",0,ajuizamento!AK41)</f>
        <v>0</v>
      </c>
      <c r="AE34" s="6">
        <f>IF(ajuizamento!AL41="",0,ajuizamento!AL41)</f>
        <v>0</v>
      </c>
      <c r="AF34" s="6">
        <f>IF(ajuizamento!AM41="",0,ajuizamento!AM41)</f>
        <v>0</v>
      </c>
      <c r="AG34" s="6">
        <f>IF(ajuizamento!AN41="",0,ajuizamento!AN41)</f>
        <v>0</v>
      </c>
      <c r="AH34" s="6">
        <f>IF(ajuizamento!AO41="",0,ajuizamento!AO41)</f>
        <v>0</v>
      </c>
      <c r="AI34" s="6">
        <f>IF(ajuizamento!AP41="",0,ajuizamento!AP41)</f>
        <v>0</v>
      </c>
      <c r="AJ34" s="6">
        <f>IF(ajuizamento!AS41="",0,ajuizamento!AS41)</f>
        <v>0</v>
      </c>
      <c r="AK34" s="11" t="str">
        <f>IF(AM34=0,"",H34)</f>
        <v/>
      </c>
      <c r="AL34" s="9" t="str">
        <f t="shared" si="1"/>
        <v/>
      </c>
      <c r="AM34" s="357">
        <f>IF(A34="",0,A34)</f>
        <v>0</v>
      </c>
      <c r="AN34" s="482" t="str">
        <f t="shared" si="12"/>
        <v/>
      </c>
      <c r="AO34" s="482" t="str">
        <f t="shared" si="12"/>
        <v/>
      </c>
      <c r="AP34" s="482" t="str">
        <f t="shared" si="12"/>
        <v/>
      </c>
      <c r="AQ34" s="482" t="str">
        <f t="shared" si="29"/>
        <v/>
      </c>
      <c r="AR34" s="482" t="str">
        <f t="shared" si="29"/>
        <v/>
      </c>
      <c r="AS34" s="482" t="str">
        <f t="shared" si="29"/>
        <v/>
      </c>
      <c r="AT34" s="482" t="str">
        <f t="shared" si="29"/>
        <v/>
      </c>
      <c r="AU34" s="482" t="str">
        <f t="shared" si="29"/>
        <v/>
      </c>
      <c r="AV34" s="482" t="str">
        <f t="shared" si="29"/>
        <v/>
      </c>
      <c r="AW34" s="482" t="str">
        <f t="shared" si="29"/>
        <v/>
      </c>
      <c r="AX34" s="482" t="str">
        <f t="shared" si="29"/>
        <v/>
      </c>
      <c r="AY34" s="482" t="str">
        <f t="shared" si="29"/>
        <v/>
      </c>
      <c r="AZ34" s="482" t="str">
        <f t="shared" si="29"/>
        <v/>
      </c>
      <c r="BA34" s="482" t="str">
        <f t="shared" si="29"/>
        <v/>
      </c>
      <c r="BB34" s="482" t="str">
        <f t="shared" si="29"/>
        <v/>
      </c>
      <c r="BC34" s="482" t="str">
        <f t="shared" si="29"/>
        <v/>
      </c>
      <c r="BD34" s="482" t="str">
        <f t="shared" si="29"/>
        <v/>
      </c>
      <c r="BE34" s="482" t="str">
        <f t="shared" si="29"/>
        <v/>
      </c>
      <c r="BF34" s="482" t="str">
        <f t="shared" ref="BF34:BK97" si="33">IF(AD34=0,"",1)</f>
        <v/>
      </c>
      <c r="BG34" s="482" t="str">
        <f t="shared" si="30"/>
        <v/>
      </c>
      <c r="BH34" s="482" t="str">
        <f t="shared" si="30"/>
        <v/>
      </c>
      <c r="BI34" s="482" t="str">
        <f t="shared" si="30"/>
        <v/>
      </c>
      <c r="BJ34" s="482" t="str">
        <f t="shared" si="30"/>
        <v/>
      </c>
      <c r="BK34" s="482" t="str">
        <f t="shared" si="30"/>
        <v/>
      </c>
      <c r="BL34" s="482"/>
      <c r="BM34" s="482" t="str">
        <f>IF(AN34="","",COUNTIF($AN34:AN34,1))</f>
        <v/>
      </c>
      <c r="BN34" s="482" t="str">
        <f>IF(AO34="","",COUNTIF($AN34:AO34,1))</f>
        <v/>
      </c>
      <c r="BO34" s="482" t="str">
        <f>IF(AP34="","",COUNTIF($AN34:AP34,1))</f>
        <v/>
      </c>
      <c r="BP34" s="482" t="str">
        <f>IF(AQ34="","",COUNTIF($AN34:AQ34,1))</f>
        <v/>
      </c>
      <c r="BQ34" s="482" t="str">
        <f>IF(AR34="","",COUNTIF($AN34:AR34,1))</f>
        <v/>
      </c>
      <c r="BR34" s="482" t="str">
        <f>IF(AS34="","",COUNTIF($AN34:AS34,1))</f>
        <v/>
      </c>
      <c r="BS34" s="482" t="str">
        <f>IF(AT34="","",COUNTIF($AN34:AT34,1))</f>
        <v/>
      </c>
      <c r="BT34" s="482" t="str">
        <f>IF(AU34="","",COUNTIF($AN34:AU34,1))</f>
        <v/>
      </c>
      <c r="BU34" s="482" t="str">
        <f>IF(AV34="","",COUNTIF($AN34:AV34,1))</f>
        <v/>
      </c>
      <c r="BV34" s="482" t="str">
        <f>IF(AW34="","",COUNTIF($AN34:AW34,1))</f>
        <v/>
      </c>
      <c r="BW34" s="482" t="str">
        <f>IF(AX34="","",COUNTIF($AN34:AX34,1))</f>
        <v/>
      </c>
      <c r="BX34" s="482" t="str">
        <f>IF(AY34="","",COUNTIF($AN34:AY34,1))</f>
        <v/>
      </c>
      <c r="BY34" s="482" t="str">
        <f>IF(AZ34="","",COUNTIF($AN34:AZ34,1))</f>
        <v/>
      </c>
      <c r="BZ34" s="482" t="str">
        <f>IF(BA34="","",COUNTIF($AN34:BA34,1))</f>
        <v/>
      </c>
      <c r="CA34" s="482" t="str">
        <f>IF(BB34="","",COUNTIF($AN34:BB34,1))</f>
        <v/>
      </c>
      <c r="CB34" s="482" t="str">
        <f>IF(BC34="","",COUNTIF($AN34:BC34,1))</f>
        <v/>
      </c>
      <c r="CC34" s="482" t="str">
        <f>IF(BD34="","",COUNTIF($AN34:BD34,1))</f>
        <v/>
      </c>
      <c r="CD34" s="482" t="str">
        <f>IF(BE34="","",COUNTIF($AN34:BE34,1))</f>
        <v/>
      </c>
      <c r="CE34" s="482" t="str">
        <f>IF(BF34="","",COUNTIF($AN34:BF34,1))</f>
        <v/>
      </c>
      <c r="CF34" s="482" t="str">
        <f>IF(BG34="","",COUNTIF($AN34:BG34,1))</f>
        <v/>
      </c>
      <c r="CG34" s="482" t="str">
        <f>IF(BH34="","",COUNTIF($AN34:BH34,1))</f>
        <v/>
      </c>
      <c r="CH34" s="482" t="str">
        <f>IF(BI34="","",COUNTIF($AN34:BI34,1))</f>
        <v/>
      </c>
      <c r="CI34" s="482" t="str">
        <f>IF(BJ34="","",COUNTIF($AN34:BJ34,1))</f>
        <v/>
      </c>
      <c r="CJ34" s="482" t="str">
        <f>IF(BK34="","",COUNTIF($AN34:BK34,1))</f>
        <v/>
      </c>
      <c r="CL34" s="482" t="str">
        <f t="shared" si="31"/>
        <v/>
      </c>
      <c r="CM34" s="482" t="str">
        <f t="shared" si="31"/>
        <v/>
      </c>
      <c r="CN34" s="482" t="str">
        <f t="shared" si="31"/>
        <v/>
      </c>
      <c r="CO34" s="482" t="str">
        <f t="shared" si="31"/>
        <v/>
      </c>
      <c r="CP34" s="482" t="str">
        <f t="shared" si="31"/>
        <v/>
      </c>
      <c r="CQ34" s="482" t="str">
        <f t="shared" si="31"/>
        <v/>
      </c>
      <c r="CR34" s="482" t="str">
        <f t="shared" si="31"/>
        <v/>
      </c>
      <c r="CS34" s="482" t="str">
        <f t="shared" si="31"/>
        <v/>
      </c>
      <c r="CT34" s="482" t="str">
        <f t="shared" si="31"/>
        <v/>
      </c>
      <c r="CU34" s="482" t="str">
        <f t="shared" si="31"/>
        <v/>
      </c>
      <c r="CV34" s="482" t="str">
        <f t="shared" si="31"/>
        <v/>
      </c>
      <c r="CW34" s="482" t="str">
        <f t="shared" si="31"/>
        <v/>
      </c>
      <c r="CX34" s="482" t="str">
        <f t="shared" si="31"/>
        <v/>
      </c>
      <c r="CY34" s="482" t="str">
        <f t="shared" si="31"/>
        <v/>
      </c>
      <c r="CZ34" s="482" t="str">
        <f t="shared" si="31"/>
        <v/>
      </c>
      <c r="DA34" s="482" t="str">
        <f t="shared" si="28"/>
        <v/>
      </c>
      <c r="DB34" s="482" t="str">
        <f t="shared" si="28"/>
        <v/>
      </c>
      <c r="DC34" s="482" t="str">
        <f t="shared" si="28"/>
        <v/>
      </c>
      <c r="DD34" s="482" t="str">
        <f t="shared" si="28"/>
        <v/>
      </c>
      <c r="DE34" s="482" t="str">
        <f t="shared" si="28"/>
        <v/>
      </c>
      <c r="DF34" s="482" t="str">
        <f t="shared" si="28"/>
        <v/>
      </c>
      <c r="DG34" s="482" t="str">
        <f t="shared" si="28"/>
        <v/>
      </c>
      <c r="DH34" s="482" t="str">
        <f t="shared" si="28"/>
        <v/>
      </c>
      <c r="DI34" s="482" t="str">
        <f t="shared" si="28"/>
        <v/>
      </c>
      <c r="DJ34" s="357" t="str">
        <f t="shared" si="27"/>
        <v/>
      </c>
      <c r="DK34" s="357" t="str">
        <f t="shared" si="13"/>
        <v/>
      </c>
      <c r="DL34" s="357" t="str">
        <f t="shared" si="14"/>
        <v/>
      </c>
      <c r="DM34" s="357" t="str">
        <f t="shared" si="15"/>
        <v/>
      </c>
      <c r="DN34" s="357" t="str">
        <f t="shared" si="16"/>
        <v/>
      </c>
      <c r="DO34" s="357" t="str">
        <f t="shared" si="17"/>
        <v/>
      </c>
      <c r="DP34" s="357" t="str">
        <f t="shared" si="32"/>
        <v/>
      </c>
      <c r="DQ34" s="357" t="str">
        <f t="shared" si="19"/>
        <v/>
      </c>
      <c r="DR34" s="357" t="str">
        <f t="shared" si="32"/>
        <v/>
      </c>
      <c r="DS34" s="357" t="str">
        <f t="shared" si="19"/>
        <v/>
      </c>
      <c r="DT34" s="357" t="str">
        <f t="shared" si="20"/>
        <v/>
      </c>
      <c r="DU34" s="357" t="str">
        <f t="shared" si="21"/>
        <v/>
      </c>
      <c r="DV34" s="357" t="str">
        <f t="shared" si="4"/>
        <v/>
      </c>
      <c r="DW34" s="357" t="str">
        <f t="shared" si="5"/>
        <v/>
      </c>
      <c r="DX34" s="357" t="str">
        <f t="shared" si="6"/>
        <v/>
      </c>
      <c r="DY34" s="357" t="str">
        <f t="shared" si="7"/>
        <v/>
      </c>
      <c r="DZ34" s="357" t="str">
        <f t="shared" si="8"/>
        <v/>
      </c>
      <c r="EA34" s="357" t="str">
        <f t="shared" si="9"/>
        <v/>
      </c>
      <c r="EB34" s="357" t="str">
        <f t="shared" si="10"/>
        <v/>
      </c>
      <c r="EC34" s="357" t="str">
        <f t="shared" si="11"/>
        <v/>
      </c>
      <c r="EE34" s="357" t="str">
        <f t="shared" si="22"/>
        <v/>
      </c>
      <c r="EF34" s="357" t="str">
        <f t="shared" si="23"/>
        <v/>
      </c>
      <c r="EG34" s="357" t="str">
        <f t="shared" si="24"/>
        <v/>
      </c>
      <c r="EH34" s="357" t="str">
        <f t="shared" si="25"/>
        <v/>
      </c>
      <c r="EI34" s="357" t="str">
        <f t="shared" si="26"/>
        <v/>
      </c>
    </row>
    <row r="35" spans="1:139" ht="15.6" x14ac:dyDescent="0.3">
      <c r="A35" s="12" t="str">
        <f>ajuizamento!A42</f>
        <v/>
      </c>
      <c r="B35" s="7" t="str">
        <f>ajuizamento!B42</f>
        <v/>
      </c>
      <c r="C35" s="7">
        <f>ajuizamento!C42</f>
        <v>0</v>
      </c>
      <c r="D35" s="7">
        <f>ajuizamento!D42</f>
        <v>0</v>
      </c>
      <c r="E35" s="7">
        <f>ajuizamento!E42</f>
        <v>0</v>
      </c>
      <c r="F35" s="7">
        <f>ajuizamento!F42</f>
        <v>0</v>
      </c>
      <c r="G35" s="12">
        <f>ajuizamento!G42</f>
        <v>0</v>
      </c>
      <c r="H35" s="6">
        <f>IF(ajuizamento!$AY42="",0,ajuizamento!$AY42)</f>
        <v>0</v>
      </c>
      <c r="I35" s="6">
        <f>IF(ajuizamento!R42="",0,ajuizamento!R42)</f>
        <v>0</v>
      </c>
      <c r="J35" s="6">
        <f>IF(ajuizamento!BC42="",0,ajuizamento!BC42)</f>
        <v>0</v>
      </c>
      <c r="K35" s="6">
        <f>IF(ajuizamento!BD42="",0,ajuizamento!BD42)</f>
        <v>0</v>
      </c>
      <c r="L35" s="6">
        <f>IF(ajuizamento!S42="",0,ajuizamento!S42)</f>
        <v>0</v>
      </c>
      <c r="M35" s="6">
        <f>IF(ajuizamento!T42="",0,ajuizamento!T42)</f>
        <v>0</v>
      </c>
      <c r="N35" s="6">
        <f>IF(ajuizamento!U42="",0,ajuizamento!U42)</f>
        <v>0</v>
      </c>
      <c r="O35" s="6">
        <f>IF(ajuizamento!V42="",0,ajuizamento!V42)</f>
        <v>0</v>
      </c>
      <c r="P35" s="6">
        <f>IF(ajuizamento!W42="",0,ajuizamento!W42)</f>
        <v>0</v>
      </c>
      <c r="Q35" s="6">
        <f>IF(ajuizamento!X42="",0,ajuizamento!X42)</f>
        <v>0</v>
      </c>
      <c r="R35" s="6">
        <f>IF(ajuizamento!Y42="",0,ajuizamento!Y42)</f>
        <v>0</v>
      </c>
      <c r="S35" s="6">
        <f>IF(ajuizamento!Z42="",0,ajuizamento!Z42)</f>
        <v>0</v>
      </c>
      <c r="T35" s="6">
        <f>IF(ajuizamento!AA42="",0,ajuizamento!AA42)</f>
        <v>0</v>
      </c>
      <c r="U35" s="6">
        <f>IF(ajuizamento!AB42="",0,ajuizamento!AB42)</f>
        <v>0</v>
      </c>
      <c r="V35" s="6">
        <f>IF(ajuizamento!AC42="",0,ajuizamento!AC42)</f>
        <v>0</v>
      </c>
      <c r="W35" s="6">
        <f>IF(ajuizamento!AD42="",0,ajuizamento!AD42)</f>
        <v>0</v>
      </c>
      <c r="X35" s="6">
        <f>IF(ajuizamento!AE42="",0,ajuizamento!AE42)</f>
        <v>0</v>
      </c>
      <c r="Y35" s="6">
        <f>IF(ajuizamento!AF42="",0,ajuizamento!AF42)</f>
        <v>0</v>
      </c>
      <c r="Z35" s="6">
        <f>IF(ajuizamento!AG42="",0,ajuizamento!AG42)</f>
        <v>0</v>
      </c>
      <c r="AA35" s="6">
        <f>IF(ajuizamento!AH42="",0,ajuizamento!AH42)</f>
        <v>0</v>
      </c>
      <c r="AB35" s="6">
        <f>IF(ajuizamento!AI42="",0,ajuizamento!AI42)</f>
        <v>0</v>
      </c>
      <c r="AC35" s="6">
        <f>IF(ajuizamento!AJ42="",0,ajuizamento!AJ42)</f>
        <v>0</v>
      </c>
      <c r="AD35" s="6">
        <f>IF(ajuizamento!AK42="",0,ajuizamento!AK42)</f>
        <v>0</v>
      </c>
      <c r="AE35" s="6">
        <f>IF(ajuizamento!AL42="",0,ajuizamento!AL42)</f>
        <v>0</v>
      </c>
      <c r="AF35" s="6">
        <f>IF(ajuizamento!AM42="",0,ajuizamento!AM42)</f>
        <v>0</v>
      </c>
      <c r="AG35" s="6">
        <f>IF(ajuizamento!AN42="",0,ajuizamento!AN42)</f>
        <v>0</v>
      </c>
      <c r="AH35" s="6">
        <f>IF(ajuizamento!AO42="",0,ajuizamento!AO42)</f>
        <v>0</v>
      </c>
      <c r="AI35" s="6">
        <f>IF(ajuizamento!AP42="",0,ajuizamento!AP42)</f>
        <v>0</v>
      </c>
      <c r="AJ35" s="6">
        <f>IF(ajuizamento!AS42="",0,ajuizamento!AS42)</f>
        <v>0</v>
      </c>
      <c r="AK35" s="11" t="str">
        <f>IF(AM35=0,"",H35)</f>
        <v/>
      </c>
      <c r="AL35" s="9" t="str">
        <f t="shared" si="1"/>
        <v/>
      </c>
      <c r="AM35" s="357">
        <f>IF(A35="",0,A35)</f>
        <v>0</v>
      </c>
      <c r="AN35" s="482" t="str">
        <f t="shared" si="12"/>
        <v/>
      </c>
      <c r="AO35" s="482" t="str">
        <f t="shared" si="12"/>
        <v/>
      </c>
      <c r="AP35" s="482" t="str">
        <f t="shared" si="12"/>
        <v/>
      </c>
      <c r="AQ35" s="482" t="str">
        <f t="shared" si="12"/>
        <v/>
      </c>
      <c r="AR35" s="482" t="str">
        <f t="shared" si="12"/>
        <v/>
      </c>
      <c r="AS35" s="482" t="str">
        <f t="shared" si="12"/>
        <v/>
      </c>
      <c r="AT35" s="482" t="str">
        <f t="shared" si="12"/>
        <v/>
      </c>
      <c r="AU35" s="482" t="str">
        <f t="shared" si="12"/>
        <v/>
      </c>
      <c r="AV35" s="482" t="str">
        <f t="shared" si="12"/>
        <v/>
      </c>
      <c r="AW35" s="482" t="str">
        <f t="shared" si="12"/>
        <v/>
      </c>
      <c r="AX35" s="482" t="str">
        <f t="shared" si="12"/>
        <v/>
      </c>
      <c r="AY35" s="482" t="str">
        <f t="shared" si="12"/>
        <v/>
      </c>
      <c r="AZ35" s="482" t="str">
        <f t="shared" si="12"/>
        <v/>
      </c>
      <c r="BA35" s="482" t="str">
        <f t="shared" si="12"/>
        <v/>
      </c>
      <c r="BB35" s="482" t="str">
        <f t="shared" si="12"/>
        <v/>
      </c>
      <c r="BC35" s="482" t="str">
        <f t="shared" si="12"/>
        <v/>
      </c>
      <c r="BD35" s="482" t="str">
        <f t="shared" ref="BD35:BK98" si="34">IF(AB35=0,"",1)</f>
        <v/>
      </c>
      <c r="BE35" s="482" t="str">
        <f t="shared" si="34"/>
        <v/>
      </c>
      <c r="BF35" s="482" t="str">
        <f t="shared" si="33"/>
        <v/>
      </c>
      <c r="BG35" s="482" t="str">
        <f t="shared" si="30"/>
        <v/>
      </c>
      <c r="BH35" s="482" t="str">
        <f t="shared" si="30"/>
        <v/>
      </c>
      <c r="BI35" s="482" t="str">
        <f t="shared" si="30"/>
        <v/>
      </c>
      <c r="BJ35" s="482" t="str">
        <f t="shared" si="30"/>
        <v/>
      </c>
      <c r="BK35" s="482" t="str">
        <f t="shared" si="30"/>
        <v/>
      </c>
      <c r="BL35" s="482"/>
      <c r="BM35" s="482" t="str">
        <f>IF(AN35="","",COUNTIF($AN35:AN35,1))</f>
        <v/>
      </c>
      <c r="BN35" s="482" t="str">
        <f>IF(AO35="","",COUNTIF($AN35:AO35,1))</f>
        <v/>
      </c>
      <c r="BO35" s="482" t="str">
        <f>IF(AP35="","",COUNTIF($AN35:AP35,1))</f>
        <v/>
      </c>
      <c r="BP35" s="482" t="str">
        <f>IF(AQ35="","",COUNTIF($AN35:AQ35,1))</f>
        <v/>
      </c>
      <c r="BQ35" s="482" t="str">
        <f>IF(AR35="","",COUNTIF($AN35:AR35,1))</f>
        <v/>
      </c>
      <c r="BR35" s="482" t="str">
        <f>IF(AS35="","",COUNTIF($AN35:AS35,1))</f>
        <v/>
      </c>
      <c r="BS35" s="482" t="str">
        <f>IF(AT35="","",COUNTIF($AN35:AT35,1))</f>
        <v/>
      </c>
      <c r="BT35" s="482" t="str">
        <f>IF(AU35="","",COUNTIF($AN35:AU35,1))</f>
        <v/>
      </c>
      <c r="BU35" s="482" t="str">
        <f>IF(AV35="","",COUNTIF($AN35:AV35,1))</f>
        <v/>
      </c>
      <c r="BV35" s="482" t="str">
        <f>IF(AW35="","",COUNTIF($AN35:AW35,1))</f>
        <v/>
      </c>
      <c r="BW35" s="482" t="str">
        <f>IF(AX35="","",COUNTIF($AN35:AX35,1))</f>
        <v/>
      </c>
      <c r="BX35" s="482" t="str">
        <f>IF(AY35="","",COUNTIF($AN35:AY35,1))</f>
        <v/>
      </c>
      <c r="BY35" s="482" t="str">
        <f>IF(AZ35="","",COUNTIF($AN35:AZ35,1))</f>
        <v/>
      </c>
      <c r="BZ35" s="482" t="str">
        <f>IF(BA35="","",COUNTIF($AN35:BA35,1))</f>
        <v/>
      </c>
      <c r="CA35" s="482" t="str">
        <f>IF(BB35="","",COUNTIF($AN35:BB35,1))</f>
        <v/>
      </c>
      <c r="CB35" s="482" t="str">
        <f>IF(BC35="","",COUNTIF($AN35:BC35,1))</f>
        <v/>
      </c>
      <c r="CC35" s="482" t="str">
        <f>IF(BD35="","",COUNTIF($AN35:BD35,1))</f>
        <v/>
      </c>
      <c r="CD35" s="482" t="str">
        <f>IF(BE35="","",COUNTIF($AN35:BE35,1))</f>
        <v/>
      </c>
      <c r="CE35" s="482" t="str">
        <f>IF(BF35="","",COUNTIF($AN35:BF35,1))</f>
        <v/>
      </c>
      <c r="CF35" s="482" t="str">
        <f>IF(BG35="","",COUNTIF($AN35:BG35,1))</f>
        <v/>
      </c>
      <c r="CG35" s="482" t="str">
        <f>IF(BH35="","",COUNTIF($AN35:BH35,1))</f>
        <v/>
      </c>
      <c r="CH35" s="482" t="str">
        <f>IF(BI35="","",COUNTIF($AN35:BI35,1))</f>
        <v/>
      </c>
      <c r="CI35" s="482" t="str">
        <f>IF(BJ35="","",COUNTIF($AN35:BJ35,1))</f>
        <v/>
      </c>
      <c r="CJ35" s="482" t="str">
        <f>IF(BK35="","",COUNTIF($AN35:BK35,1))</f>
        <v/>
      </c>
      <c r="CL35" s="482" t="str">
        <f t="shared" si="31"/>
        <v/>
      </c>
      <c r="CM35" s="482" t="str">
        <f t="shared" si="31"/>
        <v/>
      </c>
      <c r="CN35" s="482" t="str">
        <f t="shared" si="31"/>
        <v/>
      </c>
      <c r="CO35" s="482" t="str">
        <f t="shared" si="31"/>
        <v/>
      </c>
      <c r="CP35" s="482" t="str">
        <f t="shared" si="31"/>
        <v/>
      </c>
      <c r="CQ35" s="482" t="str">
        <f t="shared" si="31"/>
        <v/>
      </c>
      <c r="CR35" s="482" t="str">
        <f t="shared" si="31"/>
        <v/>
      </c>
      <c r="CS35" s="482" t="str">
        <f t="shared" si="31"/>
        <v/>
      </c>
      <c r="CT35" s="482" t="str">
        <f t="shared" si="31"/>
        <v/>
      </c>
      <c r="CU35" s="482" t="str">
        <f t="shared" si="31"/>
        <v/>
      </c>
      <c r="CV35" s="482" t="str">
        <f t="shared" si="31"/>
        <v/>
      </c>
      <c r="CW35" s="482" t="str">
        <f t="shared" si="31"/>
        <v/>
      </c>
      <c r="CX35" s="482" t="str">
        <f t="shared" si="31"/>
        <v/>
      </c>
      <c r="CY35" s="482" t="str">
        <f t="shared" si="31"/>
        <v/>
      </c>
      <c r="CZ35" s="482" t="str">
        <f t="shared" si="31"/>
        <v/>
      </c>
      <c r="DA35" s="482" t="str">
        <f t="shared" si="28"/>
        <v/>
      </c>
      <c r="DB35" s="482" t="str">
        <f t="shared" si="28"/>
        <v/>
      </c>
      <c r="DC35" s="482" t="str">
        <f t="shared" si="28"/>
        <v/>
      </c>
      <c r="DD35" s="482" t="str">
        <f t="shared" si="28"/>
        <v/>
      </c>
      <c r="DE35" s="482" t="str">
        <f t="shared" si="28"/>
        <v/>
      </c>
      <c r="DF35" s="482" t="str">
        <f t="shared" si="28"/>
        <v/>
      </c>
      <c r="DG35" s="482" t="str">
        <f t="shared" si="28"/>
        <v/>
      </c>
      <c r="DH35" s="482" t="str">
        <f t="shared" si="28"/>
        <v/>
      </c>
      <c r="DI35" s="482" t="str">
        <f t="shared" si="28"/>
        <v/>
      </c>
      <c r="DJ35" s="357" t="str">
        <f t="shared" si="27"/>
        <v/>
      </c>
      <c r="DK35" s="357" t="str">
        <f t="shared" si="13"/>
        <v/>
      </c>
      <c r="DL35" s="357" t="str">
        <f t="shared" si="14"/>
        <v/>
      </c>
      <c r="DM35" s="357" t="str">
        <f t="shared" si="15"/>
        <v/>
      </c>
      <c r="DN35" s="357" t="str">
        <f t="shared" si="16"/>
        <v/>
      </c>
      <c r="DO35" s="357" t="str">
        <f t="shared" si="17"/>
        <v/>
      </c>
      <c r="DP35" s="357" t="str">
        <f t="shared" si="32"/>
        <v/>
      </c>
      <c r="DQ35" s="357" t="str">
        <f t="shared" si="19"/>
        <v/>
      </c>
      <c r="DR35" s="357" t="str">
        <f t="shared" si="32"/>
        <v/>
      </c>
      <c r="DS35" s="357" t="str">
        <f t="shared" si="19"/>
        <v/>
      </c>
      <c r="DT35" s="357" t="str">
        <f t="shared" si="20"/>
        <v/>
      </c>
      <c r="DU35" s="357" t="str">
        <f t="shared" si="21"/>
        <v/>
      </c>
      <c r="DV35" s="357" t="str">
        <f t="shared" si="4"/>
        <v/>
      </c>
      <c r="DW35" s="357" t="str">
        <f t="shared" si="5"/>
        <v/>
      </c>
      <c r="DX35" s="357" t="str">
        <f t="shared" si="6"/>
        <v/>
      </c>
      <c r="DY35" s="357" t="str">
        <f t="shared" si="7"/>
        <v/>
      </c>
      <c r="DZ35" s="357" t="str">
        <f t="shared" si="8"/>
        <v/>
      </c>
      <c r="EA35" s="357" t="str">
        <f t="shared" si="9"/>
        <v/>
      </c>
      <c r="EB35" s="357" t="str">
        <f t="shared" si="10"/>
        <v/>
      </c>
      <c r="EC35" s="357" t="str">
        <f t="shared" si="11"/>
        <v/>
      </c>
      <c r="EE35" s="357" t="str">
        <f t="shared" si="22"/>
        <v/>
      </c>
      <c r="EF35" s="357" t="str">
        <f t="shared" si="23"/>
        <v/>
      </c>
      <c r="EG35" s="357" t="str">
        <f t="shared" si="24"/>
        <v/>
      </c>
      <c r="EH35" s="357" t="str">
        <f t="shared" si="25"/>
        <v/>
      </c>
      <c r="EI35" s="357" t="str">
        <f t="shared" si="26"/>
        <v/>
      </c>
    </row>
    <row r="36" spans="1:139" ht="15.6" x14ac:dyDescent="0.3">
      <c r="A36" s="12" t="str">
        <f>ajuizamento!A43</f>
        <v/>
      </c>
      <c r="B36" s="7" t="str">
        <f>ajuizamento!B43</f>
        <v/>
      </c>
      <c r="C36" s="7">
        <f>ajuizamento!C43</f>
        <v>0</v>
      </c>
      <c r="D36" s="7">
        <f>ajuizamento!D43</f>
        <v>0</v>
      </c>
      <c r="E36" s="7">
        <f>ajuizamento!E43</f>
        <v>0</v>
      </c>
      <c r="F36" s="7">
        <f>ajuizamento!F43</f>
        <v>0</v>
      </c>
      <c r="G36" s="12">
        <f>ajuizamento!G43</f>
        <v>0</v>
      </c>
      <c r="H36" s="6">
        <f>IF(ajuizamento!$AY43="",0,ajuizamento!$AY43)</f>
        <v>0</v>
      </c>
      <c r="I36" s="6">
        <f>IF(ajuizamento!R43="",0,ajuizamento!R43)</f>
        <v>0</v>
      </c>
      <c r="J36" s="6">
        <f>IF(ajuizamento!BC43="",0,ajuizamento!BC43)</f>
        <v>0</v>
      </c>
      <c r="K36" s="6">
        <f>IF(ajuizamento!BD43="",0,ajuizamento!BD43)</f>
        <v>0</v>
      </c>
      <c r="L36" s="6">
        <f>IF(ajuizamento!S43="",0,ajuizamento!S43)</f>
        <v>0</v>
      </c>
      <c r="M36" s="6">
        <f>IF(ajuizamento!T43="",0,ajuizamento!T43)</f>
        <v>0</v>
      </c>
      <c r="N36" s="6">
        <f>IF(ajuizamento!U43="",0,ajuizamento!U43)</f>
        <v>0</v>
      </c>
      <c r="O36" s="6">
        <f>IF(ajuizamento!V43="",0,ajuizamento!V43)</f>
        <v>0</v>
      </c>
      <c r="P36" s="6">
        <f>IF(ajuizamento!W43="",0,ajuizamento!W43)</f>
        <v>0</v>
      </c>
      <c r="Q36" s="6">
        <f>IF(ajuizamento!X43="",0,ajuizamento!X43)</f>
        <v>0</v>
      </c>
      <c r="R36" s="6">
        <f>IF(ajuizamento!Y43="",0,ajuizamento!Y43)</f>
        <v>0</v>
      </c>
      <c r="S36" s="6">
        <f>IF(ajuizamento!Z43="",0,ajuizamento!Z43)</f>
        <v>0</v>
      </c>
      <c r="T36" s="6">
        <f>IF(ajuizamento!AA43="",0,ajuizamento!AA43)</f>
        <v>0</v>
      </c>
      <c r="U36" s="6">
        <f>IF(ajuizamento!AB43="",0,ajuizamento!AB43)</f>
        <v>0</v>
      </c>
      <c r="V36" s="6">
        <f>IF(ajuizamento!AC43="",0,ajuizamento!AC43)</f>
        <v>0</v>
      </c>
      <c r="W36" s="6">
        <f>IF(ajuizamento!AD43="",0,ajuizamento!AD43)</f>
        <v>0</v>
      </c>
      <c r="X36" s="6">
        <f>IF(ajuizamento!AE43="",0,ajuizamento!AE43)</f>
        <v>0</v>
      </c>
      <c r="Y36" s="6">
        <f>IF(ajuizamento!AF43="",0,ajuizamento!AF43)</f>
        <v>0</v>
      </c>
      <c r="Z36" s="6">
        <f>IF(ajuizamento!AG43="",0,ajuizamento!AG43)</f>
        <v>0</v>
      </c>
      <c r="AA36" s="6">
        <f>IF(ajuizamento!AH43="",0,ajuizamento!AH43)</f>
        <v>0</v>
      </c>
      <c r="AB36" s="6">
        <f>IF(ajuizamento!AI43="",0,ajuizamento!AI43)</f>
        <v>0</v>
      </c>
      <c r="AC36" s="6">
        <f>IF(ajuizamento!AJ43="",0,ajuizamento!AJ43)</f>
        <v>0</v>
      </c>
      <c r="AD36" s="6">
        <f>IF(ajuizamento!AK43="",0,ajuizamento!AK43)</f>
        <v>0</v>
      </c>
      <c r="AE36" s="6">
        <f>IF(ajuizamento!AL43="",0,ajuizamento!AL43)</f>
        <v>0</v>
      </c>
      <c r="AF36" s="6">
        <f>IF(ajuizamento!AM43="",0,ajuizamento!AM43)</f>
        <v>0</v>
      </c>
      <c r="AG36" s="6">
        <f>IF(ajuizamento!AN43="",0,ajuizamento!AN43)</f>
        <v>0</v>
      </c>
      <c r="AH36" s="6">
        <f>IF(ajuizamento!AO43="",0,ajuizamento!AO43)</f>
        <v>0</v>
      </c>
      <c r="AI36" s="6">
        <f>IF(ajuizamento!AP43="",0,ajuizamento!AP43)</f>
        <v>0</v>
      </c>
      <c r="AJ36" s="6">
        <f>IF(ajuizamento!AS43="",0,ajuizamento!AS43)</f>
        <v>0</v>
      </c>
      <c r="AK36" s="11" t="str">
        <f>IF(AM36=0,"",H36)</f>
        <v/>
      </c>
      <c r="AL36" s="9" t="str">
        <f t="shared" si="1"/>
        <v/>
      </c>
      <c r="AM36" s="357">
        <f>IF(A36="",0,A36)</f>
        <v>0</v>
      </c>
      <c r="AN36" s="482" t="str">
        <f t="shared" si="12"/>
        <v/>
      </c>
      <c r="AO36" s="482" t="str">
        <f t="shared" si="12"/>
        <v/>
      </c>
      <c r="AP36" s="482" t="str">
        <f t="shared" si="12"/>
        <v/>
      </c>
      <c r="AQ36" s="482" t="str">
        <f t="shared" si="12"/>
        <v/>
      </c>
      <c r="AR36" s="482" t="str">
        <f t="shared" si="12"/>
        <v/>
      </c>
      <c r="AS36" s="482" t="str">
        <f t="shared" si="12"/>
        <v/>
      </c>
      <c r="AT36" s="482" t="str">
        <f t="shared" si="12"/>
        <v/>
      </c>
      <c r="AU36" s="482" t="str">
        <f t="shared" si="12"/>
        <v/>
      </c>
      <c r="AV36" s="482" t="str">
        <f t="shared" si="12"/>
        <v/>
      </c>
      <c r="AW36" s="482" t="str">
        <f t="shared" si="12"/>
        <v/>
      </c>
      <c r="AX36" s="482" t="str">
        <f t="shared" si="12"/>
        <v/>
      </c>
      <c r="AY36" s="482" t="str">
        <f t="shared" si="12"/>
        <v/>
      </c>
      <c r="AZ36" s="482" t="str">
        <f t="shared" si="12"/>
        <v/>
      </c>
      <c r="BA36" s="482" t="str">
        <f t="shared" si="12"/>
        <v/>
      </c>
      <c r="BB36" s="482" t="str">
        <f t="shared" si="12"/>
        <v/>
      </c>
      <c r="BC36" s="482" t="str">
        <f t="shared" si="12"/>
        <v/>
      </c>
      <c r="BD36" s="482" t="str">
        <f t="shared" si="34"/>
        <v/>
      </c>
      <c r="BE36" s="482" t="str">
        <f t="shared" si="34"/>
        <v/>
      </c>
      <c r="BF36" s="482" t="str">
        <f t="shared" si="33"/>
        <v/>
      </c>
      <c r="BG36" s="482" t="str">
        <f t="shared" si="30"/>
        <v/>
      </c>
      <c r="BH36" s="482" t="str">
        <f t="shared" si="30"/>
        <v/>
      </c>
      <c r="BI36" s="482" t="str">
        <f t="shared" si="30"/>
        <v/>
      </c>
      <c r="BJ36" s="482" t="str">
        <f t="shared" si="30"/>
        <v/>
      </c>
      <c r="BK36" s="482" t="str">
        <f t="shared" si="30"/>
        <v/>
      </c>
      <c r="BL36" s="482"/>
      <c r="BM36" s="482" t="str">
        <f>IF(AN36="","",COUNTIF($AN36:AN36,1))</f>
        <v/>
      </c>
      <c r="BN36" s="482" t="str">
        <f>IF(AO36="","",COUNTIF($AN36:AO36,1))</f>
        <v/>
      </c>
      <c r="BO36" s="482" t="str">
        <f>IF(AP36="","",COUNTIF($AN36:AP36,1))</f>
        <v/>
      </c>
      <c r="BP36" s="482" t="str">
        <f>IF(AQ36="","",COUNTIF($AN36:AQ36,1))</f>
        <v/>
      </c>
      <c r="BQ36" s="482" t="str">
        <f>IF(AR36="","",COUNTIF($AN36:AR36,1))</f>
        <v/>
      </c>
      <c r="BR36" s="482" t="str">
        <f>IF(AS36="","",COUNTIF($AN36:AS36,1))</f>
        <v/>
      </c>
      <c r="BS36" s="482" t="str">
        <f>IF(AT36="","",COUNTIF($AN36:AT36,1))</f>
        <v/>
      </c>
      <c r="BT36" s="482" t="str">
        <f>IF(AU36="","",COUNTIF($AN36:AU36,1))</f>
        <v/>
      </c>
      <c r="BU36" s="482" t="str">
        <f>IF(AV36="","",COUNTIF($AN36:AV36,1))</f>
        <v/>
      </c>
      <c r="BV36" s="482" t="str">
        <f>IF(AW36="","",COUNTIF($AN36:AW36,1))</f>
        <v/>
      </c>
      <c r="BW36" s="482" t="str">
        <f>IF(AX36="","",COUNTIF($AN36:AX36,1))</f>
        <v/>
      </c>
      <c r="BX36" s="482" t="str">
        <f>IF(AY36="","",COUNTIF($AN36:AY36,1))</f>
        <v/>
      </c>
      <c r="BY36" s="482" t="str">
        <f>IF(AZ36="","",COUNTIF($AN36:AZ36,1))</f>
        <v/>
      </c>
      <c r="BZ36" s="482" t="str">
        <f>IF(BA36="","",COUNTIF($AN36:BA36,1))</f>
        <v/>
      </c>
      <c r="CA36" s="482" t="str">
        <f>IF(BB36="","",COUNTIF($AN36:BB36,1))</f>
        <v/>
      </c>
      <c r="CB36" s="482" t="str">
        <f>IF(BC36="","",COUNTIF($AN36:BC36,1))</f>
        <v/>
      </c>
      <c r="CC36" s="482" t="str">
        <f>IF(BD36="","",COUNTIF($AN36:BD36,1))</f>
        <v/>
      </c>
      <c r="CD36" s="482" t="str">
        <f>IF(BE36="","",COUNTIF($AN36:BE36,1))</f>
        <v/>
      </c>
      <c r="CE36" s="482" t="str">
        <f>IF(BF36="","",COUNTIF($AN36:BF36,1))</f>
        <v/>
      </c>
      <c r="CF36" s="482" t="str">
        <f>IF(BG36="","",COUNTIF($AN36:BG36,1))</f>
        <v/>
      </c>
      <c r="CG36" s="482" t="str">
        <f>IF(BH36="","",COUNTIF($AN36:BH36,1))</f>
        <v/>
      </c>
      <c r="CH36" s="482" t="str">
        <f>IF(BI36="","",COUNTIF($AN36:BI36,1))</f>
        <v/>
      </c>
      <c r="CI36" s="482" t="str">
        <f>IF(BJ36="","",COUNTIF($AN36:BJ36,1))</f>
        <v/>
      </c>
      <c r="CJ36" s="482" t="str">
        <f>IF(BK36="","",COUNTIF($AN36:BK36,1))</f>
        <v/>
      </c>
      <c r="CL36" s="482" t="str">
        <f t="shared" ref="CL36:DA99" si="35">IF(L36=0,"",L36)</f>
        <v/>
      </c>
      <c r="CM36" s="482" t="str">
        <f t="shared" si="35"/>
        <v/>
      </c>
      <c r="CN36" s="482" t="str">
        <f t="shared" si="35"/>
        <v/>
      </c>
      <c r="CO36" s="482" t="str">
        <f t="shared" si="35"/>
        <v/>
      </c>
      <c r="CP36" s="482" t="str">
        <f t="shared" si="35"/>
        <v/>
      </c>
      <c r="CQ36" s="482" t="str">
        <f t="shared" si="35"/>
        <v/>
      </c>
      <c r="CR36" s="482" t="str">
        <f t="shared" si="35"/>
        <v/>
      </c>
      <c r="CS36" s="482" t="str">
        <f t="shared" si="35"/>
        <v/>
      </c>
      <c r="CT36" s="482" t="str">
        <f t="shared" si="35"/>
        <v/>
      </c>
      <c r="CU36" s="482" t="str">
        <f t="shared" si="35"/>
        <v/>
      </c>
      <c r="CV36" s="482" t="str">
        <f t="shared" si="35"/>
        <v/>
      </c>
      <c r="CW36" s="482" t="str">
        <f t="shared" si="35"/>
        <v/>
      </c>
      <c r="CX36" s="482" t="str">
        <f t="shared" si="35"/>
        <v/>
      </c>
      <c r="CY36" s="482" t="str">
        <f t="shared" si="35"/>
        <v/>
      </c>
      <c r="CZ36" s="482" t="str">
        <f t="shared" si="35"/>
        <v/>
      </c>
      <c r="DA36" s="482" t="str">
        <f t="shared" si="28"/>
        <v/>
      </c>
      <c r="DB36" s="482" t="str">
        <f t="shared" si="28"/>
        <v/>
      </c>
      <c r="DC36" s="482" t="str">
        <f t="shared" si="28"/>
        <v/>
      </c>
      <c r="DD36" s="482" t="str">
        <f t="shared" si="28"/>
        <v/>
      </c>
      <c r="DE36" s="482" t="str">
        <f t="shared" si="28"/>
        <v/>
      </c>
      <c r="DF36" s="482" t="str">
        <f t="shared" si="28"/>
        <v/>
      </c>
      <c r="DG36" s="482" t="str">
        <f t="shared" si="28"/>
        <v/>
      </c>
      <c r="DH36" s="482" t="str">
        <f t="shared" si="28"/>
        <v/>
      </c>
      <c r="DI36" s="482" t="str">
        <f t="shared" si="28"/>
        <v/>
      </c>
      <c r="DJ36" s="357" t="str">
        <f t="shared" si="27"/>
        <v/>
      </c>
      <c r="DK36" s="357" t="str">
        <f t="shared" si="13"/>
        <v/>
      </c>
      <c r="DL36" s="357" t="str">
        <f t="shared" si="14"/>
        <v/>
      </c>
      <c r="DM36" s="357" t="str">
        <f t="shared" si="15"/>
        <v/>
      </c>
      <c r="DN36" s="357" t="str">
        <f t="shared" si="16"/>
        <v/>
      </c>
      <c r="DO36" s="357" t="str">
        <f t="shared" si="17"/>
        <v/>
      </c>
      <c r="DP36" s="357" t="str">
        <f t="shared" si="32"/>
        <v/>
      </c>
      <c r="DQ36" s="357" t="str">
        <f t="shared" si="19"/>
        <v/>
      </c>
      <c r="DR36" s="357" t="str">
        <f t="shared" si="32"/>
        <v/>
      </c>
      <c r="DS36" s="357" t="str">
        <f t="shared" si="19"/>
        <v/>
      </c>
      <c r="DT36" s="357" t="str">
        <f t="shared" si="20"/>
        <v/>
      </c>
      <c r="DU36" s="357" t="str">
        <f t="shared" si="21"/>
        <v/>
      </c>
      <c r="DV36" s="357" t="str">
        <f t="shared" si="4"/>
        <v/>
      </c>
      <c r="DW36" s="357" t="str">
        <f t="shared" si="5"/>
        <v/>
      </c>
      <c r="DX36" s="357" t="str">
        <f t="shared" si="6"/>
        <v/>
      </c>
      <c r="DY36" s="357" t="str">
        <f t="shared" si="7"/>
        <v/>
      </c>
      <c r="DZ36" s="357" t="str">
        <f t="shared" si="8"/>
        <v/>
      </c>
      <c r="EA36" s="357" t="str">
        <f t="shared" si="9"/>
        <v/>
      </c>
      <c r="EB36" s="357" t="str">
        <f t="shared" si="10"/>
        <v/>
      </c>
      <c r="EC36" s="357" t="str">
        <f t="shared" si="11"/>
        <v/>
      </c>
      <c r="EE36" s="357" t="str">
        <f t="shared" si="22"/>
        <v/>
      </c>
      <c r="EF36" s="357" t="str">
        <f t="shared" si="23"/>
        <v/>
      </c>
      <c r="EG36" s="357" t="str">
        <f t="shared" si="24"/>
        <v/>
      </c>
      <c r="EH36" s="357" t="str">
        <f t="shared" si="25"/>
        <v/>
      </c>
      <c r="EI36" s="357" t="str">
        <f t="shared" si="26"/>
        <v/>
      </c>
    </row>
    <row r="37" spans="1:139" ht="15.6" x14ac:dyDescent="0.3">
      <c r="A37" s="12" t="str">
        <f>ajuizamento!A44</f>
        <v/>
      </c>
      <c r="B37" s="7" t="str">
        <f>ajuizamento!B44</f>
        <v/>
      </c>
      <c r="C37" s="7">
        <f>ajuizamento!C44</f>
        <v>0</v>
      </c>
      <c r="D37" s="7">
        <f>ajuizamento!D44</f>
        <v>0</v>
      </c>
      <c r="E37" s="7">
        <f>ajuizamento!E44</f>
        <v>0</v>
      </c>
      <c r="F37" s="7">
        <f>ajuizamento!F44</f>
        <v>0</v>
      </c>
      <c r="G37" s="12">
        <f>ajuizamento!G44</f>
        <v>0</v>
      </c>
      <c r="H37" s="6">
        <f>IF(ajuizamento!$AY44="",0,ajuizamento!$AY44)</f>
        <v>0</v>
      </c>
      <c r="I37" s="6">
        <f>IF(ajuizamento!R44="",0,ajuizamento!R44)</f>
        <v>0</v>
      </c>
      <c r="J37" s="6">
        <f>IF(ajuizamento!BC44="",0,ajuizamento!BC44)</f>
        <v>0</v>
      </c>
      <c r="K37" s="6">
        <f>IF(ajuizamento!BD44="",0,ajuizamento!BD44)</f>
        <v>0</v>
      </c>
      <c r="L37" s="6">
        <f>IF(ajuizamento!S44="",0,ajuizamento!S44)</f>
        <v>0</v>
      </c>
      <c r="M37" s="6">
        <f>IF(ajuizamento!T44="",0,ajuizamento!T44)</f>
        <v>0</v>
      </c>
      <c r="N37" s="6">
        <f>IF(ajuizamento!U44="",0,ajuizamento!U44)</f>
        <v>0</v>
      </c>
      <c r="O37" s="6">
        <f>IF(ajuizamento!V44="",0,ajuizamento!V44)</f>
        <v>0</v>
      </c>
      <c r="P37" s="6">
        <f>IF(ajuizamento!W44="",0,ajuizamento!W44)</f>
        <v>0</v>
      </c>
      <c r="Q37" s="6">
        <f>IF(ajuizamento!X44="",0,ajuizamento!X44)</f>
        <v>0</v>
      </c>
      <c r="R37" s="6">
        <f>IF(ajuizamento!Y44="",0,ajuizamento!Y44)</f>
        <v>0</v>
      </c>
      <c r="S37" s="6">
        <f>IF(ajuizamento!Z44="",0,ajuizamento!Z44)</f>
        <v>0</v>
      </c>
      <c r="T37" s="6">
        <f>IF(ajuizamento!AA44="",0,ajuizamento!AA44)</f>
        <v>0</v>
      </c>
      <c r="U37" s="6">
        <f>IF(ajuizamento!AB44="",0,ajuizamento!AB44)</f>
        <v>0</v>
      </c>
      <c r="V37" s="6">
        <f>IF(ajuizamento!AC44="",0,ajuizamento!AC44)</f>
        <v>0</v>
      </c>
      <c r="W37" s="6">
        <f>IF(ajuizamento!AD44="",0,ajuizamento!AD44)</f>
        <v>0</v>
      </c>
      <c r="X37" s="6">
        <f>IF(ajuizamento!AE44="",0,ajuizamento!AE44)</f>
        <v>0</v>
      </c>
      <c r="Y37" s="6">
        <f>IF(ajuizamento!AF44="",0,ajuizamento!AF44)</f>
        <v>0</v>
      </c>
      <c r="Z37" s="6">
        <f>IF(ajuizamento!AG44="",0,ajuizamento!AG44)</f>
        <v>0</v>
      </c>
      <c r="AA37" s="6">
        <f>IF(ajuizamento!AH44="",0,ajuizamento!AH44)</f>
        <v>0</v>
      </c>
      <c r="AB37" s="6">
        <f>IF(ajuizamento!AI44="",0,ajuizamento!AI44)</f>
        <v>0</v>
      </c>
      <c r="AC37" s="6">
        <f>IF(ajuizamento!AJ44="",0,ajuizamento!AJ44)</f>
        <v>0</v>
      </c>
      <c r="AD37" s="6">
        <f>IF(ajuizamento!AK44="",0,ajuizamento!AK44)</f>
        <v>0</v>
      </c>
      <c r="AE37" s="6">
        <f>IF(ajuizamento!AL44="",0,ajuizamento!AL44)</f>
        <v>0</v>
      </c>
      <c r="AF37" s="6">
        <f>IF(ajuizamento!AM44="",0,ajuizamento!AM44)</f>
        <v>0</v>
      </c>
      <c r="AG37" s="6">
        <f>IF(ajuizamento!AN44="",0,ajuizamento!AN44)</f>
        <v>0</v>
      </c>
      <c r="AH37" s="6">
        <f>IF(ajuizamento!AO44="",0,ajuizamento!AO44)</f>
        <v>0</v>
      </c>
      <c r="AI37" s="6">
        <f>IF(ajuizamento!AP44="",0,ajuizamento!AP44)</f>
        <v>0</v>
      </c>
      <c r="AJ37" s="6">
        <f>IF(ajuizamento!AS44="",0,ajuizamento!AS44)</f>
        <v>0</v>
      </c>
      <c r="AK37" s="11" t="str">
        <f>IF(AM37=0,"",H37)</f>
        <v/>
      </c>
      <c r="AL37" s="9" t="str">
        <f t="shared" si="1"/>
        <v/>
      </c>
      <c r="AM37" s="357">
        <f>IF(A37="",0,A37)</f>
        <v>0</v>
      </c>
      <c r="AN37" s="482" t="str">
        <f t="shared" si="12"/>
        <v/>
      </c>
      <c r="AO37" s="482" t="str">
        <f t="shared" si="12"/>
        <v/>
      </c>
      <c r="AP37" s="482" t="str">
        <f t="shared" si="12"/>
        <v/>
      </c>
      <c r="AQ37" s="482" t="str">
        <f t="shared" si="12"/>
        <v/>
      </c>
      <c r="AR37" s="482" t="str">
        <f t="shared" si="12"/>
        <v/>
      </c>
      <c r="AS37" s="482" t="str">
        <f t="shared" si="12"/>
        <v/>
      </c>
      <c r="AT37" s="482" t="str">
        <f t="shared" si="12"/>
        <v/>
      </c>
      <c r="AU37" s="482" t="str">
        <f t="shared" si="12"/>
        <v/>
      </c>
      <c r="AV37" s="482" t="str">
        <f t="shared" si="12"/>
        <v/>
      </c>
      <c r="AW37" s="482" t="str">
        <f t="shared" si="12"/>
        <v/>
      </c>
      <c r="AX37" s="482" t="str">
        <f t="shared" si="12"/>
        <v/>
      </c>
      <c r="AY37" s="482" t="str">
        <f t="shared" si="12"/>
        <v/>
      </c>
      <c r="AZ37" s="482" t="str">
        <f t="shared" si="12"/>
        <v/>
      </c>
      <c r="BA37" s="482" t="str">
        <f t="shared" si="12"/>
        <v/>
      </c>
      <c r="BB37" s="482" t="str">
        <f t="shared" si="12"/>
        <v/>
      </c>
      <c r="BC37" s="482" t="str">
        <f t="shared" si="12"/>
        <v/>
      </c>
      <c r="BD37" s="482" t="str">
        <f t="shared" si="34"/>
        <v/>
      </c>
      <c r="BE37" s="482" t="str">
        <f t="shared" si="34"/>
        <v/>
      </c>
      <c r="BF37" s="482" t="str">
        <f t="shared" si="33"/>
        <v/>
      </c>
      <c r="BG37" s="482" t="str">
        <f t="shared" si="30"/>
        <v/>
      </c>
      <c r="BH37" s="482" t="str">
        <f t="shared" si="30"/>
        <v/>
      </c>
      <c r="BI37" s="482" t="str">
        <f t="shared" si="30"/>
        <v/>
      </c>
      <c r="BJ37" s="482" t="str">
        <f t="shared" si="30"/>
        <v/>
      </c>
      <c r="BK37" s="482" t="str">
        <f t="shared" si="30"/>
        <v/>
      </c>
      <c r="BL37" s="482"/>
      <c r="BM37" s="482" t="str">
        <f>IF(AN37="","",COUNTIF($AN37:AN37,1))</f>
        <v/>
      </c>
      <c r="BN37" s="482" t="str">
        <f>IF(AO37="","",COUNTIF($AN37:AO37,1))</f>
        <v/>
      </c>
      <c r="BO37" s="482" t="str">
        <f>IF(AP37="","",COUNTIF($AN37:AP37,1))</f>
        <v/>
      </c>
      <c r="BP37" s="482" t="str">
        <f>IF(AQ37="","",COUNTIF($AN37:AQ37,1))</f>
        <v/>
      </c>
      <c r="BQ37" s="482" t="str">
        <f>IF(AR37="","",COUNTIF($AN37:AR37,1))</f>
        <v/>
      </c>
      <c r="BR37" s="482" t="str">
        <f>IF(AS37="","",COUNTIF($AN37:AS37,1))</f>
        <v/>
      </c>
      <c r="BS37" s="482" t="str">
        <f>IF(AT37="","",COUNTIF($AN37:AT37,1))</f>
        <v/>
      </c>
      <c r="BT37" s="482" t="str">
        <f>IF(AU37="","",COUNTIF($AN37:AU37,1))</f>
        <v/>
      </c>
      <c r="BU37" s="482" t="str">
        <f>IF(AV37="","",COUNTIF($AN37:AV37,1))</f>
        <v/>
      </c>
      <c r="BV37" s="482" t="str">
        <f>IF(AW37="","",COUNTIF($AN37:AW37,1))</f>
        <v/>
      </c>
      <c r="BW37" s="482" t="str">
        <f>IF(AX37="","",COUNTIF($AN37:AX37,1))</f>
        <v/>
      </c>
      <c r="BX37" s="482" t="str">
        <f>IF(AY37="","",COUNTIF($AN37:AY37,1))</f>
        <v/>
      </c>
      <c r="BY37" s="482" t="str">
        <f>IF(AZ37="","",COUNTIF($AN37:AZ37,1))</f>
        <v/>
      </c>
      <c r="BZ37" s="482" t="str">
        <f>IF(BA37="","",COUNTIF($AN37:BA37,1))</f>
        <v/>
      </c>
      <c r="CA37" s="482" t="str">
        <f>IF(BB37="","",COUNTIF($AN37:BB37,1))</f>
        <v/>
      </c>
      <c r="CB37" s="482" t="str">
        <f>IF(BC37="","",COUNTIF($AN37:BC37,1))</f>
        <v/>
      </c>
      <c r="CC37" s="482" t="str">
        <f>IF(BD37="","",COUNTIF($AN37:BD37,1))</f>
        <v/>
      </c>
      <c r="CD37" s="482" t="str">
        <f>IF(BE37="","",COUNTIF($AN37:BE37,1))</f>
        <v/>
      </c>
      <c r="CE37" s="482" t="str">
        <f>IF(BF37="","",COUNTIF($AN37:BF37,1))</f>
        <v/>
      </c>
      <c r="CF37" s="482" t="str">
        <f>IF(BG37="","",COUNTIF($AN37:BG37,1))</f>
        <v/>
      </c>
      <c r="CG37" s="482" t="str">
        <f>IF(BH37="","",COUNTIF($AN37:BH37,1))</f>
        <v/>
      </c>
      <c r="CH37" s="482" t="str">
        <f>IF(BI37="","",COUNTIF($AN37:BI37,1))</f>
        <v/>
      </c>
      <c r="CI37" s="482" t="str">
        <f>IF(BJ37="","",COUNTIF($AN37:BJ37,1))</f>
        <v/>
      </c>
      <c r="CJ37" s="482" t="str">
        <f>IF(BK37="","",COUNTIF($AN37:BK37,1))</f>
        <v/>
      </c>
      <c r="CL37" s="482" t="str">
        <f t="shared" si="35"/>
        <v/>
      </c>
      <c r="CM37" s="482" t="str">
        <f t="shared" si="35"/>
        <v/>
      </c>
      <c r="CN37" s="482" t="str">
        <f t="shared" si="35"/>
        <v/>
      </c>
      <c r="CO37" s="482" t="str">
        <f t="shared" si="35"/>
        <v/>
      </c>
      <c r="CP37" s="482" t="str">
        <f t="shared" si="35"/>
        <v/>
      </c>
      <c r="CQ37" s="482" t="str">
        <f t="shared" si="35"/>
        <v/>
      </c>
      <c r="CR37" s="482" t="str">
        <f t="shared" si="35"/>
        <v/>
      </c>
      <c r="CS37" s="482" t="str">
        <f t="shared" si="35"/>
        <v/>
      </c>
      <c r="CT37" s="482" t="str">
        <f t="shared" si="35"/>
        <v/>
      </c>
      <c r="CU37" s="482" t="str">
        <f t="shared" si="35"/>
        <v/>
      </c>
      <c r="CV37" s="482" t="str">
        <f t="shared" si="35"/>
        <v/>
      </c>
      <c r="CW37" s="482" t="str">
        <f t="shared" si="35"/>
        <v/>
      </c>
      <c r="CX37" s="482" t="str">
        <f t="shared" si="35"/>
        <v/>
      </c>
      <c r="CY37" s="482" t="str">
        <f t="shared" si="35"/>
        <v/>
      </c>
      <c r="CZ37" s="482" t="str">
        <f t="shared" si="35"/>
        <v/>
      </c>
      <c r="DA37" s="482" t="str">
        <f t="shared" si="28"/>
        <v/>
      </c>
      <c r="DB37" s="482" t="str">
        <f t="shared" si="28"/>
        <v/>
      </c>
      <c r="DC37" s="482" t="str">
        <f t="shared" si="28"/>
        <v/>
      </c>
      <c r="DD37" s="482" t="str">
        <f t="shared" si="28"/>
        <v/>
      </c>
      <c r="DE37" s="482" t="str">
        <f t="shared" si="28"/>
        <v/>
      </c>
      <c r="DF37" s="482" t="str">
        <f t="shared" si="28"/>
        <v/>
      </c>
      <c r="DG37" s="482" t="str">
        <f t="shared" si="28"/>
        <v/>
      </c>
      <c r="DH37" s="482" t="str">
        <f t="shared" si="28"/>
        <v/>
      </c>
      <c r="DI37" s="482" t="str">
        <f t="shared" si="28"/>
        <v/>
      </c>
      <c r="DJ37" s="357" t="str">
        <f t="shared" si="27"/>
        <v/>
      </c>
      <c r="DK37" s="357" t="str">
        <f t="shared" si="13"/>
        <v/>
      </c>
      <c r="DL37" s="357" t="str">
        <f t="shared" si="14"/>
        <v/>
      </c>
      <c r="DM37" s="357" t="str">
        <f t="shared" si="15"/>
        <v/>
      </c>
      <c r="DN37" s="357" t="str">
        <f t="shared" si="16"/>
        <v/>
      </c>
      <c r="DO37" s="357" t="str">
        <f t="shared" si="17"/>
        <v/>
      </c>
      <c r="DP37" s="357" t="str">
        <f t="shared" si="32"/>
        <v/>
      </c>
      <c r="DQ37" s="357" t="str">
        <f t="shared" si="19"/>
        <v/>
      </c>
      <c r="DR37" s="357" t="str">
        <f t="shared" si="32"/>
        <v/>
      </c>
      <c r="DS37" s="357" t="str">
        <f t="shared" si="19"/>
        <v/>
      </c>
      <c r="DT37" s="357" t="str">
        <f t="shared" si="20"/>
        <v/>
      </c>
      <c r="DU37" s="357" t="str">
        <f t="shared" si="21"/>
        <v/>
      </c>
      <c r="DV37" s="357" t="str">
        <f t="shared" si="4"/>
        <v/>
      </c>
      <c r="DW37" s="357" t="str">
        <f t="shared" si="5"/>
        <v/>
      </c>
      <c r="DX37" s="357" t="str">
        <f t="shared" si="6"/>
        <v/>
      </c>
      <c r="DY37" s="357" t="str">
        <f t="shared" si="7"/>
        <v/>
      </c>
      <c r="DZ37" s="357" t="str">
        <f t="shared" si="8"/>
        <v/>
      </c>
      <c r="EA37" s="357" t="str">
        <f t="shared" si="9"/>
        <v/>
      </c>
      <c r="EB37" s="357" t="str">
        <f t="shared" si="10"/>
        <v/>
      </c>
      <c r="EC37" s="357" t="str">
        <f t="shared" si="11"/>
        <v/>
      </c>
      <c r="EE37" s="357" t="str">
        <f t="shared" si="22"/>
        <v/>
      </c>
      <c r="EF37" s="357" t="str">
        <f t="shared" si="23"/>
        <v/>
      </c>
      <c r="EG37" s="357" t="str">
        <f t="shared" si="24"/>
        <v/>
      </c>
      <c r="EH37" s="357" t="str">
        <f t="shared" si="25"/>
        <v/>
      </c>
      <c r="EI37" s="357" t="str">
        <f t="shared" si="26"/>
        <v/>
      </c>
    </row>
    <row r="38" spans="1:139" ht="15.6" x14ac:dyDescent="0.3">
      <c r="A38" s="12" t="str">
        <f>ajuizamento!A45</f>
        <v/>
      </c>
      <c r="B38" s="7" t="str">
        <f>ajuizamento!B45</f>
        <v/>
      </c>
      <c r="C38" s="7">
        <f>ajuizamento!C45</f>
        <v>0</v>
      </c>
      <c r="D38" s="7">
        <f>ajuizamento!D45</f>
        <v>0</v>
      </c>
      <c r="E38" s="7">
        <f>ajuizamento!E45</f>
        <v>0</v>
      </c>
      <c r="F38" s="7">
        <f>ajuizamento!F45</f>
        <v>0</v>
      </c>
      <c r="G38" s="12">
        <f>ajuizamento!G45</f>
        <v>0</v>
      </c>
      <c r="H38" s="6">
        <f>IF(ajuizamento!$AY45="",0,ajuizamento!$AY45)</f>
        <v>0</v>
      </c>
      <c r="I38" s="6">
        <f>IF(ajuizamento!R45="",0,ajuizamento!R45)</f>
        <v>0</v>
      </c>
      <c r="J38" s="6">
        <f>IF(ajuizamento!BC45="",0,ajuizamento!BC45)</f>
        <v>0</v>
      </c>
      <c r="K38" s="6">
        <f>IF(ajuizamento!BD45="",0,ajuizamento!BD45)</f>
        <v>0</v>
      </c>
      <c r="L38" s="6">
        <f>IF(ajuizamento!S45="",0,ajuizamento!S45)</f>
        <v>0</v>
      </c>
      <c r="M38" s="6">
        <f>IF(ajuizamento!T45="",0,ajuizamento!T45)</f>
        <v>0</v>
      </c>
      <c r="N38" s="6">
        <f>IF(ajuizamento!U45="",0,ajuizamento!U45)</f>
        <v>0</v>
      </c>
      <c r="O38" s="6">
        <f>IF(ajuizamento!V45="",0,ajuizamento!V45)</f>
        <v>0</v>
      </c>
      <c r="P38" s="6">
        <f>IF(ajuizamento!W45="",0,ajuizamento!W45)</f>
        <v>0</v>
      </c>
      <c r="Q38" s="6">
        <f>IF(ajuizamento!X45="",0,ajuizamento!X45)</f>
        <v>0</v>
      </c>
      <c r="R38" s="6">
        <f>IF(ajuizamento!Y45="",0,ajuizamento!Y45)</f>
        <v>0</v>
      </c>
      <c r="S38" s="6">
        <f>IF(ajuizamento!Z45="",0,ajuizamento!Z45)</f>
        <v>0</v>
      </c>
      <c r="T38" s="6">
        <f>IF(ajuizamento!AA45="",0,ajuizamento!AA45)</f>
        <v>0</v>
      </c>
      <c r="U38" s="6">
        <f>IF(ajuizamento!AB45="",0,ajuizamento!AB45)</f>
        <v>0</v>
      </c>
      <c r="V38" s="6">
        <f>IF(ajuizamento!AC45="",0,ajuizamento!AC45)</f>
        <v>0</v>
      </c>
      <c r="W38" s="6">
        <f>IF(ajuizamento!AD45="",0,ajuizamento!AD45)</f>
        <v>0</v>
      </c>
      <c r="X38" s="6">
        <f>IF(ajuizamento!AE45="",0,ajuizamento!AE45)</f>
        <v>0</v>
      </c>
      <c r="Y38" s="6">
        <f>IF(ajuizamento!AF45="",0,ajuizamento!AF45)</f>
        <v>0</v>
      </c>
      <c r="Z38" s="6">
        <f>IF(ajuizamento!AG45="",0,ajuizamento!AG45)</f>
        <v>0</v>
      </c>
      <c r="AA38" s="6">
        <f>IF(ajuizamento!AH45="",0,ajuizamento!AH45)</f>
        <v>0</v>
      </c>
      <c r="AB38" s="6">
        <f>IF(ajuizamento!AI45="",0,ajuizamento!AI45)</f>
        <v>0</v>
      </c>
      <c r="AC38" s="6">
        <f>IF(ajuizamento!AJ45="",0,ajuizamento!AJ45)</f>
        <v>0</v>
      </c>
      <c r="AD38" s="6">
        <f>IF(ajuizamento!AK45="",0,ajuizamento!AK45)</f>
        <v>0</v>
      </c>
      <c r="AE38" s="6">
        <f>IF(ajuizamento!AL45="",0,ajuizamento!AL45)</f>
        <v>0</v>
      </c>
      <c r="AF38" s="6">
        <f>IF(ajuizamento!AM45="",0,ajuizamento!AM45)</f>
        <v>0</v>
      </c>
      <c r="AG38" s="6">
        <f>IF(ajuizamento!AN45="",0,ajuizamento!AN45)</f>
        <v>0</v>
      </c>
      <c r="AH38" s="6">
        <f>IF(ajuizamento!AO45="",0,ajuizamento!AO45)</f>
        <v>0</v>
      </c>
      <c r="AI38" s="6">
        <f>IF(ajuizamento!AP45="",0,ajuizamento!AP45)</f>
        <v>0</v>
      </c>
      <c r="AJ38" s="6">
        <f>IF(ajuizamento!AS45="",0,ajuizamento!AS45)</f>
        <v>0</v>
      </c>
      <c r="AK38" s="11" t="str">
        <f>IF(AM38=0,"",H38)</f>
        <v/>
      </c>
      <c r="AL38" s="9" t="str">
        <f t="shared" si="1"/>
        <v/>
      </c>
      <c r="AM38" s="357">
        <f>IF(A38="",0,A38)</f>
        <v>0</v>
      </c>
      <c r="AN38" s="482" t="str">
        <f t="shared" si="12"/>
        <v/>
      </c>
      <c r="AO38" s="482" t="str">
        <f t="shared" si="12"/>
        <v/>
      </c>
      <c r="AP38" s="482" t="str">
        <f t="shared" si="12"/>
        <v/>
      </c>
      <c r="AQ38" s="482" t="str">
        <f t="shared" si="12"/>
        <v/>
      </c>
      <c r="AR38" s="482" t="str">
        <f t="shared" si="12"/>
        <v/>
      </c>
      <c r="AS38" s="482" t="str">
        <f t="shared" si="12"/>
        <v/>
      </c>
      <c r="AT38" s="482" t="str">
        <f t="shared" si="12"/>
        <v/>
      </c>
      <c r="AU38" s="482" t="str">
        <f t="shared" si="12"/>
        <v/>
      </c>
      <c r="AV38" s="482" t="str">
        <f t="shared" si="12"/>
        <v/>
      </c>
      <c r="AW38" s="482" t="str">
        <f t="shared" si="12"/>
        <v/>
      </c>
      <c r="AX38" s="482" t="str">
        <f t="shared" si="12"/>
        <v/>
      </c>
      <c r="AY38" s="482" t="str">
        <f t="shared" si="12"/>
        <v/>
      </c>
      <c r="AZ38" s="482" t="str">
        <f t="shared" si="12"/>
        <v/>
      </c>
      <c r="BA38" s="482" t="str">
        <f t="shared" si="12"/>
        <v/>
      </c>
      <c r="BB38" s="482" t="str">
        <f t="shared" si="12"/>
        <v/>
      </c>
      <c r="BC38" s="482" t="str">
        <f t="shared" si="12"/>
        <v/>
      </c>
      <c r="BD38" s="482" t="str">
        <f t="shared" si="34"/>
        <v/>
      </c>
      <c r="BE38" s="482" t="str">
        <f t="shared" si="34"/>
        <v/>
      </c>
      <c r="BF38" s="482" t="str">
        <f t="shared" si="33"/>
        <v/>
      </c>
      <c r="BG38" s="482" t="str">
        <f t="shared" si="30"/>
        <v/>
      </c>
      <c r="BH38" s="482" t="str">
        <f t="shared" si="30"/>
        <v/>
      </c>
      <c r="BI38" s="482" t="str">
        <f t="shared" si="30"/>
        <v/>
      </c>
      <c r="BJ38" s="482" t="str">
        <f t="shared" si="30"/>
        <v/>
      </c>
      <c r="BK38" s="482" t="str">
        <f t="shared" si="30"/>
        <v/>
      </c>
      <c r="BL38" s="482"/>
      <c r="BM38" s="482" t="str">
        <f>IF(AN38="","",COUNTIF($AN38:AN38,1))</f>
        <v/>
      </c>
      <c r="BN38" s="482" t="str">
        <f>IF(AO38="","",COUNTIF($AN38:AO38,1))</f>
        <v/>
      </c>
      <c r="BO38" s="482" t="str">
        <f>IF(AP38="","",COUNTIF($AN38:AP38,1))</f>
        <v/>
      </c>
      <c r="BP38" s="482" t="str">
        <f>IF(AQ38="","",COUNTIF($AN38:AQ38,1))</f>
        <v/>
      </c>
      <c r="BQ38" s="482" t="str">
        <f>IF(AR38="","",COUNTIF($AN38:AR38,1))</f>
        <v/>
      </c>
      <c r="BR38" s="482" t="str">
        <f>IF(AS38="","",COUNTIF($AN38:AS38,1))</f>
        <v/>
      </c>
      <c r="BS38" s="482" t="str">
        <f>IF(AT38="","",COUNTIF($AN38:AT38,1))</f>
        <v/>
      </c>
      <c r="BT38" s="482" t="str">
        <f>IF(AU38="","",COUNTIF($AN38:AU38,1))</f>
        <v/>
      </c>
      <c r="BU38" s="482" t="str">
        <f>IF(AV38="","",COUNTIF($AN38:AV38,1))</f>
        <v/>
      </c>
      <c r="BV38" s="482" t="str">
        <f>IF(AW38="","",COUNTIF($AN38:AW38,1))</f>
        <v/>
      </c>
      <c r="BW38" s="482" t="str">
        <f>IF(AX38="","",COUNTIF($AN38:AX38,1))</f>
        <v/>
      </c>
      <c r="BX38" s="482" t="str">
        <f>IF(AY38="","",COUNTIF($AN38:AY38,1))</f>
        <v/>
      </c>
      <c r="BY38" s="482" t="str">
        <f>IF(AZ38="","",COUNTIF($AN38:AZ38,1))</f>
        <v/>
      </c>
      <c r="BZ38" s="482" t="str">
        <f>IF(BA38="","",COUNTIF($AN38:BA38,1))</f>
        <v/>
      </c>
      <c r="CA38" s="482" t="str">
        <f>IF(BB38="","",COUNTIF($AN38:BB38,1))</f>
        <v/>
      </c>
      <c r="CB38" s="482" t="str">
        <f>IF(BC38="","",COUNTIF($AN38:BC38,1))</f>
        <v/>
      </c>
      <c r="CC38" s="482" t="str">
        <f>IF(BD38="","",COUNTIF($AN38:BD38,1))</f>
        <v/>
      </c>
      <c r="CD38" s="482" t="str">
        <f>IF(BE38="","",COUNTIF($AN38:BE38,1))</f>
        <v/>
      </c>
      <c r="CE38" s="482" t="str">
        <f>IF(BF38="","",COUNTIF($AN38:BF38,1))</f>
        <v/>
      </c>
      <c r="CF38" s="482" t="str">
        <f>IF(BG38="","",COUNTIF($AN38:BG38,1))</f>
        <v/>
      </c>
      <c r="CG38" s="482" t="str">
        <f>IF(BH38="","",COUNTIF($AN38:BH38,1))</f>
        <v/>
      </c>
      <c r="CH38" s="482" t="str">
        <f>IF(BI38="","",COUNTIF($AN38:BI38,1))</f>
        <v/>
      </c>
      <c r="CI38" s="482" t="str">
        <f>IF(BJ38="","",COUNTIF($AN38:BJ38,1))</f>
        <v/>
      </c>
      <c r="CJ38" s="482" t="str">
        <f>IF(BK38="","",COUNTIF($AN38:BK38,1))</f>
        <v/>
      </c>
      <c r="CL38" s="482" t="str">
        <f t="shared" si="35"/>
        <v/>
      </c>
      <c r="CM38" s="482" t="str">
        <f t="shared" si="35"/>
        <v/>
      </c>
      <c r="CN38" s="482" t="str">
        <f t="shared" si="35"/>
        <v/>
      </c>
      <c r="CO38" s="482" t="str">
        <f t="shared" si="35"/>
        <v/>
      </c>
      <c r="CP38" s="482" t="str">
        <f t="shared" si="35"/>
        <v/>
      </c>
      <c r="CQ38" s="482" t="str">
        <f t="shared" si="35"/>
        <v/>
      </c>
      <c r="CR38" s="482" t="str">
        <f t="shared" si="35"/>
        <v/>
      </c>
      <c r="CS38" s="482" t="str">
        <f t="shared" si="35"/>
        <v/>
      </c>
      <c r="CT38" s="482" t="str">
        <f t="shared" si="35"/>
        <v/>
      </c>
      <c r="CU38" s="482" t="str">
        <f t="shared" si="35"/>
        <v/>
      </c>
      <c r="CV38" s="482" t="str">
        <f t="shared" si="35"/>
        <v/>
      </c>
      <c r="CW38" s="482" t="str">
        <f t="shared" si="35"/>
        <v/>
      </c>
      <c r="CX38" s="482" t="str">
        <f t="shared" si="35"/>
        <v/>
      </c>
      <c r="CY38" s="482" t="str">
        <f t="shared" si="35"/>
        <v/>
      </c>
      <c r="CZ38" s="482" t="str">
        <f t="shared" si="35"/>
        <v/>
      </c>
      <c r="DA38" s="482" t="str">
        <f t="shared" si="28"/>
        <v/>
      </c>
      <c r="DB38" s="482" t="str">
        <f t="shared" si="28"/>
        <v/>
      </c>
      <c r="DC38" s="482" t="str">
        <f t="shared" si="28"/>
        <v/>
      </c>
      <c r="DD38" s="482" t="str">
        <f t="shared" si="28"/>
        <v/>
      </c>
      <c r="DE38" s="482" t="str">
        <f t="shared" si="28"/>
        <v/>
      </c>
      <c r="DF38" s="482" t="str">
        <f t="shared" si="28"/>
        <v/>
      </c>
      <c r="DG38" s="482" t="str">
        <f t="shared" si="28"/>
        <v/>
      </c>
      <c r="DH38" s="482" t="str">
        <f t="shared" si="28"/>
        <v/>
      </c>
      <c r="DI38" s="482" t="str">
        <f t="shared" si="28"/>
        <v/>
      </c>
      <c r="DJ38" s="357" t="str">
        <f t="shared" si="27"/>
        <v/>
      </c>
      <c r="DK38" s="357" t="str">
        <f t="shared" si="13"/>
        <v/>
      </c>
      <c r="DL38" s="357" t="str">
        <f t="shared" si="14"/>
        <v/>
      </c>
      <c r="DM38" s="357" t="str">
        <f t="shared" si="15"/>
        <v/>
      </c>
      <c r="DN38" s="357" t="str">
        <f t="shared" si="16"/>
        <v/>
      </c>
      <c r="DO38" s="357" t="str">
        <f t="shared" si="17"/>
        <v/>
      </c>
      <c r="DP38" s="357" t="str">
        <f t="shared" si="32"/>
        <v/>
      </c>
      <c r="DQ38" s="357" t="str">
        <f t="shared" si="19"/>
        <v/>
      </c>
      <c r="DR38" s="357" t="str">
        <f t="shared" si="32"/>
        <v/>
      </c>
      <c r="DS38" s="357" t="str">
        <f t="shared" si="19"/>
        <v/>
      </c>
      <c r="DT38" s="357" t="str">
        <f t="shared" si="20"/>
        <v/>
      </c>
      <c r="DU38" s="357" t="str">
        <f t="shared" si="21"/>
        <v/>
      </c>
      <c r="DV38" s="357" t="str">
        <f t="shared" si="4"/>
        <v/>
      </c>
      <c r="DW38" s="357" t="str">
        <f t="shared" si="5"/>
        <v/>
      </c>
      <c r="DX38" s="357" t="str">
        <f t="shared" si="6"/>
        <v/>
      </c>
      <c r="DY38" s="357" t="str">
        <f t="shared" si="7"/>
        <v/>
      </c>
      <c r="DZ38" s="357" t="str">
        <f t="shared" si="8"/>
        <v/>
      </c>
      <c r="EA38" s="357" t="str">
        <f t="shared" si="9"/>
        <v/>
      </c>
      <c r="EB38" s="357" t="str">
        <f t="shared" si="10"/>
        <v/>
      </c>
      <c r="EC38" s="357" t="str">
        <f t="shared" si="11"/>
        <v/>
      </c>
      <c r="EE38" s="357" t="str">
        <f t="shared" si="22"/>
        <v/>
      </c>
      <c r="EF38" s="357" t="str">
        <f t="shared" si="23"/>
        <v/>
      </c>
      <c r="EG38" s="357" t="str">
        <f t="shared" si="24"/>
        <v/>
      </c>
      <c r="EH38" s="357" t="str">
        <f t="shared" si="25"/>
        <v/>
      </c>
      <c r="EI38" s="357" t="str">
        <f t="shared" si="26"/>
        <v/>
      </c>
    </row>
    <row r="39" spans="1:139" ht="15.6" x14ac:dyDescent="0.3">
      <c r="A39" s="12" t="str">
        <f>ajuizamento!A46</f>
        <v/>
      </c>
      <c r="B39" s="7" t="str">
        <f>ajuizamento!B46</f>
        <v/>
      </c>
      <c r="C39" s="7">
        <f>ajuizamento!C46</f>
        <v>0</v>
      </c>
      <c r="D39" s="7">
        <f>ajuizamento!D46</f>
        <v>0</v>
      </c>
      <c r="E39" s="7">
        <f>ajuizamento!E46</f>
        <v>0</v>
      </c>
      <c r="F39" s="7">
        <f>ajuizamento!F46</f>
        <v>0</v>
      </c>
      <c r="G39" s="12">
        <f>ajuizamento!G46</f>
        <v>0</v>
      </c>
      <c r="H39" s="6">
        <f>IF(ajuizamento!$AY46="",0,ajuizamento!$AY46)</f>
        <v>0</v>
      </c>
      <c r="I39" s="6">
        <f>IF(ajuizamento!R46="",0,ajuizamento!R46)</f>
        <v>0</v>
      </c>
      <c r="J39" s="6">
        <f>IF(ajuizamento!BC46="",0,ajuizamento!BC46)</f>
        <v>0</v>
      </c>
      <c r="K39" s="6">
        <f>IF(ajuizamento!BD46="",0,ajuizamento!BD46)</f>
        <v>0</v>
      </c>
      <c r="L39" s="6">
        <f>IF(ajuizamento!S46="",0,ajuizamento!S46)</f>
        <v>0</v>
      </c>
      <c r="M39" s="6">
        <f>IF(ajuizamento!T46="",0,ajuizamento!T46)</f>
        <v>0</v>
      </c>
      <c r="N39" s="6">
        <f>IF(ajuizamento!U46="",0,ajuizamento!U46)</f>
        <v>0</v>
      </c>
      <c r="O39" s="6">
        <f>IF(ajuizamento!V46="",0,ajuizamento!V46)</f>
        <v>0</v>
      </c>
      <c r="P39" s="6">
        <f>IF(ajuizamento!W46="",0,ajuizamento!W46)</f>
        <v>0</v>
      </c>
      <c r="Q39" s="6">
        <f>IF(ajuizamento!X46="",0,ajuizamento!X46)</f>
        <v>0</v>
      </c>
      <c r="R39" s="6">
        <f>IF(ajuizamento!Y46="",0,ajuizamento!Y46)</f>
        <v>0</v>
      </c>
      <c r="S39" s="6">
        <f>IF(ajuizamento!Z46="",0,ajuizamento!Z46)</f>
        <v>0</v>
      </c>
      <c r="T39" s="6">
        <f>IF(ajuizamento!AA46="",0,ajuizamento!AA46)</f>
        <v>0</v>
      </c>
      <c r="U39" s="6">
        <f>IF(ajuizamento!AB46="",0,ajuizamento!AB46)</f>
        <v>0</v>
      </c>
      <c r="V39" s="6">
        <f>IF(ajuizamento!AC46="",0,ajuizamento!AC46)</f>
        <v>0</v>
      </c>
      <c r="W39" s="6">
        <f>IF(ajuizamento!AD46="",0,ajuizamento!AD46)</f>
        <v>0</v>
      </c>
      <c r="X39" s="6">
        <f>IF(ajuizamento!AE46="",0,ajuizamento!AE46)</f>
        <v>0</v>
      </c>
      <c r="Y39" s="6">
        <f>IF(ajuizamento!AF46="",0,ajuizamento!AF46)</f>
        <v>0</v>
      </c>
      <c r="Z39" s="6">
        <f>IF(ajuizamento!AG46="",0,ajuizamento!AG46)</f>
        <v>0</v>
      </c>
      <c r="AA39" s="6">
        <f>IF(ajuizamento!AH46="",0,ajuizamento!AH46)</f>
        <v>0</v>
      </c>
      <c r="AB39" s="6">
        <f>IF(ajuizamento!AI46="",0,ajuizamento!AI46)</f>
        <v>0</v>
      </c>
      <c r="AC39" s="6">
        <f>IF(ajuizamento!AJ46="",0,ajuizamento!AJ46)</f>
        <v>0</v>
      </c>
      <c r="AD39" s="6">
        <f>IF(ajuizamento!AK46="",0,ajuizamento!AK46)</f>
        <v>0</v>
      </c>
      <c r="AE39" s="6">
        <f>IF(ajuizamento!AL46="",0,ajuizamento!AL46)</f>
        <v>0</v>
      </c>
      <c r="AF39" s="6">
        <f>IF(ajuizamento!AM46="",0,ajuizamento!AM46)</f>
        <v>0</v>
      </c>
      <c r="AG39" s="6">
        <f>IF(ajuizamento!AN46="",0,ajuizamento!AN46)</f>
        <v>0</v>
      </c>
      <c r="AH39" s="6">
        <f>IF(ajuizamento!AO46="",0,ajuizamento!AO46)</f>
        <v>0</v>
      </c>
      <c r="AI39" s="6">
        <f>IF(ajuizamento!AP46="",0,ajuizamento!AP46)</f>
        <v>0</v>
      </c>
      <c r="AJ39" s="6">
        <f>IF(ajuizamento!AS46="",0,ajuizamento!AS46)</f>
        <v>0</v>
      </c>
      <c r="AK39" s="11" t="str">
        <f>IF(AM39=0,"",H39)</f>
        <v/>
      </c>
      <c r="AL39" s="9" t="str">
        <f t="shared" si="1"/>
        <v/>
      </c>
      <c r="AM39" s="357">
        <f>IF(A39="",0,A39)</f>
        <v>0</v>
      </c>
      <c r="AN39" s="482" t="str">
        <f t="shared" si="12"/>
        <v/>
      </c>
      <c r="AO39" s="482" t="str">
        <f t="shared" si="12"/>
        <v/>
      </c>
      <c r="AP39" s="482" t="str">
        <f t="shared" si="12"/>
        <v/>
      </c>
      <c r="AQ39" s="482" t="str">
        <f t="shared" si="12"/>
        <v/>
      </c>
      <c r="AR39" s="482" t="str">
        <f t="shared" si="12"/>
        <v/>
      </c>
      <c r="AS39" s="482" t="str">
        <f t="shared" si="12"/>
        <v/>
      </c>
      <c r="AT39" s="482" t="str">
        <f t="shared" si="12"/>
        <v/>
      </c>
      <c r="AU39" s="482" t="str">
        <f t="shared" si="12"/>
        <v/>
      </c>
      <c r="AV39" s="482" t="str">
        <f t="shared" si="12"/>
        <v/>
      </c>
      <c r="AW39" s="482" t="str">
        <f t="shared" si="12"/>
        <v/>
      </c>
      <c r="AX39" s="482" t="str">
        <f t="shared" si="12"/>
        <v/>
      </c>
      <c r="AY39" s="482" t="str">
        <f t="shared" si="12"/>
        <v/>
      </c>
      <c r="AZ39" s="482" t="str">
        <f t="shared" si="12"/>
        <v/>
      </c>
      <c r="BA39" s="482" t="str">
        <f t="shared" si="12"/>
        <v/>
      </c>
      <c r="BB39" s="482" t="str">
        <f t="shared" si="12"/>
        <v/>
      </c>
      <c r="BC39" s="482" t="str">
        <f t="shared" si="12"/>
        <v/>
      </c>
      <c r="BD39" s="482" t="str">
        <f t="shared" si="34"/>
        <v/>
      </c>
      <c r="BE39" s="482" t="str">
        <f t="shared" si="34"/>
        <v/>
      </c>
      <c r="BF39" s="482" t="str">
        <f t="shared" si="33"/>
        <v/>
      </c>
      <c r="BG39" s="482" t="str">
        <f t="shared" si="30"/>
        <v/>
      </c>
      <c r="BH39" s="482" t="str">
        <f t="shared" si="30"/>
        <v/>
      </c>
      <c r="BI39" s="482" t="str">
        <f t="shared" si="30"/>
        <v/>
      </c>
      <c r="BJ39" s="482" t="str">
        <f t="shared" si="30"/>
        <v/>
      </c>
      <c r="BK39" s="482" t="str">
        <f t="shared" si="30"/>
        <v/>
      </c>
      <c r="BL39" s="482"/>
      <c r="BM39" s="482" t="str">
        <f>IF(AN39="","",COUNTIF($AN39:AN39,1))</f>
        <v/>
      </c>
      <c r="BN39" s="482" t="str">
        <f>IF(AO39="","",COUNTIF($AN39:AO39,1))</f>
        <v/>
      </c>
      <c r="BO39" s="482" t="str">
        <f>IF(AP39="","",COUNTIF($AN39:AP39,1))</f>
        <v/>
      </c>
      <c r="BP39" s="482" t="str">
        <f>IF(AQ39="","",COUNTIF($AN39:AQ39,1))</f>
        <v/>
      </c>
      <c r="BQ39" s="482" t="str">
        <f>IF(AR39="","",COUNTIF($AN39:AR39,1))</f>
        <v/>
      </c>
      <c r="BR39" s="482" t="str">
        <f>IF(AS39="","",COUNTIF($AN39:AS39,1))</f>
        <v/>
      </c>
      <c r="BS39" s="482" t="str">
        <f>IF(AT39="","",COUNTIF($AN39:AT39,1))</f>
        <v/>
      </c>
      <c r="BT39" s="482" t="str">
        <f>IF(AU39="","",COUNTIF($AN39:AU39,1))</f>
        <v/>
      </c>
      <c r="BU39" s="482" t="str">
        <f>IF(AV39="","",COUNTIF($AN39:AV39,1))</f>
        <v/>
      </c>
      <c r="BV39" s="482" t="str">
        <f>IF(AW39="","",COUNTIF($AN39:AW39,1))</f>
        <v/>
      </c>
      <c r="BW39" s="482" t="str">
        <f>IF(AX39="","",COUNTIF($AN39:AX39,1))</f>
        <v/>
      </c>
      <c r="BX39" s="482" t="str">
        <f>IF(AY39="","",COUNTIF($AN39:AY39,1))</f>
        <v/>
      </c>
      <c r="BY39" s="482" t="str">
        <f>IF(AZ39="","",COUNTIF($AN39:AZ39,1))</f>
        <v/>
      </c>
      <c r="BZ39" s="482" t="str">
        <f>IF(BA39="","",COUNTIF($AN39:BA39,1))</f>
        <v/>
      </c>
      <c r="CA39" s="482" t="str">
        <f>IF(BB39="","",COUNTIF($AN39:BB39,1))</f>
        <v/>
      </c>
      <c r="CB39" s="482" t="str">
        <f>IF(BC39="","",COUNTIF($AN39:BC39,1))</f>
        <v/>
      </c>
      <c r="CC39" s="482" t="str">
        <f>IF(BD39="","",COUNTIF($AN39:BD39,1))</f>
        <v/>
      </c>
      <c r="CD39" s="482" t="str">
        <f>IF(BE39="","",COUNTIF($AN39:BE39,1))</f>
        <v/>
      </c>
      <c r="CE39" s="482" t="str">
        <f>IF(BF39="","",COUNTIF($AN39:BF39,1))</f>
        <v/>
      </c>
      <c r="CF39" s="482" t="str">
        <f>IF(BG39="","",COUNTIF($AN39:BG39,1))</f>
        <v/>
      </c>
      <c r="CG39" s="482" t="str">
        <f>IF(BH39="","",COUNTIF($AN39:BH39,1))</f>
        <v/>
      </c>
      <c r="CH39" s="482" t="str">
        <f>IF(BI39="","",COUNTIF($AN39:BI39,1))</f>
        <v/>
      </c>
      <c r="CI39" s="482" t="str">
        <f>IF(BJ39="","",COUNTIF($AN39:BJ39,1))</f>
        <v/>
      </c>
      <c r="CJ39" s="482" t="str">
        <f>IF(BK39="","",COUNTIF($AN39:BK39,1))</f>
        <v/>
      </c>
      <c r="CL39" s="482" t="str">
        <f t="shared" si="35"/>
        <v/>
      </c>
      <c r="CM39" s="482" t="str">
        <f t="shared" si="35"/>
        <v/>
      </c>
      <c r="CN39" s="482" t="str">
        <f t="shared" si="35"/>
        <v/>
      </c>
      <c r="CO39" s="482" t="str">
        <f t="shared" si="35"/>
        <v/>
      </c>
      <c r="CP39" s="482" t="str">
        <f t="shared" si="35"/>
        <v/>
      </c>
      <c r="CQ39" s="482" t="str">
        <f t="shared" si="35"/>
        <v/>
      </c>
      <c r="CR39" s="482" t="str">
        <f t="shared" si="35"/>
        <v/>
      </c>
      <c r="CS39" s="482" t="str">
        <f t="shared" si="35"/>
        <v/>
      </c>
      <c r="CT39" s="482" t="str">
        <f t="shared" si="35"/>
        <v/>
      </c>
      <c r="CU39" s="482" t="str">
        <f t="shared" si="35"/>
        <v/>
      </c>
      <c r="CV39" s="482" t="str">
        <f t="shared" si="35"/>
        <v/>
      </c>
      <c r="CW39" s="482" t="str">
        <f t="shared" si="35"/>
        <v/>
      </c>
      <c r="CX39" s="482" t="str">
        <f t="shared" si="35"/>
        <v/>
      </c>
      <c r="CY39" s="482" t="str">
        <f t="shared" si="35"/>
        <v/>
      </c>
      <c r="CZ39" s="482" t="str">
        <f t="shared" si="35"/>
        <v/>
      </c>
      <c r="DA39" s="482" t="str">
        <f t="shared" si="28"/>
        <v/>
      </c>
      <c r="DB39" s="482" t="str">
        <f t="shared" si="28"/>
        <v/>
      </c>
      <c r="DC39" s="482" t="str">
        <f t="shared" si="28"/>
        <v/>
      </c>
      <c r="DD39" s="482" t="str">
        <f t="shared" si="28"/>
        <v/>
      </c>
      <c r="DE39" s="482" t="str">
        <f t="shared" si="28"/>
        <v/>
      </c>
      <c r="DF39" s="482" t="str">
        <f t="shared" si="28"/>
        <v/>
      </c>
      <c r="DG39" s="482" t="str">
        <f t="shared" si="28"/>
        <v/>
      </c>
      <c r="DH39" s="482" t="str">
        <f t="shared" si="28"/>
        <v/>
      </c>
      <c r="DI39" s="482" t="str">
        <f t="shared" si="28"/>
        <v/>
      </c>
      <c r="DJ39" s="357" t="str">
        <f t="shared" si="27"/>
        <v/>
      </c>
      <c r="DK39" s="357" t="str">
        <f t="shared" si="13"/>
        <v/>
      </c>
      <c r="DL39" s="357" t="str">
        <f t="shared" si="14"/>
        <v/>
      </c>
      <c r="DM39" s="357" t="str">
        <f t="shared" si="15"/>
        <v/>
      </c>
      <c r="DN39" s="357" t="str">
        <f t="shared" si="16"/>
        <v/>
      </c>
      <c r="DO39" s="357" t="str">
        <f t="shared" si="17"/>
        <v/>
      </c>
      <c r="DP39" s="357" t="str">
        <f t="shared" si="32"/>
        <v/>
      </c>
      <c r="DQ39" s="357" t="str">
        <f t="shared" si="19"/>
        <v/>
      </c>
      <c r="DR39" s="357" t="str">
        <f t="shared" si="32"/>
        <v/>
      </c>
      <c r="DS39" s="357" t="str">
        <f t="shared" si="19"/>
        <v/>
      </c>
      <c r="DT39" s="357" t="str">
        <f t="shared" si="20"/>
        <v/>
      </c>
      <c r="DU39" s="357" t="str">
        <f t="shared" si="21"/>
        <v/>
      </c>
      <c r="DV39" s="357" t="str">
        <f t="shared" si="4"/>
        <v/>
      </c>
      <c r="DW39" s="357" t="str">
        <f t="shared" si="5"/>
        <v/>
      </c>
      <c r="DX39" s="357" t="str">
        <f t="shared" si="6"/>
        <v/>
      </c>
      <c r="DY39" s="357" t="str">
        <f t="shared" si="7"/>
        <v/>
      </c>
      <c r="DZ39" s="357" t="str">
        <f t="shared" si="8"/>
        <v/>
      </c>
      <c r="EA39" s="357" t="str">
        <f t="shared" si="9"/>
        <v/>
      </c>
      <c r="EB39" s="357" t="str">
        <f t="shared" si="10"/>
        <v/>
      </c>
      <c r="EC39" s="357" t="str">
        <f t="shared" si="11"/>
        <v/>
      </c>
      <c r="EE39" s="357" t="str">
        <f t="shared" si="22"/>
        <v/>
      </c>
      <c r="EF39" s="357" t="str">
        <f t="shared" si="23"/>
        <v/>
      </c>
      <c r="EG39" s="357" t="str">
        <f t="shared" si="24"/>
        <v/>
      </c>
      <c r="EH39" s="357" t="str">
        <f t="shared" si="25"/>
        <v/>
      </c>
      <c r="EI39" s="357" t="str">
        <f t="shared" si="26"/>
        <v/>
      </c>
    </row>
    <row r="40" spans="1:139" ht="15.6" x14ac:dyDescent="0.3">
      <c r="A40" s="12" t="str">
        <f>ajuizamento!A47</f>
        <v/>
      </c>
      <c r="B40" s="7" t="str">
        <f>ajuizamento!B47</f>
        <v/>
      </c>
      <c r="C40" s="7">
        <f>ajuizamento!C47</f>
        <v>0</v>
      </c>
      <c r="D40" s="7">
        <f>ajuizamento!D47</f>
        <v>0</v>
      </c>
      <c r="E40" s="7">
        <f>ajuizamento!E47</f>
        <v>0</v>
      </c>
      <c r="F40" s="7">
        <f>ajuizamento!F47</f>
        <v>0</v>
      </c>
      <c r="G40" s="12">
        <f>ajuizamento!G47</f>
        <v>0</v>
      </c>
      <c r="H40" s="6">
        <f>IF(ajuizamento!$AY47="",0,ajuizamento!$AY47)</f>
        <v>0</v>
      </c>
      <c r="I40" s="6">
        <f>IF(ajuizamento!R47="",0,ajuizamento!R47)</f>
        <v>0</v>
      </c>
      <c r="J40" s="6">
        <f>IF(ajuizamento!BC47="",0,ajuizamento!BC47)</f>
        <v>0</v>
      </c>
      <c r="K40" s="6">
        <f>IF(ajuizamento!BD47="",0,ajuizamento!BD47)</f>
        <v>0</v>
      </c>
      <c r="L40" s="6">
        <f>IF(ajuizamento!S47="",0,ajuizamento!S47)</f>
        <v>0</v>
      </c>
      <c r="M40" s="6">
        <f>IF(ajuizamento!T47="",0,ajuizamento!T47)</f>
        <v>0</v>
      </c>
      <c r="N40" s="6">
        <f>IF(ajuizamento!U47="",0,ajuizamento!U47)</f>
        <v>0</v>
      </c>
      <c r="O40" s="6">
        <f>IF(ajuizamento!V47="",0,ajuizamento!V47)</f>
        <v>0</v>
      </c>
      <c r="P40" s="6">
        <f>IF(ajuizamento!W47="",0,ajuizamento!W47)</f>
        <v>0</v>
      </c>
      <c r="Q40" s="6">
        <f>IF(ajuizamento!X47="",0,ajuizamento!X47)</f>
        <v>0</v>
      </c>
      <c r="R40" s="6">
        <f>IF(ajuizamento!Y47="",0,ajuizamento!Y47)</f>
        <v>0</v>
      </c>
      <c r="S40" s="6">
        <f>IF(ajuizamento!Z47="",0,ajuizamento!Z47)</f>
        <v>0</v>
      </c>
      <c r="T40" s="6">
        <f>IF(ajuizamento!AA47="",0,ajuizamento!AA47)</f>
        <v>0</v>
      </c>
      <c r="U40" s="6">
        <f>IF(ajuizamento!AB47="",0,ajuizamento!AB47)</f>
        <v>0</v>
      </c>
      <c r="V40" s="6">
        <f>IF(ajuizamento!AC47="",0,ajuizamento!AC47)</f>
        <v>0</v>
      </c>
      <c r="W40" s="6">
        <f>IF(ajuizamento!AD47="",0,ajuizamento!AD47)</f>
        <v>0</v>
      </c>
      <c r="X40" s="6">
        <f>IF(ajuizamento!AE47="",0,ajuizamento!AE47)</f>
        <v>0</v>
      </c>
      <c r="Y40" s="6">
        <f>IF(ajuizamento!AF47="",0,ajuizamento!AF47)</f>
        <v>0</v>
      </c>
      <c r="Z40" s="6">
        <f>IF(ajuizamento!AG47="",0,ajuizamento!AG47)</f>
        <v>0</v>
      </c>
      <c r="AA40" s="6">
        <f>IF(ajuizamento!AH47="",0,ajuizamento!AH47)</f>
        <v>0</v>
      </c>
      <c r="AB40" s="6">
        <f>IF(ajuizamento!AI47="",0,ajuizamento!AI47)</f>
        <v>0</v>
      </c>
      <c r="AC40" s="6">
        <f>IF(ajuizamento!AJ47="",0,ajuizamento!AJ47)</f>
        <v>0</v>
      </c>
      <c r="AD40" s="6">
        <f>IF(ajuizamento!AK47="",0,ajuizamento!AK47)</f>
        <v>0</v>
      </c>
      <c r="AE40" s="6">
        <f>IF(ajuizamento!AL47="",0,ajuizamento!AL47)</f>
        <v>0</v>
      </c>
      <c r="AF40" s="6">
        <f>IF(ajuizamento!AM47="",0,ajuizamento!AM47)</f>
        <v>0</v>
      </c>
      <c r="AG40" s="6">
        <f>IF(ajuizamento!AN47="",0,ajuizamento!AN47)</f>
        <v>0</v>
      </c>
      <c r="AH40" s="6">
        <f>IF(ajuizamento!AO47="",0,ajuizamento!AO47)</f>
        <v>0</v>
      </c>
      <c r="AI40" s="6">
        <f>IF(ajuizamento!AP47="",0,ajuizamento!AP47)</f>
        <v>0</v>
      </c>
      <c r="AJ40" s="6">
        <f>IF(ajuizamento!AS47="",0,ajuizamento!AS47)</f>
        <v>0</v>
      </c>
      <c r="AK40" s="11" t="str">
        <f>IF(AM40=0,"",H40)</f>
        <v/>
      </c>
      <c r="AL40" s="9" t="str">
        <f t="shared" si="1"/>
        <v/>
      </c>
      <c r="AM40" s="357">
        <f>IF(A40="",0,A40)</f>
        <v>0</v>
      </c>
      <c r="AN40" s="482" t="str">
        <f t="shared" si="12"/>
        <v/>
      </c>
      <c r="AO40" s="482" t="str">
        <f t="shared" si="12"/>
        <v/>
      </c>
      <c r="AP40" s="482" t="str">
        <f t="shared" si="12"/>
        <v/>
      </c>
      <c r="AQ40" s="482" t="str">
        <f t="shared" si="12"/>
        <v/>
      </c>
      <c r="AR40" s="482" t="str">
        <f t="shared" si="12"/>
        <v/>
      </c>
      <c r="AS40" s="482" t="str">
        <f t="shared" si="12"/>
        <v/>
      </c>
      <c r="AT40" s="482" t="str">
        <f t="shared" si="12"/>
        <v/>
      </c>
      <c r="AU40" s="482" t="str">
        <f t="shared" si="12"/>
        <v/>
      </c>
      <c r="AV40" s="482" t="str">
        <f t="shared" si="12"/>
        <v/>
      </c>
      <c r="AW40" s="482" t="str">
        <f t="shared" si="12"/>
        <v/>
      </c>
      <c r="AX40" s="482" t="str">
        <f t="shared" si="12"/>
        <v/>
      </c>
      <c r="AY40" s="482" t="str">
        <f t="shared" si="12"/>
        <v/>
      </c>
      <c r="AZ40" s="482" t="str">
        <f t="shared" si="12"/>
        <v/>
      </c>
      <c r="BA40" s="482" t="str">
        <f t="shared" si="12"/>
        <v/>
      </c>
      <c r="BB40" s="482" t="str">
        <f t="shared" si="12"/>
        <v/>
      </c>
      <c r="BC40" s="482" t="str">
        <f t="shared" si="12"/>
        <v/>
      </c>
      <c r="BD40" s="482" t="str">
        <f t="shared" si="34"/>
        <v/>
      </c>
      <c r="BE40" s="482" t="str">
        <f t="shared" si="34"/>
        <v/>
      </c>
      <c r="BF40" s="482" t="str">
        <f t="shared" si="33"/>
        <v/>
      </c>
      <c r="BG40" s="482" t="str">
        <f t="shared" si="30"/>
        <v/>
      </c>
      <c r="BH40" s="482" t="str">
        <f t="shared" si="30"/>
        <v/>
      </c>
      <c r="BI40" s="482" t="str">
        <f t="shared" si="30"/>
        <v/>
      </c>
      <c r="BJ40" s="482" t="str">
        <f t="shared" si="30"/>
        <v/>
      </c>
      <c r="BK40" s="482" t="str">
        <f t="shared" si="30"/>
        <v/>
      </c>
      <c r="BL40" s="482"/>
      <c r="BM40" s="482" t="str">
        <f>IF(AN40="","",COUNTIF($AN40:AN40,1))</f>
        <v/>
      </c>
      <c r="BN40" s="482" t="str">
        <f>IF(AO40="","",COUNTIF($AN40:AO40,1))</f>
        <v/>
      </c>
      <c r="BO40" s="482" t="str">
        <f>IF(AP40="","",COUNTIF($AN40:AP40,1))</f>
        <v/>
      </c>
      <c r="BP40" s="482" t="str">
        <f>IF(AQ40="","",COUNTIF($AN40:AQ40,1))</f>
        <v/>
      </c>
      <c r="BQ40" s="482" t="str">
        <f>IF(AR40="","",COUNTIF($AN40:AR40,1))</f>
        <v/>
      </c>
      <c r="BR40" s="482" t="str">
        <f>IF(AS40="","",COUNTIF($AN40:AS40,1))</f>
        <v/>
      </c>
      <c r="BS40" s="482" t="str">
        <f>IF(AT40="","",COUNTIF($AN40:AT40,1))</f>
        <v/>
      </c>
      <c r="BT40" s="482" t="str">
        <f>IF(AU40="","",COUNTIF($AN40:AU40,1))</f>
        <v/>
      </c>
      <c r="BU40" s="482" t="str">
        <f>IF(AV40="","",COUNTIF($AN40:AV40,1))</f>
        <v/>
      </c>
      <c r="BV40" s="482" t="str">
        <f>IF(AW40="","",COUNTIF($AN40:AW40,1))</f>
        <v/>
      </c>
      <c r="BW40" s="482" t="str">
        <f>IF(AX40="","",COUNTIF($AN40:AX40,1))</f>
        <v/>
      </c>
      <c r="BX40" s="482" t="str">
        <f>IF(AY40="","",COUNTIF($AN40:AY40,1))</f>
        <v/>
      </c>
      <c r="BY40" s="482" t="str">
        <f>IF(AZ40="","",COUNTIF($AN40:AZ40,1))</f>
        <v/>
      </c>
      <c r="BZ40" s="482" t="str">
        <f>IF(BA40="","",COUNTIF($AN40:BA40,1))</f>
        <v/>
      </c>
      <c r="CA40" s="482" t="str">
        <f>IF(BB40="","",COUNTIF($AN40:BB40,1))</f>
        <v/>
      </c>
      <c r="CB40" s="482" t="str">
        <f>IF(BC40="","",COUNTIF($AN40:BC40,1))</f>
        <v/>
      </c>
      <c r="CC40" s="482" t="str">
        <f>IF(BD40="","",COUNTIF($AN40:BD40,1))</f>
        <v/>
      </c>
      <c r="CD40" s="482" t="str">
        <f>IF(BE40="","",COUNTIF($AN40:BE40,1))</f>
        <v/>
      </c>
      <c r="CE40" s="482" t="str">
        <f>IF(BF40="","",COUNTIF($AN40:BF40,1))</f>
        <v/>
      </c>
      <c r="CF40" s="482" t="str">
        <f>IF(BG40="","",COUNTIF($AN40:BG40,1))</f>
        <v/>
      </c>
      <c r="CG40" s="482" t="str">
        <f>IF(BH40="","",COUNTIF($AN40:BH40,1))</f>
        <v/>
      </c>
      <c r="CH40" s="482" t="str">
        <f>IF(BI40="","",COUNTIF($AN40:BI40,1))</f>
        <v/>
      </c>
      <c r="CI40" s="482" t="str">
        <f>IF(BJ40="","",COUNTIF($AN40:BJ40,1))</f>
        <v/>
      </c>
      <c r="CJ40" s="482" t="str">
        <f>IF(BK40="","",COUNTIF($AN40:BK40,1))</f>
        <v/>
      </c>
      <c r="CL40" s="482" t="str">
        <f t="shared" si="35"/>
        <v/>
      </c>
      <c r="CM40" s="482" t="str">
        <f t="shared" si="35"/>
        <v/>
      </c>
      <c r="CN40" s="482" t="str">
        <f t="shared" si="35"/>
        <v/>
      </c>
      <c r="CO40" s="482" t="str">
        <f t="shared" si="35"/>
        <v/>
      </c>
      <c r="CP40" s="482" t="str">
        <f t="shared" si="35"/>
        <v/>
      </c>
      <c r="CQ40" s="482" t="str">
        <f t="shared" si="35"/>
        <v/>
      </c>
      <c r="CR40" s="482" t="str">
        <f t="shared" si="35"/>
        <v/>
      </c>
      <c r="CS40" s="482" t="str">
        <f t="shared" si="35"/>
        <v/>
      </c>
      <c r="CT40" s="482" t="str">
        <f t="shared" si="35"/>
        <v/>
      </c>
      <c r="CU40" s="482" t="str">
        <f t="shared" si="35"/>
        <v/>
      </c>
      <c r="CV40" s="482" t="str">
        <f t="shared" si="35"/>
        <v/>
      </c>
      <c r="CW40" s="482" t="str">
        <f t="shared" si="35"/>
        <v/>
      </c>
      <c r="CX40" s="482" t="str">
        <f t="shared" si="35"/>
        <v/>
      </c>
      <c r="CY40" s="482" t="str">
        <f t="shared" si="35"/>
        <v/>
      </c>
      <c r="CZ40" s="482" t="str">
        <f t="shared" si="35"/>
        <v/>
      </c>
      <c r="DA40" s="482" t="str">
        <f t="shared" si="28"/>
        <v/>
      </c>
      <c r="DB40" s="482" t="str">
        <f t="shared" si="28"/>
        <v/>
      </c>
      <c r="DC40" s="482" t="str">
        <f t="shared" si="28"/>
        <v/>
      </c>
      <c r="DD40" s="482" t="str">
        <f t="shared" si="28"/>
        <v/>
      </c>
      <c r="DE40" s="482" t="str">
        <f t="shared" si="28"/>
        <v/>
      </c>
      <c r="DF40" s="482" t="str">
        <f t="shared" si="28"/>
        <v/>
      </c>
      <c r="DG40" s="482" t="str">
        <f t="shared" si="28"/>
        <v/>
      </c>
      <c r="DH40" s="482" t="str">
        <f t="shared" si="28"/>
        <v/>
      </c>
      <c r="DI40" s="482" t="str">
        <f t="shared" si="28"/>
        <v/>
      </c>
      <c r="DJ40" s="357" t="str">
        <f t="shared" si="27"/>
        <v/>
      </c>
      <c r="DK40" s="357" t="str">
        <f t="shared" si="13"/>
        <v/>
      </c>
      <c r="DL40" s="357" t="str">
        <f t="shared" si="14"/>
        <v/>
      </c>
      <c r="DM40" s="357" t="str">
        <f t="shared" si="15"/>
        <v/>
      </c>
      <c r="DN40" s="357" t="str">
        <f t="shared" si="16"/>
        <v/>
      </c>
      <c r="DO40" s="357" t="str">
        <f t="shared" si="17"/>
        <v/>
      </c>
      <c r="DP40" s="357" t="str">
        <f t="shared" si="32"/>
        <v/>
      </c>
      <c r="DQ40" s="357" t="str">
        <f t="shared" si="19"/>
        <v/>
      </c>
      <c r="DR40" s="357" t="str">
        <f t="shared" si="32"/>
        <v/>
      </c>
      <c r="DS40" s="357" t="str">
        <f t="shared" si="19"/>
        <v/>
      </c>
      <c r="DT40" s="357" t="str">
        <f t="shared" si="20"/>
        <v/>
      </c>
      <c r="DU40" s="357" t="str">
        <f t="shared" si="21"/>
        <v/>
      </c>
      <c r="DV40" s="357" t="str">
        <f t="shared" si="4"/>
        <v/>
      </c>
      <c r="DW40" s="357" t="str">
        <f t="shared" si="5"/>
        <v/>
      </c>
      <c r="DX40" s="357" t="str">
        <f t="shared" si="6"/>
        <v/>
      </c>
      <c r="DY40" s="357" t="str">
        <f t="shared" si="7"/>
        <v/>
      </c>
      <c r="DZ40" s="357" t="str">
        <f t="shared" si="8"/>
        <v/>
      </c>
      <c r="EA40" s="357" t="str">
        <f t="shared" si="9"/>
        <v/>
      </c>
      <c r="EB40" s="357" t="str">
        <f t="shared" si="10"/>
        <v/>
      </c>
      <c r="EC40" s="357" t="str">
        <f t="shared" si="11"/>
        <v/>
      </c>
      <c r="EE40" s="357" t="str">
        <f t="shared" si="22"/>
        <v/>
      </c>
      <c r="EF40" s="357" t="str">
        <f t="shared" si="23"/>
        <v/>
      </c>
      <c r="EG40" s="357" t="str">
        <f t="shared" si="24"/>
        <v/>
      </c>
      <c r="EH40" s="357" t="str">
        <f t="shared" si="25"/>
        <v/>
      </c>
      <c r="EI40" s="357" t="str">
        <f t="shared" si="26"/>
        <v/>
      </c>
    </row>
    <row r="41" spans="1:139" ht="15.6" x14ac:dyDescent="0.3">
      <c r="A41" s="12" t="str">
        <f>ajuizamento!A48</f>
        <v/>
      </c>
      <c r="B41" s="7" t="str">
        <f>ajuizamento!B48</f>
        <v/>
      </c>
      <c r="C41" s="7">
        <f>ajuizamento!C48</f>
        <v>0</v>
      </c>
      <c r="D41" s="7">
        <f>ajuizamento!D48</f>
        <v>0</v>
      </c>
      <c r="E41" s="7">
        <f>ajuizamento!E48</f>
        <v>0</v>
      </c>
      <c r="F41" s="7">
        <f>ajuizamento!F48</f>
        <v>0</v>
      </c>
      <c r="G41" s="12">
        <f>ajuizamento!G48</f>
        <v>0</v>
      </c>
      <c r="H41" s="6">
        <f>IF(ajuizamento!$AY48="",0,ajuizamento!$AY48)</f>
        <v>0</v>
      </c>
      <c r="I41" s="6">
        <f>IF(ajuizamento!R48="",0,ajuizamento!R48)</f>
        <v>0</v>
      </c>
      <c r="J41" s="6">
        <f>IF(ajuizamento!BC48="",0,ajuizamento!BC48)</f>
        <v>0</v>
      </c>
      <c r="K41" s="6">
        <f>IF(ajuizamento!BD48="",0,ajuizamento!BD48)</f>
        <v>0</v>
      </c>
      <c r="L41" s="6">
        <f>IF(ajuizamento!S48="",0,ajuizamento!S48)</f>
        <v>0</v>
      </c>
      <c r="M41" s="6">
        <f>IF(ajuizamento!T48="",0,ajuizamento!T48)</f>
        <v>0</v>
      </c>
      <c r="N41" s="6">
        <f>IF(ajuizamento!U48="",0,ajuizamento!U48)</f>
        <v>0</v>
      </c>
      <c r="O41" s="6">
        <f>IF(ajuizamento!V48="",0,ajuizamento!V48)</f>
        <v>0</v>
      </c>
      <c r="P41" s="6">
        <f>IF(ajuizamento!W48="",0,ajuizamento!W48)</f>
        <v>0</v>
      </c>
      <c r="Q41" s="6">
        <f>IF(ajuizamento!X48="",0,ajuizamento!X48)</f>
        <v>0</v>
      </c>
      <c r="R41" s="6">
        <f>IF(ajuizamento!Y48="",0,ajuizamento!Y48)</f>
        <v>0</v>
      </c>
      <c r="S41" s="6">
        <f>IF(ajuizamento!Z48="",0,ajuizamento!Z48)</f>
        <v>0</v>
      </c>
      <c r="T41" s="6">
        <f>IF(ajuizamento!AA48="",0,ajuizamento!AA48)</f>
        <v>0</v>
      </c>
      <c r="U41" s="6">
        <f>IF(ajuizamento!AB48="",0,ajuizamento!AB48)</f>
        <v>0</v>
      </c>
      <c r="V41" s="6">
        <f>IF(ajuizamento!AC48="",0,ajuizamento!AC48)</f>
        <v>0</v>
      </c>
      <c r="W41" s="6">
        <f>IF(ajuizamento!AD48="",0,ajuizamento!AD48)</f>
        <v>0</v>
      </c>
      <c r="X41" s="6">
        <f>IF(ajuizamento!AE48="",0,ajuizamento!AE48)</f>
        <v>0</v>
      </c>
      <c r="Y41" s="6">
        <f>IF(ajuizamento!AF48="",0,ajuizamento!AF48)</f>
        <v>0</v>
      </c>
      <c r="Z41" s="6">
        <f>IF(ajuizamento!AG48="",0,ajuizamento!AG48)</f>
        <v>0</v>
      </c>
      <c r="AA41" s="6">
        <f>IF(ajuizamento!AH48="",0,ajuizamento!AH48)</f>
        <v>0</v>
      </c>
      <c r="AB41" s="6">
        <f>IF(ajuizamento!AI48="",0,ajuizamento!AI48)</f>
        <v>0</v>
      </c>
      <c r="AC41" s="6">
        <f>IF(ajuizamento!AJ48="",0,ajuizamento!AJ48)</f>
        <v>0</v>
      </c>
      <c r="AD41" s="6">
        <f>IF(ajuizamento!AK48="",0,ajuizamento!AK48)</f>
        <v>0</v>
      </c>
      <c r="AE41" s="6">
        <f>IF(ajuizamento!AL48="",0,ajuizamento!AL48)</f>
        <v>0</v>
      </c>
      <c r="AF41" s="6">
        <f>IF(ajuizamento!AM48="",0,ajuizamento!AM48)</f>
        <v>0</v>
      </c>
      <c r="AG41" s="6">
        <f>IF(ajuizamento!AN48="",0,ajuizamento!AN48)</f>
        <v>0</v>
      </c>
      <c r="AH41" s="6">
        <f>IF(ajuizamento!AO48="",0,ajuizamento!AO48)</f>
        <v>0</v>
      </c>
      <c r="AI41" s="6">
        <f>IF(ajuizamento!AP48="",0,ajuizamento!AP48)</f>
        <v>0</v>
      </c>
      <c r="AJ41" s="6">
        <f>IF(ajuizamento!AS48="",0,ajuizamento!AS48)</f>
        <v>0</v>
      </c>
      <c r="AK41" s="11" t="str">
        <f>IF(AM41=0,"",H41)</f>
        <v/>
      </c>
      <c r="AL41" s="9" t="str">
        <f t="shared" si="1"/>
        <v/>
      </c>
      <c r="AM41" s="357">
        <f>IF(A41="",0,A41)</f>
        <v>0</v>
      </c>
      <c r="AN41" s="482" t="str">
        <f t="shared" si="12"/>
        <v/>
      </c>
      <c r="AO41" s="482" t="str">
        <f t="shared" si="12"/>
        <v/>
      </c>
      <c r="AP41" s="482" t="str">
        <f t="shared" si="12"/>
        <v/>
      </c>
      <c r="AQ41" s="482" t="str">
        <f t="shared" si="12"/>
        <v/>
      </c>
      <c r="AR41" s="482" t="str">
        <f t="shared" si="12"/>
        <v/>
      </c>
      <c r="AS41" s="482" t="str">
        <f t="shared" si="12"/>
        <v/>
      </c>
      <c r="AT41" s="482" t="str">
        <f t="shared" si="12"/>
        <v/>
      </c>
      <c r="AU41" s="482" t="str">
        <f t="shared" si="12"/>
        <v/>
      </c>
      <c r="AV41" s="482" t="str">
        <f t="shared" si="12"/>
        <v/>
      </c>
      <c r="AW41" s="482" t="str">
        <f t="shared" si="12"/>
        <v/>
      </c>
      <c r="AX41" s="482" t="str">
        <f t="shared" si="12"/>
        <v/>
      </c>
      <c r="AY41" s="482" t="str">
        <f t="shared" si="12"/>
        <v/>
      </c>
      <c r="AZ41" s="482" t="str">
        <f t="shared" si="12"/>
        <v/>
      </c>
      <c r="BA41" s="482" t="str">
        <f t="shared" si="12"/>
        <v/>
      </c>
      <c r="BB41" s="482" t="str">
        <f t="shared" si="12"/>
        <v/>
      </c>
      <c r="BC41" s="482" t="str">
        <f t="shared" si="12"/>
        <v/>
      </c>
      <c r="BD41" s="482" t="str">
        <f t="shared" si="34"/>
        <v/>
      </c>
      <c r="BE41" s="482" t="str">
        <f t="shared" si="34"/>
        <v/>
      </c>
      <c r="BF41" s="482" t="str">
        <f t="shared" si="33"/>
        <v/>
      </c>
      <c r="BG41" s="482" t="str">
        <f t="shared" si="30"/>
        <v/>
      </c>
      <c r="BH41" s="482" t="str">
        <f t="shared" si="30"/>
        <v/>
      </c>
      <c r="BI41" s="482" t="str">
        <f t="shared" si="30"/>
        <v/>
      </c>
      <c r="BJ41" s="482" t="str">
        <f t="shared" si="30"/>
        <v/>
      </c>
      <c r="BK41" s="482" t="str">
        <f t="shared" si="30"/>
        <v/>
      </c>
      <c r="BL41" s="482"/>
      <c r="BM41" s="482" t="str">
        <f>IF(AN41="","",COUNTIF($AN41:AN41,1))</f>
        <v/>
      </c>
      <c r="BN41" s="482" t="str">
        <f>IF(AO41="","",COUNTIF($AN41:AO41,1))</f>
        <v/>
      </c>
      <c r="BO41" s="482" t="str">
        <f>IF(AP41="","",COUNTIF($AN41:AP41,1))</f>
        <v/>
      </c>
      <c r="BP41" s="482" t="str">
        <f>IF(AQ41="","",COUNTIF($AN41:AQ41,1))</f>
        <v/>
      </c>
      <c r="BQ41" s="482" t="str">
        <f>IF(AR41="","",COUNTIF($AN41:AR41,1))</f>
        <v/>
      </c>
      <c r="BR41" s="482" t="str">
        <f>IF(AS41="","",COUNTIF($AN41:AS41,1))</f>
        <v/>
      </c>
      <c r="BS41" s="482" t="str">
        <f>IF(AT41="","",COUNTIF($AN41:AT41,1))</f>
        <v/>
      </c>
      <c r="BT41" s="482" t="str">
        <f>IF(AU41="","",COUNTIF($AN41:AU41,1))</f>
        <v/>
      </c>
      <c r="BU41" s="482" t="str">
        <f>IF(AV41="","",COUNTIF($AN41:AV41,1))</f>
        <v/>
      </c>
      <c r="BV41" s="482" t="str">
        <f>IF(AW41="","",COUNTIF($AN41:AW41,1))</f>
        <v/>
      </c>
      <c r="BW41" s="482" t="str">
        <f>IF(AX41="","",COUNTIF($AN41:AX41,1))</f>
        <v/>
      </c>
      <c r="BX41" s="482" t="str">
        <f>IF(AY41="","",COUNTIF($AN41:AY41,1))</f>
        <v/>
      </c>
      <c r="BY41" s="482" t="str">
        <f>IF(AZ41="","",COUNTIF($AN41:AZ41,1))</f>
        <v/>
      </c>
      <c r="BZ41" s="482" t="str">
        <f>IF(BA41="","",COUNTIF($AN41:BA41,1))</f>
        <v/>
      </c>
      <c r="CA41" s="482" t="str">
        <f>IF(BB41="","",COUNTIF($AN41:BB41,1))</f>
        <v/>
      </c>
      <c r="CB41" s="482" t="str">
        <f>IF(BC41="","",COUNTIF($AN41:BC41,1))</f>
        <v/>
      </c>
      <c r="CC41" s="482" t="str">
        <f>IF(BD41="","",COUNTIF($AN41:BD41,1))</f>
        <v/>
      </c>
      <c r="CD41" s="482" t="str">
        <f>IF(BE41="","",COUNTIF($AN41:BE41,1))</f>
        <v/>
      </c>
      <c r="CE41" s="482" t="str">
        <f>IF(BF41="","",COUNTIF($AN41:BF41,1))</f>
        <v/>
      </c>
      <c r="CF41" s="482" t="str">
        <f>IF(BG41="","",COUNTIF($AN41:BG41,1))</f>
        <v/>
      </c>
      <c r="CG41" s="482" t="str">
        <f>IF(BH41="","",COUNTIF($AN41:BH41,1))</f>
        <v/>
      </c>
      <c r="CH41" s="482" t="str">
        <f>IF(BI41="","",COUNTIF($AN41:BI41,1))</f>
        <v/>
      </c>
      <c r="CI41" s="482" t="str">
        <f>IF(BJ41="","",COUNTIF($AN41:BJ41,1))</f>
        <v/>
      </c>
      <c r="CJ41" s="482" t="str">
        <f>IF(BK41="","",COUNTIF($AN41:BK41,1))</f>
        <v/>
      </c>
      <c r="CL41" s="482" t="str">
        <f t="shared" si="35"/>
        <v/>
      </c>
      <c r="CM41" s="482" t="str">
        <f t="shared" si="35"/>
        <v/>
      </c>
      <c r="CN41" s="482" t="str">
        <f t="shared" si="35"/>
        <v/>
      </c>
      <c r="CO41" s="482" t="str">
        <f t="shared" si="35"/>
        <v/>
      </c>
      <c r="CP41" s="482" t="str">
        <f t="shared" si="35"/>
        <v/>
      </c>
      <c r="CQ41" s="482" t="str">
        <f t="shared" si="35"/>
        <v/>
      </c>
      <c r="CR41" s="482" t="str">
        <f t="shared" si="35"/>
        <v/>
      </c>
      <c r="CS41" s="482" t="str">
        <f t="shared" si="35"/>
        <v/>
      </c>
      <c r="CT41" s="482" t="str">
        <f t="shared" si="35"/>
        <v/>
      </c>
      <c r="CU41" s="482" t="str">
        <f t="shared" si="35"/>
        <v/>
      </c>
      <c r="CV41" s="482" t="str">
        <f t="shared" si="35"/>
        <v/>
      </c>
      <c r="CW41" s="482" t="str">
        <f t="shared" si="35"/>
        <v/>
      </c>
      <c r="CX41" s="482" t="str">
        <f t="shared" si="35"/>
        <v/>
      </c>
      <c r="CY41" s="482" t="str">
        <f t="shared" si="35"/>
        <v/>
      </c>
      <c r="CZ41" s="482" t="str">
        <f t="shared" si="35"/>
        <v/>
      </c>
      <c r="DA41" s="482" t="str">
        <f t="shared" si="28"/>
        <v/>
      </c>
      <c r="DB41" s="482" t="str">
        <f t="shared" si="28"/>
        <v/>
      </c>
      <c r="DC41" s="482" t="str">
        <f t="shared" si="28"/>
        <v/>
      </c>
      <c r="DD41" s="482" t="str">
        <f t="shared" si="28"/>
        <v/>
      </c>
      <c r="DE41" s="482" t="str">
        <f t="shared" si="28"/>
        <v/>
      </c>
      <c r="DF41" s="482" t="str">
        <f t="shared" si="28"/>
        <v/>
      </c>
      <c r="DG41" s="482" t="str">
        <f t="shared" si="28"/>
        <v/>
      </c>
      <c r="DH41" s="482" t="str">
        <f t="shared" si="28"/>
        <v/>
      </c>
      <c r="DI41" s="482" t="str">
        <f t="shared" si="28"/>
        <v/>
      </c>
      <c r="DJ41" s="357" t="str">
        <f t="shared" si="27"/>
        <v/>
      </c>
      <c r="DK41" s="357" t="str">
        <f t="shared" si="13"/>
        <v/>
      </c>
      <c r="DL41" s="357" t="str">
        <f t="shared" si="14"/>
        <v/>
      </c>
      <c r="DM41" s="357" t="str">
        <f t="shared" si="15"/>
        <v/>
      </c>
      <c r="DN41" s="357" t="str">
        <f t="shared" si="16"/>
        <v/>
      </c>
      <c r="DO41" s="357" t="str">
        <f t="shared" si="17"/>
        <v/>
      </c>
      <c r="DP41" s="357" t="str">
        <f t="shared" si="32"/>
        <v/>
      </c>
      <c r="DQ41" s="357" t="str">
        <f t="shared" si="19"/>
        <v/>
      </c>
      <c r="DR41" s="357" t="str">
        <f t="shared" si="32"/>
        <v/>
      </c>
      <c r="DS41" s="357" t="str">
        <f t="shared" si="19"/>
        <v/>
      </c>
      <c r="DT41" s="357" t="str">
        <f t="shared" si="20"/>
        <v/>
      </c>
      <c r="DU41" s="357" t="str">
        <f t="shared" si="21"/>
        <v/>
      </c>
      <c r="DV41" s="357" t="str">
        <f t="shared" si="4"/>
        <v/>
      </c>
      <c r="DW41" s="357" t="str">
        <f t="shared" si="5"/>
        <v/>
      </c>
      <c r="DX41" s="357" t="str">
        <f t="shared" si="6"/>
        <v/>
      </c>
      <c r="DY41" s="357" t="str">
        <f t="shared" si="7"/>
        <v/>
      </c>
      <c r="DZ41" s="357" t="str">
        <f t="shared" si="8"/>
        <v/>
      </c>
      <c r="EA41" s="357" t="str">
        <f t="shared" si="9"/>
        <v/>
      </c>
      <c r="EB41" s="357" t="str">
        <f t="shared" si="10"/>
        <v/>
      </c>
      <c r="EC41" s="357" t="str">
        <f t="shared" si="11"/>
        <v/>
      </c>
      <c r="EE41" s="357" t="str">
        <f t="shared" si="22"/>
        <v/>
      </c>
      <c r="EF41" s="357" t="str">
        <f t="shared" si="23"/>
        <v/>
      </c>
      <c r="EG41" s="357" t="str">
        <f t="shared" si="24"/>
        <v/>
      </c>
      <c r="EH41" s="357" t="str">
        <f t="shared" si="25"/>
        <v/>
      </c>
      <c r="EI41" s="357" t="str">
        <f t="shared" si="26"/>
        <v/>
      </c>
    </row>
    <row r="42" spans="1:139" ht="15.6" x14ac:dyDescent="0.3">
      <c r="A42" s="12" t="str">
        <f>ajuizamento!A49</f>
        <v/>
      </c>
      <c r="B42" s="7" t="str">
        <f>ajuizamento!B49</f>
        <v/>
      </c>
      <c r="C42" s="7">
        <f>ajuizamento!C49</f>
        <v>0</v>
      </c>
      <c r="D42" s="7">
        <f>ajuizamento!D49</f>
        <v>0</v>
      </c>
      <c r="E42" s="7">
        <f>ajuizamento!E49</f>
        <v>0</v>
      </c>
      <c r="F42" s="7">
        <f>ajuizamento!F49</f>
        <v>0</v>
      </c>
      <c r="G42" s="12">
        <f>ajuizamento!G49</f>
        <v>0</v>
      </c>
      <c r="H42" s="6">
        <f>IF(ajuizamento!$AY49="",0,ajuizamento!$AY49)</f>
        <v>0</v>
      </c>
      <c r="I42" s="6">
        <f>IF(ajuizamento!R49="",0,ajuizamento!R49)</f>
        <v>0</v>
      </c>
      <c r="J42" s="6">
        <f>IF(ajuizamento!BC49="",0,ajuizamento!BC49)</f>
        <v>0</v>
      </c>
      <c r="K42" s="6">
        <f>IF(ajuizamento!BD49="",0,ajuizamento!BD49)</f>
        <v>0</v>
      </c>
      <c r="L42" s="6">
        <f>IF(ajuizamento!S49="",0,ajuizamento!S49)</f>
        <v>0</v>
      </c>
      <c r="M42" s="6">
        <f>IF(ajuizamento!T49="",0,ajuizamento!T49)</f>
        <v>0</v>
      </c>
      <c r="N42" s="6">
        <f>IF(ajuizamento!U49="",0,ajuizamento!U49)</f>
        <v>0</v>
      </c>
      <c r="O42" s="6">
        <f>IF(ajuizamento!V49="",0,ajuizamento!V49)</f>
        <v>0</v>
      </c>
      <c r="P42" s="6">
        <f>IF(ajuizamento!W49="",0,ajuizamento!W49)</f>
        <v>0</v>
      </c>
      <c r="Q42" s="6">
        <f>IF(ajuizamento!X49="",0,ajuizamento!X49)</f>
        <v>0</v>
      </c>
      <c r="R42" s="6">
        <f>IF(ajuizamento!Y49="",0,ajuizamento!Y49)</f>
        <v>0</v>
      </c>
      <c r="S42" s="6">
        <f>IF(ajuizamento!Z49="",0,ajuizamento!Z49)</f>
        <v>0</v>
      </c>
      <c r="T42" s="6">
        <f>IF(ajuizamento!AA49="",0,ajuizamento!AA49)</f>
        <v>0</v>
      </c>
      <c r="U42" s="6">
        <f>IF(ajuizamento!AB49="",0,ajuizamento!AB49)</f>
        <v>0</v>
      </c>
      <c r="V42" s="6">
        <f>IF(ajuizamento!AC49="",0,ajuizamento!AC49)</f>
        <v>0</v>
      </c>
      <c r="W42" s="6">
        <f>IF(ajuizamento!AD49="",0,ajuizamento!AD49)</f>
        <v>0</v>
      </c>
      <c r="X42" s="6">
        <f>IF(ajuizamento!AE49="",0,ajuizamento!AE49)</f>
        <v>0</v>
      </c>
      <c r="Y42" s="6">
        <f>IF(ajuizamento!AF49="",0,ajuizamento!AF49)</f>
        <v>0</v>
      </c>
      <c r="Z42" s="6">
        <f>IF(ajuizamento!AG49="",0,ajuizamento!AG49)</f>
        <v>0</v>
      </c>
      <c r="AA42" s="6">
        <f>IF(ajuizamento!AH49="",0,ajuizamento!AH49)</f>
        <v>0</v>
      </c>
      <c r="AB42" s="6">
        <f>IF(ajuizamento!AI49="",0,ajuizamento!AI49)</f>
        <v>0</v>
      </c>
      <c r="AC42" s="6">
        <f>IF(ajuizamento!AJ49="",0,ajuizamento!AJ49)</f>
        <v>0</v>
      </c>
      <c r="AD42" s="6">
        <f>IF(ajuizamento!AK49="",0,ajuizamento!AK49)</f>
        <v>0</v>
      </c>
      <c r="AE42" s="6">
        <f>IF(ajuizamento!AL49="",0,ajuizamento!AL49)</f>
        <v>0</v>
      </c>
      <c r="AF42" s="6">
        <f>IF(ajuizamento!AM49="",0,ajuizamento!AM49)</f>
        <v>0</v>
      </c>
      <c r="AG42" s="6">
        <f>IF(ajuizamento!AN49="",0,ajuizamento!AN49)</f>
        <v>0</v>
      </c>
      <c r="AH42" s="6">
        <f>IF(ajuizamento!AO49="",0,ajuizamento!AO49)</f>
        <v>0</v>
      </c>
      <c r="AI42" s="6">
        <f>IF(ajuizamento!AP49="",0,ajuizamento!AP49)</f>
        <v>0</v>
      </c>
      <c r="AJ42" s="6">
        <f>IF(ajuizamento!AS49="",0,ajuizamento!AS49)</f>
        <v>0</v>
      </c>
      <c r="AK42" s="11" t="str">
        <f>IF(AM42=0,"",H42)</f>
        <v/>
      </c>
      <c r="AL42" s="9" t="str">
        <f t="shared" si="1"/>
        <v/>
      </c>
      <c r="AM42" s="357">
        <f>IF(A42="",0,A42)</f>
        <v>0</v>
      </c>
      <c r="AN42" s="482" t="str">
        <f t="shared" si="12"/>
        <v/>
      </c>
      <c r="AO42" s="482" t="str">
        <f t="shared" si="12"/>
        <v/>
      </c>
      <c r="AP42" s="482" t="str">
        <f t="shared" si="12"/>
        <v/>
      </c>
      <c r="AQ42" s="482" t="str">
        <f t="shared" si="12"/>
        <v/>
      </c>
      <c r="AR42" s="482" t="str">
        <f t="shared" si="12"/>
        <v/>
      </c>
      <c r="AS42" s="482" t="str">
        <f t="shared" si="12"/>
        <v/>
      </c>
      <c r="AT42" s="482" t="str">
        <f t="shared" si="12"/>
        <v/>
      </c>
      <c r="AU42" s="482" t="str">
        <f t="shared" si="12"/>
        <v/>
      </c>
      <c r="AV42" s="482" t="str">
        <f t="shared" si="12"/>
        <v/>
      </c>
      <c r="AW42" s="482" t="str">
        <f t="shared" si="12"/>
        <v/>
      </c>
      <c r="AX42" s="482" t="str">
        <f t="shared" si="12"/>
        <v/>
      </c>
      <c r="AY42" s="482" t="str">
        <f t="shared" si="12"/>
        <v/>
      </c>
      <c r="AZ42" s="482" t="str">
        <f t="shared" si="12"/>
        <v/>
      </c>
      <c r="BA42" s="482" t="str">
        <f t="shared" si="12"/>
        <v/>
      </c>
      <c r="BB42" s="482" t="str">
        <f t="shared" si="12"/>
        <v/>
      </c>
      <c r="BC42" s="482" t="str">
        <f t="shared" si="12"/>
        <v/>
      </c>
      <c r="BD42" s="482" t="str">
        <f t="shared" si="34"/>
        <v/>
      </c>
      <c r="BE42" s="482" t="str">
        <f t="shared" si="34"/>
        <v/>
      </c>
      <c r="BF42" s="482" t="str">
        <f t="shared" si="33"/>
        <v/>
      </c>
      <c r="BG42" s="482" t="str">
        <f t="shared" si="30"/>
        <v/>
      </c>
      <c r="BH42" s="482" t="str">
        <f t="shared" si="30"/>
        <v/>
      </c>
      <c r="BI42" s="482" t="str">
        <f t="shared" si="30"/>
        <v/>
      </c>
      <c r="BJ42" s="482" t="str">
        <f t="shared" si="30"/>
        <v/>
      </c>
      <c r="BK42" s="482" t="str">
        <f t="shared" si="30"/>
        <v/>
      </c>
      <c r="BL42" s="482"/>
      <c r="BM42" s="482" t="str">
        <f>IF(AN42="","",COUNTIF($AN42:AN42,1))</f>
        <v/>
      </c>
      <c r="BN42" s="482" t="str">
        <f>IF(AO42="","",COUNTIF($AN42:AO42,1))</f>
        <v/>
      </c>
      <c r="BO42" s="482" t="str">
        <f>IF(AP42="","",COUNTIF($AN42:AP42,1))</f>
        <v/>
      </c>
      <c r="BP42" s="482" t="str">
        <f>IF(AQ42="","",COUNTIF($AN42:AQ42,1))</f>
        <v/>
      </c>
      <c r="BQ42" s="482" t="str">
        <f>IF(AR42="","",COUNTIF($AN42:AR42,1))</f>
        <v/>
      </c>
      <c r="BR42" s="482" t="str">
        <f>IF(AS42="","",COUNTIF($AN42:AS42,1))</f>
        <v/>
      </c>
      <c r="BS42" s="482" t="str">
        <f>IF(AT42="","",COUNTIF($AN42:AT42,1))</f>
        <v/>
      </c>
      <c r="BT42" s="482" t="str">
        <f>IF(AU42="","",COUNTIF($AN42:AU42,1))</f>
        <v/>
      </c>
      <c r="BU42" s="482" t="str">
        <f>IF(AV42="","",COUNTIF($AN42:AV42,1))</f>
        <v/>
      </c>
      <c r="BV42" s="482" t="str">
        <f>IF(AW42="","",COUNTIF($AN42:AW42,1))</f>
        <v/>
      </c>
      <c r="BW42" s="482" t="str">
        <f>IF(AX42="","",COUNTIF($AN42:AX42,1))</f>
        <v/>
      </c>
      <c r="BX42" s="482" t="str">
        <f>IF(AY42="","",COUNTIF($AN42:AY42,1))</f>
        <v/>
      </c>
      <c r="BY42" s="482" t="str">
        <f>IF(AZ42="","",COUNTIF($AN42:AZ42,1))</f>
        <v/>
      </c>
      <c r="BZ42" s="482" t="str">
        <f>IF(BA42="","",COUNTIF($AN42:BA42,1))</f>
        <v/>
      </c>
      <c r="CA42" s="482" t="str">
        <f>IF(BB42="","",COUNTIF($AN42:BB42,1))</f>
        <v/>
      </c>
      <c r="CB42" s="482" t="str">
        <f>IF(BC42="","",COUNTIF($AN42:BC42,1))</f>
        <v/>
      </c>
      <c r="CC42" s="482" t="str">
        <f>IF(BD42="","",COUNTIF($AN42:BD42,1))</f>
        <v/>
      </c>
      <c r="CD42" s="482" t="str">
        <f>IF(BE42="","",COUNTIF($AN42:BE42,1))</f>
        <v/>
      </c>
      <c r="CE42" s="482" t="str">
        <f>IF(BF42="","",COUNTIF($AN42:BF42,1))</f>
        <v/>
      </c>
      <c r="CF42" s="482" t="str">
        <f>IF(BG42="","",COUNTIF($AN42:BG42,1))</f>
        <v/>
      </c>
      <c r="CG42" s="482" t="str">
        <f>IF(BH42="","",COUNTIF($AN42:BH42,1))</f>
        <v/>
      </c>
      <c r="CH42" s="482" t="str">
        <f>IF(BI42="","",COUNTIF($AN42:BI42,1))</f>
        <v/>
      </c>
      <c r="CI42" s="482" t="str">
        <f>IF(BJ42="","",COUNTIF($AN42:BJ42,1))</f>
        <v/>
      </c>
      <c r="CJ42" s="482" t="str">
        <f>IF(BK42="","",COUNTIF($AN42:BK42,1))</f>
        <v/>
      </c>
      <c r="CL42" s="482" t="str">
        <f t="shared" si="35"/>
        <v/>
      </c>
      <c r="CM42" s="482" t="str">
        <f t="shared" si="35"/>
        <v/>
      </c>
      <c r="CN42" s="482" t="str">
        <f t="shared" si="35"/>
        <v/>
      </c>
      <c r="CO42" s="482" t="str">
        <f t="shared" si="35"/>
        <v/>
      </c>
      <c r="CP42" s="482" t="str">
        <f t="shared" si="35"/>
        <v/>
      </c>
      <c r="CQ42" s="482" t="str">
        <f t="shared" si="35"/>
        <v/>
      </c>
      <c r="CR42" s="482" t="str">
        <f t="shared" si="35"/>
        <v/>
      </c>
      <c r="CS42" s="482" t="str">
        <f t="shared" si="35"/>
        <v/>
      </c>
      <c r="CT42" s="482" t="str">
        <f t="shared" si="35"/>
        <v/>
      </c>
      <c r="CU42" s="482" t="str">
        <f t="shared" si="35"/>
        <v/>
      </c>
      <c r="CV42" s="482" t="str">
        <f t="shared" si="35"/>
        <v/>
      </c>
      <c r="CW42" s="482" t="str">
        <f t="shared" si="35"/>
        <v/>
      </c>
      <c r="CX42" s="482" t="str">
        <f t="shared" si="35"/>
        <v/>
      </c>
      <c r="CY42" s="482" t="str">
        <f t="shared" si="35"/>
        <v/>
      </c>
      <c r="CZ42" s="482" t="str">
        <f t="shared" si="35"/>
        <v/>
      </c>
      <c r="DA42" s="482" t="str">
        <f t="shared" si="28"/>
        <v/>
      </c>
      <c r="DB42" s="482" t="str">
        <f t="shared" si="28"/>
        <v/>
      </c>
      <c r="DC42" s="482" t="str">
        <f t="shared" si="28"/>
        <v/>
      </c>
      <c r="DD42" s="482" t="str">
        <f t="shared" si="28"/>
        <v/>
      </c>
      <c r="DE42" s="482" t="str">
        <f t="shared" si="28"/>
        <v/>
      </c>
      <c r="DF42" s="482" t="str">
        <f t="shared" si="28"/>
        <v/>
      </c>
      <c r="DG42" s="482" t="str">
        <f t="shared" si="28"/>
        <v/>
      </c>
      <c r="DH42" s="482" t="str">
        <f t="shared" si="28"/>
        <v/>
      </c>
      <c r="DI42" s="482" t="str">
        <f t="shared" si="28"/>
        <v/>
      </c>
      <c r="DJ42" s="357" t="str">
        <f t="shared" si="27"/>
        <v/>
      </c>
      <c r="DK42" s="357" t="str">
        <f t="shared" si="13"/>
        <v/>
      </c>
      <c r="DL42" s="357" t="str">
        <f t="shared" si="14"/>
        <v/>
      </c>
      <c r="DM42" s="357" t="str">
        <f t="shared" si="15"/>
        <v/>
      </c>
      <c r="DN42" s="357" t="str">
        <f t="shared" si="16"/>
        <v/>
      </c>
      <c r="DO42" s="357" t="str">
        <f t="shared" si="17"/>
        <v/>
      </c>
      <c r="DP42" s="357" t="str">
        <f t="shared" si="32"/>
        <v/>
      </c>
      <c r="DQ42" s="357" t="str">
        <f t="shared" si="19"/>
        <v/>
      </c>
      <c r="DR42" s="357" t="str">
        <f t="shared" si="32"/>
        <v/>
      </c>
      <c r="DS42" s="357" t="str">
        <f t="shared" si="19"/>
        <v/>
      </c>
      <c r="DT42" s="357" t="str">
        <f t="shared" si="20"/>
        <v/>
      </c>
      <c r="DU42" s="357" t="str">
        <f t="shared" si="21"/>
        <v/>
      </c>
      <c r="DV42" s="357" t="str">
        <f t="shared" si="4"/>
        <v/>
      </c>
      <c r="DW42" s="357" t="str">
        <f t="shared" si="5"/>
        <v/>
      </c>
      <c r="DX42" s="357" t="str">
        <f t="shared" si="6"/>
        <v/>
      </c>
      <c r="DY42" s="357" t="str">
        <f t="shared" si="7"/>
        <v/>
      </c>
      <c r="DZ42" s="357" t="str">
        <f t="shared" si="8"/>
        <v/>
      </c>
      <c r="EA42" s="357" t="str">
        <f t="shared" si="9"/>
        <v/>
      </c>
      <c r="EB42" s="357" t="str">
        <f t="shared" si="10"/>
        <v/>
      </c>
      <c r="EC42" s="357" t="str">
        <f t="shared" si="11"/>
        <v/>
      </c>
      <c r="EE42" s="357" t="str">
        <f t="shared" si="22"/>
        <v/>
      </c>
      <c r="EF42" s="357" t="str">
        <f t="shared" si="23"/>
        <v/>
      </c>
      <c r="EG42" s="357" t="str">
        <f t="shared" si="24"/>
        <v/>
      </c>
      <c r="EH42" s="357" t="str">
        <f t="shared" si="25"/>
        <v/>
      </c>
      <c r="EI42" s="357" t="str">
        <f t="shared" si="26"/>
        <v/>
      </c>
    </row>
    <row r="43" spans="1:139" ht="15.6" x14ac:dyDescent="0.3">
      <c r="A43" s="12" t="str">
        <f>ajuizamento!A50</f>
        <v/>
      </c>
      <c r="B43" s="7" t="str">
        <f>ajuizamento!B50</f>
        <v/>
      </c>
      <c r="C43" s="7">
        <f>ajuizamento!C50</f>
        <v>0</v>
      </c>
      <c r="D43" s="7">
        <f>ajuizamento!D50</f>
        <v>0</v>
      </c>
      <c r="E43" s="7">
        <f>ajuizamento!E50</f>
        <v>0</v>
      </c>
      <c r="F43" s="7">
        <f>ajuizamento!F50</f>
        <v>0</v>
      </c>
      <c r="G43" s="12">
        <f>ajuizamento!G50</f>
        <v>0</v>
      </c>
      <c r="H43" s="6">
        <f>IF(ajuizamento!$AY50="",0,ajuizamento!$AY50)</f>
        <v>0</v>
      </c>
      <c r="I43" s="6">
        <f>IF(ajuizamento!R50="",0,ajuizamento!R50)</f>
        <v>0</v>
      </c>
      <c r="J43" s="6">
        <f>IF(ajuizamento!BC50="",0,ajuizamento!BC50)</f>
        <v>0</v>
      </c>
      <c r="K43" s="6">
        <f>IF(ajuizamento!BD50="",0,ajuizamento!BD50)</f>
        <v>0</v>
      </c>
      <c r="L43" s="6">
        <f>IF(ajuizamento!S50="",0,ajuizamento!S50)</f>
        <v>0</v>
      </c>
      <c r="M43" s="6">
        <f>IF(ajuizamento!T50="",0,ajuizamento!T50)</f>
        <v>0</v>
      </c>
      <c r="N43" s="6">
        <f>IF(ajuizamento!U50="",0,ajuizamento!U50)</f>
        <v>0</v>
      </c>
      <c r="O43" s="6">
        <f>IF(ajuizamento!V50="",0,ajuizamento!V50)</f>
        <v>0</v>
      </c>
      <c r="P43" s="6">
        <f>IF(ajuizamento!W50="",0,ajuizamento!W50)</f>
        <v>0</v>
      </c>
      <c r="Q43" s="6">
        <f>IF(ajuizamento!X50="",0,ajuizamento!X50)</f>
        <v>0</v>
      </c>
      <c r="R43" s="6">
        <f>IF(ajuizamento!Y50="",0,ajuizamento!Y50)</f>
        <v>0</v>
      </c>
      <c r="S43" s="6">
        <f>IF(ajuizamento!Z50="",0,ajuizamento!Z50)</f>
        <v>0</v>
      </c>
      <c r="T43" s="6">
        <f>IF(ajuizamento!AA50="",0,ajuizamento!AA50)</f>
        <v>0</v>
      </c>
      <c r="U43" s="6">
        <f>IF(ajuizamento!AB50="",0,ajuizamento!AB50)</f>
        <v>0</v>
      </c>
      <c r="V43" s="6">
        <f>IF(ajuizamento!AC50="",0,ajuizamento!AC50)</f>
        <v>0</v>
      </c>
      <c r="W43" s="6">
        <f>IF(ajuizamento!AD50="",0,ajuizamento!AD50)</f>
        <v>0</v>
      </c>
      <c r="X43" s="6">
        <f>IF(ajuizamento!AE50="",0,ajuizamento!AE50)</f>
        <v>0</v>
      </c>
      <c r="Y43" s="6">
        <f>IF(ajuizamento!AF50="",0,ajuizamento!AF50)</f>
        <v>0</v>
      </c>
      <c r="Z43" s="6">
        <f>IF(ajuizamento!AG50="",0,ajuizamento!AG50)</f>
        <v>0</v>
      </c>
      <c r="AA43" s="6">
        <f>IF(ajuizamento!AH50="",0,ajuizamento!AH50)</f>
        <v>0</v>
      </c>
      <c r="AB43" s="6">
        <f>IF(ajuizamento!AI50="",0,ajuizamento!AI50)</f>
        <v>0</v>
      </c>
      <c r="AC43" s="6">
        <f>IF(ajuizamento!AJ50="",0,ajuizamento!AJ50)</f>
        <v>0</v>
      </c>
      <c r="AD43" s="6">
        <f>IF(ajuizamento!AK50="",0,ajuizamento!AK50)</f>
        <v>0</v>
      </c>
      <c r="AE43" s="6">
        <f>IF(ajuizamento!AL50="",0,ajuizamento!AL50)</f>
        <v>0</v>
      </c>
      <c r="AF43" s="6">
        <f>IF(ajuizamento!AM50="",0,ajuizamento!AM50)</f>
        <v>0</v>
      </c>
      <c r="AG43" s="6">
        <f>IF(ajuizamento!AN50="",0,ajuizamento!AN50)</f>
        <v>0</v>
      </c>
      <c r="AH43" s="6">
        <f>IF(ajuizamento!AO50="",0,ajuizamento!AO50)</f>
        <v>0</v>
      </c>
      <c r="AI43" s="6">
        <f>IF(ajuizamento!AP50="",0,ajuizamento!AP50)</f>
        <v>0</v>
      </c>
      <c r="AJ43" s="6">
        <f>IF(ajuizamento!AS50="",0,ajuizamento!AS50)</f>
        <v>0</v>
      </c>
      <c r="AK43" s="11" t="str">
        <f>IF(AM43=0,"",H43)</f>
        <v/>
      </c>
      <c r="AL43" s="9" t="str">
        <f t="shared" si="1"/>
        <v/>
      </c>
      <c r="AM43" s="357">
        <f>IF(A43="",0,A43)</f>
        <v>0</v>
      </c>
      <c r="AN43" s="482" t="str">
        <f t="shared" si="12"/>
        <v/>
      </c>
      <c r="AO43" s="482" t="str">
        <f t="shared" si="12"/>
        <v/>
      </c>
      <c r="AP43" s="482" t="str">
        <f t="shared" si="12"/>
        <v/>
      </c>
      <c r="AQ43" s="482" t="str">
        <f t="shared" si="12"/>
        <v/>
      </c>
      <c r="AR43" s="482" t="str">
        <f t="shared" si="12"/>
        <v/>
      </c>
      <c r="AS43" s="482" t="str">
        <f t="shared" si="12"/>
        <v/>
      </c>
      <c r="AT43" s="482" t="str">
        <f t="shared" si="12"/>
        <v/>
      </c>
      <c r="AU43" s="482" t="str">
        <f t="shared" si="12"/>
        <v/>
      </c>
      <c r="AV43" s="482" t="str">
        <f t="shared" si="12"/>
        <v/>
      </c>
      <c r="AW43" s="482" t="str">
        <f t="shared" si="12"/>
        <v/>
      </c>
      <c r="AX43" s="482" t="str">
        <f t="shared" si="12"/>
        <v/>
      </c>
      <c r="AY43" s="482" t="str">
        <f t="shared" si="12"/>
        <v/>
      </c>
      <c r="AZ43" s="482" t="str">
        <f t="shared" si="12"/>
        <v/>
      </c>
      <c r="BA43" s="482" t="str">
        <f t="shared" si="12"/>
        <v/>
      </c>
      <c r="BB43" s="482" t="str">
        <f t="shared" si="12"/>
        <v/>
      </c>
      <c r="BC43" s="482" t="str">
        <f t="shared" si="12"/>
        <v/>
      </c>
      <c r="BD43" s="482" t="str">
        <f t="shared" si="34"/>
        <v/>
      </c>
      <c r="BE43" s="482" t="str">
        <f t="shared" si="34"/>
        <v/>
      </c>
      <c r="BF43" s="482" t="str">
        <f t="shared" si="33"/>
        <v/>
      </c>
      <c r="BG43" s="482" t="str">
        <f t="shared" si="30"/>
        <v/>
      </c>
      <c r="BH43" s="482" t="str">
        <f t="shared" si="30"/>
        <v/>
      </c>
      <c r="BI43" s="482" t="str">
        <f t="shared" si="30"/>
        <v/>
      </c>
      <c r="BJ43" s="482" t="str">
        <f t="shared" si="30"/>
        <v/>
      </c>
      <c r="BK43" s="482" t="str">
        <f t="shared" si="30"/>
        <v/>
      </c>
      <c r="BL43" s="482"/>
      <c r="BM43" s="482" t="str">
        <f>IF(AN43="","",COUNTIF($AN43:AN43,1))</f>
        <v/>
      </c>
      <c r="BN43" s="482" t="str">
        <f>IF(AO43="","",COUNTIF($AN43:AO43,1))</f>
        <v/>
      </c>
      <c r="BO43" s="482" t="str">
        <f>IF(AP43="","",COUNTIF($AN43:AP43,1))</f>
        <v/>
      </c>
      <c r="BP43" s="482" t="str">
        <f>IF(AQ43="","",COUNTIF($AN43:AQ43,1))</f>
        <v/>
      </c>
      <c r="BQ43" s="482" t="str">
        <f>IF(AR43="","",COUNTIF($AN43:AR43,1))</f>
        <v/>
      </c>
      <c r="BR43" s="482" t="str">
        <f>IF(AS43="","",COUNTIF($AN43:AS43,1))</f>
        <v/>
      </c>
      <c r="BS43" s="482" t="str">
        <f>IF(AT43="","",COUNTIF($AN43:AT43,1))</f>
        <v/>
      </c>
      <c r="BT43" s="482" t="str">
        <f>IF(AU43="","",COUNTIF($AN43:AU43,1))</f>
        <v/>
      </c>
      <c r="BU43" s="482" t="str">
        <f>IF(AV43="","",COUNTIF($AN43:AV43,1))</f>
        <v/>
      </c>
      <c r="BV43" s="482" t="str">
        <f>IF(AW43="","",COUNTIF($AN43:AW43,1))</f>
        <v/>
      </c>
      <c r="BW43" s="482" t="str">
        <f>IF(AX43="","",COUNTIF($AN43:AX43,1))</f>
        <v/>
      </c>
      <c r="BX43" s="482" t="str">
        <f>IF(AY43="","",COUNTIF($AN43:AY43,1))</f>
        <v/>
      </c>
      <c r="BY43" s="482" t="str">
        <f>IF(AZ43="","",COUNTIF($AN43:AZ43,1))</f>
        <v/>
      </c>
      <c r="BZ43" s="482" t="str">
        <f>IF(BA43="","",COUNTIF($AN43:BA43,1))</f>
        <v/>
      </c>
      <c r="CA43" s="482" t="str">
        <f>IF(BB43="","",COUNTIF($AN43:BB43,1))</f>
        <v/>
      </c>
      <c r="CB43" s="482" t="str">
        <f>IF(BC43="","",COUNTIF($AN43:BC43,1))</f>
        <v/>
      </c>
      <c r="CC43" s="482" t="str">
        <f>IF(BD43="","",COUNTIF($AN43:BD43,1))</f>
        <v/>
      </c>
      <c r="CD43" s="482" t="str">
        <f>IF(BE43="","",COUNTIF($AN43:BE43,1))</f>
        <v/>
      </c>
      <c r="CE43" s="482" t="str">
        <f>IF(BF43="","",COUNTIF($AN43:BF43,1))</f>
        <v/>
      </c>
      <c r="CF43" s="482" t="str">
        <f>IF(BG43="","",COUNTIF($AN43:BG43,1))</f>
        <v/>
      </c>
      <c r="CG43" s="482" t="str">
        <f>IF(BH43="","",COUNTIF($AN43:BH43,1))</f>
        <v/>
      </c>
      <c r="CH43" s="482" t="str">
        <f>IF(BI43="","",COUNTIF($AN43:BI43,1))</f>
        <v/>
      </c>
      <c r="CI43" s="482" t="str">
        <f>IF(BJ43="","",COUNTIF($AN43:BJ43,1))</f>
        <v/>
      </c>
      <c r="CJ43" s="482" t="str">
        <f>IF(BK43="","",COUNTIF($AN43:BK43,1))</f>
        <v/>
      </c>
      <c r="CL43" s="482" t="str">
        <f t="shared" si="35"/>
        <v/>
      </c>
      <c r="CM43" s="482" t="str">
        <f t="shared" si="35"/>
        <v/>
      </c>
      <c r="CN43" s="482" t="str">
        <f t="shared" si="35"/>
        <v/>
      </c>
      <c r="CO43" s="482" t="str">
        <f t="shared" si="35"/>
        <v/>
      </c>
      <c r="CP43" s="482" t="str">
        <f t="shared" si="35"/>
        <v/>
      </c>
      <c r="CQ43" s="482" t="str">
        <f t="shared" si="35"/>
        <v/>
      </c>
      <c r="CR43" s="482" t="str">
        <f t="shared" si="35"/>
        <v/>
      </c>
      <c r="CS43" s="482" t="str">
        <f t="shared" si="35"/>
        <v/>
      </c>
      <c r="CT43" s="482" t="str">
        <f t="shared" si="35"/>
        <v/>
      </c>
      <c r="CU43" s="482" t="str">
        <f t="shared" si="35"/>
        <v/>
      </c>
      <c r="CV43" s="482" t="str">
        <f t="shared" si="35"/>
        <v/>
      </c>
      <c r="CW43" s="482" t="str">
        <f t="shared" si="35"/>
        <v/>
      </c>
      <c r="CX43" s="482" t="str">
        <f t="shared" si="35"/>
        <v/>
      </c>
      <c r="CY43" s="482" t="str">
        <f t="shared" si="35"/>
        <v/>
      </c>
      <c r="CZ43" s="482" t="str">
        <f t="shared" si="35"/>
        <v/>
      </c>
      <c r="DA43" s="482" t="str">
        <f t="shared" si="28"/>
        <v/>
      </c>
      <c r="DB43" s="482" t="str">
        <f t="shared" si="28"/>
        <v/>
      </c>
      <c r="DC43" s="482" t="str">
        <f t="shared" si="28"/>
        <v/>
      </c>
      <c r="DD43" s="482" t="str">
        <f t="shared" si="28"/>
        <v/>
      </c>
      <c r="DE43" s="482" t="str">
        <f t="shared" si="28"/>
        <v/>
      </c>
      <c r="DF43" s="482" t="str">
        <f t="shared" si="28"/>
        <v/>
      </c>
      <c r="DG43" s="482" t="str">
        <f t="shared" si="28"/>
        <v/>
      </c>
      <c r="DH43" s="482" t="str">
        <f t="shared" si="28"/>
        <v/>
      </c>
      <c r="DI43" s="482" t="str">
        <f t="shared" si="28"/>
        <v/>
      </c>
      <c r="DJ43" s="357" t="str">
        <f t="shared" si="27"/>
        <v/>
      </c>
      <c r="DK43" s="357" t="str">
        <f t="shared" si="13"/>
        <v/>
      </c>
      <c r="DL43" s="357" t="str">
        <f t="shared" si="14"/>
        <v/>
      </c>
      <c r="DM43" s="357" t="str">
        <f t="shared" si="15"/>
        <v/>
      </c>
      <c r="DN43" s="357" t="str">
        <f t="shared" si="16"/>
        <v/>
      </c>
      <c r="DO43" s="357" t="str">
        <f t="shared" si="17"/>
        <v/>
      </c>
      <c r="DP43" s="357" t="str">
        <f t="shared" si="32"/>
        <v/>
      </c>
      <c r="DQ43" s="357" t="str">
        <f t="shared" si="19"/>
        <v/>
      </c>
      <c r="DR43" s="357" t="str">
        <f t="shared" si="32"/>
        <v/>
      </c>
      <c r="DS43" s="357" t="str">
        <f t="shared" si="19"/>
        <v/>
      </c>
      <c r="DT43" s="357" t="str">
        <f t="shared" si="20"/>
        <v/>
      </c>
      <c r="DU43" s="357" t="str">
        <f t="shared" si="21"/>
        <v/>
      </c>
      <c r="DV43" s="357" t="str">
        <f t="shared" si="4"/>
        <v/>
      </c>
      <c r="DW43" s="357" t="str">
        <f t="shared" si="5"/>
        <v/>
      </c>
      <c r="DX43" s="357" t="str">
        <f t="shared" si="6"/>
        <v/>
      </c>
      <c r="DY43" s="357" t="str">
        <f t="shared" si="7"/>
        <v/>
      </c>
      <c r="DZ43" s="357" t="str">
        <f t="shared" si="8"/>
        <v/>
      </c>
      <c r="EA43" s="357" t="str">
        <f t="shared" si="9"/>
        <v/>
      </c>
      <c r="EB43" s="357" t="str">
        <f t="shared" si="10"/>
        <v/>
      </c>
      <c r="EC43" s="357" t="str">
        <f t="shared" si="11"/>
        <v/>
      </c>
      <c r="EE43" s="357" t="str">
        <f t="shared" si="22"/>
        <v/>
      </c>
      <c r="EF43" s="357" t="str">
        <f t="shared" si="23"/>
        <v/>
      </c>
      <c r="EG43" s="357" t="str">
        <f t="shared" si="24"/>
        <v/>
      </c>
      <c r="EH43" s="357" t="str">
        <f t="shared" si="25"/>
        <v/>
      </c>
      <c r="EI43" s="357" t="str">
        <f t="shared" si="26"/>
        <v/>
      </c>
    </row>
    <row r="44" spans="1:139" ht="15.6" x14ac:dyDescent="0.3">
      <c r="A44" s="12" t="str">
        <f>ajuizamento!A51</f>
        <v/>
      </c>
      <c r="B44" s="7" t="str">
        <f>ajuizamento!B51</f>
        <v/>
      </c>
      <c r="C44" s="7">
        <f>ajuizamento!C51</f>
        <v>0</v>
      </c>
      <c r="D44" s="7">
        <f>ajuizamento!D51</f>
        <v>0</v>
      </c>
      <c r="E44" s="7">
        <f>ajuizamento!E51</f>
        <v>0</v>
      </c>
      <c r="F44" s="7">
        <f>ajuizamento!F51</f>
        <v>0</v>
      </c>
      <c r="G44" s="12">
        <f>ajuizamento!G51</f>
        <v>0</v>
      </c>
      <c r="H44" s="6">
        <f>IF(ajuizamento!$AY51="",0,ajuizamento!$AY51)</f>
        <v>0</v>
      </c>
      <c r="I44" s="6">
        <f>IF(ajuizamento!R51="",0,ajuizamento!R51)</f>
        <v>0</v>
      </c>
      <c r="J44" s="6">
        <f>IF(ajuizamento!BC51="",0,ajuizamento!BC51)</f>
        <v>0</v>
      </c>
      <c r="K44" s="6">
        <f>IF(ajuizamento!BD51="",0,ajuizamento!BD51)</f>
        <v>0</v>
      </c>
      <c r="L44" s="6">
        <f>IF(ajuizamento!S51="",0,ajuizamento!S51)</f>
        <v>0</v>
      </c>
      <c r="M44" s="6">
        <f>IF(ajuizamento!T51="",0,ajuizamento!T51)</f>
        <v>0</v>
      </c>
      <c r="N44" s="6">
        <f>IF(ajuizamento!U51="",0,ajuizamento!U51)</f>
        <v>0</v>
      </c>
      <c r="O44" s="6">
        <f>IF(ajuizamento!V51="",0,ajuizamento!V51)</f>
        <v>0</v>
      </c>
      <c r="P44" s="6">
        <f>IF(ajuizamento!W51="",0,ajuizamento!W51)</f>
        <v>0</v>
      </c>
      <c r="Q44" s="6">
        <f>IF(ajuizamento!X51="",0,ajuizamento!X51)</f>
        <v>0</v>
      </c>
      <c r="R44" s="6">
        <f>IF(ajuizamento!Y51="",0,ajuizamento!Y51)</f>
        <v>0</v>
      </c>
      <c r="S44" s="6">
        <f>IF(ajuizamento!Z51="",0,ajuizamento!Z51)</f>
        <v>0</v>
      </c>
      <c r="T44" s="6">
        <f>IF(ajuizamento!AA51="",0,ajuizamento!AA51)</f>
        <v>0</v>
      </c>
      <c r="U44" s="6">
        <f>IF(ajuizamento!AB51="",0,ajuizamento!AB51)</f>
        <v>0</v>
      </c>
      <c r="V44" s="6">
        <f>IF(ajuizamento!AC51="",0,ajuizamento!AC51)</f>
        <v>0</v>
      </c>
      <c r="W44" s="6">
        <f>IF(ajuizamento!AD51="",0,ajuizamento!AD51)</f>
        <v>0</v>
      </c>
      <c r="X44" s="6">
        <f>IF(ajuizamento!AE51="",0,ajuizamento!AE51)</f>
        <v>0</v>
      </c>
      <c r="Y44" s="6">
        <f>IF(ajuizamento!AF51="",0,ajuizamento!AF51)</f>
        <v>0</v>
      </c>
      <c r="Z44" s="6">
        <f>IF(ajuizamento!AG51="",0,ajuizamento!AG51)</f>
        <v>0</v>
      </c>
      <c r="AA44" s="6">
        <f>IF(ajuizamento!AH51="",0,ajuizamento!AH51)</f>
        <v>0</v>
      </c>
      <c r="AB44" s="6">
        <f>IF(ajuizamento!AI51="",0,ajuizamento!AI51)</f>
        <v>0</v>
      </c>
      <c r="AC44" s="6">
        <f>IF(ajuizamento!AJ51="",0,ajuizamento!AJ51)</f>
        <v>0</v>
      </c>
      <c r="AD44" s="6">
        <f>IF(ajuizamento!AK51="",0,ajuizamento!AK51)</f>
        <v>0</v>
      </c>
      <c r="AE44" s="6">
        <f>IF(ajuizamento!AL51="",0,ajuizamento!AL51)</f>
        <v>0</v>
      </c>
      <c r="AF44" s="6">
        <f>IF(ajuizamento!AM51="",0,ajuizamento!AM51)</f>
        <v>0</v>
      </c>
      <c r="AG44" s="6">
        <f>IF(ajuizamento!AN51="",0,ajuizamento!AN51)</f>
        <v>0</v>
      </c>
      <c r="AH44" s="6">
        <f>IF(ajuizamento!AO51="",0,ajuizamento!AO51)</f>
        <v>0</v>
      </c>
      <c r="AI44" s="6">
        <f>IF(ajuizamento!AP51="",0,ajuizamento!AP51)</f>
        <v>0</v>
      </c>
      <c r="AJ44" s="6">
        <f>IF(ajuizamento!AS51="",0,ajuizamento!AS51)</f>
        <v>0</v>
      </c>
      <c r="AK44" s="11" t="str">
        <f>IF(AM44=0,"",H44)</f>
        <v/>
      </c>
      <c r="AL44" s="9" t="str">
        <f t="shared" si="1"/>
        <v/>
      </c>
      <c r="AM44" s="357">
        <f>IF(A44="",0,A44)</f>
        <v>0</v>
      </c>
      <c r="AN44" s="482" t="str">
        <f t="shared" si="12"/>
        <v/>
      </c>
      <c r="AO44" s="482" t="str">
        <f t="shared" si="12"/>
        <v/>
      </c>
      <c r="AP44" s="482" t="str">
        <f t="shared" si="12"/>
        <v/>
      </c>
      <c r="AQ44" s="482" t="str">
        <f t="shared" si="12"/>
        <v/>
      </c>
      <c r="AR44" s="482" t="str">
        <f t="shared" si="12"/>
        <v/>
      </c>
      <c r="AS44" s="482" t="str">
        <f t="shared" si="12"/>
        <v/>
      </c>
      <c r="AT44" s="482" t="str">
        <f t="shared" si="12"/>
        <v/>
      </c>
      <c r="AU44" s="482" t="str">
        <f t="shared" si="12"/>
        <v/>
      </c>
      <c r="AV44" s="482" t="str">
        <f t="shared" si="12"/>
        <v/>
      </c>
      <c r="AW44" s="482" t="str">
        <f t="shared" si="12"/>
        <v/>
      </c>
      <c r="AX44" s="482" t="str">
        <f t="shared" si="12"/>
        <v/>
      </c>
      <c r="AY44" s="482" t="str">
        <f t="shared" si="12"/>
        <v/>
      </c>
      <c r="AZ44" s="482" t="str">
        <f t="shared" si="12"/>
        <v/>
      </c>
      <c r="BA44" s="482" t="str">
        <f t="shared" si="12"/>
        <v/>
      </c>
      <c r="BB44" s="482" t="str">
        <f t="shared" si="12"/>
        <v/>
      </c>
      <c r="BC44" s="482" t="str">
        <f t="shared" si="12"/>
        <v/>
      </c>
      <c r="BD44" s="482" t="str">
        <f t="shared" si="34"/>
        <v/>
      </c>
      <c r="BE44" s="482" t="str">
        <f t="shared" si="34"/>
        <v/>
      </c>
      <c r="BF44" s="482" t="str">
        <f t="shared" si="33"/>
        <v/>
      </c>
      <c r="BG44" s="482" t="str">
        <f t="shared" si="30"/>
        <v/>
      </c>
      <c r="BH44" s="482" t="str">
        <f t="shared" si="30"/>
        <v/>
      </c>
      <c r="BI44" s="482" t="str">
        <f t="shared" si="30"/>
        <v/>
      </c>
      <c r="BJ44" s="482" t="str">
        <f t="shared" si="30"/>
        <v/>
      </c>
      <c r="BK44" s="482" t="str">
        <f t="shared" si="30"/>
        <v/>
      </c>
      <c r="BL44" s="482"/>
      <c r="BM44" s="482" t="str">
        <f>IF(AN44="","",COUNTIF($AN44:AN44,1))</f>
        <v/>
      </c>
      <c r="BN44" s="482" t="str">
        <f>IF(AO44="","",COUNTIF($AN44:AO44,1))</f>
        <v/>
      </c>
      <c r="BO44" s="482" t="str">
        <f>IF(AP44="","",COUNTIF($AN44:AP44,1))</f>
        <v/>
      </c>
      <c r="BP44" s="482" t="str">
        <f>IF(AQ44="","",COUNTIF($AN44:AQ44,1))</f>
        <v/>
      </c>
      <c r="BQ44" s="482" t="str">
        <f>IF(AR44="","",COUNTIF($AN44:AR44,1))</f>
        <v/>
      </c>
      <c r="BR44" s="482" t="str">
        <f>IF(AS44="","",COUNTIF($AN44:AS44,1))</f>
        <v/>
      </c>
      <c r="BS44" s="482" t="str">
        <f>IF(AT44="","",COUNTIF($AN44:AT44,1))</f>
        <v/>
      </c>
      <c r="BT44" s="482" t="str">
        <f>IF(AU44="","",COUNTIF($AN44:AU44,1))</f>
        <v/>
      </c>
      <c r="BU44" s="482" t="str">
        <f>IF(AV44="","",COUNTIF($AN44:AV44,1))</f>
        <v/>
      </c>
      <c r="BV44" s="482" t="str">
        <f>IF(AW44="","",COUNTIF($AN44:AW44,1))</f>
        <v/>
      </c>
      <c r="BW44" s="482" t="str">
        <f>IF(AX44="","",COUNTIF($AN44:AX44,1))</f>
        <v/>
      </c>
      <c r="BX44" s="482" t="str">
        <f>IF(AY44="","",COUNTIF($AN44:AY44,1))</f>
        <v/>
      </c>
      <c r="BY44" s="482" t="str">
        <f>IF(AZ44="","",COUNTIF($AN44:AZ44,1))</f>
        <v/>
      </c>
      <c r="BZ44" s="482" t="str">
        <f>IF(BA44="","",COUNTIF($AN44:BA44,1))</f>
        <v/>
      </c>
      <c r="CA44" s="482" t="str">
        <f>IF(BB44="","",COUNTIF($AN44:BB44,1))</f>
        <v/>
      </c>
      <c r="CB44" s="482" t="str">
        <f>IF(BC44="","",COUNTIF($AN44:BC44,1))</f>
        <v/>
      </c>
      <c r="CC44" s="482" t="str">
        <f>IF(BD44="","",COUNTIF($AN44:BD44,1))</f>
        <v/>
      </c>
      <c r="CD44" s="482" t="str">
        <f>IF(BE44="","",COUNTIF($AN44:BE44,1))</f>
        <v/>
      </c>
      <c r="CE44" s="482" t="str">
        <f>IF(BF44="","",COUNTIF($AN44:BF44,1))</f>
        <v/>
      </c>
      <c r="CF44" s="482" t="str">
        <f>IF(BG44="","",COUNTIF($AN44:BG44,1))</f>
        <v/>
      </c>
      <c r="CG44" s="482" t="str">
        <f>IF(BH44="","",COUNTIF($AN44:BH44,1))</f>
        <v/>
      </c>
      <c r="CH44" s="482" t="str">
        <f>IF(BI44="","",COUNTIF($AN44:BI44,1))</f>
        <v/>
      </c>
      <c r="CI44" s="482" t="str">
        <f>IF(BJ44="","",COUNTIF($AN44:BJ44,1))</f>
        <v/>
      </c>
      <c r="CJ44" s="482" t="str">
        <f>IF(BK44="","",COUNTIF($AN44:BK44,1))</f>
        <v/>
      </c>
      <c r="CL44" s="482" t="str">
        <f t="shared" si="35"/>
        <v/>
      </c>
      <c r="CM44" s="482" t="str">
        <f t="shared" si="35"/>
        <v/>
      </c>
      <c r="CN44" s="482" t="str">
        <f t="shared" si="35"/>
        <v/>
      </c>
      <c r="CO44" s="482" t="str">
        <f t="shared" si="35"/>
        <v/>
      </c>
      <c r="CP44" s="482" t="str">
        <f t="shared" si="35"/>
        <v/>
      </c>
      <c r="CQ44" s="482" t="str">
        <f t="shared" si="35"/>
        <v/>
      </c>
      <c r="CR44" s="482" t="str">
        <f t="shared" si="35"/>
        <v/>
      </c>
      <c r="CS44" s="482" t="str">
        <f t="shared" si="35"/>
        <v/>
      </c>
      <c r="CT44" s="482" t="str">
        <f t="shared" si="35"/>
        <v/>
      </c>
      <c r="CU44" s="482" t="str">
        <f t="shared" si="35"/>
        <v/>
      </c>
      <c r="CV44" s="482" t="str">
        <f t="shared" si="35"/>
        <v/>
      </c>
      <c r="CW44" s="482" t="str">
        <f t="shared" si="35"/>
        <v/>
      </c>
      <c r="CX44" s="482" t="str">
        <f t="shared" si="35"/>
        <v/>
      </c>
      <c r="CY44" s="482" t="str">
        <f t="shared" si="35"/>
        <v/>
      </c>
      <c r="CZ44" s="482" t="str">
        <f t="shared" si="35"/>
        <v/>
      </c>
      <c r="DA44" s="482" t="str">
        <f t="shared" si="28"/>
        <v/>
      </c>
      <c r="DB44" s="482" t="str">
        <f t="shared" si="28"/>
        <v/>
      </c>
      <c r="DC44" s="482" t="str">
        <f t="shared" si="28"/>
        <v/>
      </c>
      <c r="DD44" s="482" t="str">
        <f t="shared" si="28"/>
        <v/>
      </c>
      <c r="DE44" s="482" t="str">
        <f t="shared" si="28"/>
        <v/>
      </c>
      <c r="DF44" s="482" t="str">
        <f t="shared" si="28"/>
        <v/>
      </c>
      <c r="DG44" s="482" t="str">
        <f t="shared" si="28"/>
        <v/>
      </c>
      <c r="DH44" s="482" t="str">
        <f t="shared" si="28"/>
        <v/>
      </c>
      <c r="DI44" s="482" t="str">
        <f t="shared" si="28"/>
        <v/>
      </c>
      <c r="DJ44" s="357" t="str">
        <f t="shared" si="27"/>
        <v/>
      </c>
      <c r="DK44" s="357" t="str">
        <f t="shared" si="13"/>
        <v/>
      </c>
      <c r="DL44" s="357" t="str">
        <f t="shared" si="14"/>
        <v/>
      </c>
      <c r="DM44" s="357" t="str">
        <f t="shared" si="15"/>
        <v/>
      </c>
      <c r="DN44" s="357" t="str">
        <f t="shared" si="16"/>
        <v/>
      </c>
      <c r="DO44" s="357" t="str">
        <f t="shared" si="17"/>
        <v/>
      </c>
      <c r="DP44" s="357" t="str">
        <f t="shared" si="32"/>
        <v/>
      </c>
      <c r="DQ44" s="357" t="str">
        <f t="shared" si="19"/>
        <v/>
      </c>
      <c r="DR44" s="357" t="str">
        <f t="shared" si="32"/>
        <v/>
      </c>
      <c r="DS44" s="357" t="str">
        <f t="shared" si="19"/>
        <v/>
      </c>
      <c r="DT44" s="357" t="str">
        <f t="shared" si="20"/>
        <v/>
      </c>
      <c r="DU44" s="357" t="str">
        <f t="shared" si="21"/>
        <v/>
      </c>
      <c r="DV44" s="357" t="str">
        <f t="shared" si="4"/>
        <v/>
      </c>
      <c r="DW44" s="357" t="str">
        <f t="shared" si="5"/>
        <v/>
      </c>
      <c r="DX44" s="357" t="str">
        <f t="shared" si="6"/>
        <v/>
      </c>
      <c r="DY44" s="357" t="str">
        <f t="shared" si="7"/>
        <v/>
      </c>
      <c r="DZ44" s="357" t="str">
        <f t="shared" si="8"/>
        <v/>
      </c>
      <c r="EA44" s="357" t="str">
        <f t="shared" si="9"/>
        <v/>
      </c>
      <c r="EB44" s="357" t="str">
        <f t="shared" si="10"/>
        <v/>
      </c>
      <c r="EC44" s="357" t="str">
        <f t="shared" si="11"/>
        <v/>
      </c>
      <c r="EE44" s="357" t="str">
        <f t="shared" si="22"/>
        <v/>
      </c>
      <c r="EF44" s="357" t="str">
        <f t="shared" si="23"/>
        <v/>
      </c>
      <c r="EG44" s="357" t="str">
        <f t="shared" si="24"/>
        <v/>
      </c>
      <c r="EH44" s="357" t="str">
        <f t="shared" si="25"/>
        <v/>
      </c>
      <c r="EI44" s="357" t="str">
        <f t="shared" si="26"/>
        <v/>
      </c>
    </row>
    <row r="45" spans="1:139" ht="15.6" x14ac:dyDescent="0.3">
      <c r="A45" s="12" t="str">
        <f>ajuizamento!A52</f>
        <v/>
      </c>
      <c r="B45" s="7" t="str">
        <f>ajuizamento!B52</f>
        <v/>
      </c>
      <c r="C45" s="7">
        <f>ajuizamento!C52</f>
        <v>0</v>
      </c>
      <c r="D45" s="7">
        <f>ajuizamento!D52</f>
        <v>0</v>
      </c>
      <c r="E45" s="7">
        <f>ajuizamento!E52</f>
        <v>0</v>
      </c>
      <c r="F45" s="7">
        <f>ajuizamento!F52</f>
        <v>0</v>
      </c>
      <c r="G45" s="12">
        <f>ajuizamento!G52</f>
        <v>0</v>
      </c>
      <c r="H45" s="6">
        <f>IF(ajuizamento!$AY52="",0,ajuizamento!$AY52)</f>
        <v>0</v>
      </c>
      <c r="I45" s="6">
        <f>IF(ajuizamento!R52="",0,ajuizamento!R52)</f>
        <v>0</v>
      </c>
      <c r="J45" s="6">
        <f>IF(ajuizamento!BC52="",0,ajuizamento!BC52)</f>
        <v>0</v>
      </c>
      <c r="K45" s="6">
        <f>IF(ajuizamento!BD52="",0,ajuizamento!BD52)</f>
        <v>0</v>
      </c>
      <c r="L45" s="6">
        <f>IF(ajuizamento!S52="",0,ajuizamento!S52)</f>
        <v>0</v>
      </c>
      <c r="M45" s="6">
        <f>IF(ajuizamento!T52="",0,ajuizamento!T52)</f>
        <v>0</v>
      </c>
      <c r="N45" s="6">
        <f>IF(ajuizamento!U52="",0,ajuizamento!U52)</f>
        <v>0</v>
      </c>
      <c r="O45" s="6">
        <f>IF(ajuizamento!V52="",0,ajuizamento!V52)</f>
        <v>0</v>
      </c>
      <c r="P45" s="6">
        <f>IF(ajuizamento!W52="",0,ajuizamento!W52)</f>
        <v>0</v>
      </c>
      <c r="Q45" s="6">
        <f>IF(ajuizamento!X52="",0,ajuizamento!X52)</f>
        <v>0</v>
      </c>
      <c r="R45" s="6">
        <f>IF(ajuizamento!Y52="",0,ajuizamento!Y52)</f>
        <v>0</v>
      </c>
      <c r="S45" s="6">
        <f>IF(ajuizamento!Z52="",0,ajuizamento!Z52)</f>
        <v>0</v>
      </c>
      <c r="T45" s="6">
        <f>IF(ajuizamento!AA52="",0,ajuizamento!AA52)</f>
        <v>0</v>
      </c>
      <c r="U45" s="6">
        <f>IF(ajuizamento!AB52="",0,ajuizamento!AB52)</f>
        <v>0</v>
      </c>
      <c r="V45" s="6">
        <f>IF(ajuizamento!AC52="",0,ajuizamento!AC52)</f>
        <v>0</v>
      </c>
      <c r="W45" s="6">
        <f>IF(ajuizamento!AD52="",0,ajuizamento!AD52)</f>
        <v>0</v>
      </c>
      <c r="X45" s="6">
        <f>IF(ajuizamento!AE52="",0,ajuizamento!AE52)</f>
        <v>0</v>
      </c>
      <c r="Y45" s="6">
        <f>IF(ajuizamento!AF52="",0,ajuizamento!AF52)</f>
        <v>0</v>
      </c>
      <c r="Z45" s="6">
        <f>IF(ajuizamento!AG52="",0,ajuizamento!AG52)</f>
        <v>0</v>
      </c>
      <c r="AA45" s="6">
        <f>IF(ajuizamento!AH52="",0,ajuizamento!AH52)</f>
        <v>0</v>
      </c>
      <c r="AB45" s="6">
        <f>IF(ajuizamento!AI52="",0,ajuizamento!AI52)</f>
        <v>0</v>
      </c>
      <c r="AC45" s="6">
        <f>IF(ajuizamento!AJ52="",0,ajuizamento!AJ52)</f>
        <v>0</v>
      </c>
      <c r="AD45" s="6">
        <f>IF(ajuizamento!AK52="",0,ajuizamento!AK52)</f>
        <v>0</v>
      </c>
      <c r="AE45" s="6">
        <f>IF(ajuizamento!AL52="",0,ajuizamento!AL52)</f>
        <v>0</v>
      </c>
      <c r="AF45" s="6">
        <f>IF(ajuizamento!AM52="",0,ajuizamento!AM52)</f>
        <v>0</v>
      </c>
      <c r="AG45" s="6">
        <f>IF(ajuizamento!AN52="",0,ajuizamento!AN52)</f>
        <v>0</v>
      </c>
      <c r="AH45" s="6">
        <f>IF(ajuizamento!AO52="",0,ajuizamento!AO52)</f>
        <v>0</v>
      </c>
      <c r="AI45" s="6">
        <f>IF(ajuizamento!AP52="",0,ajuizamento!AP52)</f>
        <v>0</v>
      </c>
      <c r="AJ45" s="6">
        <f>IF(ajuizamento!AS52="",0,ajuizamento!AS52)</f>
        <v>0</v>
      </c>
      <c r="AK45" s="11" t="str">
        <f>IF(AM45=0,"",H45)</f>
        <v/>
      </c>
      <c r="AL45" s="9" t="str">
        <f t="shared" si="1"/>
        <v/>
      </c>
      <c r="AM45" s="357">
        <f>IF(A45="",0,A45)</f>
        <v>0</v>
      </c>
      <c r="AN45" s="482" t="str">
        <f t="shared" si="12"/>
        <v/>
      </c>
      <c r="AO45" s="482" t="str">
        <f t="shared" si="12"/>
        <v/>
      </c>
      <c r="AP45" s="482" t="str">
        <f t="shared" si="12"/>
        <v/>
      </c>
      <c r="AQ45" s="482" t="str">
        <f t="shared" si="12"/>
        <v/>
      </c>
      <c r="AR45" s="482" t="str">
        <f t="shared" si="12"/>
        <v/>
      </c>
      <c r="AS45" s="482" t="str">
        <f t="shared" si="12"/>
        <v/>
      </c>
      <c r="AT45" s="482" t="str">
        <f t="shared" si="12"/>
        <v/>
      </c>
      <c r="AU45" s="482" t="str">
        <f t="shared" si="12"/>
        <v/>
      </c>
      <c r="AV45" s="482" t="str">
        <f t="shared" si="12"/>
        <v/>
      </c>
      <c r="AW45" s="482" t="str">
        <f t="shared" si="12"/>
        <v/>
      </c>
      <c r="AX45" s="482" t="str">
        <f t="shared" si="12"/>
        <v/>
      </c>
      <c r="AY45" s="482" t="str">
        <f t="shared" si="12"/>
        <v/>
      </c>
      <c r="AZ45" s="482" t="str">
        <f t="shared" si="12"/>
        <v/>
      </c>
      <c r="BA45" s="482" t="str">
        <f t="shared" si="12"/>
        <v/>
      </c>
      <c r="BB45" s="482" t="str">
        <f t="shared" si="12"/>
        <v/>
      </c>
      <c r="BC45" s="482" t="str">
        <f t="shared" si="12"/>
        <v/>
      </c>
      <c r="BD45" s="482" t="str">
        <f t="shared" si="34"/>
        <v/>
      </c>
      <c r="BE45" s="482" t="str">
        <f t="shared" si="34"/>
        <v/>
      </c>
      <c r="BF45" s="482" t="str">
        <f t="shared" si="33"/>
        <v/>
      </c>
      <c r="BG45" s="482" t="str">
        <f t="shared" si="30"/>
        <v/>
      </c>
      <c r="BH45" s="482" t="str">
        <f t="shared" si="30"/>
        <v/>
      </c>
      <c r="BI45" s="482" t="str">
        <f t="shared" si="30"/>
        <v/>
      </c>
      <c r="BJ45" s="482" t="str">
        <f t="shared" si="30"/>
        <v/>
      </c>
      <c r="BK45" s="482" t="str">
        <f t="shared" si="30"/>
        <v/>
      </c>
      <c r="BL45" s="482"/>
      <c r="BM45" s="482" t="str">
        <f>IF(AN45="","",COUNTIF($AN45:AN45,1))</f>
        <v/>
      </c>
      <c r="BN45" s="482" t="str">
        <f>IF(AO45="","",COUNTIF($AN45:AO45,1))</f>
        <v/>
      </c>
      <c r="BO45" s="482" t="str">
        <f>IF(AP45="","",COUNTIF($AN45:AP45,1))</f>
        <v/>
      </c>
      <c r="BP45" s="482" t="str">
        <f>IF(AQ45="","",COUNTIF($AN45:AQ45,1))</f>
        <v/>
      </c>
      <c r="BQ45" s="482" t="str">
        <f>IF(AR45="","",COUNTIF($AN45:AR45,1))</f>
        <v/>
      </c>
      <c r="BR45" s="482" t="str">
        <f>IF(AS45="","",COUNTIF($AN45:AS45,1))</f>
        <v/>
      </c>
      <c r="BS45" s="482" t="str">
        <f>IF(AT45="","",COUNTIF($AN45:AT45,1))</f>
        <v/>
      </c>
      <c r="BT45" s="482" t="str">
        <f>IF(AU45="","",COUNTIF($AN45:AU45,1))</f>
        <v/>
      </c>
      <c r="BU45" s="482" t="str">
        <f>IF(AV45="","",COUNTIF($AN45:AV45,1))</f>
        <v/>
      </c>
      <c r="BV45" s="482" t="str">
        <f>IF(AW45="","",COUNTIF($AN45:AW45,1))</f>
        <v/>
      </c>
      <c r="BW45" s="482" t="str">
        <f>IF(AX45="","",COUNTIF($AN45:AX45,1))</f>
        <v/>
      </c>
      <c r="BX45" s="482" t="str">
        <f>IF(AY45="","",COUNTIF($AN45:AY45,1))</f>
        <v/>
      </c>
      <c r="BY45" s="482" t="str">
        <f>IF(AZ45="","",COUNTIF($AN45:AZ45,1))</f>
        <v/>
      </c>
      <c r="BZ45" s="482" t="str">
        <f>IF(BA45="","",COUNTIF($AN45:BA45,1))</f>
        <v/>
      </c>
      <c r="CA45" s="482" t="str">
        <f>IF(BB45="","",COUNTIF($AN45:BB45,1))</f>
        <v/>
      </c>
      <c r="CB45" s="482" t="str">
        <f>IF(BC45="","",COUNTIF($AN45:BC45,1))</f>
        <v/>
      </c>
      <c r="CC45" s="482" t="str">
        <f>IF(BD45="","",COUNTIF($AN45:BD45,1))</f>
        <v/>
      </c>
      <c r="CD45" s="482" t="str">
        <f>IF(BE45="","",COUNTIF($AN45:BE45,1))</f>
        <v/>
      </c>
      <c r="CE45" s="482" t="str">
        <f>IF(BF45="","",COUNTIF($AN45:BF45,1))</f>
        <v/>
      </c>
      <c r="CF45" s="482" t="str">
        <f>IF(BG45="","",COUNTIF($AN45:BG45,1))</f>
        <v/>
      </c>
      <c r="CG45" s="482" t="str">
        <f>IF(BH45="","",COUNTIF($AN45:BH45,1))</f>
        <v/>
      </c>
      <c r="CH45" s="482" t="str">
        <f>IF(BI45="","",COUNTIF($AN45:BI45,1))</f>
        <v/>
      </c>
      <c r="CI45" s="482" t="str">
        <f>IF(BJ45="","",COUNTIF($AN45:BJ45,1))</f>
        <v/>
      </c>
      <c r="CJ45" s="482" t="str">
        <f>IF(BK45="","",COUNTIF($AN45:BK45,1))</f>
        <v/>
      </c>
      <c r="CL45" s="482" t="str">
        <f t="shared" si="35"/>
        <v/>
      </c>
      <c r="CM45" s="482" t="str">
        <f t="shared" si="35"/>
        <v/>
      </c>
      <c r="CN45" s="482" t="str">
        <f t="shared" si="35"/>
        <v/>
      </c>
      <c r="CO45" s="482" t="str">
        <f t="shared" si="35"/>
        <v/>
      </c>
      <c r="CP45" s="482" t="str">
        <f t="shared" si="35"/>
        <v/>
      </c>
      <c r="CQ45" s="482" t="str">
        <f t="shared" si="35"/>
        <v/>
      </c>
      <c r="CR45" s="482" t="str">
        <f t="shared" si="35"/>
        <v/>
      </c>
      <c r="CS45" s="482" t="str">
        <f t="shared" si="35"/>
        <v/>
      </c>
      <c r="CT45" s="482" t="str">
        <f t="shared" si="35"/>
        <v/>
      </c>
      <c r="CU45" s="482" t="str">
        <f t="shared" si="35"/>
        <v/>
      </c>
      <c r="CV45" s="482" t="str">
        <f t="shared" si="35"/>
        <v/>
      </c>
      <c r="CW45" s="482" t="str">
        <f t="shared" si="35"/>
        <v/>
      </c>
      <c r="CX45" s="482" t="str">
        <f t="shared" si="35"/>
        <v/>
      </c>
      <c r="CY45" s="482" t="str">
        <f t="shared" si="35"/>
        <v/>
      </c>
      <c r="CZ45" s="482" t="str">
        <f t="shared" si="35"/>
        <v/>
      </c>
      <c r="DA45" s="482" t="str">
        <f t="shared" si="28"/>
        <v/>
      </c>
      <c r="DB45" s="482" t="str">
        <f t="shared" si="28"/>
        <v/>
      </c>
      <c r="DC45" s="482" t="str">
        <f t="shared" si="28"/>
        <v/>
      </c>
      <c r="DD45" s="482" t="str">
        <f t="shared" si="28"/>
        <v/>
      </c>
      <c r="DE45" s="482" t="str">
        <f t="shared" si="28"/>
        <v/>
      </c>
      <c r="DF45" s="482" t="str">
        <f t="shared" si="28"/>
        <v/>
      </c>
      <c r="DG45" s="482" t="str">
        <f t="shared" si="28"/>
        <v/>
      </c>
      <c r="DH45" s="482" t="str">
        <f t="shared" si="28"/>
        <v/>
      </c>
      <c r="DI45" s="482" t="str">
        <f t="shared" si="28"/>
        <v/>
      </c>
      <c r="DJ45" s="357" t="str">
        <f t="shared" si="27"/>
        <v/>
      </c>
      <c r="DK45" s="357" t="str">
        <f t="shared" si="13"/>
        <v/>
      </c>
      <c r="DL45" s="357" t="str">
        <f t="shared" si="14"/>
        <v/>
      </c>
      <c r="DM45" s="357" t="str">
        <f t="shared" si="15"/>
        <v/>
      </c>
      <c r="DN45" s="357" t="str">
        <f t="shared" si="16"/>
        <v/>
      </c>
      <c r="DO45" s="357" t="str">
        <f t="shared" si="17"/>
        <v/>
      </c>
      <c r="DP45" s="357" t="str">
        <f t="shared" si="32"/>
        <v/>
      </c>
      <c r="DQ45" s="357" t="str">
        <f t="shared" si="19"/>
        <v/>
      </c>
      <c r="DR45" s="357" t="str">
        <f t="shared" si="32"/>
        <v/>
      </c>
      <c r="DS45" s="357" t="str">
        <f t="shared" si="19"/>
        <v/>
      </c>
      <c r="DT45" s="357" t="str">
        <f t="shared" si="20"/>
        <v/>
      </c>
      <c r="DU45" s="357" t="str">
        <f t="shared" si="21"/>
        <v/>
      </c>
      <c r="DV45" s="357" t="str">
        <f t="shared" si="4"/>
        <v/>
      </c>
      <c r="DW45" s="357" t="str">
        <f t="shared" si="5"/>
        <v/>
      </c>
      <c r="DX45" s="357" t="str">
        <f t="shared" si="6"/>
        <v/>
      </c>
      <c r="DY45" s="357" t="str">
        <f t="shared" si="7"/>
        <v/>
      </c>
      <c r="DZ45" s="357" t="str">
        <f t="shared" si="8"/>
        <v/>
      </c>
      <c r="EA45" s="357" t="str">
        <f t="shared" si="9"/>
        <v/>
      </c>
      <c r="EB45" s="357" t="str">
        <f t="shared" si="10"/>
        <v/>
      </c>
      <c r="EC45" s="357" t="str">
        <f t="shared" si="11"/>
        <v/>
      </c>
      <c r="EE45" s="357" t="str">
        <f t="shared" si="22"/>
        <v/>
      </c>
      <c r="EF45" s="357" t="str">
        <f t="shared" si="23"/>
        <v/>
      </c>
      <c r="EG45" s="357" t="str">
        <f t="shared" si="24"/>
        <v/>
      </c>
      <c r="EH45" s="357" t="str">
        <f t="shared" si="25"/>
        <v/>
      </c>
      <c r="EI45" s="357" t="str">
        <f t="shared" si="26"/>
        <v/>
      </c>
    </row>
    <row r="46" spans="1:139" ht="15.6" x14ac:dyDescent="0.3">
      <c r="A46" s="12" t="str">
        <f>ajuizamento!A53</f>
        <v/>
      </c>
      <c r="B46" s="7" t="str">
        <f>ajuizamento!B53</f>
        <v/>
      </c>
      <c r="C46" s="7">
        <f>ajuizamento!C53</f>
        <v>0</v>
      </c>
      <c r="D46" s="7">
        <f>ajuizamento!D53</f>
        <v>0</v>
      </c>
      <c r="E46" s="7">
        <f>ajuizamento!E53</f>
        <v>0</v>
      </c>
      <c r="F46" s="7">
        <f>ajuizamento!F53</f>
        <v>0</v>
      </c>
      <c r="G46" s="12">
        <f>ajuizamento!G53</f>
        <v>0</v>
      </c>
      <c r="H46" s="6">
        <f>IF(ajuizamento!$AY53="",0,ajuizamento!$AY53)</f>
        <v>0</v>
      </c>
      <c r="I46" s="6">
        <f>IF(ajuizamento!R53="",0,ajuizamento!R53)</f>
        <v>0</v>
      </c>
      <c r="J46" s="6">
        <f>IF(ajuizamento!BC53="",0,ajuizamento!BC53)</f>
        <v>0</v>
      </c>
      <c r="K46" s="6">
        <f>IF(ajuizamento!BD53="",0,ajuizamento!BD53)</f>
        <v>0</v>
      </c>
      <c r="L46" s="6">
        <f>IF(ajuizamento!S53="",0,ajuizamento!S53)</f>
        <v>0</v>
      </c>
      <c r="M46" s="6">
        <f>IF(ajuizamento!T53="",0,ajuizamento!T53)</f>
        <v>0</v>
      </c>
      <c r="N46" s="6">
        <f>IF(ajuizamento!U53="",0,ajuizamento!U53)</f>
        <v>0</v>
      </c>
      <c r="O46" s="6">
        <f>IF(ajuizamento!V53="",0,ajuizamento!V53)</f>
        <v>0</v>
      </c>
      <c r="P46" s="6">
        <f>IF(ajuizamento!W53="",0,ajuizamento!W53)</f>
        <v>0</v>
      </c>
      <c r="Q46" s="6">
        <f>IF(ajuizamento!X53="",0,ajuizamento!X53)</f>
        <v>0</v>
      </c>
      <c r="R46" s="6">
        <f>IF(ajuizamento!Y53="",0,ajuizamento!Y53)</f>
        <v>0</v>
      </c>
      <c r="S46" s="6">
        <f>IF(ajuizamento!Z53="",0,ajuizamento!Z53)</f>
        <v>0</v>
      </c>
      <c r="T46" s="6">
        <f>IF(ajuizamento!AA53="",0,ajuizamento!AA53)</f>
        <v>0</v>
      </c>
      <c r="U46" s="6">
        <f>IF(ajuizamento!AB53="",0,ajuizamento!AB53)</f>
        <v>0</v>
      </c>
      <c r="V46" s="6">
        <f>IF(ajuizamento!AC53="",0,ajuizamento!AC53)</f>
        <v>0</v>
      </c>
      <c r="W46" s="6">
        <f>IF(ajuizamento!AD53="",0,ajuizamento!AD53)</f>
        <v>0</v>
      </c>
      <c r="X46" s="6">
        <f>IF(ajuizamento!AE53="",0,ajuizamento!AE53)</f>
        <v>0</v>
      </c>
      <c r="Y46" s="6">
        <f>IF(ajuizamento!AF53="",0,ajuizamento!AF53)</f>
        <v>0</v>
      </c>
      <c r="Z46" s="6">
        <f>IF(ajuizamento!AG53="",0,ajuizamento!AG53)</f>
        <v>0</v>
      </c>
      <c r="AA46" s="6">
        <f>IF(ajuizamento!AH53="",0,ajuizamento!AH53)</f>
        <v>0</v>
      </c>
      <c r="AB46" s="6">
        <f>IF(ajuizamento!AI53="",0,ajuizamento!AI53)</f>
        <v>0</v>
      </c>
      <c r="AC46" s="6">
        <f>IF(ajuizamento!AJ53="",0,ajuizamento!AJ53)</f>
        <v>0</v>
      </c>
      <c r="AD46" s="6">
        <f>IF(ajuizamento!AK53="",0,ajuizamento!AK53)</f>
        <v>0</v>
      </c>
      <c r="AE46" s="6">
        <f>IF(ajuizamento!AL53="",0,ajuizamento!AL53)</f>
        <v>0</v>
      </c>
      <c r="AF46" s="6">
        <f>IF(ajuizamento!AM53="",0,ajuizamento!AM53)</f>
        <v>0</v>
      </c>
      <c r="AG46" s="6">
        <f>IF(ajuizamento!AN53="",0,ajuizamento!AN53)</f>
        <v>0</v>
      </c>
      <c r="AH46" s="6">
        <f>IF(ajuizamento!AO53="",0,ajuizamento!AO53)</f>
        <v>0</v>
      </c>
      <c r="AI46" s="6">
        <f>IF(ajuizamento!AP53="",0,ajuizamento!AP53)</f>
        <v>0</v>
      </c>
      <c r="AJ46" s="6">
        <f>IF(ajuizamento!AS53="",0,ajuizamento!AS53)</f>
        <v>0</v>
      </c>
      <c r="AK46" s="11" t="str">
        <f>IF(AM46=0,"",H46)</f>
        <v/>
      </c>
      <c r="AL46" s="9" t="str">
        <f t="shared" si="1"/>
        <v/>
      </c>
      <c r="AM46" s="357">
        <f>IF(A46="",0,A46)</f>
        <v>0</v>
      </c>
      <c r="AN46" s="482" t="str">
        <f t="shared" si="12"/>
        <v/>
      </c>
      <c r="AO46" s="482" t="str">
        <f t="shared" si="12"/>
        <v/>
      </c>
      <c r="AP46" s="482" t="str">
        <f t="shared" si="12"/>
        <v/>
      </c>
      <c r="AQ46" s="482" t="str">
        <f t="shared" si="12"/>
        <v/>
      </c>
      <c r="AR46" s="482" t="str">
        <f t="shared" si="12"/>
        <v/>
      </c>
      <c r="AS46" s="482" t="str">
        <f t="shared" si="12"/>
        <v/>
      </c>
      <c r="AT46" s="482" t="str">
        <f t="shared" si="12"/>
        <v/>
      </c>
      <c r="AU46" s="482" t="str">
        <f t="shared" si="12"/>
        <v/>
      </c>
      <c r="AV46" s="482" t="str">
        <f t="shared" si="12"/>
        <v/>
      </c>
      <c r="AW46" s="482" t="str">
        <f t="shared" si="12"/>
        <v/>
      </c>
      <c r="AX46" s="482" t="str">
        <f t="shared" si="12"/>
        <v/>
      </c>
      <c r="AY46" s="482" t="str">
        <f t="shared" si="12"/>
        <v/>
      </c>
      <c r="AZ46" s="482" t="str">
        <f t="shared" si="12"/>
        <v/>
      </c>
      <c r="BA46" s="482" t="str">
        <f t="shared" si="12"/>
        <v/>
      </c>
      <c r="BB46" s="482" t="str">
        <f t="shared" si="12"/>
        <v/>
      </c>
      <c r="BC46" s="482" t="str">
        <f t="shared" si="12"/>
        <v/>
      </c>
      <c r="BD46" s="482" t="str">
        <f t="shared" si="34"/>
        <v/>
      </c>
      <c r="BE46" s="482" t="str">
        <f t="shared" si="34"/>
        <v/>
      </c>
      <c r="BF46" s="482" t="str">
        <f t="shared" si="33"/>
        <v/>
      </c>
      <c r="BG46" s="482" t="str">
        <f t="shared" si="30"/>
        <v/>
      </c>
      <c r="BH46" s="482" t="str">
        <f t="shared" si="30"/>
        <v/>
      </c>
      <c r="BI46" s="482" t="str">
        <f t="shared" si="30"/>
        <v/>
      </c>
      <c r="BJ46" s="482" t="str">
        <f t="shared" si="30"/>
        <v/>
      </c>
      <c r="BK46" s="482" t="str">
        <f t="shared" si="30"/>
        <v/>
      </c>
      <c r="BL46" s="482"/>
      <c r="BM46" s="482" t="str">
        <f>IF(AN46="","",COUNTIF($AN46:AN46,1))</f>
        <v/>
      </c>
      <c r="BN46" s="482" t="str">
        <f>IF(AO46="","",COUNTIF($AN46:AO46,1))</f>
        <v/>
      </c>
      <c r="BO46" s="482" t="str">
        <f>IF(AP46="","",COUNTIF($AN46:AP46,1))</f>
        <v/>
      </c>
      <c r="BP46" s="482" t="str">
        <f>IF(AQ46="","",COUNTIF($AN46:AQ46,1))</f>
        <v/>
      </c>
      <c r="BQ46" s="482" t="str">
        <f>IF(AR46="","",COUNTIF($AN46:AR46,1))</f>
        <v/>
      </c>
      <c r="BR46" s="482" t="str">
        <f>IF(AS46="","",COUNTIF($AN46:AS46,1))</f>
        <v/>
      </c>
      <c r="BS46" s="482" t="str">
        <f>IF(AT46="","",COUNTIF($AN46:AT46,1))</f>
        <v/>
      </c>
      <c r="BT46" s="482" t="str">
        <f>IF(AU46="","",COUNTIF($AN46:AU46,1))</f>
        <v/>
      </c>
      <c r="BU46" s="482" t="str">
        <f>IF(AV46="","",COUNTIF($AN46:AV46,1))</f>
        <v/>
      </c>
      <c r="BV46" s="482" t="str">
        <f>IF(AW46="","",COUNTIF($AN46:AW46,1))</f>
        <v/>
      </c>
      <c r="BW46" s="482" t="str">
        <f>IF(AX46="","",COUNTIF($AN46:AX46,1))</f>
        <v/>
      </c>
      <c r="BX46" s="482" t="str">
        <f>IF(AY46="","",COUNTIF($AN46:AY46,1))</f>
        <v/>
      </c>
      <c r="BY46" s="482" t="str">
        <f>IF(AZ46="","",COUNTIF($AN46:AZ46,1))</f>
        <v/>
      </c>
      <c r="BZ46" s="482" t="str">
        <f>IF(BA46="","",COUNTIF($AN46:BA46,1))</f>
        <v/>
      </c>
      <c r="CA46" s="482" t="str">
        <f>IF(BB46="","",COUNTIF($AN46:BB46,1))</f>
        <v/>
      </c>
      <c r="CB46" s="482" t="str">
        <f>IF(BC46="","",COUNTIF($AN46:BC46,1))</f>
        <v/>
      </c>
      <c r="CC46" s="482" t="str">
        <f>IF(BD46="","",COUNTIF($AN46:BD46,1))</f>
        <v/>
      </c>
      <c r="CD46" s="482" t="str">
        <f>IF(BE46="","",COUNTIF($AN46:BE46,1))</f>
        <v/>
      </c>
      <c r="CE46" s="482" t="str">
        <f>IF(BF46="","",COUNTIF($AN46:BF46,1))</f>
        <v/>
      </c>
      <c r="CF46" s="482" t="str">
        <f>IF(BG46="","",COUNTIF($AN46:BG46,1))</f>
        <v/>
      </c>
      <c r="CG46" s="482" t="str">
        <f>IF(BH46="","",COUNTIF($AN46:BH46,1))</f>
        <v/>
      </c>
      <c r="CH46" s="482" t="str">
        <f>IF(BI46="","",COUNTIF($AN46:BI46,1))</f>
        <v/>
      </c>
      <c r="CI46" s="482" t="str">
        <f>IF(BJ46="","",COUNTIF($AN46:BJ46,1))</f>
        <v/>
      </c>
      <c r="CJ46" s="482" t="str">
        <f>IF(BK46="","",COUNTIF($AN46:BK46,1))</f>
        <v/>
      </c>
      <c r="CL46" s="482" t="str">
        <f t="shared" si="35"/>
        <v/>
      </c>
      <c r="CM46" s="482" t="str">
        <f t="shared" si="35"/>
        <v/>
      </c>
      <c r="CN46" s="482" t="str">
        <f t="shared" si="35"/>
        <v/>
      </c>
      <c r="CO46" s="482" t="str">
        <f t="shared" si="35"/>
        <v/>
      </c>
      <c r="CP46" s="482" t="str">
        <f t="shared" si="35"/>
        <v/>
      </c>
      <c r="CQ46" s="482" t="str">
        <f t="shared" si="35"/>
        <v/>
      </c>
      <c r="CR46" s="482" t="str">
        <f t="shared" si="35"/>
        <v/>
      </c>
      <c r="CS46" s="482" t="str">
        <f t="shared" si="35"/>
        <v/>
      </c>
      <c r="CT46" s="482" t="str">
        <f t="shared" si="35"/>
        <v/>
      </c>
      <c r="CU46" s="482" t="str">
        <f t="shared" si="35"/>
        <v/>
      </c>
      <c r="CV46" s="482" t="str">
        <f t="shared" si="35"/>
        <v/>
      </c>
      <c r="CW46" s="482" t="str">
        <f t="shared" si="35"/>
        <v/>
      </c>
      <c r="CX46" s="482" t="str">
        <f t="shared" si="35"/>
        <v/>
      </c>
      <c r="CY46" s="482" t="str">
        <f t="shared" si="35"/>
        <v/>
      </c>
      <c r="CZ46" s="482" t="str">
        <f t="shared" si="35"/>
        <v/>
      </c>
      <c r="DA46" s="482" t="str">
        <f t="shared" si="28"/>
        <v/>
      </c>
      <c r="DB46" s="482" t="str">
        <f t="shared" si="28"/>
        <v/>
      </c>
      <c r="DC46" s="482" t="str">
        <f t="shared" si="28"/>
        <v/>
      </c>
      <c r="DD46" s="482" t="str">
        <f t="shared" ref="DD46:DI109" si="36">IF(AD46=0,"",AD46)</f>
        <v/>
      </c>
      <c r="DE46" s="482" t="str">
        <f t="shared" si="36"/>
        <v/>
      </c>
      <c r="DF46" s="482" t="str">
        <f t="shared" si="36"/>
        <v/>
      </c>
      <c r="DG46" s="482" t="str">
        <f t="shared" si="36"/>
        <v/>
      </c>
      <c r="DH46" s="482" t="str">
        <f t="shared" si="36"/>
        <v/>
      </c>
      <c r="DI46" s="482" t="str">
        <f t="shared" si="36"/>
        <v/>
      </c>
      <c r="DJ46" s="357" t="str">
        <f t="shared" si="27"/>
        <v/>
      </c>
      <c r="DK46" s="357" t="str">
        <f t="shared" si="13"/>
        <v/>
      </c>
      <c r="DL46" s="357" t="str">
        <f t="shared" si="14"/>
        <v/>
      </c>
      <c r="DM46" s="357" t="str">
        <f t="shared" si="15"/>
        <v/>
      </c>
      <c r="DN46" s="357" t="str">
        <f t="shared" si="16"/>
        <v/>
      </c>
      <c r="DO46" s="357" t="str">
        <f t="shared" si="17"/>
        <v/>
      </c>
      <c r="DP46" s="357" t="str">
        <f t="shared" si="32"/>
        <v/>
      </c>
      <c r="DQ46" s="357" t="str">
        <f t="shared" si="19"/>
        <v/>
      </c>
      <c r="DR46" s="357" t="str">
        <f t="shared" si="32"/>
        <v/>
      </c>
      <c r="DS46" s="357" t="str">
        <f t="shared" si="19"/>
        <v/>
      </c>
      <c r="DT46" s="357" t="str">
        <f t="shared" si="20"/>
        <v/>
      </c>
      <c r="DU46" s="357" t="str">
        <f t="shared" si="21"/>
        <v/>
      </c>
      <c r="DV46" s="357" t="str">
        <f t="shared" si="4"/>
        <v/>
      </c>
      <c r="DW46" s="357" t="str">
        <f t="shared" si="5"/>
        <v/>
      </c>
      <c r="DX46" s="357" t="str">
        <f t="shared" si="6"/>
        <v/>
      </c>
      <c r="DY46" s="357" t="str">
        <f t="shared" si="7"/>
        <v/>
      </c>
      <c r="DZ46" s="357" t="str">
        <f t="shared" si="8"/>
        <v/>
      </c>
      <c r="EA46" s="357" t="str">
        <f t="shared" si="9"/>
        <v/>
      </c>
      <c r="EB46" s="357" t="str">
        <f t="shared" si="10"/>
        <v/>
      </c>
      <c r="EC46" s="357" t="str">
        <f t="shared" si="11"/>
        <v/>
      </c>
      <c r="EE46" s="357" t="str">
        <f t="shared" si="22"/>
        <v/>
      </c>
      <c r="EF46" s="357" t="str">
        <f t="shared" si="23"/>
        <v/>
      </c>
      <c r="EG46" s="357" t="str">
        <f t="shared" si="24"/>
        <v/>
      </c>
      <c r="EH46" s="357" t="str">
        <f t="shared" si="25"/>
        <v/>
      </c>
      <c r="EI46" s="357" t="str">
        <f t="shared" si="26"/>
        <v/>
      </c>
    </row>
    <row r="47" spans="1:139" ht="15.6" x14ac:dyDescent="0.3">
      <c r="A47" s="12" t="str">
        <f>ajuizamento!A54</f>
        <v/>
      </c>
      <c r="B47" s="7" t="str">
        <f>ajuizamento!B54</f>
        <v/>
      </c>
      <c r="C47" s="7">
        <f>ajuizamento!C54</f>
        <v>0</v>
      </c>
      <c r="D47" s="7">
        <f>ajuizamento!D54</f>
        <v>0</v>
      </c>
      <c r="E47" s="7">
        <f>ajuizamento!E54</f>
        <v>0</v>
      </c>
      <c r="F47" s="7">
        <f>ajuizamento!F54</f>
        <v>0</v>
      </c>
      <c r="G47" s="12">
        <f>ajuizamento!G54</f>
        <v>0</v>
      </c>
      <c r="H47" s="6">
        <f>IF(ajuizamento!$AY54="",0,ajuizamento!$AY54)</f>
        <v>0</v>
      </c>
      <c r="I47" s="6">
        <f>IF(ajuizamento!R54="",0,ajuizamento!R54)</f>
        <v>0</v>
      </c>
      <c r="J47" s="6">
        <f>IF(ajuizamento!BC54="",0,ajuizamento!BC54)</f>
        <v>0</v>
      </c>
      <c r="K47" s="6">
        <f>IF(ajuizamento!BD54="",0,ajuizamento!BD54)</f>
        <v>0</v>
      </c>
      <c r="L47" s="6">
        <f>IF(ajuizamento!S54="",0,ajuizamento!S54)</f>
        <v>0</v>
      </c>
      <c r="M47" s="6">
        <f>IF(ajuizamento!T54="",0,ajuizamento!T54)</f>
        <v>0</v>
      </c>
      <c r="N47" s="6">
        <f>IF(ajuizamento!U54="",0,ajuizamento!U54)</f>
        <v>0</v>
      </c>
      <c r="O47" s="6">
        <f>IF(ajuizamento!V54="",0,ajuizamento!V54)</f>
        <v>0</v>
      </c>
      <c r="P47" s="6">
        <f>IF(ajuizamento!W54="",0,ajuizamento!W54)</f>
        <v>0</v>
      </c>
      <c r="Q47" s="6">
        <f>IF(ajuizamento!X54="",0,ajuizamento!X54)</f>
        <v>0</v>
      </c>
      <c r="R47" s="6">
        <f>IF(ajuizamento!Y54="",0,ajuizamento!Y54)</f>
        <v>0</v>
      </c>
      <c r="S47" s="6">
        <f>IF(ajuizamento!Z54="",0,ajuizamento!Z54)</f>
        <v>0</v>
      </c>
      <c r="T47" s="6">
        <f>IF(ajuizamento!AA54="",0,ajuizamento!AA54)</f>
        <v>0</v>
      </c>
      <c r="U47" s="6">
        <f>IF(ajuizamento!AB54="",0,ajuizamento!AB54)</f>
        <v>0</v>
      </c>
      <c r="V47" s="6">
        <f>IF(ajuizamento!AC54="",0,ajuizamento!AC54)</f>
        <v>0</v>
      </c>
      <c r="W47" s="6">
        <f>IF(ajuizamento!AD54="",0,ajuizamento!AD54)</f>
        <v>0</v>
      </c>
      <c r="X47" s="6">
        <f>IF(ajuizamento!AE54="",0,ajuizamento!AE54)</f>
        <v>0</v>
      </c>
      <c r="Y47" s="6">
        <f>IF(ajuizamento!AF54="",0,ajuizamento!AF54)</f>
        <v>0</v>
      </c>
      <c r="Z47" s="6">
        <f>IF(ajuizamento!AG54="",0,ajuizamento!AG54)</f>
        <v>0</v>
      </c>
      <c r="AA47" s="6">
        <f>IF(ajuizamento!AH54="",0,ajuizamento!AH54)</f>
        <v>0</v>
      </c>
      <c r="AB47" s="6">
        <f>IF(ajuizamento!AI54="",0,ajuizamento!AI54)</f>
        <v>0</v>
      </c>
      <c r="AC47" s="6">
        <f>IF(ajuizamento!AJ54="",0,ajuizamento!AJ54)</f>
        <v>0</v>
      </c>
      <c r="AD47" s="6">
        <f>IF(ajuizamento!AK54="",0,ajuizamento!AK54)</f>
        <v>0</v>
      </c>
      <c r="AE47" s="6">
        <f>IF(ajuizamento!AL54="",0,ajuizamento!AL54)</f>
        <v>0</v>
      </c>
      <c r="AF47" s="6">
        <f>IF(ajuizamento!AM54="",0,ajuizamento!AM54)</f>
        <v>0</v>
      </c>
      <c r="AG47" s="6">
        <f>IF(ajuizamento!AN54="",0,ajuizamento!AN54)</f>
        <v>0</v>
      </c>
      <c r="AH47" s="6">
        <f>IF(ajuizamento!AO54="",0,ajuizamento!AO54)</f>
        <v>0</v>
      </c>
      <c r="AI47" s="6">
        <f>IF(ajuizamento!AP54="",0,ajuizamento!AP54)</f>
        <v>0</v>
      </c>
      <c r="AJ47" s="6">
        <f>IF(ajuizamento!AS54="",0,ajuizamento!AS54)</f>
        <v>0</v>
      </c>
      <c r="AK47" s="11" t="str">
        <f>IF(AM47=0,"",H47)</f>
        <v/>
      </c>
      <c r="AL47" s="9" t="str">
        <f t="shared" si="1"/>
        <v/>
      </c>
      <c r="AM47" s="357">
        <f>IF(A47="",0,A47)</f>
        <v>0</v>
      </c>
      <c r="AN47" s="482" t="str">
        <f t="shared" si="12"/>
        <v/>
      </c>
      <c r="AO47" s="482" t="str">
        <f t="shared" si="12"/>
        <v/>
      </c>
      <c r="AP47" s="482" t="str">
        <f t="shared" si="12"/>
        <v/>
      </c>
      <c r="AQ47" s="482" t="str">
        <f t="shared" si="12"/>
        <v/>
      </c>
      <c r="AR47" s="482" t="str">
        <f t="shared" si="12"/>
        <v/>
      </c>
      <c r="AS47" s="482" t="str">
        <f t="shared" si="12"/>
        <v/>
      </c>
      <c r="AT47" s="482" t="str">
        <f t="shared" si="12"/>
        <v/>
      </c>
      <c r="AU47" s="482" t="str">
        <f t="shared" ref="AU47:BC110" si="37">IF(S47=0,"",1)</f>
        <v/>
      </c>
      <c r="AV47" s="482" t="str">
        <f t="shared" si="37"/>
        <v/>
      </c>
      <c r="AW47" s="482" t="str">
        <f t="shared" si="37"/>
        <v/>
      </c>
      <c r="AX47" s="482" t="str">
        <f t="shared" si="37"/>
        <v/>
      </c>
      <c r="AY47" s="482" t="str">
        <f t="shared" si="37"/>
        <v/>
      </c>
      <c r="AZ47" s="482" t="str">
        <f t="shared" si="37"/>
        <v/>
      </c>
      <c r="BA47" s="482" t="str">
        <f t="shared" si="37"/>
        <v/>
      </c>
      <c r="BB47" s="482" t="str">
        <f t="shared" si="37"/>
        <v/>
      </c>
      <c r="BC47" s="482" t="str">
        <f t="shared" si="37"/>
        <v/>
      </c>
      <c r="BD47" s="482" t="str">
        <f t="shared" si="34"/>
        <v/>
      </c>
      <c r="BE47" s="482" t="str">
        <f t="shared" si="34"/>
        <v/>
      </c>
      <c r="BF47" s="482" t="str">
        <f t="shared" si="33"/>
        <v/>
      </c>
      <c r="BG47" s="482" t="str">
        <f t="shared" si="30"/>
        <v/>
      </c>
      <c r="BH47" s="482" t="str">
        <f t="shared" si="30"/>
        <v/>
      </c>
      <c r="BI47" s="482" t="str">
        <f t="shared" si="30"/>
        <v/>
      </c>
      <c r="BJ47" s="482" t="str">
        <f t="shared" si="30"/>
        <v/>
      </c>
      <c r="BK47" s="482" t="str">
        <f t="shared" si="30"/>
        <v/>
      </c>
      <c r="BL47" s="482"/>
      <c r="BM47" s="482" t="str">
        <f>IF(AN47="","",COUNTIF($AN47:AN47,1))</f>
        <v/>
      </c>
      <c r="BN47" s="482" t="str">
        <f>IF(AO47="","",COUNTIF($AN47:AO47,1))</f>
        <v/>
      </c>
      <c r="BO47" s="482" t="str">
        <f>IF(AP47="","",COUNTIF($AN47:AP47,1))</f>
        <v/>
      </c>
      <c r="BP47" s="482" t="str">
        <f>IF(AQ47="","",COUNTIF($AN47:AQ47,1))</f>
        <v/>
      </c>
      <c r="BQ47" s="482" t="str">
        <f>IF(AR47="","",COUNTIF($AN47:AR47,1))</f>
        <v/>
      </c>
      <c r="BR47" s="482" t="str">
        <f>IF(AS47="","",COUNTIF($AN47:AS47,1))</f>
        <v/>
      </c>
      <c r="BS47" s="482" t="str">
        <f>IF(AT47="","",COUNTIF($AN47:AT47,1))</f>
        <v/>
      </c>
      <c r="BT47" s="482" t="str">
        <f>IF(AU47="","",COUNTIF($AN47:AU47,1))</f>
        <v/>
      </c>
      <c r="BU47" s="482" t="str">
        <f>IF(AV47="","",COUNTIF($AN47:AV47,1))</f>
        <v/>
      </c>
      <c r="BV47" s="482" t="str">
        <f>IF(AW47="","",COUNTIF($AN47:AW47,1))</f>
        <v/>
      </c>
      <c r="BW47" s="482" t="str">
        <f>IF(AX47="","",COUNTIF($AN47:AX47,1))</f>
        <v/>
      </c>
      <c r="BX47" s="482" t="str">
        <f>IF(AY47="","",COUNTIF($AN47:AY47,1))</f>
        <v/>
      </c>
      <c r="BY47" s="482" t="str">
        <f>IF(AZ47="","",COUNTIF($AN47:AZ47,1))</f>
        <v/>
      </c>
      <c r="BZ47" s="482" t="str">
        <f>IF(BA47="","",COUNTIF($AN47:BA47,1))</f>
        <v/>
      </c>
      <c r="CA47" s="482" t="str">
        <f>IF(BB47="","",COUNTIF($AN47:BB47,1))</f>
        <v/>
      </c>
      <c r="CB47" s="482" t="str">
        <f>IF(BC47="","",COUNTIF($AN47:BC47,1))</f>
        <v/>
      </c>
      <c r="CC47" s="482" t="str">
        <f>IF(BD47="","",COUNTIF($AN47:BD47,1))</f>
        <v/>
      </c>
      <c r="CD47" s="482" t="str">
        <f>IF(BE47="","",COUNTIF($AN47:BE47,1))</f>
        <v/>
      </c>
      <c r="CE47" s="482" t="str">
        <f>IF(BF47="","",COUNTIF($AN47:BF47,1))</f>
        <v/>
      </c>
      <c r="CF47" s="482" t="str">
        <f>IF(BG47="","",COUNTIF($AN47:BG47,1))</f>
        <v/>
      </c>
      <c r="CG47" s="482" t="str">
        <f>IF(BH47="","",COUNTIF($AN47:BH47,1))</f>
        <v/>
      </c>
      <c r="CH47" s="482" t="str">
        <f>IF(BI47="","",COUNTIF($AN47:BI47,1))</f>
        <v/>
      </c>
      <c r="CI47" s="482" t="str">
        <f>IF(BJ47="","",COUNTIF($AN47:BJ47,1))</f>
        <v/>
      </c>
      <c r="CJ47" s="482" t="str">
        <f>IF(BK47="","",COUNTIF($AN47:BK47,1))</f>
        <v/>
      </c>
      <c r="CL47" s="482" t="str">
        <f t="shared" si="35"/>
        <v/>
      </c>
      <c r="CM47" s="482" t="str">
        <f t="shared" si="35"/>
        <v/>
      </c>
      <c r="CN47" s="482" t="str">
        <f t="shared" si="35"/>
        <v/>
      </c>
      <c r="CO47" s="482" t="str">
        <f t="shared" si="35"/>
        <v/>
      </c>
      <c r="CP47" s="482" t="str">
        <f t="shared" si="35"/>
        <v/>
      </c>
      <c r="CQ47" s="482" t="str">
        <f t="shared" si="35"/>
        <v/>
      </c>
      <c r="CR47" s="482" t="str">
        <f t="shared" si="35"/>
        <v/>
      </c>
      <c r="CS47" s="482" t="str">
        <f t="shared" si="35"/>
        <v/>
      </c>
      <c r="CT47" s="482" t="str">
        <f t="shared" si="35"/>
        <v/>
      </c>
      <c r="CU47" s="482" t="str">
        <f t="shared" si="35"/>
        <v/>
      </c>
      <c r="CV47" s="482" t="str">
        <f t="shared" si="35"/>
        <v/>
      </c>
      <c r="CW47" s="482" t="str">
        <f t="shared" si="35"/>
        <v/>
      </c>
      <c r="CX47" s="482" t="str">
        <f t="shared" si="35"/>
        <v/>
      </c>
      <c r="CY47" s="482" t="str">
        <f t="shared" si="35"/>
        <v/>
      </c>
      <c r="CZ47" s="482" t="str">
        <f t="shared" si="35"/>
        <v/>
      </c>
      <c r="DA47" s="482" t="str">
        <f t="shared" si="35"/>
        <v/>
      </c>
      <c r="DB47" s="482" t="str">
        <f t="shared" ref="DB47:DF110" si="38">IF(AB47=0,"",AB47)</f>
        <v/>
      </c>
      <c r="DC47" s="482" t="str">
        <f t="shared" si="38"/>
        <v/>
      </c>
      <c r="DD47" s="482" t="str">
        <f t="shared" si="36"/>
        <v/>
      </c>
      <c r="DE47" s="482" t="str">
        <f t="shared" si="36"/>
        <v/>
      </c>
      <c r="DF47" s="482" t="str">
        <f t="shared" si="36"/>
        <v/>
      </c>
      <c r="DG47" s="482" t="str">
        <f t="shared" si="36"/>
        <v/>
      </c>
      <c r="DH47" s="482" t="str">
        <f t="shared" si="36"/>
        <v/>
      </c>
      <c r="DI47" s="482" t="str">
        <f t="shared" si="36"/>
        <v/>
      </c>
      <c r="DJ47" s="357" t="str">
        <f t="shared" si="27"/>
        <v/>
      </c>
      <c r="DK47" s="357" t="str">
        <f t="shared" si="13"/>
        <v/>
      </c>
      <c r="DL47" s="357" t="str">
        <f t="shared" si="14"/>
        <v/>
      </c>
      <c r="DM47" s="357" t="str">
        <f t="shared" si="15"/>
        <v/>
      </c>
      <c r="DN47" s="357" t="str">
        <f t="shared" si="16"/>
        <v/>
      </c>
      <c r="DO47" s="357" t="str">
        <f t="shared" si="17"/>
        <v/>
      </c>
      <c r="DP47" s="357" t="str">
        <f t="shared" si="32"/>
        <v/>
      </c>
      <c r="DQ47" s="357" t="str">
        <f t="shared" si="19"/>
        <v/>
      </c>
      <c r="DR47" s="357" t="str">
        <f t="shared" si="32"/>
        <v/>
      </c>
      <c r="DS47" s="357" t="str">
        <f t="shared" si="19"/>
        <v/>
      </c>
      <c r="DT47" s="357" t="str">
        <f t="shared" si="20"/>
        <v/>
      </c>
      <c r="DU47" s="357" t="str">
        <f t="shared" si="21"/>
        <v/>
      </c>
      <c r="DV47" s="357" t="str">
        <f t="shared" si="4"/>
        <v/>
      </c>
      <c r="DW47" s="357" t="str">
        <f t="shared" si="5"/>
        <v/>
      </c>
      <c r="DX47" s="357" t="str">
        <f t="shared" si="6"/>
        <v/>
      </c>
      <c r="DY47" s="357" t="str">
        <f t="shared" si="7"/>
        <v/>
      </c>
      <c r="DZ47" s="357" t="str">
        <f t="shared" si="8"/>
        <v/>
      </c>
      <c r="EA47" s="357" t="str">
        <f t="shared" si="9"/>
        <v/>
      </c>
      <c r="EB47" s="357" t="str">
        <f t="shared" si="10"/>
        <v/>
      </c>
      <c r="EC47" s="357" t="str">
        <f t="shared" si="11"/>
        <v/>
      </c>
      <c r="EE47" s="357" t="str">
        <f t="shared" si="22"/>
        <v/>
      </c>
      <c r="EF47" s="357" t="str">
        <f t="shared" si="23"/>
        <v/>
      </c>
      <c r="EG47" s="357" t="str">
        <f t="shared" si="24"/>
        <v/>
      </c>
      <c r="EH47" s="357" t="str">
        <f t="shared" si="25"/>
        <v/>
      </c>
      <c r="EI47" s="357" t="str">
        <f t="shared" si="26"/>
        <v/>
      </c>
    </row>
    <row r="48" spans="1:139" ht="15.6" x14ac:dyDescent="0.3">
      <c r="A48" s="12" t="str">
        <f>ajuizamento!A55</f>
        <v/>
      </c>
      <c r="B48" s="7" t="str">
        <f>ajuizamento!B55</f>
        <v/>
      </c>
      <c r="C48" s="7">
        <f>ajuizamento!C55</f>
        <v>0</v>
      </c>
      <c r="D48" s="7">
        <f>ajuizamento!D55</f>
        <v>0</v>
      </c>
      <c r="E48" s="7">
        <f>ajuizamento!E55</f>
        <v>0</v>
      </c>
      <c r="F48" s="7">
        <f>ajuizamento!F55</f>
        <v>0</v>
      </c>
      <c r="G48" s="12">
        <f>ajuizamento!G55</f>
        <v>0</v>
      </c>
      <c r="H48" s="6">
        <f>IF(ajuizamento!$AY55="",0,ajuizamento!$AY55)</f>
        <v>0</v>
      </c>
      <c r="I48" s="6">
        <f>IF(ajuizamento!R55="",0,ajuizamento!R55)</f>
        <v>0</v>
      </c>
      <c r="J48" s="6">
        <f>IF(ajuizamento!BC55="",0,ajuizamento!BC55)</f>
        <v>0</v>
      </c>
      <c r="K48" s="6">
        <f>IF(ajuizamento!BD55="",0,ajuizamento!BD55)</f>
        <v>0</v>
      </c>
      <c r="L48" s="6">
        <f>IF(ajuizamento!S55="",0,ajuizamento!S55)</f>
        <v>0</v>
      </c>
      <c r="M48" s="6">
        <f>IF(ajuizamento!T55="",0,ajuizamento!T55)</f>
        <v>0</v>
      </c>
      <c r="N48" s="6">
        <f>IF(ajuizamento!U55="",0,ajuizamento!U55)</f>
        <v>0</v>
      </c>
      <c r="O48" s="6">
        <f>IF(ajuizamento!V55="",0,ajuizamento!V55)</f>
        <v>0</v>
      </c>
      <c r="P48" s="6">
        <f>IF(ajuizamento!W55="",0,ajuizamento!W55)</f>
        <v>0</v>
      </c>
      <c r="Q48" s="6">
        <f>IF(ajuizamento!X55="",0,ajuizamento!X55)</f>
        <v>0</v>
      </c>
      <c r="R48" s="6">
        <f>IF(ajuizamento!Y55="",0,ajuizamento!Y55)</f>
        <v>0</v>
      </c>
      <c r="S48" s="6">
        <f>IF(ajuizamento!Z55="",0,ajuizamento!Z55)</f>
        <v>0</v>
      </c>
      <c r="T48" s="6">
        <f>IF(ajuizamento!AA55="",0,ajuizamento!AA55)</f>
        <v>0</v>
      </c>
      <c r="U48" s="6">
        <f>IF(ajuizamento!AB55="",0,ajuizamento!AB55)</f>
        <v>0</v>
      </c>
      <c r="V48" s="6">
        <f>IF(ajuizamento!AC55="",0,ajuizamento!AC55)</f>
        <v>0</v>
      </c>
      <c r="W48" s="6">
        <f>IF(ajuizamento!AD55="",0,ajuizamento!AD55)</f>
        <v>0</v>
      </c>
      <c r="X48" s="6">
        <f>IF(ajuizamento!AE55="",0,ajuizamento!AE55)</f>
        <v>0</v>
      </c>
      <c r="Y48" s="6">
        <f>IF(ajuizamento!AF55="",0,ajuizamento!AF55)</f>
        <v>0</v>
      </c>
      <c r="Z48" s="6">
        <f>IF(ajuizamento!AG55="",0,ajuizamento!AG55)</f>
        <v>0</v>
      </c>
      <c r="AA48" s="6">
        <f>IF(ajuizamento!AH55="",0,ajuizamento!AH55)</f>
        <v>0</v>
      </c>
      <c r="AB48" s="6">
        <f>IF(ajuizamento!AI55="",0,ajuizamento!AI55)</f>
        <v>0</v>
      </c>
      <c r="AC48" s="6">
        <f>IF(ajuizamento!AJ55="",0,ajuizamento!AJ55)</f>
        <v>0</v>
      </c>
      <c r="AD48" s="6">
        <f>IF(ajuizamento!AK55="",0,ajuizamento!AK55)</f>
        <v>0</v>
      </c>
      <c r="AE48" s="6">
        <f>IF(ajuizamento!AL55="",0,ajuizamento!AL55)</f>
        <v>0</v>
      </c>
      <c r="AF48" s="6">
        <f>IF(ajuizamento!AM55="",0,ajuizamento!AM55)</f>
        <v>0</v>
      </c>
      <c r="AG48" s="6">
        <f>IF(ajuizamento!AN55="",0,ajuizamento!AN55)</f>
        <v>0</v>
      </c>
      <c r="AH48" s="6">
        <f>IF(ajuizamento!AO55="",0,ajuizamento!AO55)</f>
        <v>0</v>
      </c>
      <c r="AI48" s="6">
        <f>IF(ajuizamento!AP55="",0,ajuizamento!AP55)</f>
        <v>0</v>
      </c>
      <c r="AJ48" s="6">
        <f>IF(ajuizamento!AS55="",0,ajuizamento!AS55)</f>
        <v>0</v>
      </c>
      <c r="AK48" s="11" t="str">
        <f>IF(AM48=0,"",H48)</f>
        <v/>
      </c>
      <c r="AL48" s="9" t="str">
        <f t="shared" si="1"/>
        <v/>
      </c>
      <c r="AM48" s="357">
        <f>IF(A48="",0,A48)</f>
        <v>0</v>
      </c>
      <c r="AN48" s="482" t="str">
        <f t="shared" ref="AN48:AW111" si="39">IF(L48=0,"",1)</f>
        <v/>
      </c>
      <c r="AO48" s="482" t="str">
        <f t="shared" si="39"/>
        <v/>
      </c>
      <c r="AP48" s="482" t="str">
        <f t="shared" si="39"/>
        <v/>
      </c>
      <c r="AQ48" s="482" t="str">
        <f t="shared" si="39"/>
        <v/>
      </c>
      <c r="AR48" s="482" t="str">
        <f t="shared" si="39"/>
        <v/>
      </c>
      <c r="AS48" s="482" t="str">
        <f t="shared" si="39"/>
        <v/>
      </c>
      <c r="AT48" s="482" t="str">
        <f t="shared" si="39"/>
        <v/>
      </c>
      <c r="AU48" s="482" t="str">
        <f t="shared" si="37"/>
        <v/>
      </c>
      <c r="AV48" s="482" t="str">
        <f t="shared" si="37"/>
        <v/>
      </c>
      <c r="AW48" s="482" t="str">
        <f t="shared" si="37"/>
        <v/>
      </c>
      <c r="AX48" s="482" t="str">
        <f t="shared" si="37"/>
        <v/>
      </c>
      <c r="AY48" s="482" t="str">
        <f t="shared" si="37"/>
        <v/>
      </c>
      <c r="AZ48" s="482" t="str">
        <f t="shared" si="37"/>
        <v/>
      </c>
      <c r="BA48" s="482" t="str">
        <f t="shared" si="37"/>
        <v/>
      </c>
      <c r="BB48" s="482" t="str">
        <f t="shared" si="37"/>
        <v/>
      </c>
      <c r="BC48" s="482" t="str">
        <f t="shared" si="37"/>
        <v/>
      </c>
      <c r="BD48" s="482" t="str">
        <f t="shared" si="34"/>
        <v/>
      </c>
      <c r="BE48" s="482" t="str">
        <f t="shared" si="34"/>
        <v/>
      </c>
      <c r="BF48" s="482" t="str">
        <f t="shared" si="33"/>
        <v/>
      </c>
      <c r="BG48" s="482" t="str">
        <f t="shared" si="30"/>
        <v/>
      </c>
      <c r="BH48" s="482" t="str">
        <f t="shared" si="30"/>
        <v/>
      </c>
      <c r="BI48" s="482" t="str">
        <f t="shared" si="30"/>
        <v/>
      </c>
      <c r="BJ48" s="482" t="str">
        <f t="shared" si="30"/>
        <v/>
      </c>
      <c r="BK48" s="482" t="str">
        <f t="shared" si="30"/>
        <v/>
      </c>
      <c r="BL48" s="482"/>
      <c r="BM48" s="482" t="str">
        <f>IF(AN48="","",COUNTIF($AN48:AN48,1))</f>
        <v/>
      </c>
      <c r="BN48" s="482" t="str">
        <f>IF(AO48="","",COUNTIF($AN48:AO48,1))</f>
        <v/>
      </c>
      <c r="BO48" s="482" t="str">
        <f>IF(AP48="","",COUNTIF($AN48:AP48,1))</f>
        <v/>
      </c>
      <c r="BP48" s="482" t="str">
        <f>IF(AQ48="","",COUNTIF($AN48:AQ48,1))</f>
        <v/>
      </c>
      <c r="BQ48" s="482" t="str">
        <f>IF(AR48="","",COUNTIF($AN48:AR48,1))</f>
        <v/>
      </c>
      <c r="BR48" s="482" t="str">
        <f>IF(AS48="","",COUNTIF($AN48:AS48,1))</f>
        <v/>
      </c>
      <c r="BS48" s="482" t="str">
        <f>IF(AT48="","",COUNTIF($AN48:AT48,1))</f>
        <v/>
      </c>
      <c r="BT48" s="482" t="str">
        <f>IF(AU48="","",COUNTIF($AN48:AU48,1))</f>
        <v/>
      </c>
      <c r="BU48" s="482" t="str">
        <f>IF(AV48="","",COUNTIF($AN48:AV48,1))</f>
        <v/>
      </c>
      <c r="BV48" s="482" t="str">
        <f>IF(AW48="","",COUNTIF($AN48:AW48,1))</f>
        <v/>
      </c>
      <c r="BW48" s="482" t="str">
        <f>IF(AX48="","",COUNTIF($AN48:AX48,1))</f>
        <v/>
      </c>
      <c r="BX48" s="482" t="str">
        <f>IF(AY48="","",COUNTIF($AN48:AY48,1))</f>
        <v/>
      </c>
      <c r="BY48" s="482" t="str">
        <f>IF(AZ48="","",COUNTIF($AN48:AZ48,1))</f>
        <v/>
      </c>
      <c r="BZ48" s="482" t="str">
        <f>IF(BA48="","",COUNTIF($AN48:BA48,1))</f>
        <v/>
      </c>
      <c r="CA48" s="482" t="str">
        <f>IF(BB48="","",COUNTIF($AN48:BB48,1))</f>
        <v/>
      </c>
      <c r="CB48" s="482" t="str">
        <f>IF(BC48="","",COUNTIF($AN48:BC48,1))</f>
        <v/>
      </c>
      <c r="CC48" s="482" t="str">
        <f>IF(BD48="","",COUNTIF($AN48:BD48,1))</f>
        <v/>
      </c>
      <c r="CD48" s="482" t="str">
        <f>IF(BE48="","",COUNTIF($AN48:BE48,1))</f>
        <v/>
      </c>
      <c r="CE48" s="482" t="str">
        <f>IF(BF48="","",COUNTIF($AN48:BF48,1))</f>
        <v/>
      </c>
      <c r="CF48" s="482" t="str">
        <f>IF(BG48="","",COUNTIF($AN48:BG48,1))</f>
        <v/>
      </c>
      <c r="CG48" s="482" t="str">
        <f>IF(BH48="","",COUNTIF($AN48:BH48,1))</f>
        <v/>
      </c>
      <c r="CH48" s="482" t="str">
        <f>IF(BI48="","",COUNTIF($AN48:BI48,1))</f>
        <v/>
      </c>
      <c r="CI48" s="482" t="str">
        <f>IF(BJ48="","",COUNTIF($AN48:BJ48,1))</f>
        <v/>
      </c>
      <c r="CJ48" s="482" t="str">
        <f>IF(BK48="","",COUNTIF($AN48:BK48,1))</f>
        <v/>
      </c>
      <c r="CL48" s="482" t="str">
        <f t="shared" si="35"/>
        <v/>
      </c>
      <c r="CM48" s="482" t="str">
        <f t="shared" si="35"/>
        <v/>
      </c>
      <c r="CN48" s="482" t="str">
        <f t="shared" si="35"/>
        <v/>
      </c>
      <c r="CO48" s="482" t="str">
        <f t="shared" si="35"/>
        <v/>
      </c>
      <c r="CP48" s="482" t="str">
        <f t="shared" si="35"/>
        <v/>
      </c>
      <c r="CQ48" s="482" t="str">
        <f t="shared" si="35"/>
        <v/>
      </c>
      <c r="CR48" s="482" t="str">
        <f t="shared" si="35"/>
        <v/>
      </c>
      <c r="CS48" s="482" t="str">
        <f t="shared" si="35"/>
        <v/>
      </c>
      <c r="CT48" s="482" t="str">
        <f t="shared" si="35"/>
        <v/>
      </c>
      <c r="CU48" s="482" t="str">
        <f t="shared" si="35"/>
        <v/>
      </c>
      <c r="CV48" s="482" t="str">
        <f t="shared" si="35"/>
        <v/>
      </c>
      <c r="CW48" s="482" t="str">
        <f t="shared" si="35"/>
        <v/>
      </c>
      <c r="CX48" s="482" t="str">
        <f t="shared" si="35"/>
        <v/>
      </c>
      <c r="CY48" s="482" t="str">
        <f t="shared" si="35"/>
        <v/>
      </c>
      <c r="CZ48" s="482" t="str">
        <f t="shared" si="35"/>
        <v/>
      </c>
      <c r="DA48" s="482" t="str">
        <f t="shared" si="35"/>
        <v/>
      </c>
      <c r="DB48" s="482" t="str">
        <f t="shared" si="38"/>
        <v/>
      </c>
      <c r="DC48" s="482" t="str">
        <f t="shared" si="38"/>
        <v/>
      </c>
      <c r="DD48" s="482" t="str">
        <f t="shared" si="36"/>
        <v/>
      </c>
      <c r="DE48" s="482" t="str">
        <f t="shared" si="36"/>
        <v/>
      </c>
      <c r="DF48" s="482" t="str">
        <f t="shared" si="36"/>
        <v/>
      </c>
      <c r="DG48" s="482" t="str">
        <f t="shared" si="36"/>
        <v/>
      </c>
      <c r="DH48" s="482" t="str">
        <f t="shared" si="36"/>
        <v/>
      </c>
      <c r="DI48" s="482" t="str">
        <f t="shared" si="36"/>
        <v/>
      </c>
      <c r="DJ48" s="357" t="str">
        <f t="shared" si="27"/>
        <v/>
      </c>
      <c r="DK48" s="357" t="str">
        <f t="shared" si="13"/>
        <v/>
      </c>
      <c r="DL48" s="357" t="str">
        <f t="shared" si="14"/>
        <v/>
      </c>
      <c r="DM48" s="357" t="str">
        <f t="shared" si="15"/>
        <v/>
      </c>
      <c r="DN48" s="357" t="str">
        <f t="shared" si="16"/>
        <v/>
      </c>
      <c r="DO48" s="357" t="str">
        <f t="shared" si="17"/>
        <v/>
      </c>
      <c r="DP48" s="357" t="str">
        <f t="shared" si="32"/>
        <v/>
      </c>
      <c r="DQ48" s="357" t="str">
        <f t="shared" si="19"/>
        <v/>
      </c>
      <c r="DR48" s="357" t="str">
        <f t="shared" si="32"/>
        <v/>
      </c>
      <c r="DS48" s="357" t="str">
        <f t="shared" si="19"/>
        <v/>
      </c>
      <c r="DT48" s="357" t="str">
        <f t="shared" si="20"/>
        <v/>
      </c>
      <c r="DU48" s="357" t="str">
        <f t="shared" si="21"/>
        <v/>
      </c>
      <c r="DV48" s="357" t="str">
        <f t="shared" si="4"/>
        <v/>
      </c>
      <c r="DW48" s="357" t="str">
        <f t="shared" si="5"/>
        <v/>
      </c>
      <c r="DX48" s="357" t="str">
        <f t="shared" si="6"/>
        <v/>
      </c>
      <c r="DY48" s="357" t="str">
        <f t="shared" si="7"/>
        <v/>
      </c>
      <c r="DZ48" s="357" t="str">
        <f t="shared" si="8"/>
        <v/>
      </c>
      <c r="EA48" s="357" t="str">
        <f t="shared" si="9"/>
        <v/>
      </c>
      <c r="EB48" s="357" t="str">
        <f t="shared" si="10"/>
        <v/>
      </c>
      <c r="EC48" s="357" t="str">
        <f t="shared" si="11"/>
        <v/>
      </c>
      <c r="EE48" s="357" t="str">
        <f t="shared" si="22"/>
        <v/>
      </c>
      <c r="EF48" s="357" t="str">
        <f t="shared" si="23"/>
        <v/>
      </c>
      <c r="EG48" s="357" t="str">
        <f t="shared" si="24"/>
        <v/>
      </c>
      <c r="EH48" s="357" t="str">
        <f t="shared" si="25"/>
        <v/>
      </c>
      <c r="EI48" s="357" t="str">
        <f t="shared" si="26"/>
        <v/>
      </c>
    </row>
    <row r="49" spans="1:139" ht="15.6" x14ac:dyDescent="0.3">
      <c r="A49" s="12" t="str">
        <f>ajuizamento!A56</f>
        <v/>
      </c>
      <c r="B49" s="7" t="str">
        <f>ajuizamento!B56</f>
        <v/>
      </c>
      <c r="C49" s="7">
        <f>ajuizamento!C56</f>
        <v>0</v>
      </c>
      <c r="D49" s="7">
        <f>ajuizamento!D56</f>
        <v>0</v>
      </c>
      <c r="E49" s="7">
        <f>ajuizamento!E56</f>
        <v>0</v>
      </c>
      <c r="F49" s="7">
        <f>ajuizamento!F56</f>
        <v>0</v>
      </c>
      <c r="G49" s="12">
        <f>ajuizamento!G56</f>
        <v>0</v>
      </c>
      <c r="H49" s="6">
        <f>IF(ajuizamento!$AY56="",0,ajuizamento!$AY56)</f>
        <v>0</v>
      </c>
      <c r="I49" s="6">
        <f>IF(ajuizamento!R56="",0,ajuizamento!R56)</f>
        <v>0</v>
      </c>
      <c r="J49" s="6">
        <f>IF(ajuizamento!BC56="",0,ajuizamento!BC56)</f>
        <v>0</v>
      </c>
      <c r="K49" s="6">
        <f>IF(ajuizamento!BD56="",0,ajuizamento!BD56)</f>
        <v>0</v>
      </c>
      <c r="L49" s="6">
        <f>IF(ajuizamento!S56="",0,ajuizamento!S56)</f>
        <v>0</v>
      </c>
      <c r="M49" s="6">
        <f>IF(ajuizamento!T56="",0,ajuizamento!T56)</f>
        <v>0</v>
      </c>
      <c r="N49" s="6">
        <f>IF(ajuizamento!U56="",0,ajuizamento!U56)</f>
        <v>0</v>
      </c>
      <c r="O49" s="6">
        <f>IF(ajuizamento!V56="",0,ajuizamento!V56)</f>
        <v>0</v>
      </c>
      <c r="P49" s="6">
        <f>IF(ajuizamento!W56="",0,ajuizamento!W56)</f>
        <v>0</v>
      </c>
      <c r="Q49" s="6">
        <f>IF(ajuizamento!X56="",0,ajuizamento!X56)</f>
        <v>0</v>
      </c>
      <c r="R49" s="6">
        <f>IF(ajuizamento!Y56="",0,ajuizamento!Y56)</f>
        <v>0</v>
      </c>
      <c r="S49" s="6">
        <f>IF(ajuizamento!Z56="",0,ajuizamento!Z56)</f>
        <v>0</v>
      </c>
      <c r="T49" s="6">
        <f>IF(ajuizamento!AA56="",0,ajuizamento!AA56)</f>
        <v>0</v>
      </c>
      <c r="U49" s="6">
        <f>IF(ajuizamento!AB56="",0,ajuizamento!AB56)</f>
        <v>0</v>
      </c>
      <c r="V49" s="6">
        <f>IF(ajuizamento!AC56="",0,ajuizamento!AC56)</f>
        <v>0</v>
      </c>
      <c r="W49" s="6">
        <f>IF(ajuizamento!AD56="",0,ajuizamento!AD56)</f>
        <v>0</v>
      </c>
      <c r="X49" s="6">
        <f>IF(ajuizamento!AE56="",0,ajuizamento!AE56)</f>
        <v>0</v>
      </c>
      <c r="Y49" s="6">
        <f>IF(ajuizamento!AF56="",0,ajuizamento!AF56)</f>
        <v>0</v>
      </c>
      <c r="Z49" s="6">
        <f>IF(ajuizamento!AG56="",0,ajuizamento!AG56)</f>
        <v>0</v>
      </c>
      <c r="AA49" s="6">
        <f>IF(ajuizamento!AH56="",0,ajuizamento!AH56)</f>
        <v>0</v>
      </c>
      <c r="AB49" s="6">
        <f>IF(ajuizamento!AI56="",0,ajuizamento!AI56)</f>
        <v>0</v>
      </c>
      <c r="AC49" s="6">
        <f>IF(ajuizamento!AJ56="",0,ajuizamento!AJ56)</f>
        <v>0</v>
      </c>
      <c r="AD49" s="6">
        <f>IF(ajuizamento!AK56="",0,ajuizamento!AK56)</f>
        <v>0</v>
      </c>
      <c r="AE49" s="6">
        <f>IF(ajuizamento!AL56="",0,ajuizamento!AL56)</f>
        <v>0</v>
      </c>
      <c r="AF49" s="6">
        <f>IF(ajuizamento!AM56="",0,ajuizamento!AM56)</f>
        <v>0</v>
      </c>
      <c r="AG49" s="6">
        <f>IF(ajuizamento!AN56="",0,ajuizamento!AN56)</f>
        <v>0</v>
      </c>
      <c r="AH49" s="6">
        <f>IF(ajuizamento!AO56="",0,ajuizamento!AO56)</f>
        <v>0</v>
      </c>
      <c r="AI49" s="6">
        <f>IF(ajuizamento!AP56="",0,ajuizamento!AP56)</f>
        <v>0</v>
      </c>
      <c r="AJ49" s="6">
        <f>IF(ajuizamento!AS56="",0,ajuizamento!AS56)</f>
        <v>0</v>
      </c>
      <c r="AK49" s="11" t="str">
        <f>IF(AM49=0,"",H49)</f>
        <v/>
      </c>
      <c r="AL49" s="9" t="str">
        <f t="shared" si="1"/>
        <v/>
      </c>
      <c r="AM49" s="357">
        <f>IF(A49="",0,A49)</f>
        <v>0</v>
      </c>
      <c r="AN49" s="482" t="str">
        <f t="shared" si="39"/>
        <v/>
      </c>
      <c r="AO49" s="482" t="str">
        <f t="shared" si="39"/>
        <v/>
      </c>
      <c r="AP49" s="482" t="str">
        <f t="shared" si="39"/>
        <v/>
      </c>
      <c r="AQ49" s="482" t="str">
        <f t="shared" si="39"/>
        <v/>
      </c>
      <c r="AR49" s="482" t="str">
        <f t="shared" si="39"/>
        <v/>
      </c>
      <c r="AS49" s="482" t="str">
        <f t="shared" si="39"/>
        <v/>
      </c>
      <c r="AT49" s="482" t="str">
        <f t="shared" si="39"/>
        <v/>
      </c>
      <c r="AU49" s="482" t="str">
        <f t="shared" si="37"/>
        <v/>
      </c>
      <c r="AV49" s="482" t="str">
        <f t="shared" si="37"/>
        <v/>
      </c>
      <c r="AW49" s="482" t="str">
        <f t="shared" si="37"/>
        <v/>
      </c>
      <c r="AX49" s="482" t="str">
        <f t="shared" si="37"/>
        <v/>
      </c>
      <c r="AY49" s="482" t="str">
        <f t="shared" si="37"/>
        <v/>
      </c>
      <c r="AZ49" s="482" t="str">
        <f t="shared" si="37"/>
        <v/>
      </c>
      <c r="BA49" s="482" t="str">
        <f t="shared" si="37"/>
        <v/>
      </c>
      <c r="BB49" s="482" t="str">
        <f t="shared" si="37"/>
        <v/>
      </c>
      <c r="BC49" s="482" t="str">
        <f t="shared" si="37"/>
        <v/>
      </c>
      <c r="BD49" s="482" t="str">
        <f t="shared" si="34"/>
        <v/>
      </c>
      <c r="BE49" s="482" t="str">
        <f t="shared" si="34"/>
        <v/>
      </c>
      <c r="BF49" s="482" t="str">
        <f t="shared" si="33"/>
        <v/>
      </c>
      <c r="BG49" s="482" t="str">
        <f t="shared" si="30"/>
        <v/>
      </c>
      <c r="BH49" s="482" t="str">
        <f t="shared" si="30"/>
        <v/>
      </c>
      <c r="BI49" s="482" t="str">
        <f t="shared" si="30"/>
        <v/>
      </c>
      <c r="BJ49" s="482" t="str">
        <f t="shared" si="30"/>
        <v/>
      </c>
      <c r="BK49" s="482" t="str">
        <f t="shared" si="30"/>
        <v/>
      </c>
      <c r="BL49" s="482"/>
      <c r="BM49" s="482" t="str">
        <f>IF(AN49="","",COUNTIF($AN49:AN49,1))</f>
        <v/>
      </c>
      <c r="BN49" s="482" t="str">
        <f>IF(AO49="","",COUNTIF($AN49:AO49,1))</f>
        <v/>
      </c>
      <c r="BO49" s="482" t="str">
        <f>IF(AP49="","",COUNTIF($AN49:AP49,1))</f>
        <v/>
      </c>
      <c r="BP49" s="482" t="str">
        <f>IF(AQ49="","",COUNTIF($AN49:AQ49,1))</f>
        <v/>
      </c>
      <c r="BQ49" s="482" t="str">
        <f>IF(AR49="","",COUNTIF($AN49:AR49,1))</f>
        <v/>
      </c>
      <c r="BR49" s="482" t="str">
        <f>IF(AS49="","",COUNTIF($AN49:AS49,1))</f>
        <v/>
      </c>
      <c r="BS49" s="482" t="str">
        <f>IF(AT49="","",COUNTIF($AN49:AT49,1))</f>
        <v/>
      </c>
      <c r="BT49" s="482" t="str">
        <f>IF(AU49="","",COUNTIF($AN49:AU49,1))</f>
        <v/>
      </c>
      <c r="BU49" s="482" t="str">
        <f>IF(AV49="","",COUNTIF($AN49:AV49,1))</f>
        <v/>
      </c>
      <c r="BV49" s="482" t="str">
        <f>IF(AW49="","",COUNTIF($AN49:AW49,1))</f>
        <v/>
      </c>
      <c r="BW49" s="482" t="str">
        <f>IF(AX49="","",COUNTIF($AN49:AX49,1))</f>
        <v/>
      </c>
      <c r="BX49" s="482" t="str">
        <f>IF(AY49="","",COUNTIF($AN49:AY49,1))</f>
        <v/>
      </c>
      <c r="BY49" s="482" t="str">
        <f>IF(AZ49="","",COUNTIF($AN49:AZ49,1))</f>
        <v/>
      </c>
      <c r="BZ49" s="482" t="str">
        <f>IF(BA49="","",COUNTIF($AN49:BA49,1))</f>
        <v/>
      </c>
      <c r="CA49" s="482" t="str">
        <f>IF(BB49="","",COUNTIF($AN49:BB49,1))</f>
        <v/>
      </c>
      <c r="CB49" s="482" t="str">
        <f>IF(BC49="","",COUNTIF($AN49:BC49,1))</f>
        <v/>
      </c>
      <c r="CC49" s="482" t="str">
        <f>IF(BD49="","",COUNTIF($AN49:BD49,1))</f>
        <v/>
      </c>
      <c r="CD49" s="482" t="str">
        <f>IF(BE49="","",COUNTIF($AN49:BE49,1))</f>
        <v/>
      </c>
      <c r="CE49" s="482" t="str">
        <f>IF(BF49="","",COUNTIF($AN49:BF49,1))</f>
        <v/>
      </c>
      <c r="CF49" s="482" t="str">
        <f>IF(BG49="","",COUNTIF($AN49:BG49,1))</f>
        <v/>
      </c>
      <c r="CG49" s="482" t="str">
        <f>IF(BH49="","",COUNTIF($AN49:BH49,1))</f>
        <v/>
      </c>
      <c r="CH49" s="482" t="str">
        <f>IF(BI49="","",COUNTIF($AN49:BI49,1))</f>
        <v/>
      </c>
      <c r="CI49" s="482" t="str">
        <f>IF(BJ49="","",COUNTIF($AN49:BJ49,1))</f>
        <v/>
      </c>
      <c r="CJ49" s="482" t="str">
        <f>IF(BK49="","",COUNTIF($AN49:BK49,1))</f>
        <v/>
      </c>
      <c r="CL49" s="482" t="str">
        <f t="shared" si="35"/>
        <v/>
      </c>
      <c r="CM49" s="482" t="str">
        <f t="shared" si="35"/>
        <v/>
      </c>
      <c r="CN49" s="482" t="str">
        <f t="shared" si="35"/>
        <v/>
      </c>
      <c r="CO49" s="482" t="str">
        <f t="shared" si="35"/>
        <v/>
      </c>
      <c r="CP49" s="482" t="str">
        <f t="shared" si="35"/>
        <v/>
      </c>
      <c r="CQ49" s="482" t="str">
        <f t="shared" si="35"/>
        <v/>
      </c>
      <c r="CR49" s="482" t="str">
        <f t="shared" si="35"/>
        <v/>
      </c>
      <c r="CS49" s="482" t="str">
        <f t="shared" si="35"/>
        <v/>
      </c>
      <c r="CT49" s="482" t="str">
        <f t="shared" si="35"/>
        <v/>
      </c>
      <c r="CU49" s="482" t="str">
        <f t="shared" si="35"/>
        <v/>
      </c>
      <c r="CV49" s="482" t="str">
        <f t="shared" si="35"/>
        <v/>
      </c>
      <c r="CW49" s="482" t="str">
        <f t="shared" si="35"/>
        <v/>
      </c>
      <c r="CX49" s="482" t="str">
        <f t="shared" si="35"/>
        <v/>
      </c>
      <c r="CY49" s="482" t="str">
        <f t="shared" si="35"/>
        <v/>
      </c>
      <c r="CZ49" s="482" t="str">
        <f t="shared" si="35"/>
        <v/>
      </c>
      <c r="DA49" s="482" t="str">
        <f t="shared" si="35"/>
        <v/>
      </c>
      <c r="DB49" s="482" t="str">
        <f t="shared" si="38"/>
        <v/>
      </c>
      <c r="DC49" s="482" t="str">
        <f t="shared" si="38"/>
        <v/>
      </c>
      <c r="DD49" s="482" t="str">
        <f t="shared" si="36"/>
        <v/>
      </c>
      <c r="DE49" s="482" t="str">
        <f t="shared" si="36"/>
        <v/>
      </c>
      <c r="DF49" s="482" t="str">
        <f t="shared" si="36"/>
        <v/>
      </c>
      <c r="DG49" s="482" t="str">
        <f t="shared" si="36"/>
        <v/>
      </c>
      <c r="DH49" s="482" t="str">
        <f t="shared" si="36"/>
        <v/>
      </c>
      <c r="DI49" s="482" t="str">
        <f t="shared" si="36"/>
        <v/>
      </c>
      <c r="DJ49" s="357" t="str">
        <f t="shared" si="27"/>
        <v/>
      </c>
      <c r="DK49" s="357" t="str">
        <f t="shared" si="13"/>
        <v/>
      </c>
      <c r="DL49" s="357" t="str">
        <f t="shared" si="14"/>
        <v/>
      </c>
      <c r="DM49" s="357" t="str">
        <f t="shared" si="15"/>
        <v/>
      </c>
      <c r="DN49" s="357" t="str">
        <f t="shared" si="16"/>
        <v/>
      </c>
      <c r="DO49" s="357" t="str">
        <f t="shared" si="17"/>
        <v/>
      </c>
      <c r="DP49" s="357" t="str">
        <f t="shared" si="32"/>
        <v/>
      </c>
      <c r="DQ49" s="357" t="str">
        <f t="shared" si="19"/>
        <v/>
      </c>
      <c r="DR49" s="357" t="str">
        <f t="shared" si="32"/>
        <v/>
      </c>
      <c r="DS49" s="357" t="str">
        <f t="shared" si="19"/>
        <v/>
      </c>
      <c r="DT49" s="357" t="str">
        <f t="shared" si="20"/>
        <v/>
      </c>
      <c r="DU49" s="357" t="str">
        <f t="shared" si="21"/>
        <v/>
      </c>
      <c r="DV49" s="357" t="str">
        <f t="shared" si="4"/>
        <v/>
      </c>
      <c r="DW49" s="357" t="str">
        <f t="shared" si="5"/>
        <v/>
      </c>
      <c r="DX49" s="357" t="str">
        <f t="shared" si="6"/>
        <v/>
      </c>
      <c r="DY49" s="357" t="str">
        <f t="shared" si="7"/>
        <v/>
      </c>
      <c r="DZ49" s="357" t="str">
        <f t="shared" si="8"/>
        <v/>
      </c>
      <c r="EA49" s="357" t="str">
        <f t="shared" si="9"/>
        <v/>
      </c>
      <c r="EB49" s="357" t="str">
        <f t="shared" si="10"/>
        <v/>
      </c>
      <c r="EC49" s="357" t="str">
        <f t="shared" si="11"/>
        <v/>
      </c>
      <c r="EE49" s="357" t="str">
        <f t="shared" si="22"/>
        <v/>
      </c>
      <c r="EF49" s="357" t="str">
        <f t="shared" si="23"/>
        <v/>
      </c>
      <c r="EG49" s="357" t="str">
        <f t="shared" si="24"/>
        <v/>
      </c>
      <c r="EH49" s="357" t="str">
        <f t="shared" si="25"/>
        <v/>
      </c>
      <c r="EI49" s="357" t="str">
        <f t="shared" si="26"/>
        <v/>
      </c>
    </row>
    <row r="50" spans="1:139" ht="15.6" x14ac:dyDescent="0.3">
      <c r="A50" s="12" t="str">
        <f>ajuizamento!A57</f>
        <v/>
      </c>
      <c r="B50" s="7" t="str">
        <f>ajuizamento!B57</f>
        <v/>
      </c>
      <c r="C50" s="7">
        <f>ajuizamento!C57</f>
        <v>0</v>
      </c>
      <c r="D50" s="7">
        <f>ajuizamento!D57</f>
        <v>0</v>
      </c>
      <c r="E50" s="7">
        <f>ajuizamento!E57</f>
        <v>0</v>
      </c>
      <c r="F50" s="7">
        <f>ajuizamento!F57</f>
        <v>0</v>
      </c>
      <c r="G50" s="12">
        <f>ajuizamento!G57</f>
        <v>0</v>
      </c>
      <c r="H50" s="6">
        <f>IF(ajuizamento!$AY57="",0,ajuizamento!$AY57)</f>
        <v>0</v>
      </c>
      <c r="I50" s="6">
        <f>IF(ajuizamento!R57="",0,ajuizamento!R57)</f>
        <v>0</v>
      </c>
      <c r="J50" s="6">
        <f>IF(ajuizamento!BC57="",0,ajuizamento!BC57)</f>
        <v>0</v>
      </c>
      <c r="K50" s="6">
        <f>IF(ajuizamento!BD57="",0,ajuizamento!BD57)</f>
        <v>0</v>
      </c>
      <c r="L50" s="6">
        <f>IF(ajuizamento!S57="",0,ajuizamento!S57)</f>
        <v>0</v>
      </c>
      <c r="M50" s="6">
        <f>IF(ajuizamento!T57="",0,ajuizamento!T57)</f>
        <v>0</v>
      </c>
      <c r="N50" s="6">
        <f>IF(ajuizamento!U57="",0,ajuizamento!U57)</f>
        <v>0</v>
      </c>
      <c r="O50" s="6">
        <f>IF(ajuizamento!V57="",0,ajuizamento!V57)</f>
        <v>0</v>
      </c>
      <c r="P50" s="6">
        <f>IF(ajuizamento!W57="",0,ajuizamento!W57)</f>
        <v>0</v>
      </c>
      <c r="Q50" s="6">
        <f>IF(ajuizamento!X57="",0,ajuizamento!X57)</f>
        <v>0</v>
      </c>
      <c r="R50" s="6">
        <f>IF(ajuizamento!Y57="",0,ajuizamento!Y57)</f>
        <v>0</v>
      </c>
      <c r="S50" s="6">
        <f>IF(ajuizamento!Z57="",0,ajuizamento!Z57)</f>
        <v>0</v>
      </c>
      <c r="T50" s="6">
        <f>IF(ajuizamento!AA57="",0,ajuizamento!AA57)</f>
        <v>0</v>
      </c>
      <c r="U50" s="6">
        <f>IF(ajuizamento!AB57="",0,ajuizamento!AB57)</f>
        <v>0</v>
      </c>
      <c r="V50" s="6">
        <f>IF(ajuizamento!AC57="",0,ajuizamento!AC57)</f>
        <v>0</v>
      </c>
      <c r="W50" s="6">
        <f>IF(ajuizamento!AD57="",0,ajuizamento!AD57)</f>
        <v>0</v>
      </c>
      <c r="X50" s="6">
        <f>IF(ajuizamento!AE57="",0,ajuizamento!AE57)</f>
        <v>0</v>
      </c>
      <c r="Y50" s="6">
        <f>IF(ajuizamento!AF57="",0,ajuizamento!AF57)</f>
        <v>0</v>
      </c>
      <c r="Z50" s="6">
        <f>IF(ajuizamento!AG57="",0,ajuizamento!AG57)</f>
        <v>0</v>
      </c>
      <c r="AA50" s="6">
        <f>IF(ajuizamento!AH57="",0,ajuizamento!AH57)</f>
        <v>0</v>
      </c>
      <c r="AB50" s="6">
        <f>IF(ajuizamento!AI57="",0,ajuizamento!AI57)</f>
        <v>0</v>
      </c>
      <c r="AC50" s="6">
        <f>IF(ajuizamento!AJ57="",0,ajuizamento!AJ57)</f>
        <v>0</v>
      </c>
      <c r="AD50" s="6">
        <f>IF(ajuizamento!AK57="",0,ajuizamento!AK57)</f>
        <v>0</v>
      </c>
      <c r="AE50" s="6">
        <f>IF(ajuizamento!AL57="",0,ajuizamento!AL57)</f>
        <v>0</v>
      </c>
      <c r="AF50" s="6">
        <f>IF(ajuizamento!AM57="",0,ajuizamento!AM57)</f>
        <v>0</v>
      </c>
      <c r="AG50" s="6">
        <f>IF(ajuizamento!AN57="",0,ajuizamento!AN57)</f>
        <v>0</v>
      </c>
      <c r="AH50" s="6">
        <f>IF(ajuizamento!AO57="",0,ajuizamento!AO57)</f>
        <v>0</v>
      </c>
      <c r="AI50" s="6">
        <f>IF(ajuizamento!AP57="",0,ajuizamento!AP57)</f>
        <v>0</v>
      </c>
      <c r="AJ50" s="6">
        <f>IF(ajuizamento!AS57="",0,ajuizamento!AS57)</f>
        <v>0</v>
      </c>
      <c r="AK50" s="11" t="str">
        <f>IF(AM50=0,"",H50)</f>
        <v/>
      </c>
      <c r="AL50" s="9" t="str">
        <f t="shared" si="1"/>
        <v/>
      </c>
      <c r="AM50" s="357">
        <f>IF(A50="",0,A50)</f>
        <v>0</v>
      </c>
      <c r="AN50" s="482" t="str">
        <f t="shared" si="39"/>
        <v/>
      </c>
      <c r="AO50" s="482" t="str">
        <f t="shared" si="39"/>
        <v/>
      </c>
      <c r="AP50" s="482" t="str">
        <f t="shared" si="39"/>
        <v/>
      </c>
      <c r="AQ50" s="482" t="str">
        <f t="shared" si="39"/>
        <v/>
      </c>
      <c r="AR50" s="482" t="str">
        <f t="shared" si="39"/>
        <v/>
      </c>
      <c r="AS50" s="482" t="str">
        <f t="shared" si="39"/>
        <v/>
      </c>
      <c r="AT50" s="482" t="str">
        <f t="shared" si="39"/>
        <v/>
      </c>
      <c r="AU50" s="482" t="str">
        <f t="shared" si="37"/>
        <v/>
      </c>
      <c r="AV50" s="482" t="str">
        <f t="shared" si="37"/>
        <v/>
      </c>
      <c r="AW50" s="482" t="str">
        <f t="shared" si="37"/>
        <v/>
      </c>
      <c r="AX50" s="482" t="str">
        <f t="shared" si="37"/>
        <v/>
      </c>
      <c r="AY50" s="482" t="str">
        <f t="shared" si="37"/>
        <v/>
      </c>
      <c r="AZ50" s="482" t="str">
        <f t="shared" si="37"/>
        <v/>
      </c>
      <c r="BA50" s="482" t="str">
        <f t="shared" si="37"/>
        <v/>
      </c>
      <c r="BB50" s="482" t="str">
        <f t="shared" si="37"/>
        <v/>
      </c>
      <c r="BC50" s="482" t="str">
        <f t="shared" si="37"/>
        <v/>
      </c>
      <c r="BD50" s="482" t="str">
        <f t="shared" si="34"/>
        <v/>
      </c>
      <c r="BE50" s="482" t="str">
        <f t="shared" si="34"/>
        <v/>
      </c>
      <c r="BF50" s="482" t="str">
        <f t="shared" si="33"/>
        <v/>
      </c>
      <c r="BG50" s="482" t="str">
        <f t="shared" si="30"/>
        <v/>
      </c>
      <c r="BH50" s="482" t="str">
        <f t="shared" si="30"/>
        <v/>
      </c>
      <c r="BI50" s="482" t="str">
        <f t="shared" si="30"/>
        <v/>
      </c>
      <c r="BJ50" s="482" t="str">
        <f t="shared" si="30"/>
        <v/>
      </c>
      <c r="BK50" s="482" t="str">
        <f t="shared" si="30"/>
        <v/>
      </c>
      <c r="BL50" s="482"/>
      <c r="BM50" s="482" t="str">
        <f>IF(AN50="","",COUNTIF($AN50:AN50,1))</f>
        <v/>
      </c>
      <c r="BN50" s="482" t="str">
        <f>IF(AO50="","",COUNTIF($AN50:AO50,1))</f>
        <v/>
      </c>
      <c r="BO50" s="482" t="str">
        <f>IF(AP50="","",COUNTIF($AN50:AP50,1))</f>
        <v/>
      </c>
      <c r="BP50" s="482" t="str">
        <f>IF(AQ50="","",COUNTIF($AN50:AQ50,1))</f>
        <v/>
      </c>
      <c r="BQ50" s="482" t="str">
        <f>IF(AR50="","",COUNTIF($AN50:AR50,1))</f>
        <v/>
      </c>
      <c r="BR50" s="482" t="str">
        <f>IF(AS50="","",COUNTIF($AN50:AS50,1))</f>
        <v/>
      </c>
      <c r="BS50" s="482" t="str">
        <f>IF(AT50="","",COUNTIF($AN50:AT50,1))</f>
        <v/>
      </c>
      <c r="BT50" s="482" t="str">
        <f>IF(AU50="","",COUNTIF($AN50:AU50,1))</f>
        <v/>
      </c>
      <c r="BU50" s="482" t="str">
        <f>IF(AV50="","",COUNTIF($AN50:AV50,1))</f>
        <v/>
      </c>
      <c r="BV50" s="482" t="str">
        <f>IF(AW50="","",COUNTIF($AN50:AW50,1))</f>
        <v/>
      </c>
      <c r="BW50" s="482" t="str">
        <f>IF(AX50="","",COUNTIF($AN50:AX50,1))</f>
        <v/>
      </c>
      <c r="BX50" s="482" t="str">
        <f>IF(AY50="","",COUNTIF($AN50:AY50,1))</f>
        <v/>
      </c>
      <c r="BY50" s="482" t="str">
        <f>IF(AZ50="","",COUNTIF($AN50:AZ50,1))</f>
        <v/>
      </c>
      <c r="BZ50" s="482" t="str">
        <f>IF(BA50="","",COUNTIF($AN50:BA50,1))</f>
        <v/>
      </c>
      <c r="CA50" s="482" t="str">
        <f>IF(BB50="","",COUNTIF($AN50:BB50,1))</f>
        <v/>
      </c>
      <c r="CB50" s="482" t="str">
        <f>IF(BC50="","",COUNTIF($AN50:BC50,1))</f>
        <v/>
      </c>
      <c r="CC50" s="482" t="str">
        <f>IF(BD50="","",COUNTIF($AN50:BD50,1))</f>
        <v/>
      </c>
      <c r="CD50" s="482" t="str">
        <f>IF(BE50="","",COUNTIF($AN50:BE50,1))</f>
        <v/>
      </c>
      <c r="CE50" s="482" t="str">
        <f>IF(BF50="","",COUNTIF($AN50:BF50,1))</f>
        <v/>
      </c>
      <c r="CF50" s="482" t="str">
        <f>IF(BG50="","",COUNTIF($AN50:BG50,1))</f>
        <v/>
      </c>
      <c r="CG50" s="482" t="str">
        <f>IF(BH50="","",COUNTIF($AN50:BH50,1))</f>
        <v/>
      </c>
      <c r="CH50" s="482" t="str">
        <f>IF(BI50="","",COUNTIF($AN50:BI50,1))</f>
        <v/>
      </c>
      <c r="CI50" s="482" t="str">
        <f>IF(BJ50="","",COUNTIF($AN50:BJ50,1))</f>
        <v/>
      </c>
      <c r="CJ50" s="482" t="str">
        <f>IF(BK50="","",COUNTIF($AN50:BK50,1))</f>
        <v/>
      </c>
      <c r="CL50" s="482" t="str">
        <f t="shared" si="35"/>
        <v/>
      </c>
      <c r="CM50" s="482" t="str">
        <f t="shared" si="35"/>
        <v/>
      </c>
      <c r="CN50" s="482" t="str">
        <f t="shared" si="35"/>
        <v/>
      </c>
      <c r="CO50" s="482" t="str">
        <f t="shared" si="35"/>
        <v/>
      </c>
      <c r="CP50" s="482" t="str">
        <f t="shared" si="35"/>
        <v/>
      </c>
      <c r="CQ50" s="482" t="str">
        <f t="shared" si="35"/>
        <v/>
      </c>
      <c r="CR50" s="482" t="str">
        <f t="shared" si="35"/>
        <v/>
      </c>
      <c r="CS50" s="482" t="str">
        <f t="shared" si="35"/>
        <v/>
      </c>
      <c r="CT50" s="482" t="str">
        <f t="shared" si="35"/>
        <v/>
      </c>
      <c r="CU50" s="482" t="str">
        <f t="shared" si="35"/>
        <v/>
      </c>
      <c r="CV50" s="482" t="str">
        <f t="shared" si="35"/>
        <v/>
      </c>
      <c r="CW50" s="482" t="str">
        <f t="shared" si="35"/>
        <v/>
      </c>
      <c r="CX50" s="482" t="str">
        <f t="shared" si="35"/>
        <v/>
      </c>
      <c r="CY50" s="482" t="str">
        <f t="shared" si="35"/>
        <v/>
      </c>
      <c r="CZ50" s="482" t="str">
        <f t="shared" si="35"/>
        <v/>
      </c>
      <c r="DA50" s="482" t="str">
        <f t="shared" si="35"/>
        <v/>
      </c>
      <c r="DB50" s="482" t="str">
        <f t="shared" si="38"/>
        <v/>
      </c>
      <c r="DC50" s="482" t="str">
        <f t="shared" si="38"/>
        <v/>
      </c>
      <c r="DD50" s="482" t="str">
        <f t="shared" si="36"/>
        <v/>
      </c>
      <c r="DE50" s="482" t="str">
        <f t="shared" si="36"/>
        <v/>
      </c>
      <c r="DF50" s="482" t="str">
        <f t="shared" si="36"/>
        <v/>
      </c>
      <c r="DG50" s="482" t="str">
        <f t="shared" si="36"/>
        <v/>
      </c>
      <c r="DH50" s="482" t="str">
        <f t="shared" si="36"/>
        <v/>
      </c>
      <c r="DI50" s="482" t="str">
        <f t="shared" si="36"/>
        <v/>
      </c>
      <c r="DJ50" s="357" t="str">
        <f t="shared" si="27"/>
        <v/>
      </c>
      <c r="DK50" s="357" t="str">
        <f t="shared" si="13"/>
        <v/>
      </c>
      <c r="DL50" s="357" t="str">
        <f t="shared" si="14"/>
        <v/>
      </c>
      <c r="DM50" s="357" t="str">
        <f t="shared" si="15"/>
        <v/>
      </c>
      <c r="DN50" s="357" t="str">
        <f t="shared" si="16"/>
        <v/>
      </c>
      <c r="DO50" s="357" t="str">
        <f t="shared" si="17"/>
        <v/>
      </c>
      <c r="DP50" s="357" t="str">
        <f t="shared" si="32"/>
        <v/>
      </c>
      <c r="DQ50" s="357" t="str">
        <f t="shared" si="19"/>
        <v/>
      </c>
      <c r="DR50" s="357" t="str">
        <f t="shared" si="32"/>
        <v/>
      </c>
      <c r="DS50" s="357" t="str">
        <f t="shared" si="19"/>
        <v/>
      </c>
      <c r="DT50" s="357" t="str">
        <f t="shared" si="20"/>
        <v/>
      </c>
      <c r="DU50" s="357" t="str">
        <f t="shared" si="21"/>
        <v/>
      </c>
      <c r="DV50" s="357" t="str">
        <f t="shared" si="4"/>
        <v/>
      </c>
      <c r="DW50" s="357" t="str">
        <f t="shared" si="5"/>
        <v/>
      </c>
      <c r="DX50" s="357" t="str">
        <f t="shared" si="6"/>
        <v/>
      </c>
      <c r="DY50" s="357" t="str">
        <f t="shared" si="7"/>
        <v/>
      </c>
      <c r="DZ50" s="357" t="str">
        <f t="shared" si="8"/>
        <v/>
      </c>
      <c r="EA50" s="357" t="str">
        <f t="shared" si="9"/>
        <v/>
      </c>
      <c r="EB50" s="357" t="str">
        <f t="shared" si="10"/>
        <v/>
      </c>
      <c r="EC50" s="357" t="str">
        <f t="shared" si="11"/>
        <v/>
      </c>
      <c r="EE50" s="357" t="str">
        <f t="shared" si="22"/>
        <v/>
      </c>
      <c r="EF50" s="357" t="str">
        <f t="shared" si="23"/>
        <v/>
      </c>
      <c r="EG50" s="357" t="str">
        <f t="shared" si="24"/>
        <v/>
      </c>
      <c r="EH50" s="357" t="str">
        <f t="shared" si="25"/>
        <v/>
      </c>
      <c r="EI50" s="357" t="str">
        <f t="shared" si="26"/>
        <v/>
      </c>
    </row>
    <row r="51" spans="1:139" ht="15.6" x14ac:dyDescent="0.3">
      <c r="A51" s="12" t="str">
        <f>ajuizamento!A58</f>
        <v/>
      </c>
      <c r="B51" s="7" t="str">
        <f>ajuizamento!B58</f>
        <v/>
      </c>
      <c r="C51" s="7">
        <f>ajuizamento!C58</f>
        <v>0</v>
      </c>
      <c r="D51" s="7">
        <f>ajuizamento!D58</f>
        <v>0</v>
      </c>
      <c r="E51" s="7">
        <f>ajuizamento!E58</f>
        <v>0</v>
      </c>
      <c r="F51" s="7">
        <f>ajuizamento!F58</f>
        <v>0</v>
      </c>
      <c r="G51" s="12">
        <f>ajuizamento!G58</f>
        <v>0</v>
      </c>
      <c r="H51" s="6">
        <f>IF(ajuizamento!$AY58="",0,ajuizamento!$AY58)</f>
        <v>0</v>
      </c>
      <c r="I51" s="6">
        <f>IF(ajuizamento!R58="",0,ajuizamento!R58)</f>
        <v>0</v>
      </c>
      <c r="J51" s="6">
        <f>IF(ajuizamento!BC58="",0,ajuizamento!BC58)</f>
        <v>0</v>
      </c>
      <c r="K51" s="6">
        <f>IF(ajuizamento!BD58="",0,ajuizamento!BD58)</f>
        <v>0</v>
      </c>
      <c r="L51" s="6">
        <f>IF(ajuizamento!S58="",0,ajuizamento!S58)</f>
        <v>0</v>
      </c>
      <c r="M51" s="6">
        <f>IF(ajuizamento!T58="",0,ajuizamento!T58)</f>
        <v>0</v>
      </c>
      <c r="N51" s="6">
        <f>IF(ajuizamento!U58="",0,ajuizamento!U58)</f>
        <v>0</v>
      </c>
      <c r="O51" s="6">
        <f>IF(ajuizamento!V58="",0,ajuizamento!V58)</f>
        <v>0</v>
      </c>
      <c r="P51" s="6">
        <f>IF(ajuizamento!W58="",0,ajuizamento!W58)</f>
        <v>0</v>
      </c>
      <c r="Q51" s="6">
        <f>IF(ajuizamento!X58="",0,ajuizamento!X58)</f>
        <v>0</v>
      </c>
      <c r="R51" s="6">
        <f>IF(ajuizamento!Y58="",0,ajuizamento!Y58)</f>
        <v>0</v>
      </c>
      <c r="S51" s="6">
        <f>IF(ajuizamento!Z58="",0,ajuizamento!Z58)</f>
        <v>0</v>
      </c>
      <c r="T51" s="6">
        <f>IF(ajuizamento!AA58="",0,ajuizamento!AA58)</f>
        <v>0</v>
      </c>
      <c r="U51" s="6">
        <f>IF(ajuizamento!AB58="",0,ajuizamento!AB58)</f>
        <v>0</v>
      </c>
      <c r="V51" s="6">
        <f>IF(ajuizamento!AC58="",0,ajuizamento!AC58)</f>
        <v>0</v>
      </c>
      <c r="W51" s="6">
        <f>IF(ajuizamento!AD58="",0,ajuizamento!AD58)</f>
        <v>0</v>
      </c>
      <c r="X51" s="6">
        <f>IF(ajuizamento!AE58="",0,ajuizamento!AE58)</f>
        <v>0</v>
      </c>
      <c r="Y51" s="6">
        <f>IF(ajuizamento!AF58="",0,ajuizamento!AF58)</f>
        <v>0</v>
      </c>
      <c r="Z51" s="6">
        <f>IF(ajuizamento!AG58="",0,ajuizamento!AG58)</f>
        <v>0</v>
      </c>
      <c r="AA51" s="6">
        <f>IF(ajuizamento!AH58="",0,ajuizamento!AH58)</f>
        <v>0</v>
      </c>
      <c r="AB51" s="6">
        <f>IF(ajuizamento!AI58="",0,ajuizamento!AI58)</f>
        <v>0</v>
      </c>
      <c r="AC51" s="6">
        <f>IF(ajuizamento!AJ58="",0,ajuizamento!AJ58)</f>
        <v>0</v>
      </c>
      <c r="AD51" s="6">
        <f>IF(ajuizamento!AK58="",0,ajuizamento!AK58)</f>
        <v>0</v>
      </c>
      <c r="AE51" s="6">
        <f>IF(ajuizamento!AL58="",0,ajuizamento!AL58)</f>
        <v>0</v>
      </c>
      <c r="AF51" s="6">
        <f>IF(ajuizamento!AM58="",0,ajuizamento!AM58)</f>
        <v>0</v>
      </c>
      <c r="AG51" s="6">
        <f>IF(ajuizamento!AN58="",0,ajuizamento!AN58)</f>
        <v>0</v>
      </c>
      <c r="AH51" s="6">
        <f>IF(ajuizamento!AO58="",0,ajuizamento!AO58)</f>
        <v>0</v>
      </c>
      <c r="AI51" s="6">
        <f>IF(ajuizamento!AP58="",0,ajuizamento!AP58)</f>
        <v>0</v>
      </c>
      <c r="AJ51" s="6">
        <f>IF(ajuizamento!AS58="",0,ajuizamento!AS58)</f>
        <v>0</v>
      </c>
      <c r="AK51" s="11" t="str">
        <f>IF(AM51=0,"",H51)</f>
        <v/>
      </c>
      <c r="AL51" s="9" t="str">
        <f t="shared" si="1"/>
        <v/>
      </c>
      <c r="AM51" s="357">
        <f>IF(A51="",0,A51)</f>
        <v>0</v>
      </c>
      <c r="AN51" s="482" t="str">
        <f t="shared" si="39"/>
        <v/>
      </c>
      <c r="AO51" s="482" t="str">
        <f t="shared" si="39"/>
        <v/>
      </c>
      <c r="AP51" s="482" t="str">
        <f t="shared" si="39"/>
        <v/>
      </c>
      <c r="AQ51" s="482" t="str">
        <f t="shared" si="39"/>
        <v/>
      </c>
      <c r="AR51" s="482" t="str">
        <f t="shared" si="39"/>
        <v/>
      </c>
      <c r="AS51" s="482" t="str">
        <f t="shared" si="39"/>
        <v/>
      </c>
      <c r="AT51" s="482" t="str">
        <f t="shared" si="39"/>
        <v/>
      </c>
      <c r="AU51" s="482" t="str">
        <f t="shared" si="37"/>
        <v/>
      </c>
      <c r="AV51" s="482" t="str">
        <f t="shared" si="37"/>
        <v/>
      </c>
      <c r="AW51" s="482" t="str">
        <f t="shared" si="37"/>
        <v/>
      </c>
      <c r="AX51" s="482" t="str">
        <f t="shared" si="37"/>
        <v/>
      </c>
      <c r="AY51" s="482" t="str">
        <f t="shared" si="37"/>
        <v/>
      </c>
      <c r="AZ51" s="482" t="str">
        <f t="shared" si="37"/>
        <v/>
      </c>
      <c r="BA51" s="482" t="str">
        <f t="shared" si="37"/>
        <v/>
      </c>
      <c r="BB51" s="482" t="str">
        <f t="shared" si="37"/>
        <v/>
      </c>
      <c r="BC51" s="482" t="str">
        <f t="shared" si="37"/>
        <v/>
      </c>
      <c r="BD51" s="482" t="str">
        <f t="shared" si="34"/>
        <v/>
      </c>
      <c r="BE51" s="482" t="str">
        <f t="shared" si="34"/>
        <v/>
      </c>
      <c r="BF51" s="482" t="str">
        <f t="shared" si="33"/>
        <v/>
      </c>
      <c r="BG51" s="482" t="str">
        <f t="shared" si="30"/>
        <v/>
      </c>
      <c r="BH51" s="482" t="str">
        <f t="shared" si="30"/>
        <v/>
      </c>
      <c r="BI51" s="482" t="str">
        <f t="shared" si="30"/>
        <v/>
      </c>
      <c r="BJ51" s="482" t="str">
        <f t="shared" si="30"/>
        <v/>
      </c>
      <c r="BK51" s="482" t="str">
        <f t="shared" si="30"/>
        <v/>
      </c>
      <c r="BL51" s="482"/>
      <c r="BM51" s="482" t="str">
        <f>IF(AN51="","",COUNTIF($AN51:AN51,1))</f>
        <v/>
      </c>
      <c r="BN51" s="482" t="str">
        <f>IF(AO51="","",COUNTIF($AN51:AO51,1))</f>
        <v/>
      </c>
      <c r="BO51" s="482" t="str">
        <f>IF(AP51="","",COUNTIF($AN51:AP51,1))</f>
        <v/>
      </c>
      <c r="BP51" s="482" t="str">
        <f>IF(AQ51="","",COUNTIF($AN51:AQ51,1))</f>
        <v/>
      </c>
      <c r="BQ51" s="482" t="str">
        <f>IF(AR51="","",COUNTIF($AN51:AR51,1))</f>
        <v/>
      </c>
      <c r="BR51" s="482" t="str">
        <f>IF(AS51="","",COUNTIF($AN51:AS51,1))</f>
        <v/>
      </c>
      <c r="BS51" s="482" t="str">
        <f>IF(AT51="","",COUNTIF($AN51:AT51,1))</f>
        <v/>
      </c>
      <c r="BT51" s="482" t="str">
        <f>IF(AU51="","",COUNTIF($AN51:AU51,1))</f>
        <v/>
      </c>
      <c r="BU51" s="482" t="str">
        <f>IF(AV51="","",COUNTIF($AN51:AV51,1))</f>
        <v/>
      </c>
      <c r="BV51" s="482" t="str">
        <f>IF(AW51="","",COUNTIF($AN51:AW51,1))</f>
        <v/>
      </c>
      <c r="BW51" s="482" t="str">
        <f>IF(AX51="","",COUNTIF($AN51:AX51,1))</f>
        <v/>
      </c>
      <c r="BX51" s="482" t="str">
        <f>IF(AY51="","",COUNTIF($AN51:AY51,1))</f>
        <v/>
      </c>
      <c r="BY51" s="482" t="str">
        <f>IF(AZ51="","",COUNTIF($AN51:AZ51,1))</f>
        <v/>
      </c>
      <c r="BZ51" s="482" t="str">
        <f>IF(BA51="","",COUNTIF($AN51:BA51,1))</f>
        <v/>
      </c>
      <c r="CA51" s="482" t="str">
        <f>IF(BB51="","",COUNTIF($AN51:BB51,1))</f>
        <v/>
      </c>
      <c r="CB51" s="482" t="str">
        <f>IF(BC51="","",COUNTIF($AN51:BC51,1))</f>
        <v/>
      </c>
      <c r="CC51" s="482" t="str">
        <f>IF(BD51="","",COUNTIF($AN51:BD51,1))</f>
        <v/>
      </c>
      <c r="CD51" s="482" t="str">
        <f>IF(BE51="","",COUNTIF($AN51:BE51,1))</f>
        <v/>
      </c>
      <c r="CE51" s="482" t="str">
        <f>IF(BF51="","",COUNTIF($AN51:BF51,1))</f>
        <v/>
      </c>
      <c r="CF51" s="482" t="str">
        <f>IF(BG51="","",COUNTIF($AN51:BG51,1))</f>
        <v/>
      </c>
      <c r="CG51" s="482" t="str">
        <f>IF(BH51="","",COUNTIF($AN51:BH51,1))</f>
        <v/>
      </c>
      <c r="CH51" s="482" t="str">
        <f>IF(BI51="","",COUNTIF($AN51:BI51,1))</f>
        <v/>
      </c>
      <c r="CI51" s="482" t="str">
        <f>IF(BJ51="","",COUNTIF($AN51:BJ51,1))</f>
        <v/>
      </c>
      <c r="CJ51" s="482" t="str">
        <f>IF(BK51="","",COUNTIF($AN51:BK51,1))</f>
        <v/>
      </c>
      <c r="CL51" s="482" t="str">
        <f t="shared" si="35"/>
        <v/>
      </c>
      <c r="CM51" s="482" t="str">
        <f t="shared" si="35"/>
        <v/>
      </c>
      <c r="CN51" s="482" t="str">
        <f t="shared" si="35"/>
        <v/>
      </c>
      <c r="CO51" s="482" t="str">
        <f t="shared" si="35"/>
        <v/>
      </c>
      <c r="CP51" s="482" t="str">
        <f t="shared" si="35"/>
        <v/>
      </c>
      <c r="CQ51" s="482" t="str">
        <f t="shared" si="35"/>
        <v/>
      </c>
      <c r="CR51" s="482" t="str">
        <f t="shared" si="35"/>
        <v/>
      </c>
      <c r="CS51" s="482" t="str">
        <f t="shared" si="35"/>
        <v/>
      </c>
      <c r="CT51" s="482" t="str">
        <f t="shared" si="35"/>
        <v/>
      </c>
      <c r="CU51" s="482" t="str">
        <f t="shared" si="35"/>
        <v/>
      </c>
      <c r="CV51" s="482" t="str">
        <f t="shared" si="35"/>
        <v/>
      </c>
      <c r="CW51" s="482" t="str">
        <f t="shared" si="35"/>
        <v/>
      </c>
      <c r="CX51" s="482" t="str">
        <f t="shared" si="35"/>
        <v/>
      </c>
      <c r="CY51" s="482" t="str">
        <f t="shared" si="35"/>
        <v/>
      </c>
      <c r="CZ51" s="482" t="str">
        <f t="shared" si="35"/>
        <v/>
      </c>
      <c r="DA51" s="482" t="str">
        <f t="shared" si="35"/>
        <v/>
      </c>
      <c r="DB51" s="482" t="str">
        <f t="shared" si="38"/>
        <v/>
      </c>
      <c r="DC51" s="482" t="str">
        <f t="shared" si="38"/>
        <v/>
      </c>
      <c r="DD51" s="482" t="str">
        <f t="shared" si="36"/>
        <v/>
      </c>
      <c r="DE51" s="482" t="str">
        <f t="shared" si="36"/>
        <v/>
      </c>
      <c r="DF51" s="482" t="str">
        <f t="shared" si="36"/>
        <v/>
      </c>
      <c r="DG51" s="482" t="str">
        <f t="shared" si="36"/>
        <v/>
      </c>
      <c r="DH51" s="482" t="str">
        <f t="shared" si="36"/>
        <v/>
      </c>
      <c r="DI51" s="482" t="str">
        <f t="shared" si="36"/>
        <v/>
      </c>
      <c r="DJ51" s="357" t="str">
        <f t="shared" si="27"/>
        <v/>
      </c>
      <c r="DK51" s="357" t="str">
        <f t="shared" si="13"/>
        <v/>
      </c>
      <c r="DL51" s="357" t="str">
        <f t="shared" si="14"/>
        <v/>
      </c>
      <c r="DM51" s="357" t="str">
        <f t="shared" si="15"/>
        <v/>
      </c>
      <c r="DN51" s="357" t="str">
        <f t="shared" si="16"/>
        <v/>
      </c>
      <c r="DO51" s="357" t="str">
        <f t="shared" si="17"/>
        <v/>
      </c>
      <c r="DP51" s="357" t="str">
        <f t="shared" si="32"/>
        <v/>
      </c>
      <c r="DQ51" s="357" t="str">
        <f t="shared" si="19"/>
        <v/>
      </c>
      <c r="DR51" s="357" t="str">
        <f t="shared" si="32"/>
        <v/>
      </c>
      <c r="DS51" s="357" t="str">
        <f t="shared" si="19"/>
        <v/>
      </c>
      <c r="DT51" s="357" t="str">
        <f t="shared" si="20"/>
        <v/>
      </c>
      <c r="DU51" s="357" t="str">
        <f t="shared" si="21"/>
        <v/>
      </c>
      <c r="DV51" s="357" t="str">
        <f t="shared" si="4"/>
        <v/>
      </c>
      <c r="DW51" s="357" t="str">
        <f t="shared" si="5"/>
        <v/>
      </c>
      <c r="DX51" s="357" t="str">
        <f t="shared" si="6"/>
        <v/>
      </c>
      <c r="DY51" s="357" t="str">
        <f t="shared" si="7"/>
        <v/>
      </c>
      <c r="DZ51" s="357" t="str">
        <f t="shared" si="8"/>
        <v/>
      </c>
      <c r="EA51" s="357" t="str">
        <f t="shared" si="9"/>
        <v/>
      </c>
      <c r="EB51" s="357" t="str">
        <f t="shared" si="10"/>
        <v/>
      </c>
      <c r="EC51" s="357" t="str">
        <f t="shared" si="11"/>
        <v/>
      </c>
      <c r="EE51" s="357" t="str">
        <f t="shared" si="22"/>
        <v/>
      </c>
      <c r="EF51" s="357" t="str">
        <f t="shared" si="23"/>
        <v/>
      </c>
      <c r="EG51" s="357" t="str">
        <f t="shared" si="24"/>
        <v/>
      </c>
      <c r="EH51" s="357" t="str">
        <f t="shared" si="25"/>
        <v/>
      </c>
      <c r="EI51" s="357" t="str">
        <f t="shared" si="26"/>
        <v/>
      </c>
    </row>
    <row r="52" spans="1:139" ht="15.6" x14ac:dyDescent="0.3">
      <c r="A52" s="12" t="str">
        <f>ajuizamento!A59</f>
        <v/>
      </c>
      <c r="B52" s="7" t="str">
        <f>ajuizamento!B59</f>
        <v/>
      </c>
      <c r="C52" s="7">
        <f>ajuizamento!C59</f>
        <v>0</v>
      </c>
      <c r="D52" s="7">
        <f>ajuizamento!D59</f>
        <v>0</v>
      </c>
      <c r="E52" s="7">
        <f>ajuizamento!E59</f>
        <v>0</v>
      </c>
      <c r="F52" s="7">
        <f>ajuizamento!F59</f>
        <v>0</v>
      </c>
      <c r="G52" s="12">
        <f>ajuizamento!G59</f>
        <v>0</v>
      </c>
      <c r="H52" s="6">
        <f>IF(ajuizamento!$AY59="",0,ajuizamento!$AY59)</f>
        <v>0</v>
      </c>
      <c r="I52" s="6">
        <f>IF(ajuizamento!R59="",0,ajuizamento!R59)</f>
        <v>0</v>
      </c>
      <c r="J52" s="6">
        <f>IF(ajuizamento!BC59="",0,ajuizamento!BC59)</f>
        <v>0</v>
      </c>
      <c r="K52" s="6">
        <f>IF(ajuizamento!BD59="",0,ajuizamento!BD59)</f>
        <v>0</v>
      </c>
      <c r="L52" s="6">
        <f>IF(ajuizamento!S59="",0,ajuizamento!S59)</f>
        <v>0</v>
      </c>
      <c r="M52" s="6">
        <f>IF(ajuizamento!T59="",0,ajuizamento!T59)</f>
        <v>0</v>
      </c>
      <c r="N52" s="6">
        <f>IF(ajuizamento!U59="",0,ajuizamento!U59)</f>
        <v>0</v>
      </c>
      <c r="O52" s="6">
        <f>IF(ajuizamento!V59="",0,ajuizamento!V59)</f>
        <v>0</v>
      </c>
      <c r="P52" s="6">
        <f>IF(ajuizamento!W59="",0,ajuizamento!W59)</f>
        <v>0</v>
      </c>
      <c r="Q52" s="6">
        <f>IF(ajuizamento!X59="",0,ajuizamento!X59)</f>
        <v>0</v>
      </c>
      <c r="R52" s="6">
        <f>IF(ajuizamento!Y59="",0,ajuizamento!Y59)</f>
        <v>0</v>
      </c>
      <c r="S52" s="6">
        <f>IF(ajuizamento!Z59="",0,ajuizamento!Z59)</f>
        <v>0</v>
      </c>
      <c r="T52" s="6">
        <f>IF(ajuizamento!AA59="",0,ajuizamento!AA59)</f>
        <v>0</v>
      </c>
      <c r="U52" s="6">
        <f>IF(ajuizamento!AB59="",0,ajuizamento!AB59)</f>
        <v>0</v>
      </c>
      <c r="V52" s="6">
        <f>IF(ajuizamento!AC59="",0,ajuizamento!AC59)</f>
        <v>0</v>
      </c>
      <c r="W52" s="6">
        <f>IF(ajuizamento!AD59="",0,ajuizamento!AD59)</f>
        <v>0</v>
      </c>
      <c r="X52" s="6">
        <f>IF(ajuizamento!AE59="",0,ajuizamento!AE59)</f>
        <v>0</v>
      </c>
      <c r="Y52" s="6">
        <f>IF(ajuizamento!AF59="",0,ajuizamento!AF59)</f>
        <v>0</v>
      </c>
      <c r="Z52" s="6">
        <f>IF(ajuizamento!AG59="",0,ajuizamento!AG59)</f>
        <v>0</v>
      </c>
      <c r="AA52" s="6">
        <f>IF(ajuizamento!AH59="",0,ajuizamento!AH59)</f>
        <v>0</v>
      </c>
      <c r="AB52" s="6">
        <f>IF(ajuizamento!AI59="",0,ajuizamento!AI59)</f>
        <v>0</v>
      </c>
      <c r="AC52" s="6">
        <f>IF(ajuizamento!AJ59="",0,ajuizamento!AJ59)</f>
        <v>0</v>
      </c>
      <c r="AD52" s="6">
        <f>IF(ajuizamento!AK59="",0,ajuizamento!AK59)</f>
        <v>0</v>
      </c>
      <c r="AE52" s="6">
        <f>IF(ajuizamento!AL59="",0,ajuizamento!AL59)</f>
        <v>0</v>
      </c>
      <c r="AF52" s="6">
        <f>IF(ajuizamento!AM59="",0,ajuizamento!AM59)</f>
        <v>0</v>
      </c>
      <c r="AG52" s="6">
        <f>IF(ajuizamento!AN59="",0,ajuizamento!AN59)</f>
        <v>0</v>
      </c>
      <c r="AH52" s="6">
        <f>IF(ajuizamento!AO59="",0,ajuizamento!AO59)</f>
        <v>0</v>
      </c>
      <c r="AI52" s="6">
        <f>IF(ajuizamento!AP59="",0,ajuizamento!AP59)</f>
        <v>0</v>
      </c>
      <c r="AJ52" s="6">
        <f>IF(ajuizamento!AS59="",0,ajuizamento!AS59)</f>
        <v>0</v>
      </c>
      <c r="AK52" s="11" t="str">
        <f>IF(AM52=0,"",H52)</f>
        <v/>
      </c>
      <c r="AL52" s="9" t="str">
        <f t="shared" si="1"/>
        <v/>
      </c>
      <c r="AM52" s="357">
        <f>IF(A52="",0,A52)</f>
        <v>0</v>
      </c>
      <c r="AN52" s="482" t="str">
        <f t="shared" si="39"/>
        <v/>
      </c>
      <c r="AO52" s="482" t="str">
        <f t="shared" si="39"/>
        <v/>
      </c>
      <c r="AP52" s="482" t="str">
        <f t="shared" si="39"/>
        <v/>
      </c>
      <c r="AQ52" s="482" t="str">
        <f t="shared" si="39"/>
        <v/>
      </c>
      <c r="AR52" s="482" t="str">
        <f t="shared" si="39"/>
        <v/>
      </c>
      <c r="AS52" s="482" t="str">
        <f t="shared" si="39"/>
        <v/>
      </c>
      <c r="AT52" s="482" t="str">
        <f t="shared" si="39"/>
        <v/>
      </c>
      <c r="AU52" s="482" t="str">
        <f t="shared" si="37"/>
        <v/>
      </c>
      <c r="AV52" s="482" t="str">
        <f t="shared" si="37"/>
        <v/>
      </c>
      <c r="AW52" s="482" t="str">
        <f t="shared" si="37"/>
        <v/>
      </c>
      <c r="AX52" s="482" t="str">
        <f t="shared" si="37"/>
        <v/>
      </c>
      <c r="AY52" s="482" t="str">
        <f t="shared" si="37"/>
        <v/>
      </c>
      <c r="AZ52" s="482" t="str">
        <f t="shared" si="37"/>
        <v/>
      </c>
      <c r="BA52" s="482" t="str">
        <f t="shared" si="37"/>
        <v/>
      </c>
      <c r="BB52" s="482" t="str">
        <f t="shared" si="37"/>
        <v/>
      </c>
      <c r="BC52" s="482" t="str">
        <f t="shared" si="37"/>
        <v/>
      </c>
      <c r="BD52" s="482" t="str">
        <f t="shared" si="34"/>
        <v/>
      </c>
      <c r="BE52" s="482" t="str">
        <f t="shared" si="34"/>
        <v/>
      </c>
      <c r="BF52" s="482" t="str">
        <f t="shared" si="33"/>
        <v/>
      </c>
      <c r="BG52" s="482" t="str">
        <f t="shared" si="30"/>
        <v/>
      </c>
      <c r="BH52" s="482" t="str">
        <f t="shared" si="30"/>
        <v/>
      </c>
      <c r="BI52" s="482" t="str">
        <f t="shared" si="30"/>
        <v/>
      </c>
      <c r="BJ52" s="482" t="str">
        <f t="shared" si="30"/>
        <v/>
      </c>
      <c r="BK52" s="482" t="str">
        <f t="shared" si="30"/>
        <v/>
      </c>
      <c r="BL52" s="482"/>
      <c r="BM52" s="482" t="str">
        <f>IF(AN52="","",COUNTIF($AN52:AN52,1))</f>
        <v/>
      </c>
      <c r="BN52" s="482" t="str">
        <f>IF(AO52="","",COUNTIF($AN52:AO52,1))</f>
        <v/>
      </c>
      <c r="BO52" s="482" t="str">
        <f>IF(AP52="","",COUNTIF($AN52:AP52,1))</f>
        <v/>
      </c>
      <c r="BP52" s="482" t="str">
        <f>IF(AQ52="","",COUNTIF($AN52:AQ52,1))</f>
        <v/>
      </c>
      <c r="BQ52" s="482" t="str">
        <f>IF(AR52="","",COUNTIF($AN52:AR52,1))</f>
        <v/>
      </c>
      <c r="BR52" s="482" t="str">
        <f>IF(AS52="","",COUNTIF($AN52:AS52,1))</f>
        <v/>
      </c>
      <c r="BS52" s="482" t="str">
        <f>IF(AT52="","",COUNTIF($AN52:AT52,1))</f>
        <v/>
      </c>
      <c r="BT52" s="482" t="str">
        <f>IF(AU52="","",COUNTIF($AN52:AU52,1))</f>
        <v/>
      </c>
      <c r="BU52" s="482" t="str">
        <f>IF(AV52="","",COUNTIF($AN52:AV52,1))</f>
        <v/>
      </c>
      <c r="BV52" s="482" t="str">
        <f>IF(AW52="","",COUNTIF($AN52:AW52,1))</f>
        <v/>
      </c>
      <c r="BW52" s="482" t="str">
        <f>IF(AX52="","",COUNTIF($AN52:AX52,1))</f>
        <v/>
      </c>
      <c r="BX52" s="482" t="str">
        <f>IF(AY52="","",COUNTIF($AN52:AY52,1))</f>
        <v/>
      </c>
      <c r="BY52" s="482" t="str">
        <f>IF(AZ52="","",COUNTIF($AN52:AZ52,1))</f>
        <v/>
      </c>
      <c r="BZ52" s="482" t="str">
        <f>IF(BA52="","",COUNTIF($AN52:BA52,1))</f>
        <v/>
      </c>
      <c r="CA52" s="482" t="str">
        <f>IF(BB52="","",COUNTIF($AN52:BB52,1))</f>
        <v/>
      </c>
      <c r="CB52" s="482" t="str">
        <f>IF(BC52="","",COUNTIF($AN52:BC52,1))</f>
        <v/>
      </c>
      <c r="CC52" s="482" t="str">
        <f>IF(BD52="","",COUNTIF($AN52:BD52,1))</f>
        <v/>
      </c>
      <c r="CD52" s="482" t="str">
        <f>IF(BE52="","",COUNTIF($AN52:BE52,1))</f>
        <v/>
      </c>
      <c r="CE52" s="482" t="str">
        <f>IF(BF52="","",COUNTIF($AN52:BF52,1))</f>
        <v/>
      </c>
      <c r="CF52" s="482" t="str">
        <f>IF(BG52="","",COUNTIF($AN52:BG52,1))</f>
        <v/>
      </c>
      <c r="CG52" s="482" t="str">
        <f>IF(BH52="","",COUNTIF($AN52:BH52,1))</f>
        <v/>
      </c>
      <c r="CH52" s="482" t="str">
        <f>IF(BI52="","",COUNTIF($AN52:BI52,1))</f>
        <v/>
      </c>
      <c r="CI52" s="482" t="str">
        <f>IF(BJ52="","",COUNTIF($AN52:BJ52,1))</f>
        <v/>
      </c>
      <c r="CJ52" s="482" t="str">
        <f>IF(BK52="","",COUNTIF($AN52:BK52,1))</f>
        <v/>
      </c>
      <c r="CL52" s="482" t="str">
        <f t="shared" si="35"/>
        <v/>
      </c>
      <c r="CM52" s="482" t="str">
        <f t="shared" si="35"/>
        <v/>
      </c>
      <c r="CN52" s="482" t="str">
        <f t="shared" si="35"/>
        <v/>
      </c>
      <c r="CO52" s="482" t="str">
        <f t="shared" si="35"/>
        <v/>
      </c>
      <c r="CP52" s="482" t="str">
        <f t="shared" si="35"/>
        <v/>
      </c>
      <c r="CQ52" s="482" t="str">
        <f t="shared" si="35"/>
        <v/>
      </c>
      <c r="CR52" s="482" t="str">
        <f t="shared" si="35"/>
        <v/>
      </c>
      <c r="CS52" s="482" t="str">
        <f t="shared" si="35"/>
        <v/>
      </c>
      <c r="CT52" s="482" t="str">
        <f t="shared" si="35"/>
        <v/>
      </c>
      <c r="CU52" s="482" t="str">
        <f t="shared" si="35"/>
        <v/>
      </c>
      <c r="CV52" s="482" t="str">
        <f t="shared" ref="CV52:DA115" si="40">IF(V52=0,"",V52)</f>
        <v/>
      </c>
      <c r="CW52" s="482" t="str">
        <f t="shared" si="40"/>
        <v/>
      </c>
      <c r="CX52" s="482" t="str">
        <f t="shared" si="40"/>
        <v/>
      </c>
      <c r="CY52" s="482" t="str">
        <f t="shared" si="40"/>
        <v/>
      </c>
      <c r="CZ52" s="482" t="str">
        <f t="shared" si="40"/>
        <v/>
      </c>
      <c r="DA52" s="482" t="str">
        <f t="shared" si="40"/>
        <v/>
      </c>
      <c r="DB52" s="482" t="str">
        <f t="shared" si="38"/>
        <v/>
      </c>
      <c r="DC52" s="482" t="str">
        <f t="shared" si="38"/>
        <v/>
      </c>
      <c r="DD52" s="482" t="str">
        <f t="shared" si="36"/>
        <v/>
      </c>
      <c r="DE52" s="482" t="str">
        <f t="shared" si="36"/>
        <v/>
      </c>
      <c r="DF52" s="482" t="str">
        <f t="shared" si="36"/>
        <v/>
      </c>
      <c r="DG52" s="482" t="str">
        <f t="shared" si="36"/>
        <v/>
      </c>
      <c r="DH52" s="482" t="str">
        <f t="shared" si="36"/>
        <v/>
      </c>
      <c r="DI52" s="482" t="str">
        <f t="shared" si="36"/>
        <v/>
      </c>
      <c r="DJ52" s="357" t="str">
        <f t="shared" si="27"/>
        <v/>
      </c>
      <c r="DK52" s="357" t="str">
        <f t="shared" si="13"/>
        <v/>
      </c>
      <c r="DL52" s="357" t="str">
        <f t="shared" si="14"/>
        <v/>
      </c>
      <c r="DM52" s="357" t="str">
        <f t="shared" si="15"/>
        <v/>
      </c>
      <c r="DN52" s="357" t="str">
        <f t="shared" si="16"/>
        <v/>
      </c>
      <c r="DO52" s="357" t="str">
        <f t="shared" si="17"/>
        <v/>
      </c>
      <c r="DP52" s="357" t="str">
        <f t="shared" si="32"/>
        <v/>
      </c>
      <c r="DQ52" s="357" t="str">
        <f t="shared" si="19"/>
        <v/>
      </c>
      <c r="DR52" s="357" t="str">
        <f t="shared" si="32"/>
        <v/>
      </c>
      <c r="DS52" s="357" t="str">
        <f t="shared" si="19"/>
        <v/>
      </c>
      <c r="DT52" s="357" t="str">
        <f t="shared" si="20"/>
        <v/>
      </c>
      <c r="DU52" s="357" t="str">
        <f t="shared" si="21"/>
        <v/>
      </c>
      <c r="DV52" s="357" t="str">
        <f t="shared" si="4"/>
        <v/>
      </c>
      <c r="DW52" s="357" t="str">
        <f t="shared" si="5"/>
        <v/>
      </c>
      <c r="DX52" s="357" t="str">
        <f t="shared" si="6"/>
        <v/>
      </c>
      <c r="DY52" s="357" t="str">
        <f t="shared" si="7"/>
        <v/>
      </c>
      <c r="DZ52" s="357" t="str">
        <f t="shared" si="8"/>
        <v/>
      </c>
      <c r="EA52" s="357" t="str">
        <f t="shared" si="9"/>
        <v/>
      </c>
      <c r="EB52" s="357" t="str">
        <f t="shared" si="10"/>
        <v/>
      </c>
      <c r="EC52" s="357" t="str">
        <f t="shared" si="11"/>
        <v/>
      </c>
      <c r="EE52" s="357" t="str">
        <f t="shared" si="22"/>
        <v/>
      </c>
      <c r="EF52" s="357" t="str">
        <f t="shared" si="23"/>
        <v/>
      </c>
      <c r="EG52" s="357" t="str">
        <f t="shared" si="24"/>
        <v/>
      </c>
      <c r="EH52" s="357" t="str">
        <f t="shared" si="25"/>
        <v/>
      </c>
      <c r="EI52" s="357" t="str">
        <f t="shared" si="26"/>
        <v/>
      </c>
    </row>
    <row r="53" spans="1:139" ht="15.6" x14ac:dyDescent="0.3">
      <c r="A53" s="12" t="str">
        <f>ajuizamento!A60</f>
        <v/>
      </c>
      <c r="B53" s="7" t="str">
        <f>ajuizamento!B60</f>
        <v/>
      </c>
      <c r="C53" s="7">
        <f>ajuizamento!C60</f>
        <v>0</v>
      </c>
      <c r="D53" s="7">
        <f>ajuizamento!D60</f>
        <v>0</v>
      </c>
      <c r="E53" s="7">
        <f>ajuizamento!E60</f>
        <v>0</v>
      </c>
      <c r="F53" s="7">
        <f>ajuizamento!F60</f>
        <v>0</v>
      </c>
      <c r="G53" s="12">
        <f>ajuizamento!G60</f>
        <v>0</v>
      </c>
      <c r="H53" s="6">
        <f>IF(ajuizamento!$AY60="",0,ajuizamento!$AY60)</f>
        <v>0</v>
      </c>
      <c r="I53" s="6">
        <f>IF(ajuizamento!R60="",0,ajuizamento!R60)</f>
        <v>0</v>
      </c>
      <c r="J53" s="6">
        <f>IF(ajuizamento!BC60="",0,ajuizamento!BC60)</f>
        <v>0</v>
      </c>
      <c r="K53" s="6">
        <f>IF(ajuizamento!BD60="",0,ajuizamento!BD60)</f>
        <v>0</v>
      </c>
      <c r="L53" s="6">
        <f>IF(ajuizamento!S60="",0,ajuizamento!S60)</f>
        <v>0</v>
      </c>
      <c r="M53" s="6">
        <f>IF(ajuizamento!T60="",0,ajuizamento!T60)</f>
        <v>0</v>
      </c>
      <c r="N53" s="6">
        <f>IF(ajuizamento!U60="",0,ajuizamento!U60)</f>
        <v>0</v>
      </c>
      <c r="O53" s="6">
        <f>IF(ajuizamento!V60="",0,ajuizamento!V60)</f>
        <v>0</v>
      </c>
      <c r="P53" s="6">
        <f>IF(ajuizamento!W60="",0,ajuizamento!W60)</f>
        <v>0</v>
      </c>
      <c r="Q53" s="6">
        <f>IF(ajuizamento!X60="",0,ajuizamento!X60)</f>
        <v>0</v>
      </c>
      <c r="R53" s="6">
        <f>IF(ajuizamento!Y60="",0,ajuizamento!Y60)</f>
        <v>0</v>
      </c>
      <c r="S53" s="6">
        <f>IF(ajuizamento!Z60="",0,ajuizamento!Z60)</f>
        <v>0</v>
      </c>
      <c r="T53" s="6">
        <f>IF(ajuizamento!AA60="",0,ajuizamento!AA60)</f>
        <v>0</v>
      </c>
      <c r="U53" s="6">
        <f>IF(ajuizamento!AB60="",0,ajuizamento!AB60)</f>
        <v>0</v>
      </c>
      <c r="V53" s="6">
        <f>IF(ajuizamento!AC60="",0,ajuizamento!AC60)</f>
        <v>0</v>
      </c>
      <c r="W53" s="6">
        <f>IF(ajuizamento!AD60="",0,ajuizamento!AD60)</f>
        <v>0</v>
      </c>
      <c r="X53" s="6">
        <f>IF(ajuizamento!AE60="",0,ajuizamento!AE60)</f>
        <v>0</v>
      </c>
      <c r="Y53" s="6">
        <f>IF(ajuizamento!AF60="",0,ajuizamento!AF60)</f>
        <v>0</v>
      </c>
      <c r="Z53" s="6">
        <f>IF(ajuizamento!AG60="",0,ajuizamento!AG60)</f>
        <v>0</v>
      </c>
      <c r="AA53" s="6">
        <f>IF(ajuizamento!AH60="",0,ajuizamento!AH60)</f>
        <v>0</v>
      </c>
      <c r="AB53" s="6">
        <f>IF(ajuizamento!AI60="",0,ajuizamento!AI60)</f>
        <v>0</v>
      </c>
      <c r="AC53" s="6">
        <f>IF(ajuizamento!AJ60="",0,ajuizamento!AJ60)</f>
        <v>0</v>
      </c>
      <c r="AD53" s="6">
        <f>IF(ajuizamento!AK60="",0,ajuizamento!AK60)</f>
        <v>0</v>
      </c>
      <c r="AE53" s="6">
        <f>IF(ajuizamento!AL60="",0,ajuizamento!AL60)</f>
        <v>0</v>
      </c>
      <c r="AF53" s="6">
        <f>IF(ajuizamento!AM60="",0,ajuizamento!AM60)</f>
        <v>0</v>
      </c>
      <c r="AG53" s="6">
        <f>IF(ajuizamento!AN60="",0,ajuizamento!AN60)</f>
        <v>0</v>
      </c>
      <c r="AH53" s="6">
        <f>IF(ajuizamento!AO60="",0,ajuizamento!AO60)</f>
        <v>0</v>
      </c>
      <c r="AI53" s="6">
        <f>IF(ajuizamento!AP60="",0,ajuizamento!AP60)</f>
        <v>0</v>
      </c>
      <c r="AJ53" s="6">
        <f>IF(ajuizamento!AS60="",0,ajuizamento!AS60)</f>
        <v>0</v>
      </c>
      <c r="AK53" s="11" t="str">
        <f>IF(AM53=0,"",H53)</f>
        <v/>
      </c>
      <c r="AL53" s="9" t="str">
        <f t="shared" si="1"/>
        <v/>
      </c>
      <c r="AM53" s="357">
        <f t="shared" ref="AM53:AM103" si="41">IF(A53="",0,A53)</f>
        <v>0</v>
      </c>
      <c r="AN53" s="482" t="str">
        <f t="shared" si="39"/>
        <v/>
      </c>
      <c r="AO53" s="482" t="str">
        <f t="shared" si="39"/>
        <v/>
      </c>
      <c r="AP53" s="482" t="str">
        <f t="shared" si="39"/>
        <v/>
      </c>
      <c r="AQ53" s="482" t="str">
        <f t="shared" si="39"/>
        <v/>
      </c>
      <c r="AR53" s="482" t="str">
        <f t="shared" si="39"/>
        <v/>
      </c>
      <c r="AS53" s="482" t="str">
        <f t="shared" si="39"/>
        <v/>
      </c>
      <c r="AT53" s="482" t="str">
        <f t="shared" si="39"/>
        <v/>
      </c>
      <c r="AU53" s="482" t="str">
        <f t="shared" si="37"/>
        <v/>
      </c>
      <c r="AV53" s="482" t="str">
        <f t="shared" si="37"/>
        <v/>
      </c>
      <c r="AW53" s="482" t="str">
        <f t="shared" si="37"/>
        <v/>
      </c>
      <c r="AX53" s="482" t="str">
        <f t="shared" si="37"/>
        <v/>
      </c>
      <c r="AY53" s="482" t="str">
        <f t="shared" si="37"/>
        <v/>
      </c>
      <c r="AZ53" s="482" t="str">
        <f t="shared" si="37"/>
        <v/>
      </c>
      <c r="BA53" s="482" t="str">
        <f t="shared" si="37"/>
        <v/>
      </c>
      <c r="BB53" s="482" t="str">
        <f t="shared" si="37"/>
        <v/>
      </c>
      <c r="BC53" s="482" t="str">
        <f t="shared" si="37"/>
        <v/>
      </c>
      <c r="BD53" s="482" t="str">
        <f t="shared" si="34"/>
        <v/>
      </c>
      <c r="BE53" s="482" t="str">
        <f t="shared" si="34"/>
        <v/>
      </c>
      <c r="BF53" s="482" t="str">
        <f t="shared" si="33"/>
        <v/>
      </c>
      <c r="BG53" s="482" t="str">
        <f t="shared" si="30"/>
        <v/>
      </c>
      <c r="BH53" s="482" t="str">
        <f t="shared" si="30"/>
        <v/>
      </c>
      <c r="BI53" s="482" t="str">
        <f t="shared" si="30"/>
        <v/>
      </c>
      <c r="BJ53" s="482" t="str">
        <f t="shared" si="30"/>
        <v/>
      </c>
      <c r="BK53" s="482" t="str">
        <f t="shared" si="30"/>
        <v/>
      </c>
      <c r="BL53" s="482"/>
      <c r="BM53" s="482" t="str">
        <f>IF(AN53="","",COUNTIF($AN53:AN53,1))</f>
        <v/>
      </c>
      <c r="BN53" s="482" t="str">
        <f>IF(AO53="","",COUNTIF($AN53:AO53,1))</f>
        <v/>
      </c>
      <c r="BO53" s="482" t="str">
        <f>IF(AP53="","",COUNTIF($AN53:AP53,1))</f>
        <v/>
      </c>
      <c r="BP53" s="482" t="str">
        <f>IF(AQ53="","",COUNTIF($AN53:AQ53,1))</f>
        <v/>
      </c>
      <c r="BQ53" s="482" t="str">
        <f>IF(AR53="","",COUNTIF($AN53:AR53,1))</f>
        <v/>
      </c>
      <c r="BR53" s="482" t="str">
        <f>IF(AS53="","",COUNTIF($AN53:AS53,1))</f>
        <v/>
      </c>
      <c r="BS53" s="482" t="str">
        <f>IF(AT53="","",COUNTIF($AN53:AT53,1))</f>
        <v/>
      </c>
      <c r="BT53" s="482" t="str">
        <f>IF(AU53="","",COUNTIF($AN53:AU53,1))</f>
        <v/>
      </c>
      <c r="BU53" s="482" t="str">
        <f>IF(AV53="","",COUNTIF($AN53:AV53,1))</f>
        <v/>
      </c>
      <c r="BV53" s="482" t="str">
        <f>IF(AW53="","",COUNTIF($AN53:AW53,1))</f>
        <v/>
      </c>
      <c r="BW53" s="482" t="str">
        <f>IF(AX53="","",COUNTIF($AN53:AX53,1))</f>
        <v/>
      </c>
      <c r="BX53" s="482" t="str">
        <f>IF(AY53="","",COUNTIF($AN53:AY53,1))</f>
        <v/>
      </c>
      <c r="BY53" s="482" t="str">
        <f>IF(AZ53="","",COUNTIF($AN53:AZ53,1))</f>
        <v/>
      </c>
      <c r="BZ53" s="482" t="str">
        <f>IF(BA53="","",COUNTIF($AN53:BA53,1))</f>
        <v/>
      </c>
      <c r="CA53" s="482" t="str">
        <f>IF(BB53="","",COUNTIF($AN53:BB53,1))</f>
        <v/>
      </c>
      <c r="CB53" s="482" t="str">
        <f>IF(BC53="","",COUNTIF($AN53:BC53,1))</f>
        <v/>
      </c>
      <c r="CC53" s="482" t="str">
        <f>IF(BD53="","",COUNTIF($AN53:BD53,1))</f>
        <v/>
      </c>
      <c r="CD53" s="482" t="str">
        <f>IF(BE53="","",COUNTIF($AN53:BE53,1))</f>
        <v/>
      </c>
      <c r="CE53" s="482" t="str">
        <f>IF(BF53="","",COUNTIF($AN53:BF53,1))</f>
        <v/>
      </c>
      <c r="CF53" s="482" t="str">
        <f>IF(BG53="","",COUNTIF($AN53:BG53,1))</f>
        <v/>
      </c>
      <c r="CG53" s="482" t="str">
        <f>IF(BH53="","",COUNTIF($AN53:BH53,1))</f>
        <v/>
      </c>
      <c r="CH53" s="482" t="str">
        <f>IF(BI53="","",COUNTIF($AN53:BI53,1))</f>
        <v/>
      </c>
      <c r="CI53" s="482" t="str">
        <f>IF(BJ53="","",COUNTIF($AN53:BJ53,1))</f>
        <v/>
      </c>
      <c r="CJ53" s="482" t="str">
        <f>IF(BK53="","",COUNTIF($AN53:BK53,1))</f>
        <v/>
      </c>
      <c r="CL53" s="482" t="str">
        <f t="shared" ref="CL53:CU116" si="42">IF(L53=0,"",L53)</f>
        <v/>
      </c>
      <c r="CM53" s="482" t="str">
        <f t="shared" si="42"/>
        <v/>
      </c>
      <c r="CN53" s="482" t="str">
        <f t="shared" si="42"/>
        <v/>
      </c>
      <c r="CO53" s="482" t="str">
        <f t="shared" si="42"/>
        <v/>
      </c>
      <c r="CP53" s="482" t="str">
        <f t="shared" si="42"/>
        <v/>
      </c>
      <c r="CQ53" s="482" t="str">
        <f t="shared" si="42"/>
        <v/>
      </c>
      <c r="CR53" s="482" t="str">
        <f t="shared" si="42"/>
        <v/>
      </c>
      <c r="CS53" s="482" t="str">
        <f t="shared" si="42"/>
        <v/>
      </c>
      <c r="CT53" s="482" t="str">
        <f t="shared" si="42"/>
        <v/>
      </c>
      <c r="CU53" s="482" t="str">
        <f t="shared" si="42"/>
        <v/>
      </c>
      <c r="CV53" s="482" t="str">
        <f t="shared" si="40"/>
        <v/>
      </c>
      <c r="CW53" s="482" t="str">
        <f t="shared" si="40"/>
        <v/>
      </c>
      <c r="CX53" s="482" t="str">
        <f t="shared" si="40"/>
        <v/>
      </c>
      <c r="CY53" s="482" t="str">
        <f t="shared" si="40"/>
        <v/>
      </c>
      <c r="CZ53" s="482" t="str">
        <f t="shared" si="40"/>
        <v/>
      </c>
      <c r="DA53" s="482" t="str">
        <f t="shared" si="40"/>
        <v/>
      </c>
      <c r="DB53" s="482" t="str">
        <f t="shared" si="38"/>
        <v/>
      </c>
      <c r="DC53" s="482" t="str">
        <f t="shared" si="38"/>
        <v/>
      </c>
      <c r="DD53" s="482" t="str">
        <f t="shared" si="36"/>
        <v/>
      </c>
      <c r="DE53" s="482" t="str">
        <f t="shared" si="36"/>
        <v/>
      </c>
      <c r="DF53" s="482" t="str">
        <f t="shared" si="36"/>
        <v/>
      </c>
      <c r="DG53" s="482" t="str">
        <f t="shared" si="36"/>
        <v/>
      </c>
      <c r="DH53" s="482" t="str">
        <f t="shared" si="36"/>
        <v/>
      </c>
      <c r="DI53" s="482" t="str">
        <f t="shared" si="36"/>
        <v/>
      </c>
      <c r="DJ53" s="357" t="str">
        <f t="shared" si="27"/>
        <v/>
      </c>
      <c r="DK53" s="357" t="str">
        <f t="shared" si="13"/>
        <v/>
      </c>
      <c r="DL53" s="357" t="str">
        <f t="shared" si="14"/>
        <v/>
      </c>
      <c r="DM53" s="357" t="str">
        <f t="shared" si="15"/>
        <v/>
      </c>
      <c r="DN53" s="357" t="str">
        <f t="shared" si="16"/>
        <v/>
      </c>
      <c r="DO53" s="357" t="str">
        <f t="shared" si="17"/>
        <v/>
      </c>
      <c r="DP53" s="357" t="str">
        <f t="shared" si="32"/>
        <v/>
      </c>
      <c r="DQ53" s="357" t="str">
        <f t="shared" si="19"/>
        <v/>
      </c>
      <c r="DR53" s="357" t="str">
        <f t="shared" si="32"/>
        <v/>
      </c>
      <c r="DS53" s="357" t="str">
        <f t="shared" si="19"/>
        <v/>
      </c>
      <c r="DT53" s="357" t="str">
        <f t="shared" si="20"/>
        <v/>
      </c>
      <c r="DU53" s="357" t="str">
        <f t="shared" si="21"/>
        <v/>
      </c>
      <c r="DV53" s="357" t="str">
        <f t="shared" si="4"/>
        <v/>
      </c>
      <c r="DW53" s="357" t="str">
        <f t="shared" si="5"/>
        <v/>
      </c>
      <c r="DX53" s="357" t="str">
        <f t="shared" si="6"/>
        <v/>
      </c>
      <c r="DY53" s="357" t="str">
        <f t="shared" si="7"/>
        <v/>
      </c>
      <c r="DZ53" s="357" t="str">
        <f t="shared" si="8"/>
        <v/>
      </c>
      <c r="EA53" s="357" t="str">
        <f t="shared" si="9"/>
        <v/>
      </c>
      <c r="EB53" s="357" t="str">
        <f t="shared" si="10"/>
        <v/>
      </c>
      <c r="EC53" s="357" t="str">
        <f t="shared" si="11"/>
        <v/>
      </c>
      <c r="EE53" s="357" t="str">
        <f t="shared" si="22"/>
        <v/>
      </c>
      <c r="EF53" s="357" t="str">
        <f t="shared" si="23"/>
        <v/>
      </c>
      <c r="EG53" s="357" t="str">
        <f t="shared" si="24"/>
        <v/>
      </c>
      <c r="EH53" s="357" t="str">
        <f t="shared" si="25"/>
        <v/>
      </c>
      <c r="EI53" s="357" t="str">
        <f t="shared" si="26"/>
        <v/>
      </c>
    </row>
    <row r="54" spans="1:139" ht="15.6" x14ac:dyDescent="0.3">
      <c r="A54" s="12" t="str">
        <f>ajuizamento!A61</f>
        <v/>
      </c>
      <c r="B54" s="7" t="str">
        <f>ajuizamento!B61</f>
        <v/>
      </c>
      <c r="C54" s="7">
        <f>ajuizamento!C61</f>
        <v>0</v>
      </c>
      <c r="D54" s="7">
        <f>ajuizamento!D61</f>
        <v>0</v>
      </c>
      <c r="E54" s="7">
        <f>ajuizamento!E61</f>
        <v>0</v>
      </c>
      <c r="F54" s="7">
        <f>ajuizamento!F61</f>
        <v>0</v>
      </c>
      <c r="G54" s="12">
        <f>ajuizamento!G61</f>
        <v>0</v>
      </c>
      <c r="H54" s="6">
        <f>IF(ajuizamento!$AY61="",0,ajuizamento!$AY61)</f>
        <v>0</v>
      </c>
      <c r="I54" s="6">
        <f>IF(ajuizamento!R61="",0,ajuizamento!R61)</f>
        <v>0</v>
      </c>
      <c r="J54" s="6">
        <f>IF(ajuizamento!BC61="",0,ajuizamento!BC61)</f>
        <v>0</v>
      </c>
      <c r="K54" s="6">
        <f>IF(ajuizamento!BD61="",0,ajuizamento!BD61)</f>
        <v>0</v>
      </c>
      <c r="L54" s="6">
        <f>IF(ajuizamento!S61="",0,ajuizamento!S61)</f>
        <v>0</v>
      </c>
      <c r="M54" s="6">
        <f>IF(ajuizamento!T61="",0,ajuizamento!T61)</f>
        <v>0</v>
      </c>
      <c r="N54" s="6">
        <f>IF(ajuizamento!U61="",0,ajuizamento!U61)</f>
        <v>0</v>
      </c>
      <c r="O54" s="6">
        <f>IF(ajuizamento!V61="",0,ajuizamento!V61)</f>
        <v>0</v>
      </c>
      <c r="P54" s="6">
        <f>IF(ajuizamento!W61="",0,ajuizamento!W61)</f>
        <v>0</v>
      </c>
      <c r="Q54" s="6">
        <f>IF(ajuizamento!X61="",0,ajuizamento!X61)</f>
        <v>0</v>
      </c>
      <c r="R54" s="6">
        <f>IF(ajuizamento!Y61="",0,ajuizamento!Y61)</f>
        <v>0</v>
      </c>
      <c r="S54" s="6">
        <f>IF(ajuizamento!Z61="",0,ajuizamento!Z61)</f>
        <v>0</v>
      </c>
      <c r="T54" s="6">
        <f>IF(ajuizamento!AA61="",0,ajuizamento!AA61)</f>
        <v>0</v>
      </c>
      <c r="U54" s="6">
        <f>IF(ajuizamento!AB61="",0,ajuizamento!AB61)</f>
        <v>0</v>
      </c>
      <c r="V54" s="6">
        <f>IF(ajuizamento!AC61="",0,ajuizamento!AC61)</f>
        <v>0</v>
      </c>
      <c r="W54" s="6">
        <f>IF(ajuizamento!AD61="",0,ajuizamento!AD61)</f>
        <v>0</v>
      </c>
      <c r="X54" s="6">
        <f>IF(ajuizamento!AE61="",0,ajuizamento!AE61)</f>
        <v>0</v>
      </c>
      <c r="Y54" s="6">
        <f>IF(ajuizamento!AF61="",0,ajuizamento!AF61)</f>
        <v>0</v>
      </c>
      <c r="Z54" s="6">
        <f>IF(ajuizamento!AG61="",0,ajuizamento!AG61)</f>
        <v>0</v>
      </c>
      <c r="AA54" s="6">
        <f>IF(ajuizamento!AH61="",0,ajuizamento!AH61)</f>
        <v>0</v>
      </c>
      <c r="AB54" s="6">
        <f>IF(ajuizamento!AI61="",0,ajuizamento!AI61)</f>
        <v>0</v>
      </c>
      <c r="AC54" s="6">
        <f>IF(ajuizamento!AJ61="",0,ajuizamento!AJ61)</f>
        <v>0</v>
      </c>
      <c r="AD54" s="6">
        <f>IF(ajuizamento!AK61="",0,ajuizamento!AK61)</f>
        <v>0</v>
      </c>
      <c r="AE54" s="6">
        <f>IF(ajuizamento!AL61="",0,ajuizamento!AL61)</f>
        <v>0</v>
      </c>
      <c r="AF54" s="6">
        <f>IF(ajuizamento!AM61="",0,ajuizamento!AM61)</f>
        <v>0</v>
      </c>
      <c r="AG54" s="6">
        <f>IF(ajuizamento!AN61="",0,ajuizamento!AN61)</f>
        <v>0</v>
      </c>
      <c r="AH54" s="6">
        <f>IF(ajuizamento!AO61="",0,ajuizamento!AO61)</f>
        <v>0</v>
      </c>
      <c r="AI54" s="6">
        <f>IF(ajuizamento!AP61="",0,ajuizamento!AP61)</f>
        <v>0</v>
      </c>
      <c r="AJ54" s="6">
        <f>IF(ajuizamento!AS61="",0,ajuizamento!AS61)</f>
        <v>0</v>
      </c>
      <c r="AK54" s="11" t="str">
        <f>IF(AM54=0,"",H54)</f>
        <v/>
      </c>
      <c r="AL54" s="9" t="str">
        <f t="shared" si="1"/>
        <v/>
      </c>
      <c r="AM54" s="357">
        <f t="shared" si="41"/>
        <v>0</v>
      </c>
      <c r="AN54" s="482" t="str">
        <f t="shared" si="39"/>
        <v/>
      </c>
      <c r="AO54" s="482" t="str">
        <f t="shared" si="39"/>
        <v/>
      </c>
      <c r="AP54" s="482" t="str">
        <f t="shared" si="39"/>
        <v/>
      </c>
      <c r="AQ54" s="482" t="str">
        <f t="shared" si="39"/>
        <v/>
      </c>
      <c r="AR54" s="482" t="str">
        <f t="shared" si="39"/>
        <v/>
      </c>
      <c r="AS54" s="482" t="str">
        <f t="shared" si="39"/>
        <v/>
      </c>
      <c r="AT54" s="482" t="str">
        <f t="shared" si="39"/>
        <v/>
      </c>
      <c r="AU54" s="482" t="str">
        <f t="shared" si="37"/>
        <v/>
      </c>
      <c r="AV54" s="482" t="str">
        <f t="shared" si="37"/>
        <v/>
      </c>
      <c r="AW54" s="482" t="str">
        <f t="shared" si="37"/>
        <v/>
      </c>
      <c r="AX54" s="482" t="str">
        <f t="shared" si="37"/>
        <v/>
      </c>
      <c r="AY54" s="482" t="str">
        <f t="shared" si="37"/>
        <v/>
      </c>
      <c r="AZ54" s="482" t="str">
        <f t="shared" si="37"/>
        <v/>
      </c>
      <c r="BA54" s="482" t="str">
        <f t="shared" si="37"/>
        <v/>
      </c>
      <c r="BB54" s="482" t="str">
        <f t="shared" si="37"/>
        <v/>
      </c>
      <c r="BC54" s="482" t="str">
        <f t="shared" si="37"/>
        <v/>
      </c>
      <c r="BD54" s="482" t="str">
        <f t="shared" si="34"/>
        <v/>
      </c>
      <c r="BE54" s="482" t="str">
        <f t="shared" si="34"/>
        <v/>
      </c>
      <c r="BF54" s="482" t="str">
        <f t="shared" si="33"/>
        <v/>
      </c>
      <c r="BG54" s="482" t="str">
        <f t="shared" si="30"/>
        <v/>
      </c>
      <c r="BH54" s="482" t="str">
        <f t="shared" si="30"/>
        <v/>
      </c>
      <c r="BI54" s="482" t="str">
        <f t="shared" si="30"/>
        <v/>
      </c>
      <c r="BJ54" s="482" t="str">
        <f t="shared" si="30"/>
        <v/>
      </c>
      <c r="BK54" s="482" t="str">
        <f t="shared" si="30"/>
        <v/>
      </c>
      <c r="BL54" s="482"/>
      <c r="BM54" s="482" t="str">
        <f>IF(AN54="","",COUNTIF($AN54:AN54,1))</f>
        <v/>
      </c>
      <c r="BN54" s="482" t="str">
        <f>IF(AO54="","",COUNTIF($AN54:AO54,1))</f>
        <v/>
      </c>
      <c r="BO54" s="482" t="str">
        <f>IF(AP54="","",COUNTIF($AN54:AP54,1))</f>
        <v/>
      </c>
      <c r="BP54" s="482" t="str">
        <f>IF(AQ54="","",COUNTIF($AN54:AQ54,1))</f>
        <v/>
      </c>
      <c r="BQ54" s="482" t="str">
        <f>IF(AR54="","",COUNTIF($AN54:AR54,1))</f>
        <v/>
      </c>
      <c r="BR54" s="482" t="str">
        <f>IF(AS54="","",COUNTIF($AN54:AS54,1))</f>
        <v/>
      </c>
      <c r="BS54" s="482" t="str">
        <f>IF(AT54="","",COUNTIF($AN54:AT54,1))</f>
        <v/>
      </c>
      <c r="BT54" s="482" t="str">
        <f>IF(AU54="","",COUNTIF($AN54:AU54,1))</f>
        <v/>
      </c>
      <c r="BU54" s="482" t="str">
        <f>IF(AV54="","",COUNTIF($AN54:AV54,1))</f>
        <v/>
      </c>
      <c r="BV54" s="482" t="str">
        <f>IF(AW54="","",COUNTIF($AN54:AW54,1))</f>
        <v/>
      </c>
      <c r="BW54" s="482" t="str">
        <f>IF(AX54="","",COUNTIF($AN54:AX54,1))</f>
        <v/>
      </c>
      <c r="BX54" s="482" t="str">
        <f>IF(AY54="","",COUNTIF($AN54:AY54,1))</f>
        <v/>
      </c>
      <c r="BY54" s="482" t="str">
        <f>IF(AZ54="","",COUNTIF($AN54:AZ54,1))</f>
        <v/>
      </c>
      <c r="BZ54" s="482" t="str">
        <f>IF(BA54="","",COUNTIF($AN54:BA54,1))</f>
        <v/>
      </c>
      <c r="CA54" s="482" t="str">
        <f>IF(BB54="","",COUNTIF($AN54:BB54,1))</f>
        <v/>
      </c>
      <c r="CB54" s="482" t="str">
        <f>IF(BC54="","",COUNTIF($AN54:BC54,1))</f>
        <v/>
      </c>
      <c r="CC54" s="482" t="str">
        <f>IF(BD54="","",COUNTIF($AN54:BD54,1))</f>
        <v/>
      </c>
      <c r="CD54" s="482" t="str">
        <f>IF(BE54="","",COUNTIF($AN54:BE54,1))</f>
        <v/>
      </c>
      <c r="CE54" s="482" t="str">
        <f>IF(BF54="","",COUNTIF($AN54:BF54,1))</f>
        <v/>
      </c>
      <c r="CF54" s="482" t="str">
        <f>IF(BG54="","",COUNTIF($AN54:BG54,1))</f>
        <v/>
      </c>
      <c r="CG54" s="482" t="str">
        <f>IF(BH54="","",COUNTIF($AN54:BH54,1))</f>
        <v/>
      </c>
      <c r="CH54" s="482" t="str">
        <f>IF(BI54="","",COUNTIF($AN54:BI54,1))</f>
        <v/>
      </c>
      <c r="CI54" s="482" t="str">
        <f>IF(BJ54="","",COUNTIF($AN54:BJ54,1))</f>
        <v/>
      </c>
      <c r="CJ54" s="482" t="str">
        <f>IF(BK54="","",COUNTIF($AN54:BK54,1))</f>
        <v/>
      </c>
      <c r="CL54" s="482" t="str">
        <f t="shared" si="42"/>
        <v/>
      </c>
      <c r="CM54" s="482" t="str">
        <f t="shared" si="42"/>
        <v/>
      </c>
      <c r="CN54" s="482" t="str">
        <f t="shared" si="42"/>
        <v/>
      </c>
      <c r="CO54" s="482" t="str">
        <f t="shared" si="42"/>
        <v/>
      </c>
      <c r="CP54" s="482" t="str">
        <f t="shared" si="42"/>
        <v/>
      </c>
      <c r="CQ54" s="482" t="str">
        <f t="shared" si="42"/>
        <v/>
      </c>
      <c r="CR54" s="482" t="str">
        <f t="shared" si="42"/>
        <v/>
      </c>
      <c r="CS54" s="482" t="str">
        <f t="shared" si="42"/>
        <v/>
      </c>
      <c r="CT54" s="482" t="str">
        <f t="shared" si="42"/>
        <v/>
      </c>
      <c r="CU54" s="482" t="str">
        <f t="shared" si="42"/>
        <v/>
      </c>
      <c r="CV54" s="482" t="str">
        <f t="shared" si="40"/>
        <v/>
      </c>
      <c r="CW54" s="482" t="str">
        <f t="shared" si="40"/>
        <v/>
      </c>
      <c r="CX54" s="482" t="str">
        <f t="shared" si="40"/>
        <v/>
      </c>
      <c r="CY54" s="482" t="str">
        <f t="shared" si="40"/>
        <v/>
      </c>
      <c r="CZ54" s="482" t="str">
        <f t="shared" si="40"/>
        <v/>
      </c>
      <c r="DA54" s="482" t="str">
        <f t="shared" si="40"/>
        <v/>
      </c>
      <c r="DB54" s="482" t="str">
        <f t="shared" si="38"/>
        <v/>
      </c>
      <c r="DC54" s="482" t="str">
        <f t="shared" si="38"/>
        <v/>
      </c>
      <c r="DD54" s="482" t="str">
        <f t="shared" si="36"/>
        <v/>
      </c>
      <c r="DE54" s="482" t="str">
        <f t="shared" si="36"/>
        <v/>
      </c>
      <c r="DF54" s="482" t="str">
        <f t="shared" si="36"/>
        <v/>
      </c>
      <c r="DG54" s="482" t="str">
        <f t="shared" si="36"/>
        <v/>
      </c>
      <c r="DH54" s="482" t="str">
        <f t="shared" si="36"/>
        <v/>
      </c>
      <c r="DI54" s="482" t="str">
        <f t="shared" si="36"/>
        <v/>
      </c>
      <c r="DJ54" s="357" t="str">
        <f t="shared" si="27"/>
        <v/>
      </c>
      <c r="DK54" s="357" t="str">
        <f t="shared" si="13"/>
        <v/>
      </c>
      <c r="DL54" s="357" t="str">
        <f t="shared" si="14"/>
        <v/>
      </c>
      <c r="DM54" s="357" t="str">
        <f t="shared" si="15"/>
        <v/>
      </c>
      <c r="DN54" s="357" t="str">
        <f t="shared" si="16"/>
        <v/>
      </c>
      <c r="DO54" s="357" t="str">
        <f t="shared" si="17"/>
        <v/>
      </c>
      <c r="DP54" s="357" t="str">
        <f t="shared" si="32"/>
        <v/>
      </c>
      <c r="DQ54" s="357" t="str">
        <f t="shared" si="19"/>
        <v/>
      </c>
      <c r="DR54" s="357" t="str">
        <f t="shared" si="32"/>
        <v/>
      </c>
      <c r="DS54" s="357" t="str">
        <f t="shared" si="19"/>
        <v/>
      </c>
      <c r="DT54" s="357" t="str">
        <f t="shared" si="20"/>
        <v/>
      </c>
      <c r="DU54" s="357" t="str">
        <f t="shared" si="21"/>
        <v/>
      </c>
      <c r="DV54" s="357" t="str">
        <f t="shared" si="4"/>
        <v/>
      </c>
      <c r="DW54" s="357" t="str">
        <f t="shared" si="5"/>
        <v/>
      </c>
      <c r="DX54" s="357" t="str">
        <f t="shared" si="6"/>
        <v/>
      </c>
      <c r="DY54" s="357" t="str">
        <f t="shared" si="7"/>
        <v/>
      </c>
      <c r="DZ54" s="357" t="str">
        <f t="shared" si="8"/>
        <v/>
      </c>
      <c r="EA54" s="357" t="str">
        <f t="shared" si="9"/>
        <v/>
      </c>
      <c r="EB54" s="357" t="str">
        <f t="shared" si="10"/>
        <v/>
      </c>
      <c r="EC54" s="357" t="str">
        <f t="shared" si="11"/>
        <v/>
      </c>
      <c r="EE54" s="357" t="str">
        <f t="shared" si="22"/>
        <v/>
      </c>
      <c r="EF54" s="357" t="str">
        <f t="shared" si="23"/>
        <v/>
      </c>
      <c r="EG54" s="357" t="str">
        <f t="shared" si="24"/>
        <v/>
      </c>
      <c r="EH54" s="357" t="str">
        <f t="shared" si="25"/>
        <v/>
      </c>
      <c r="EI54" s="357" t="str">
        <f t="shared" si="26"/>
        <v/>
      </c>
    </row>
    <row r="55" spans="1:139" ht="15.6" x14ac:dyDescent="0.3">
      <c r="A55" s="12" t="str">
        <f>ajuizamento!A62</f>
        <v/>
      </c>
      <c r="B55" s="7" t="str">
        <f>ajuizamento!B62</f>
        <v/>
      </c>
      <c r="C55" s="7">
        <f>ajuizamento!C62</f>
        <v>0</v>
      </c>
      <c r="D55" s="7">
        <f>ajuizamento!D62</f>
        <v>0</v>
      </c>
      <c r="E55" s="7">
        <f>ajuizamento!E62</f>
        <v>0</v>
      </c>
      <c r="F55" s="7">
        <f>ajuizamento!F62</f>
        <v>0</v>
      </c>
      <c r="G55" s="12">
        <f>ajuizamento!G62</f>
        <v>0</v>
      </c>
      <c r="H55" s="6">
        <f>IF(ajuizamento!$AY62="",0,ajuizamento!$AY62)</f>
        <v>0</v>
      </c>
      <c r="I55" s="6">
        <f>IF(ajuizamento!R62="",0,ajuizamento!R62)</f>
        <v>0</v>
      </c>
      <c r="J55" s="6">
        <f>IF(ajuizamento!BC62="",0,ajuizamento!BC62)</f>
        <v>0</v>
      </c>
      <c r="K55" s="6">
        <f>IF(ajuizamento!BD62="",0,ajuizamento!BD62)</f>
        <v>0</v>
      </c>
      <c r="L55" s="6">
        <f>IF(ajuizamento!S62="",0,ajuizamento!S62)</f>
        <v>0</v>
      </c>
      <c r="M55" s="6">
        <f>IF(ajuizamento!T62="",0,ajuizamento!T62)</f>
        <v>0</v>
      </c>
      <c r="N55" s="6">
        <f>IF(ajuizamento!U62="",0,ajuizamento!U62)</f>
        <v>0</v>
      </c>
      <c r="O55" s="6">
        <f>IF(ajuizamento!V62="",0,ajuizamento!V62)</f>
        <v>0</v>
      </c>
      <c r="P55" s="6">
        <f>IF(ajuizamento!W62="",0,ajuizamento!W62)</f>
        <v>0</v>
      </c>
      <c r="Q55" s="6">
        <f>IF(ajuizamento!X62="",0,ajuizamento!X62)</f>
        <v>0</v>
      </c>
      <c r="R55" s="6">
        <f>IF(ajuizamento!Y62="",0,ajuizamento!Y62)</f>
        <v>0</v>
      </c>
      <c r="S55" s="6">
        <f>IF(ajuizamento!Z62="",0,ajuizamento!Z62)</f>
        <v>0</v>
      </c>
      <c r="T55" s="6">
        <f>IF(ajuizamento!AA62="",0,ajuizamento!AA62)</f>
        <v>0</v>
      </c>
      <c r="U55" s="6">
        <f>IF(ajuizamento!AB62="",0,ajuizamento!AB62)</f>
        <v>0</v>
      </c>
      <c r="V55" s="6">
        <f>IF(ajuizamento!AC62="",0,ajuizamento!AC62)</f>
        <v>0</v>
      </c>
      <c r="W55" s="6">
        <f>IF(ajuizamento!AD62="",0,ajuizamento!AD62)</f>
        <v>0</v>
      </c>
      <c r="X55" s="6">
        <f>IF(ajuizamento!AE62="",0,ajuizamento!AE62)</f>
        <v>0</v>
      </c>
      <c r="Y55" s="6">
        <f>IF(ajuizamento!AF62="",0,ajuizamento!AF62)</f>
        <v>0</v>
      </c>
      <c r="Z55" s="6">
        <f>IF(ajuizamento!AG62="",0,ajuizamento!AG62)</f>
        <v>0</v>
      </c>
      <c r="AA55" s="6">
        <f>IF(ajuizamento!AH62="",0,ajuizamento!AH62)</f>
        <v>0</v>
      </c>
      <c r="AB55" s="6">
        <f>IF(ajuizamento!AI62="",0,ajuizamento!AI62)</f>
        <v>0</v>
      </c>
      <c r="AC55" s="6">
        <f>IF(ajuizamento!AJ62="",0,ajuizamento!AJ62)</f>
        <v>0</v>
      </c>
      <c r="AD55" s="6">
        <f>IF(ajuizamento!AK62="",0,ajuizamento!AK62)</f>
        <v>0</v>
      </c>
      <c r="AE55" s="6">
        <f>IF(ajuizamento!AL62="",0,ajuizamento!AL62)</f>
        <v>0</v>
      </c>
      <c r="AF55" s="6">
        <f>IF(ajuizamento!AM62="",0,ajuizamento!AM62)</f>
        <v>0</v>
      </c>
      <c r="AG55" s="6">
        <f>IF(ajuizamento!AN62="",0,ajuizamento!AN62)</f>
        <v>0</v>
      </c>
      <c r="AH55" s="6">
        <f>IF(ajuizamento!AO62="",0,ajuizamento!AO62)</f>
        <v>0</v>
      </c>
      <c r="AI55" s="6">
        <f>IF(ajuizamento!AP62="",0,ajuizamento!AP62)</f>
        <v>0</v>
      </c>
      <c r="AJ55" s="6">
        <f>IF(ajuizamento!AS62="",0,ajuizamento!AS62)</f>
        <v>0</v>
      </c>
      <c r="AK55" s="11" t="str">
        <f>IF(AM55=0,"",H55)</f>
        <v/>
      </c>
      <c r="AL55" s="9" t="str">
        <f t="shared" si="1"/>
        <v/>
      </c>
      <c r="AM55" s="357">
        <f t="shared" si="41"/>
        <v>0</v>
      </c>
      <c r="AN55" s="482" t="str">
        <f t="shared" si="39"/>
        <v/>
      </c>
      <c r="AO55" s="482" t="str">
        <f t="shared" si="39"/>
        <v/>
      </c>
      <c r="AP55" s="482" t="str">
        <f t="shared" si="39"/>
        <v/>
      </c>
      <c r="AQ55" s="482" t="str">
        <f t="shared" si="39"/>
        <v/>
      </c>
      <c r="AR55" s="482" t="str">
        <f t="shared" si="39"/>
        <v/>
      </c>
      <c r="AS55" s="482" t="str">
        <f t="shared" si="39"/>
        <v/>
      </c>
      <c r="AT55" s="482" t="str">
        <f t="shared" si="39"/>
        <v/>
      </c>
      <c r="AU55" s="482" t="str">
        <f t="shared" si="37"/>
        <v/>
      </c>
      <c r="AV55" s="482" t="str">
        <f t="shared" si="37"/>
        <v/>
      </c>
      <c r="AW55" s="482" t="str">
        <f t="shared" si="37"/>
        <v/>
      </c>
      <c r="AX55" s="482" t="str">
        <f t="shared" si="37"/>
        <v/>
      </c>
      <c r="AY55" s="482" t="str">
        <f t="shared" si="37"/>
        <v/>
      </c>
      <c r="AZ55" s="482" t="str">
        <f t="shared" si="37"/>
        <v/>
      </c>
      <c r="BA55" s="482" t="str">
        <f t="shared" si="37"/>
        <v/>
      </c>
      <c r="BB55" s="482" t="str">
        <f t="shared" si="37"/>
        <v/>
      </c>
      <c r="BC55" s="482" t="str">
        <f t="shared" si="37"/>
        <v/>
      </c>
      <c r="BD55" s="482" t="str">
        <f t="shared" si="34"/>
        <v/>
      </c>
      <c r="BE55" s="482" t="str">
        <f t="shared" si="34"/>
        <v/>
      </c>
      <c r="BF55" s="482" t="str">
        <f t="shared" si="33"/>
        <v/>
      </c>
      <c r="BG55" s="482" t="str">
        <f t="shared" si="30"/>
        <v/>
      </c>
      <c r="BH55" s="482" t="str">
        <f t="shared" si="30"/>
        <v/>
      </c>
      <c r="BI55" s="482" t="str">
        <f t="shared" si="30"/>
        <v/>
      </c>
      <c r="BJ55" s="482" t="str">
        <f t="shared" si="30"/>
        <v/>
      </c>
      <c r="BK55" s="482" t="str">
        <f t="shared" si="30"/>
        <v/>
      </c>
      <c r="BL55" s="482"/>
      <c r="BM55" s="482" t="str">
        <f>IF(AN55="","",COUNTIF($AN55:AN55,1))</f>
        <v/>
      </c>
      <c r="BN55" s="482" t="str">
        <f>IF(AO55="","",COUNTIF($AN55:AO55,1))</f>
        <v/>
      </c>
      <c r="BO55" s="482" t="str">
        <f>IF(AP55="","",COUNTIF($AN55:AP55,1))</f>
        <v/>
      </c>
      <c r="BP55" s="482" t="str">
        <f>IF(AQ55="","",COUNTIF($AN55:AQ55,1))</f>
        <v/>
      </c>
      <c r="BQ55" s="482" t="str">
        <f>IF(AR55="","",COUNTIF($AN55:AR55,1))</f>
        <v/>
      </c>
      <c r="BR55" s="482" t="str">
        <f>IF(AS55="","",COUNTIF($AN55:AS55,1))</f>
        <v/>
      </c>
      <c r="BS55" s="482" t="str">
        <f>IF(AT55="","",COUNTIF($AN55:AT55,1))</f>
        <v/>
      </c>
      <c r="BT55" s="482" t="str">
        <f>IF(AU55="","",COUNTIF($AN55:AU55,1))</f>
        <v/>
      </c>
      <c r="BU55" s="482" t="str">
        <f>IF(AV55="","",COUNTIF($AN55:AV55,1))</f>
        <v/>
      </c>
      <c r="BV55" s="482" t="str">
        <f>IF(AW55="","",COUNTIF($AN55:AW55,1))</f>
        <v/>
      </c>
      <c r="BW55" s="482" t="str">
        <f>IF(AX55="","",COUNTIF($AN55:AX55,1))</f>
        <v/>
      </c>
      <c r="BX55" s="482" t="str">
        <f>IF(AY55="","",COUNTIF($AN55:AY55,1))</f>
        <v/>
      </c>
      <c r="BY55" s="482" t="str">
        <f>IF(AZ55="","",COUNTIF($AN55:AZ55,1))</f>
        <v/>
      </c>
      <c r="BZ55" s="482" t="str">
        <f>IF(BA55="","",COUNTIF($AN55:BA55,1))</f>
        <v/>
      </c>
      <c r="CA55" s="482" t="str">
        <f>IF(BB55="","",COUNTIF($AN55:BB55,1))</f>
        <v/>
      </c>
      <c r="CB55" s="482" t="str">
        <f>IF(BC55="","",COUNTIF($AN55:BC55,1))</f>
        <v/>
      </c>
      <c r="CC55" s="482" t="str">
        <f>IF(BD55="","",COUNTIF($AN55:BD55,1))</f>
        <v/>
      </c>
      <c r="CD55" s="482" t="str">
        <f>IF(BE55="","",COUNTIF($AN55:BE55,1))</f>
        <v/>
      </c>
      <c r="CE55" s="482" t="str">
        <f>IF(BF55="","",COUNTIF($AN55:BF55,1))</f>
        <v/>
      </c>
      <c r="CF55" s="482" t="str">
        <f>IF(BG55="","",COUNTIF($AN55:BG55,1))</f>
        <v/>
      </c>
      <c r="CG55" s="482" t="str">
        <f>IF(BH55="","",COUNTIF($AN55:BH55,1))</f>
        <v/>
      </c>
      <c r="CH55" s="482" t="str">
        <f>IF(BI55="","",COUNTIF($AN55:BI55,1))</f>
        <v/>
      </c>
      <c r="CI55" s="482" t="str">
        <f>IF(BJ55="","",COUNTIF($AN55:BJ55,1))</f>
        <v/>
      </c>
      <c r="CJ55" s="482" t="str">
        <f>IF(BK55="","",COUNTIF($AN55:BK55,1))</f>
        <v/>
      </c>
      <c r="CL55" s="482" t="str">
        <f t="shared" si="42"/>
        <v/>
      </c>
      <c r="CM55" s="482" t="str">
        <f t="shared" si="42"/>
        <v/>
      </c>
      <c r="CN55" s="482" t="str">
        <f t="shared" si="42"/>
        <v/>
      </c>
      <c r="CO55" s="482" t="str">
        <f t="shared" si="42"/>
        <v/>
      </c>
      <c r="CP55" s="482" t="str">
        <f t="shared" si="42"/>
        <v/>
      </c>
      <c r="CQ55" s="482" t="str">
        <f t="shared" si="42"/>
        <v/>
      </c>
      <c r="CR55" s="482" t="str">
        <f t="shared" si="42"/>
        <v/>
      </c>
      <c r="CS55" s="482" t="str">
        <f t="shared" si="42"/>
        <v/>
      </c>
      <c r="CT55" s="482" t="str">
        <f t="shared" si="42"/>
        <v/>
      </c>
      <c r="CU55" s="482" t="str">
        <f t="shared" si="42"/>
        <v/>
      </c>
      <c r="CV55" s="482" t="str">
        <f t="shared" si="40"/>
        <v/>
      </c>
      <c r="CW55" s="482" t="str">
        <f t="shared" si="40"/>
        <v/>
      </c>
      <c r="CX55" s="482" t="str">
        <f t="shared" si="40"/>
        <v/>
      </c>
      <c r="CY55" s="482" t="str">
        <f t="shared" si="40"/>
        <v/>
      </c>
      <c r="CZ55" s="482" t="str">
        <f t="shared" si="40"/>
        <v/>
      </c>
      <c r="DA55" s="482" t="str">
        <f t="shared" si="40"/>
        <v/>
      </c>
      <c r="DB55" s="482" t="str">
        <f t="shared" si="38"/>
        <v/>
      </c>
      <c r="DC55" s="482" t="str">
        <f t="shared" si="38"/>
        <v/>
      </c>
      <c r="DD55" s="482" t="str">
        <f t="shared" si="36"/>
        <v/>
      </c>
      <c r="DE55" s="482" t="str">
        <f t="shared" si="36"/>
        <v/>
      </c>
      <c r="DF55" s="482" t="str">
        <f t="shared" si="36"/>
        <v/>
      </c>
      <c r="DG55" s="482" t="str">
        <f t="shared" si="36"/>
        <v/>
      </c>
      <c r="DH55" s="482" t="str">
        <f t="shared" si="36"/>
        <v/>
      </c>
      <c r="DI55" s="482" t="str">
        <f t="shared" si="36"/>
        <v/>
      </c>
      <c r="DJ55" s="357" t="str">
        <f t="shared" si="27"/>
        <v/>
      </c>
      <c r="DK55" s="357" t="str">
        <f t="shared" si="13"/>
        <v/>
      </c>
      <c r="DL55" s="357" t="str">
        <f t="shared" si="14"/>
        <v/>
      </c>
      <c r="DM55" s="357" t="str">
        <f t="shared" si="15"/>
        <v/>
      </c>
      <c r="DN55" s="357" t="str">
        <f t="shared" si="16"/>
        <v/>
      </c>
      <c r="DO55" s="357" t="str">
        <f t="shared" si="17"/>
        <v/>
      </c>
      <c r="DP55" s="357" t="str">
        <f t="shared" si="32"/>
        <v/>
      </c>
      <c r="DQ55" s="357" t="str">
        <f t="shared" si="19"/>
        <v/>
      </c>
      <c r="DR55" s="357" t="str">
        <f t="shared" si="32"/>
        <v/>
      </c>
      <c r="DS55" s="357" t="str">
        <f t="shared" si="19"/>
        <v/>
      </c>
      <c r="DT55" s="357" t="str">
        <f t="shared" si="20"/>
        <v/>
      </c>
      <c r="DU55" s="357" t="str">
        <f t="shared" si="21"/>
        <v/>
      </c>
      <c r="DV55" s="357" t="str">
        <f t="shared" si="4"/>
        <v/>
      </c>
      <c r="DW55" s="357" t="str">
        <f t="shared" si="5"/>
        <v/>
      </c>
      <c r="DX55" s="357" t="str">
        <f t="shared" si="6"/>
        <v/>
      </c>
      <c r="DY55" s="357" t="str">
        <f t="shared" si="7"/>
        <v/>
      </c>
      <c r="DZ55" s="357" t="str">
        <f t="shared" si="8"/>
        <v/>
      </c>
      <c r="EA55" s="357" t="str">
        <f t="shared" si="9"/>
        <v/>
      </c>
      <c r="EB55" s="357" t="str">
        <f t="shared" si="10"/>
        <v/>
      </c>
      <c r="EC55" s="357" t="str">
        <f t="shared" si="11"/>
        <v/>
      </c>
      <c r="EE55" s="357" t="str">
        <f t="shared" si="22"/>
        <v/>
      </c>
      <c r="EF55" s="357" t="str">
        <f t="shared" si="23"/>
        <v/>
      </c>
      <c r="EG55" s="357" t="str">
        <f t="shared" si="24"/>
        <v/>
      </c>
      <c r="EH55" s="357" t="str">
        <f t="shared" si="25"/>
        <v/>
      </c>
      <c r="EI55" s="357" t="str">
        <f t="shared" si="26"/>
        <v/>
      </c>
    </row>
    <row r="56" spans="1:139" ht="15.6" x14ac:dyDescent="0.3">
      <c r="A56" s="12" t="str">
        <f>ajuizamento!A63</f>
        <v/>
      </c>
      <c r="B56" s="7" t="str">
        <f>ajuizamento!B63</f>
        <v/>
      </c>
      <c r="C56" s="7">
        <f>ajuizamento!C63</f>
        <v>0</v>
      </c>
      <c r="D56" s="7">
        <f>ajuizamento!D63</f>
        <v>0</v>
      </c>
      <c r="E56" s="7">
        <f>ajuizamento!E63</f>
        <v>0</v>
      </c>
      <c r="F56" s="7">
        <f>ajuizamento!F63</f>
        <v>0</v>
      </c>
      <c r="G56" s="12">
        <f>ajuizamento!G63</f>
        <v>0</v>
      </c>
      <c r="H56" s="6">
        <f>IF(ajuizamento!$AY63="",0,ajuizamento!$AY63)</f>
        <v>0</v>
      </c>
      <c r="I56" s="6">
        <f>IF(ajuizamento!R63="",0,ajuizamento!R63)</f>
        <v>0</v>
      </c>
      <c r="J56" s="6">
        <f>IF(ajuizamento!BC63="",0,ajuizamento!BC63)</f>
        <v>0</v>
      </c>
      <c r="K56" s="6">
        <f>IF(ajuizamento!BD63="",0,ajuizamento!BD63)</f>
        <v>0</v>
      </c>
      <c r="L56" s="6">
        <f>IF(ajuizamento!S63="",0,ajuizamento!S63)</f>
        <v>0</v>
      </c>
      <c r="M56" s="6">
        <f>IF(ajuizamento!T63="",0,ajuizamento!T63)</f>
        <v>0</v>
      </c>
      <c r="N56" s="6">
        <f>IF(ajuizamento!U63="",0,ajuizamento!U63)</f>
        <v>0</v>
      </c>
      <c r="O56" s="6">
        <f>IF(ajuizamento!V63="",0,ajuizamento!V63)</f>
        <v>0</v>
      </c>
      <c r="P56" s="6">
        <f>IF(ajuizamento!W63="",0,ajuizamento!W63)</f>
        <v>0</v>
      </c>
      <c r="Q56" s="6">
        <f>IF(ajuizamento!X63="",0,ajuizamento!X63)</f>
        <v>0</v>
      </c>
      <c r="R56" s="6">
        <f>IF(ajuizamento!Y63="",0,ajuizamento!Y63)</f>
        <v>0</v>
      </c>
      <c r="S56" s="6">
        <f>IF(ajuizamento!Z63="",0,ajuizamento!Z63)</f>
        <v>0</v>
      </c>
      <c r="T56" s="6">
        <f>IF(ajuizamento!AA63="",0,ajuizamento!AA63)</f>
        <v>0</v>
      </c>
      <c r="U56" s="6">
        <f>IF(ajuizamento!AB63="",0,ajuizamento!AB63)</f>
        <v>0</v>
      </c>
      <c r="V56" s="6">
        <f>IF(ajuizamento!AC63="",0,ajuizamento!AC63)</f>
        <v>0</v>
      </c>
      <c r="W56" s="6">
        <f>IF(ajuizamento!AD63="",0,ajuizamento!AD63)</f>
        <v>0</v>
      </c>
      <c r="X56" s="6">
        <f>IF(ajuizamento!AE63="",0,ajuizamento!AE63)</f>
        <v>0</v>
      </c>
      <c r="Y56" s="6">
        <f>IF(ajuizamento!AF63="",0,ajuizamento!AF63)</f>
        <v>0</v>
      </c>
      <c r="Z56" s="6">
        <f>IF(ajuizamento!AG63="",0,ajuizamento!AG63)</f>
        <v>0</v>
      </c>
      <c r="AA56" s="6">
        <f>IF(ajuizamento!AH63="",0,ajuizamento!AH63)</f>
        <v>0</v>
      </c>
      <c r="AB56" s="6">
        <f>IF(ajuizamento!AI63="",0,ajuizamento!AI63)</f>
        <v>0</v>
      </c>
      <c r="AC56" s="6">
        <f>IF(ajuizamento!AJ63="",0,ajuizamento!AJ63)</f>
        <v>0</v>
      </c>
      <c r="AD56" s="6">
        <f>IF(ajuizamento!AK63="",0,ajuizamento!AK63)</f>
        <v>0</v>
      </c>
      <c r="AE56" s="6">
        <f>IF(ajuizamento!AL63="",0,ajuizamento!AL63)</f>
        <v>0</v>
      </c>
      <c r="AF56" s="6">
        <f>IF(ajuizamento!AM63="",0,ajuizamento!AM63)</f>
        <v>0</v>
      </c>
      <c r="AG56" s="6">
        <f>IF(ajuizamento!AN63="",0,ajuizamento!AN63)</f>
        <v>0</v>
      </c>
      <c r="AH56" s="6">
        <f>IF(ajuizamento!AO63="",0,ajuizamento!AO63)</f>
        <v>0</v>
      </c>
      <c r="AI56" s="6">
        <f>IF(ajuizamento!AP63="",0,ajuizamento!AP63)</f>
        <v>0</v>
      </c>
      <c r="AJ56" s="6">
        <f>IF(ajuizamento!AS63="",0,ajuizamento!AS63)</f>
        <v>0</v>
      </c>
      <c r="AK56" s="11" t="str">
        <f>IF(AM56=0,"",H56)</f>
        <v/>
      </c>
      <c r="AL56" s="9" t="str">
        <f t="shared" si="1"/>
        <v/>
      </c>
      <c r="AM56" s="357">
        <f t="shared" si="41"/>
        <v>0</v>
      </c>
      <c r="AN56" s="482" t="str">
        <f t="shared" si="39"/>
        <v/>
      </c>
      <c r="AO56" s="482" t="str">
        <f t="shared" si="39"/>
        <v/>
      </c>
      <c r="AP56" s="482" t="str">
        <f t="shared" si="39"/>
        <v/>
      </c>
      <c r="AQ56" s="482" t="str">
        <f t="shared" si="39"/>
        <v/>
      </c>
      <c r="AR56" s="482" t="str">
        <f t="shared" si="39"/>
        <v/>
      </c>
      <c r="AS56" s="482" t="str">
        <f t="shared" si="39"/>
        <v/>
      </c>
      <c r="AT56" s="482" t="str">
        <f t="shared" si="39"/>
        <v/>
      </c>
      <c r="AU56" s="482" t="str">
        <f t="shared" si="37"/>
        <v/>
      </c>
      <c r="AV56" s="482" t="str">
        <f t="shared" si="37"/>
        <v/>
      </c>
      <c r="AW56" s="482" t="str">
        <f t="shared" si="37"/>
        <v/>
      </c>
      <c r="AX56" s="482" t="str">
        <f t="shared" si="37"/>
        <v/>
      </c>
      <c r="AY56" s="482" t="str">
        <f t="shared" si="37"/>
        <v/>
      </c>
      <c r="AZ56" s="482" t="str">
        <f t="shared" si="37"/>
        <v/>
      </c>
      <c r="BA56" s="482" t="str">
        <f t="shared" si="37"/>
        <v/>
      </c>
      <c r="BB56" s="482" t="str">
        <f t="shared" si="37"/>
        <v/>
      </c>
      <c r="BC56" s="482" t="str">
        <f t="shared" si="37"/>
        <v/>
      </c>
      <c r="BD56" s="482" t="str">
        <f t="shared" si="34"/>
        <v/>
      </c>
      <c r="BE56" s="482" t="str">
        <f t="shared" si="34"/>
        <v/>
      </c>
      <c r="BF56" s="482" t="str">
        <f t="shared" si="33"/>
        <v/>
      </c>
      <c r="BG56" s="482" t="str">
        <f t="shared" si="30"/>
        <v/>
      </c>
      <c r="BH56" s="482" t="str">
        <f t="shared" si="30"/>
        <v/>
      </c>
      <c r="BI56" s="482" t="str">
        <f t="shared" si="30"/>
        <v/>
      </c>
      <c r="BJ56" s="482" t="str">
        <f t="shared" si="30"/>
        <v/>
      </c>
      <c r="BK56" s="482" t="str">
        <f t="shared" si="30"/>
        <v/>
      </c>
      <c r="BL56" s="482"/>
      <c r="BM56" s="482" t="str">
        <f>IF(AN56="","",COUNTIF($AN56:AN56,1))</f>
        <v/>
      </c>
      <c r="BN56" s="482" t="str">
        <f>IF(AO56="","",COUNTIF($AN56:AO56,1))</f>
        <v/>
      </c>
      <c r="BO56" s="482" t="str">
        <f>IF(AP56="","",COUNTIF($AN56:AP56,1))</f>
        <v/>
      </c>
      <c r="BP56" s="482" t="str">
        <f>IF(AQ56="","",COUNTIF($AN56:AQ56,1))</f>
        <v/>
      </c>
      <c r="BQ56" s="482" t="str">
        <f>IF(AR56="","",COUNTIF($AN56:AR56,1))</f>
        <v/>
      </c>
      <c r="BR56" s="482" t="str">
        <f>IF(AS56="","",COUNTIF($AN56:AS56,1))</f>
        <v/>
      </c>
      <c r="BS56" s="482" t="str">
        <f>IF(AT56="","",COUNTIF($AN56:AT56,1))</f>
        <v/>
      </c>
      <c r="BT56" s="482" t="str">
        <f>IF(AU56="","",COUNTIF($AN56:AU56,1))</f>
        <v/>
      </c>
      <c r="BU56" s="482" t="str">
        <f>IF(AV56="","",COUNTIF($AN56:AV56,1))</f>
        <v/>
      </c>
      <c r="BV56" s="482" t="str">
        <f>IF(AW56="","",COUNTIF($AN56:AW56,1))</f>
        <v/>
      </c>
      <c r="BW56" s="482" t="str">
        <f>IF(AX56="","",COUNTIF($AN56:AX56,1))</f>
        <v/>
      </c>
      <c r="BX56" s="482" t="str">
        <f>IF(AY56="","",COUNTIF($AN56:AY56,1))</f>
        <v/>
      </c>
      <c r="BY56" s="482" t="str">
        <f>IF(AZ56="","",COUNTIF($AN56:AZ56,1))</f>
        <v/>
      </c>
      <c r="BZ56" s="482" t="str">
        <f>IF(BA56="","",COUNTIF($AN56:BA56,1))</f>
        <v/>
      </c>
      <c r="CA56" s="482" t="str">
        <f>IF(BB56="","",COUNTIF($AN56:BB56,1))</f>
        <v/>
      </c>
      <c r="CB56" s="482" t="str">
        <f>IF(BC56="","",COUNTIF($AN56:BC56,1))</f>
        <v/>
      </c>
      <c r="CC56" s="482" t="str">
        <f>IF(BD56="","",COUNTIF($AN56:BD56,1))</f>
        <v/>
      </c>
      <c r="CD56" s="482" t="str">
        <f>IF(BE56="","",COUNTIF($AN56:BE56,1))</f>
        <v/>
      </c>
      <c r="CE56" s="482" t="str">
        <f>IF(BF56="","",COUNTIF($AN56:BF56,1))</f>
        <v/>
      </c>
      <c r="CF56" s="482" t="str">
        <f>IF(BG56="","",COUNTIF($AN56:BG56,1))</f>
        <v/>
      </c>
      <c r="CG56" s="482" t="str">
        <f>IF(BH56="","",COUNTIF($AN56:BH56,1))</f>
        <v/>
      </c>
      <c r="CH56" s="482" t="str">
        <f>IF(BI56="","",COUNTIF($AN56:BI56,1))</f>
        <v/>
      </c>
      <c r="CI56" s="482" t="str">
        <f>IF(BJ56="","",COUNTIF($AN56:BJ56,1))</f>
        <v/>
      </c>
      <c r="CJ56" s="482" t="str">
        <f>IF(BK56="","",COUNTIF($AN56:BK56,1))</f>
        <v/>
      </c>
      <c r="CL56" s="482" t="str">
        <f t="shared" si="42"/>
        <v/>
      </c>
      <c r="CM56" s="482" t="str">
        <f t="shared" si="42"/>
        <v/>
      </c>
      <c r="CN56" s="482" t="str">
        <f t="shared" si="42"/>
        <v/>
      </c>
      <c r="CO56" s="482" t="str">
        <f t="shared" si="42"/>
        <v/>
      </c>
      <c r="CP56" s="482" t="str">
        <f t="shared" si="42"/>
        <v/>
      </c>
      <c r="CQ56" s="482" t="str">
        <f t="shared" si="42"/>
        <v/>
      </c>
      <c r="CR56" s="482" t="str">
        <f t="shared" si="42"/>
        <v/>
      </c>
      <c r="CS56" s="482" t="str">
        <f t="shared" si="42"/>
        <v/>
      </c>
      <c r="CT56" s="482" t="str">
        <f t="shared" si="42"/>
        <v/>
      </c>
      <c r="CU56" s="482" t="str">
        <f t="shared" si="42"/>
        <v/>
      </c>
      <c r="CV56" s="482" t="str">
        <f t="shared" si="40"/>
        <v/>
      </c>
      <c r="CW56" s="482" t="str">
        <f t="shared" si="40"/>
        <v/>
      </c>
      <c r="CX56" s="482" t="str">
        <f t="shared" si="40"/>
        <v/>
      </c>
      <c r="CY56" s="482" t="str">
        <f t="shared" si="40"/>
        <v/>
      </c>
      <c r="CZ56" s="482" t="str">
        <f t="shared" si="40"/>
        <v/>
      </c>
      <c r="DA56" s="482" t="str">
        <f t="shared" si="40"/>
        <v/>
      </c>
      <c r="DB56" s="482" t="str">
        <f t="shared" si="38"/>
        <v/>
      </c>
      <c r="DC56" s="482" t="str">
        <f t="shared" si="38"/>
        <v/>
      </c>
      <c r="DD56" s="482" t="str">
        <f t="shared" si="36"/>
        <v/>
      </c>
      <c r="DE56" s="482" t="str">
        <f t="shared" si="36"/>
        <v/>
      </c>
      <c r="DF56" s="482" t="str">
        <f t="shared" si="36"/>
        <v/>
      </c>
      <c r="DG56" s="482" t="str">
        <f t="shared" si="36"/>
        <v/>
      </c>
      <c r="DH56" s="482" t="str">
        <f t="shared" si="36"/>
        <v/>
      </c>
      <c r="DI56" s="482" t="str">
        <f t="shared" si="36"/>
        <v/>
      </c>
      <c r="DJ56" s="357" t="str">
        <f t="shared" si="27"/>
        <v/>
      </c>
      <c r="DK56" s="357" t="str">
        <f t="shared" si="13"/>
        <v/>
      </c>
      <c r="DL56" s="357" t="str">
        <f t="shared" si="14"/>
        <v/>
      </c>
      <c r="DM56" s="357" t="str">
        <f t="shared" si="15"/>
        <v/>
      </c>
      <c r="DN56" s="357" t="str">
        <f t="shared" si="16"/>
        <v/>
      </c>
      <c r="DO56" s="357" t="str">
        <f t="shared" si="17"/>
        <v/>
      </c>
      <c r="DP56" s="357" t="str">
        <f t="shared" si="32"/>
        <v/>
      </c>
      <c r="DQ56" s="357" t="str">
        <f t="shared" si="19"/>
        <v/>
      </c>
      <c r="DR56" s="357" t="str">
        <f t="shared" si="32"/>
        <v/>
      </c>
      <c r="DS56" s="357" t="str">
        <f t="shared" si="19"/>
        <v/>
      </c>
      <c r="DT56" s="357" t="str">
        <f t="shared" si="20"/>
        <v/>
      </c>
      <c r="DU56" s="357" t="str">
        <f t="shared" si="21"/>
        <v/>
      </c>
      <c r="DV56" s="357" t="str">
        <f t="shared" si="4"/>
        <v/>
      </c>
      <c r="DW56" s="357" t="str">
        <f t="shared" si="5"/>
        <v/>
      </c>
      <c r="DX56" s="357" t="str">
        <f t="shared" si="6"/>
        <v/>
      </c>
      <c r="DY56" s="357" t="str">
        <f t="shared" si="7"/>
        <v/>
      </c>
      <c r="DZ56" s="357" t="str">
        <f t="shared" si="8"/>
        <v/>
      </c>
      <c r="EA56" s="357" t="str">
        <f t="shared" si="9"/>
        <v/>
      </c>
      <c r="EB56" s="357" t="str">
        <f t="shared" si="10"/>
        <v/>
      </c>
      <c r="EC56" s="357" t="str">
        <f t="shared" si="11"/>
        <v/>
      </c>
      <c r="EE56" s="357" t="str">
        <f t="shared" si="22"/>
        <v/>
      </c>
      <c r="EF56" s="357" t="str">
        <f t="shared" si="23"/>
        <v/>
      </c>
      <c r="EG56" s="357" t="str">
        <f t="shared" si="24"/>
        <v/>
      </c>
      <c r="EH56" s="357" t="str">
        <f t="shared" si="25"/>
        <v/>
      </c>
      <c r="EI56" s="357" t="str">
        <f t="shared" si="26"/>
        <v/>
      </c>
    </row>
    <row r="57" spans="1:139" ht="15.6" x14ac:dyDescent="0.3">
      <c r="A57" s="12" t="str">
        <f>ajuizamento!A64</f>
        <v/>
      </c>
      <c r="B57" s="7" t="str">
        <f>ajuizamento!B64</f>
        <v/>
      </c>
      <c r="C57" s="7">
        <f>ajuizamento!C64</f>
        <v>0</v>
      </c>
      <c r="D57" s="7">
        <f>ajuizamento!D64</f>
        <v>0</v>
      </c>
      <c r="E57" s="7">
        <f>ajuizamento!E64</f>
        <v>0</v>
      </c>
      <c r="F57" s="7">
        <f>ajuizamento!F64</f>
        <v>0</v>
      </c>
      <c r="G57" s="12">
        <f>ajuizamento!G64</f>
        <v>0</v>
      </c>
      <c r="H57" s="6">
        <f>IF(ajuizamento!$AY64="",0,ajuizamento!$AY64)</f>
        <v>0</v>
      </c>
      <c r="I57" s="6">
        <f>IF(ajuizamento!R64="",0,ajuizamento!R64)</f>
        <v>0</v>
      </c>
      <c r="J57" s="6">
        <f>IF(ajuizamento!BC64="",0,ajuizamento!BC64)</f>
        <v>0</v>
      </c>
      <c r="K57" s="6">
        <f>IF(ajuizamento!BD64="",0,ajuizamento!BD64)</f>
        <v>0</v>
      </c>
      <c r="L57" s="6">
        <f>IF(ajuizamento!S64="",0,ajuizamento!S64)</f>
        <v>0</v>
      </c>
      <c r="M57" s="6">
        <f>IF(ajuizamento!T64="",0,ajuizamento!T64)</f>
        <v>0</v>
      </c>
      <c r="N57" s="6">
        <f>IF(ajuizamento!U64="",0,ajuizamento!U64)</f>
        <v>0</v>
      </c>
      <c r="O57" s="6">
        <f>IF(ajuizamento!V64="",0,ajuizamento!V64)</f>
        <v>0</v>
      </c>
      <c r="P57" s="6">
        <f>IF(ajuizamento!W64="",0,ajuizamento!W64)</f>
        <v>0</v>
      </c>
      <c r="Q57" s="6">
        <f>IF(ajuizamento!X64="",0,ajuizamento!X64)</f>
        <v>0</v>
      </c>
      <c r="R57" s="6">
        <f>IF(ajuizamento!Y64="",0,ajuizamento!Y64)</f>
        <v>0</v>
      </c>
      <c r="S57" s="6">
        <f>IF(ajuizamento!Z64="",0,ajuizamento!Z64)</f>
        <v>0</v>
      </c>
      <c r="T57" s="6">
        <f>IF(ajuizamento!AA64="",0,ajuizamento!AA64)</f>
        <v>0</v>
      </c>
      <c r="U57" s="6">
        <f>IF(ajuizamento!AB64="",0,ajuizamento!AB64)</f>
        <v>0</v>
      </c>
      <c r="V57" s="6">
        <f>IF(ajuizamento!AC64="",0,ajuizamento!AC64)</f>
        <v>0</v>
      </c>
      <c r="W57" s="6">
        <f>IF(ajuizamento!AD64="",0,ajuizamento!AD64)</f>
        <v>0</v>
      </c>
      <c r="X57" s="6">
        <f>IF(ajuizamento!AE64="",0,ajuizamento!AE64)</f>
        <v>0</v>
      </c>
      <c r="Y57" s="6">
        <f>IF(ajuizamento!AF64="",0,ajuizamento!AF64)</f>
        <v>0</v>
      </c>
      <c r="Z57" s="6">
        <f>IF(ajuizamento!AG64="",0,ajuizamento!AG64)</f>
        <v>0</v>
      </c>
      <c r="AA57" s="6">
        <f>IF(ajuizamento!AH64="",0,ajuizamento!AH64)</f>
        <v>0</v>
      </c>
      <c r="AB57" s="6">
        <f>IF(ajuizamento!AI64="",0,ajuizamento!AI64)</f>
        <v>0</v>
      </c>
      <c r="AC57" s="6">
        <f>IF(ajuizamento!AJ64="",0,ajuizamento!AJ64)</f>
        <v>0</v>
      </c>
      <c r="AD57" s="6">
        <f>IF(ajuizamento!AK64="",0,ajuizamento!AK64)</f>
        <v>0</v>
      </c>
      <c r="AE57" s="6">
        <f>IF(ajuizamento!AL64="",0,ajuizamento!AL64)</f>
        <v>0</v>
      </c>
      <c r="AF57" s="6">
        <f>IF(ajuizamento!AM64="",0,ajuizamento!AM64)</f>
        <v>0</v>
      </c>
      <c r="AG57" s="6">
        <f>IF(ajuizamento!AN64="",0,ajuizamento!AN64)</f>
        <v>0</v>
      </c>
      <c r="AH57" s="6">
        <f>IF(ajuizamento!AO64="",0,ajuizamento!AO64)</f>
        <v>0</v>
      </c>
      <c r="AI57" s="6">
        <f>IF(ajuizamento!AP64="",0,ajuizamento!AP64)</f>
        <v>0</v>
      </c>
      <c r="AJ57" s="6">
        <f>IF(ajuizamento!AS64="",0,ajuizamento!AS64)</f>
        <v>0</v>
      </c>
      <c r="AK57" s="11" t="str">
        <f>IF(AM57=0,"",H57)</f>
        <v/>
      </c>
      <c r="AL57" s="9" t="str">
        <f t="shared" si="1"/>
        <v/>
      </c>
      <c r="AM57" s="357">
        <f t="shared" si="41"/>
        <v>0</v>
      </c>
      <c r="AN57" s="482" t="str">
        <f t="shared" si="39"/>
        <v/>
      </c>
      <c r="AO57" s="482" t="str">
        <f t="shared" si="39"/>
        <v/>
      </c>
      <c r="AP57" s="482" t="str">
        <f t="shared" si="39"/>
        <v/>
      </c>
      <c r="AQ57" s="482" t="str">
        <f t="shared" si="39"/>
        <v/>
      </c>
      <c r="AR57" s="482" t="str">
        <f t="shared" si="39"/>
        <v/>
      </c>
      <c r="AS57" s="482" t="str">
        <f t="shared" si="39"/>
        <v/>
      </c>
      <c r="AT57" s="482" t="str">
        <f t="shared" si="39"/>
        <v/>
      </c>
      <c r="AU57" s="482" t="str">
        <f t="shared" si="37"/>
        <v/>
      </c>
      <c r="AV57" s="482" t="str">
        <f t="shared" si="37"/>
        <v/>
      </c>
      <c r="AW57" s="482" t="str">
        <f t="shared" si="37"/>
        <v/>
      </c>
      <c r="AX57" s="482" t="str">
        <f t="shared" si="37"/>
        <v/>
      </c>
      <c r="AY57" s="482" t="str">
        <f t="shared" si="37"/>
        <v/>
      </c>
      <c r="AZ57" s="482" t="str">
        <f t="shared" si="37"/>
        <v/>
      </c>
      <c r="BA57" s="482" t="str">
        <f t="shared" si="37"/>
        <v/>
      </c>
      <c r="BB57" s="482" t="str">
        <f t="shared" si="37"/>
        <v/>
      </c>
      <c r="BC57" s="482" t="str">
        <f t="shared" si="37"/>
        <v/>
      </c>
      <c r="BD57" s="482" t="str">
        <f t="shared" si="34"/>
        <v/>
      </c>
      <c r="BE57" s="482" t="str">
        <f t="shared" si="34"/>
        <v/>
      </c>
      <c r="BF57" s="482" t="str">
        <f t="shared" si="33"/>
        <v/>
      </c>
      <c r="BG57" s="482" t="str">
        <f t="shared" si="30"/>
        <v/>
      </c>
      <c r="BH57" s="482" t="str">
        <f t="shared" si="30"/>
        <v/>
      </c>
      <c r="BI57" s="482" t="str">
        <f t="shared" si="30"/>
        <v/>
      </c>
      <c r="BJ57" s="482" t="str">
        <f t="shared" si="30"/>
        <v/>
      </c>
      <c r="BK57" s="482" t="str">
        <f t="shared" si="30"/>
        <v/>
      </c>
      <c r="BL57" s="482"/>
      <c r="BM57" s="482" t="str">
        <f>IF(AN57="","",COUNTIF($AN57:AN57,1))</f>
        <v/>
      </c>
      <c r="BN57" s="482" t="str">
        <f>IF(AO57="","",COUNTIF($AN57:AO57,1))</f>
        <v/>
      </c>
      <c r="BO57" s="482" t="str">
        <f>IF(AP57="","",COUNTIF($AN57:AP57,1))</f>
        <v/>
      </c>
      <c r="BP57" s="482" t="str">
        <f>IF(AQ57="","",COUNTIF($AN57:AQ57,1))</f>
        <v/>
      </c>
      <c r="BQ57" s="482" t="str">
        <f>IF(AR57="","",COUNTIF($AN57:AR57,1))</f>
        <v/>
      </c>
      <c r="BR57" s="482" t="str">
        <f>IF(AS57="","",COUNTIF($AN57:AS57,1))</f>
        <v/>
      </c>
      <c r="BS57" s="482" t="str">
        <f>IF(AT57="","",COUNTIF($AN57:AT57,1))</f>
        <v/>
      </c>
      <c r="BT57" s="482" t="str">
        <f>IF(AU57="","",COUNTIF($AN57:AU57,1))</f>
        <v/>
      </c>
      <c r="BU57" s="482" t="str">
        <f>IF(AV57="","",COUNTIF($AN57:AV57,1))</f>
        <v/>
      </c>
      <c r="BV57" s="482" t="str">
        <f>IF(AW57="","",COUNTIF($AN57:AW57,1))</f>
        <v/>
      </c>
      <c r="BW57" s="482" t="str">
        <f>IF(AX57="","",COUNTIF($AN57:AX57,1))</f>
        <v/>
      </c>
      <c r="BX57" s="482" t="str">
        <f>IF(AY57="","",COUNTIF($AN57:AY57,1))</f>
        <v/>
      </c>
      <c r="BY57" s="482" t="str">
        <f>IF(AZ57="","",COUNTIF($AN57:AZ57,1))</f>
        <v/>
      </c>
      <c r="BZ57" s="482" t="str">
        <f>IF(BA57="","",COUNTIF($AN57:BA57,1))</f>
        <v/>
      </c>
      <c r="CA57" s="482" t="str">
        <f>IF(BB57="","",COUNTIF($AN57:BB57,1))</f>
        <v/>
      </c>
      <c r="CB57" s="482" t="str">
        <f>IF(BC57="","",COUNTIF($AN57:BC57,1))</f>
        <v/>
      </c>
      <c r="CC57" s="482" t="str">
        <f>IF(BD57="","",COUNTIF($AN57:BD57,1))</f>
        <v/>
      </c>
      <c r="CD57" s="482" t="str">
        <f>IF(BE57="","",COUNTIF($AN57:BE57,1))</f>
        <v/>
      </c>
      <c r="CE57" s="482" t="str">
        <f>IF(BF57="","",COUNTIF($AN57:BF57,1))</f>
        <v/>
      </c>
      <c r="CF57" s="482" t="str">
        <f>IF(BG57="","",COUNTIF($AN57:BG57,1))</f>
        <v/>
      </c>
      <c r="CG57" s="482" t="str">
        <f>IF(BH57="","",COUNTIF($AN57:BH57,1))</f>
        <v/>
      </c>
      <c r="CH57" s="482" t="str">
        <f>IF(BI57="","",COUNTIF($AN57:BI57,1))</f>
        <v/>
      </c>
      <c r="CI57" s="482" t="str">
        <f>IF(BJ57="","",COUNTIF($AN57:BJ57,1))</f>
        <v/>
      </c>
      <c r="CJ57" s="482" t="str">
        <f>IF(BK57="","",COUNTIF($AN57:BK57,1))</f>
        <v/>
      </c>
      <c r="CL57" s="482" t="str">
        <f t="shared" si="42"/>
        <v/>
      </c>
      <c r="CM57" s="482" t="str">
        <f t="shared" si="42"/>
        <v/>
      </c>
      <c r="CN57" s="482" t="str">
        <f t="shared" si="42"/>
        <v/>
      </c>
      <c r="CO57" s="482" t="str">
        <f t="shared" si="42"/>
        <v/>
      </c>
      <c r="CP57" s="482" t="str">
        <f t="shared" si="42"/>
        <v/>
      </c>
      <c r="CQ57" s="482" t="str">
        <f t="shared" si="42"/>
        <v/>
      </c>
      <c r="CR57" s="482" t="str">
        <f t="shared" si="42"/>
        <v/>
      </c>
      <c r="CS57" s="482" t="str">
        <f t="shared" si="42"/>
        <v/>
      </c>
      <c r="CT57" s="482" t="str">
        <f t="shared" si="42"/>
        <v/>
      </c>
      <c r="CU57" s="482" t="str">
        <f t="shared" si="42"/>
        <v/>
      </c>
      <c r="CV57" s="482" t="str">
        <f t="shared" si="40"/>
        <v/>
      </c>
      <c r="CW57" s="482" t="str">
        <f t="shared" si="40"/>
        <v/>
      </c>
      <c r="CX57" s="482" t="str">
        <f t="shared" si="40"/>
        <v/>
      </c>
      <c r="CY57" s="482" t="str">
        <f t="shared" si="40"/>
        <v/>
      </c>
      <c r="CZ57" s="482" t="str">
        <f t="shared" si="40"/>
        <v/>
      </c>
      <c r="DA57" s="482" t="str">
        <f t="shared" si="40"/>
        <v/>
      </c>
      <c r="DB57" s="482" t="str">
        <f t="shared" si="38"/>
        <v/>
      </c>
      <c r="DC57" s="482" t="str">
        <f t="shared" si="38"/>
        <v/>
      </c>
      <c r="DD57" s="482" t="str">
        <f t="shared" si="36"/>
        <v/>
      </c>
      <c r="DE57" s="482" t="str">
        <f t="shared" si="36"/>
        <v/>
      </c>
      <c r="DF57" s="482" t="str">
        <f t="shared" si="36"/>
        <v/>
      </c>
      <c r="DG57" s="482" t="str">
        <f t="shared" si="36"/>
        <v/>
      </c>
      <c r="DH57" s="482" t="str">
        <f t="shared" si="36"/>
        <v/>
      </c>
      <c r="DI57" s="482" t="str">
        <f t="shared" si="36"/>
        <v/>
      </c>
      <c r="DJ57" s="357" t="str">
        <f t="shared" si="27"/>
        <v/>
      </c>
      <c r="DK57" s="357" t="str">
        <f t="shared" si="13"/>
        <v/>
      </c>
      <c r="DL57" s="357" t="str">
        <f t="shared" si="14"/>
        <v/>
      </c>
      <c r="DM57" s="357" t="str">
        <f t="shared" si="15"/>
        <v/>
      </c>
      <c r="DN57" s="357" t="str">
        <f t="shared" si="16"/>
        <v/>
      </c>
      <c r="DO57" s="357" t="str">
        <f t="shared" si="17"/>
        <v/>
      </c>
      <c r="DP57" s="357" t="str">
        <f t="shared" si="32"/>
        <v/>
      </c>
      <c r="DQ57" s="357" t="str">
        <f t="shared" si="19"/>
        <v/>
      </c>
      <c r="DR57" s="357" t="str">
        <f t="shared" si="32"/>
        <v/>
      </c>
      <c r="DS57" s="357" t="str">
        <f t="shared" si="19"/>
        <v/>
      </c>
      <c r="DT57" s="357" t="str">
        <f t="shared" si="20"/>
        <v/>
      </c>
      <c r="DU57" s="357" t="str">
        <f t="shared" si="21"/>
        <v/>
      </c>
      <c r="DV57" s="357" t="str">
        <f t="shared" si="4"/>
        <v/>
      </c>
      <c r="DW57" s="357" t="str">
        <f t="shared" si="5"/>
        <v/>
      </c>
      <c r="DX57" s="357" t="str">
        <f t="shared" si="6"/>
        <v/>
      </c>
      <c r="DY57" s="357" t="str">
        <f t="shared" si="7"/>
        <v/>
      </c>
      <c r="DZ57" s="357" t="str">
        <f t="shared" si="8"/>
        <v/>
      </c>
      <c r="EA57" s="357" t="str">
        <f t="shared" si="9"/>
        <v/>
      </c>
      <c r="EB57" s="357" t="str">
        <f t="shared" si="10"/>
        <v/>
      </c>
      <c r="EC57" s="357" t="str">
        <f t="shared" si="11"/>
        <v/>
      </c>
      <c r="EE57" s="357" t="str">
        <f t="shared" si="22"/>
        <v/>
      </c>
      <c r="EF57" s="357" t="str">
        <f t="shared" si="23"/>
        <v/>
      </c>
      <c r="EG57" s="357" t="str">
        <f t="shared" si="24"/>
        <v/>
      </c>
      <c r="EH57" s="357" t="str">
        <f t="shared" si="25"/>
        <v/>
      </c>
      <c r="EI57" s="357" t="str">
        <f t="shared" si="26"/>
        <v/>
      </c>
    </row>
    <row r="58" spans="1:139" ht="15.6" x14ac:dyDescent="0.3">
      <c r="A58" s="12" t="str">
        <f>ajuizamento!A65</f>
        <v/>
      </c>
      <c r="B58" s="7" t="str">
        <f>ajuizamento!B65</f>
        <v/>
      </c>
      <c r="C58" s="7">
        <f>ajuizamento!C65</f>
        <v>0</v>
      </c>
      <c r="D58" s="7">
        <f>ajuizamento!D65</f>
        <v>0</v>
      </c>
      <c r="E58" s="7">
        <f>ajuizamento!E65</f>
        <v>0</v>
      </c>
      <c r="F58" s="7">
        <f>ajuizamento!F65</f>
        <v>0</v>
      </c>
      <c r="G58" s="12">
        <f>ajuizamento!G65</f>
        <v>0</v>
      </c>
      <c r="H58" s="6">
        <f>IF(ajuizamento!$AY65="",0,ajuizamento!$AY65)</f>
        <v>0</v>
      </c>
      <c r="I58" s="6">
        <f>IF(ajuizamento!R65="",0,ajuizamento!R65)</f>
        <v>0</v>
      </c>
      <c r="J58" s="6">
        <f>IF(ajuizamento!BC65="",0,ajuizamento!BC65)</f>
        <v>0</v>
      </c>
      <c r="K58" s="6">
        <f>IF(ajuizamento!BD65="",0,ajuizamento!BD65)</f>
        <v>0</v>
      </c>
      <c r="L58" s="6">
        <f>IF(ajuizamento!S65="",0,ajuizamento!S65)</f>
        <v>0</v>
      </c>
      <c r="M58" s="6">
        <f>IF(ajuizamento!T65="",0,ajuizamento!T65)</f>
        <v>0</v>
      </c>
      <c r="N58" s="6">
        <f>IF(ajuizamento!U65="",0,ajuizamento!U65)</f>
        <v>0</v>
      </c>
      <c r="O58" s="6">
        <f>IF(ajuizamento!V65="",0,ajuizamento!V65)</f>
        <v>0</v>
      </c>
      <c r="P58" s="6">
        <f>IF(ajuizamento!W65="",0,ajuizamento!W65)</f>
        <v>0</v>
      </c>
      <c r="Q58" s="6">
        <f>IF(ajuizamento!X65="",0,ajuizamento!X65)</f>
        <v>0</v>
      </c>
      <c r="R58" s="6">
        <f>IF(ajuizamento!Y65="",0,ajuizamento!Y65)</f>
        <v>0</v>
      </c>
      <c r="S58" s="6">
        <f>IF(ajuizamento!Z65="",0,ajuizamento!Z65)</f>
        <v>0</v>
      </c>
      <c r="T58" s="6">
        <f>IF(ajuizamento!AA65="",0,ajuizamento!AA65)</f>
        <v>0</v>
      </c>
      <c r="U58" s="6">
        <f>IF(ajuizamento!AB65="",0,ajuizamento!AB65)</f>
        <v>0</v>
      </c>
      <c r="V58" s="6">
        <f>IF(ajuizamento!AC65="",0,ajuizamento!AC65)</f>
        <v>0</v>
      </c>
      <c r="W58" s="6">
        <f>IF(ajuizamento!AD65="",0,ajuizamento!AD65)</f>
        <v>0</v>
      </c>
      <c r="X58" s="6">
        <f>IF(ajuizamento!AE65="",0,ajuizamento!AE65)</f>
        <v>0</v>
      </c>
      <c r="Y58" s="6">
        <f>IF(ajuizamento!AF65="",0,ajuizamento!AF65)</f>
        <v>0</v>
      </c>
      <c r="Z58" s="6">
        <f>IF(ajuizamento!AG65="",0,ajuizamento!AG65)</f>
        <v>0</v>
      </c>
      <c r="AA58" s="6">
        <f>IF(ajuizamento!AH65="",0,ajuizamento!AH65)</f>
        <v>0</v>
      </c>
      <c r="AB58" s="6">
        <f>IF(ajuizamento!AI65="",0,ajuizamento!AI65)</f>
        <v>0</v>
      </c>
      <c r="AC58" s="6">
        <f>IF(ajuizamento!AJ65="",0,ajuizamento!AJ65)</f>
        <v>0</v>
      </c>
      <c r="AD58" s="6">
        <f>IF(ajuizamento!AK65="",0,ajuizamento!AK65)</f>
        <v>0</v>
      </c>
      <c r="AE58" s="6">
        <f>IF(ajuizamento!AL65="",0,ajuizamento!AL65)</f>
        <v>0</v>
      </c>
      <c r="AF58" s="6">
        <f>IF(ajuizamento!AM65="",0,ajuizamento!AM65)</f>
        <v>0</v>
      </c>
      <c r="AG58" s="6">
        <f>IF(ajuizamento!AN65="",0,ajuizamento!AN65)</f>
        <v>0</v>
      </c>
      <c r="AH58" s="6">
        <f>IF(ajuizamento!AO65="",0,ajuizamento!AO65)</f>
        <v>0</v>
      </c>
      <c r="AI58" s="6">
        <f>IF(ajuizamento!AP65="",0,ajuizamento!AP65)</f>
        <v>0</v>
      </c>
      <c r="AJ58" s="6">
        <f>IF(ajuizamento!AS65="",0,ajuizamento!AS65)</f>
        <v>0</v>
      </c>
      <c r="AK58" s="11" t="str">
        <f>IF(AM58=0,"",H58)</f>
        <v/>
      </c>
      <c r="AL58" s="9" t="str">
        <f t="shared" si="1"/>
        <v/>
      </c>
      <c r="AM58" s="357">
        <f t="shared" si="41"/>
        <v>0</v>
      </c>
      <c r="AN58" s="482" t="str">
        <f t="shared" si="39"/>
        <v/>
      </c>
      <c r="AO58" s="482" t="str">
        <f t="shared" si="39"/>
        <v/>
      </c>
      <c r="AP58" s="482" t="str">
        <f t="shared" si="39"/>
        <v/>
      </c>
      <c r="AQ58" s="482" t="str">
        <f t="shared" si="39"/>
        <v/>
      </c>
      <c r="AR58" s="482" t="str">
        <f t="shared" si="39"/>
        <v/>
      </c>
      <c r="AS58" s="482" t="str">
        <f t="shared" si="39"/>
        <v/>
      </c>
      <c r="AT58" s="482" t="str">
        <f t="shared" si="39"/>
        <v/>
      </c>
      <c r="AU58" s="482" t="str">
        <f t="shared" si="37"/>
        <v/>
      </c>
      <c r="AV58" s="482" t="str">
        <f t="shared" si="37"/>
        <v/>
      </c>
      <c r="AW58" s="482" t="str">
        <f t="shared" si="37"/>
        <v/>
      </c>
      <c r="AX58" s="482" t="str">
        <f t="shared" si="37"/>
        <v/>
      </c>
      <c r="AY58" s="482" t="str">
        <f t="shared" si="37"/>
        <v/>
      </c>
      <c r="AZ58" s="482" t="str">
        <f t="shared" si="37"/>
        <v/>
      </c>
      <c r="BA58" s="482" t="str">
        <f t="shared" si="37"/>
        <v/>
      </c>
      <c r="BB58" s="482" t="str">
        <f t="shared" si="37"/>
        <v/>
      </c>
      <c r="BC58" s="482" t="str">
        <f t="shared" si="37"/>
        <v/>
      </c>
      <c r="BD58" s="482" t="str">
        <f t="shared" si="34"/>
        <v/>
      </c>
      <c r="BE58" s="482" t="str">
        <f t="shared" si="34"/>
        <v/>
      </c>
      <c r="BF58" s="482" t="str">
        <f t="shared" si="33"/>
        <v/>
      </c>
      <c r="BG58" s="482" t="str">
        <f t="shared" si="30"/>
        <v/>
      </c>
      <c r="BH58" s="482" t="str">
        <f t="shared" si="30"/>
        <v/>
      </c>
      <c r="BI58" s="482" t="str">
        <f t="shared" si="30"/>
        <v/>
      </c>
      <c r="BJ58" s="482" t="str">
        <f t="shared" si="30"/>
        <v/>
      </c>
      <c r="BK58" s="482" t="str">
        <f t="shared" si="30"/>
        <v/>
      </c>
      <c r="BL58" s="482"/>
      <c r="BM58" s="482" t="str">
        <f>IF(AN58="","",COUNTIF($AN58:AN58,1))</f>
        <v/>
      </c>
      <c r="BN58" s="482" t="str">
        <f>IF(AO58="","",COUNTIF($AN58:AO58,1))</f>
        <v/>
      </c>
      <c r="BO58" s="482" t="str">
        <f>IF(AP58="","",COUNTIF($AN58:AP58,1))</f>
        <v/>
      </c>
      <c r="BP58" s="482" t="str">
        <f>IF(AQ58="","",COUNTIF($AN58:AQ58,1))</f>
        <v/>
      </c>
      <c r="BQ58" s="482" t="str">
        <f>IF(AR58="","",COUNTIF($AN58:AR58,1))</f>
        <v/>
      </c>
      <c r="BR58" s="482" t="str">
        <f>IF(AS58="","",COUNTIF($AN58:AS58,1))</f>
        <v/>
      </c>
      <c r="BS58" s="482" t="str">
        <f>IF(AT58="","",COUNTIF($AN58:AT58,1))</f>
        <v/>
      </c>
      <c r="BT58" s="482" t="str">
        <f>IF(AU58="","",COUNTIF($AN58:AU58,1))</f>
        <v/>
      </c>
      <c r="BU58" s="482" t="str">
        <f>IF(AV58="","",COUNTIF($AN58:AV58,1))</f>
        <v/>
      </c>
      <c r="BV58" s="482" t="str">
        <f>IF(AW58="","",COUNTIF($AN58:AW58,1))</f>
        <v/>
      </c>
      <c r="BW58" s="482" t="str">
        <f>IF(AX58="","",COUNTIF($AN58:AX58,1))</f>
        <v/>
      </c>
      <c r="BX58" s="482" t="str">
        <f>IF(AY58="","",COUNTIF($AN58:AY58,1))</f>
        <v/>
      </c>
      <c r="BY58" s="482" t="str">
        <f>IF(AZ58="","",COUNTIF($AN58:AZ58,1))</f>
        <v/>
      </c>
      <c r="BZ58" s="482" t="str">
        <f>IF(BA58="","",COUNTIF($AN58:BA58,1))</f>
        <v/>
      </c>
      <c r="CA58" s="482" t="str">
        <f>IF(BB58="","",COUNTIF($AN58:BB58,1))</f>
        <v/>
      </c>
      <c r="CB58" s="482" t="str">
        <f>IF(BC58="","",COUNTIF($AN58:BC58,1))</f>
        <v/>
      </c>
      <c r="CC58" s="482" t="str">
        <f>IF(BD58="","",COUNTIF($AN58:BD58,1))</f>
        <v/>
      </c>
      <c r="CD58" s="482" t="str">
        <f>IF(BE58="","",COUNTIF($AN58:BE58,1))</f>
        <v/>
      </c>
      <c r="CE58" s="482" t="str">
        <f>IF(BF58="","",COUNTIF($AN58:BF58,1))</f>
        <v/>
      </c>
      <c r="CF58" s="482" t="str">
        <f>IF(BG58="","",COUNTIF($AN58:BG58,1))</f>
        <v/>
      </c>
      <c r="CG58" s="482" t="str">
        <f>IF(BH58="","",COUNTIF($AN58:BH58,1))</f>
        <v/>
      </c>
      <c r="CH58" s="482" t="str">
        <f>IF(BI58="","",COUNTIF($AN58:BI58,1))</f>
        <v/>
      </c>
      <c r="CI58" s="482" t="str">
        <f>IF(BJ58="","",COUNTIF($AN58:BJ58,1))</f>
        <v/>
      </c>
      <c r="CJ58" s="482" t="str">
        <f>IF(BK58="","",COUNTIF($AN58:BK58,1))</f>
        <v/>
      </c>
      <c r="CL58" s="482" t="str">
        <f t="shared" si="42"/>
        <v/>
      </c>
      <c r="CM58" s="482" t="str">
        <f t="shared" si="42"/>
        <v/>
      </c>
      <c r="CN58" s="482" t="str">
        <f t="shared" si="42"/>
        <v/>
      </c>
      <c r="CO58" s="482" t="str">
        <f t="shared" si="42"/>
        <v/>
      </c>
      <c r="CP58" s="482" t="str">
        <f t="shared" si="42"/>
        <v/>
      </c>
      <c r="CQ58" s="482" t="str">
        <f t="shared" si="42"/>
        <v/>
      </c>
      <c r="CR58" s="482" t="str">
        <f t="shared" si="42"/>
        <v/>
      </c>
      <c r="CS58" s="482" t="str">
        <f t="shared" si="42"/>
        <v/>
      </c>
      <c r="CT58" s="482" t="str">
        <f t="shared" si="42"/>
        <v/>
      </c>
      <c r="CU58" s="482" t="str">
        <f t="shared" si="42"/>
        <v/>
      </c>
      <c r="CV58" s="482" t="str">
        <f t="shared" si="40"/>
        <v/>
      </c>
      <c r="CW58" s="482" t="str">
        <f t="shared" si="40"/>
        <v/>
      </c>
      <c r="CX58" s="482" t="str">
        <f t="shared" si="40"/>
        <v/>
      </c>
      <c r="CY58" s="482" t="str">
        <f t="shared" si="40"/>
        <v/>
      </c>
      <c r="CZ58" s="482" t="str">
        <f t="shared" si="40"/>
        <v/>
      </c>
      <c r="DA58" s="482" t="str">
        <f t="shared" si="40"/>
        <v/>
      </c>
      <c r="DB58" s="482" t="str">
        <f t="shared" si="38"/>
        <v/>
      </c>
      <c r="DC58" s="482" t="str">
        <f t="shared" si="38"/>
        <v/>
      </c>
      <c r="DD58" s="482" t="str">
        <f t="shared" si="36"/>
        <v/>
      </c>
      <c r="DE58" s="482" t="str">
        <f t="shared" si="36"/>
        <v/>
      </c>
      <c r="DF58" s="482" t="str">
        <f t="shared" si="36"/>
        <v/>
      </c>
      <c r="DG58" s="482" t="str">
        <f t="shared" si="36"/>
        <v/>
      </c>
      <c r="DH58" s="482" t="str">
        <f t="shared" si="36"/>
        <v/>
      </c>
      <c r="DI58" s="482" t="str">
        <f t="shared" si="36"/>
        <v/>
      </c>
      <c r="DJ58" s="357" t="str">
        <f t="shared" si="27"/>
        <v/>
      </c>
      <c r="DK58" s="357" t="str">
        <f t="shared" si="13"/>
        <v/>
      </c>
      <c r="DL58" s="357" t="str">
        <f t="shared" si="14"/>
        <v/>
      </c>
      <c r="DM58" s="357" t="str">
        <f t="shared" si="15"/>
        <v/>
      </c>
      <c r="DN58" s="357" t="str">
        <f t="shared" si="16"/>
        <v/>
      </c>
      <c r="DO58" s="357" t="str">
        <f t="shared" si="17"/>
        <v/>
      </c>
      <c r="DP58" s="357" t="str">
        <f t="shared" si="32"/>
        <v/>
      </c>
      <c r="DQ58" s="357" t="str">
        <f t="shared" si="19"/>
        <v/>
      </c>
      <c r="DR58" s="357" t="str">
        <f t="shared" si="32"/>
        <v/>
      </c>
      <c r="DS58" s="357" t="str">
        <f t="shared" si="19"/>
        <v/>
      </c>
      <c r="DT58" s="357" t="str">
        <f t="shared" si="20"/>
        <v/>
      </c>
      <c r="DU58" s="357" t="str">
        <f t="shared" si="21"/>
        <v/>
      </c>
      <c r="DV58" s="357" t="str">
        <f t="shared" si="4"/>
        <v/>
      </c>
      <c r="DW58" s="357" t="str">
        <f t="shared" si="5"/>
        <v/>
      </c>
      <c r="DX58" s="357" t="str">
        <f t="shared" si="6"/>
        <v/>
      </c>
      <c r="DY58" s="357" t="str">
        <f t="shared" si="7"/>
        <v/>
      </c>
      <c r="DZ58" s="357" t="str">
        <f t="shared" si="8"/>
        <v/>
      </c>
      <c r="EA58" s="357" t="str">
        <f t="shared" si="9"/>
        <v/>
      </c>
      <c r="EB58" s="357" t="str">
        <f t="shared" si="10"/>
        <v/>
      </c>
      <c r="EC58" s="357" t="str">
        <f t="shared" si="11"/>
        <v/>
      </c>
      <c r="EE58" s="357" t="str">
        <f t="shared" si="22"/>
        <v/>
      </c>
      <c r="EF58" s="357" t="str">
        <f t="shared" si="23"/>
        <v/>
      </c>
      <c r="EG58" s="357" t="str">
        <f t="shared" si="24"/>
        <v/>
      </c>
      <c r="EH58" s="357" t="str">
        <f t="shared" si="25"/>
        <v/>
      </c>
      <c r="EI58" s="357" t="str">
        <f t="shared" si="26"/>
        <v/>
      </c>
    </row>
    <row r="59" spans="1:139" ht="15.6" x14ac:dyDescent="0.3">
      <c r="A59" s="12" t="str">
        <f>ajuizamento!A66</f>
        <v/>
      </c>
      <c r="B59" s="7" t="str">
        <f>ajuizamento!B66</f>
        <v/>
      </c>
      <c r="C59" s="7">
        <f>ajuizamento!C66</f>
        <v>0</v>
      </c>
      <c r="D59" s="7">
        <f>ajuizamento!D66</f>
        <v>0</v>
      </c>
      <c r="E59" s="7">
        <f>ajuizamento!E66</f>
        <v>0</v>
      </c>
      <c r="F59" s="7">
        <f>ajuizamento!F66</f>
        <v>0</v>
      </c>
      <c r="G59" s="12">
        <f>ajuizamento!G66</f>
        <v>0</v>
      </c>
      <c r="H59" s="6">
        <f>IF(ajuizamento!$AY66="",0,ajuizamento!$AY66)</f>
        <v>0</v>
      </c>
      <c r="I59" s="6">
        <f>IF(ajuizamento!R66="",0,ajuizamento!R66)</f>
        <v>0</v>
      </c>
      <c r="J59" s="6">
        <f>IF(ajuizamento!BC66="",0,ajuizamento!BC66)</f>
        <v>0</v>
      </c>
      <c r="K59" s="6">
        <f>IF(ajuizamento!BD66="",0,ajuizamento!BD66)</f>
        <v>0</v>
      </c>
      <c r="L59" s="6">
        <f>IF(ajuizamento!S66="",0,ajuizamento!S66)</f>
        <v>0</v>
      </c>
      <c r="M59" s="6">
        <f>IF(ajuizamento!T66="",0,ajuizamento!T66)</f>
        <v>0</v>
      </c>
      <c r="N59" s="6">
        <f>IF(ajuizamento!U66="",0,ajuizamento!U66)</f>
        <v>0</v>
      </c>
      <c r="O59" s="6">
        <f>IF(ajuizamento!V66="",0,ajuizamento!V66)</f>
        <v>0</v>
      </c>
      <c r="P59" s="6">
        <f>IF(ajuizamento!W66="",0,ajuizamento!W66)</f>
        <v>0</v>
      </c>
      <c r="Q59" s="6">
        <f>IF(ajuizamento!X66="",0,ajuizamento!X66)</f>
        <v>0</v>
      </c>
      <c r="R59" s="6">
        <f>IF(ajuizamento!Y66="",0,ajuizamento!Y66)</f>
        <v>0</v>
      </c>
      <c r="S59" s="6">
        <f>IF(ajuizamento!Z66="",0,ajuizamento!Z66)</f>
        <v>0</v>
      </c>
      <c r="T59" s="6">
        <f>IF(ajuizamento!AA66="",0,ajuizamento!AA66)</f>
        <v>0</v>
      </c>
      <c r="U59" s="6">
        <f>IF(ajuizamento!AB66="",0,ajuizamento!AB66)</f>
        <v>0</v>
      </c>
      <c r="V59" s="6">
        <f>IF(ajuizamento!AC66="",0,ajuizamento!AC66)</f>
        <v>0</v>
      </c>
      <c r="W59" s="6">
        <f>IF(ajuizamento!AD66="",0,ajuizamento!AD66)</f>
        <v>0</v>
      </c>
      <c r="X59" s="6">
        <f>IF(ajuizamento!AE66="",0,ajuizamento!AE66)</f>
        <v>0</v>
      </c>
      <c r="Y59" s="6">
        <f>IF(ajuizamento!AF66="",0,ajuizamento!AF66)</f>
        <v>0</v>
      </c>
      <c r="Z59" s="6">
        <f>IF(ajuizamento!AG66="",0,ajuizamento!AG66)</f>
        <v>0</v>
      </c>
      <c r="AA59" s="6">
        <f>IF(ajuizamento!AH66="",0,ajuizamento!AH66)</f>
        <v>0</v>
      </c>
      <c r="AB59" s="6">
        <f>IF(ajuizamento!AI66="",0,ajuizamento!AI66)</f>
        <v>0</v>
      </c>
      <c r="AC59" s="6">
        <f>IF(ajuizamento!AJ66="",0,ajuizamento!AJ66)</f>
        <v>0</v>
      </c>
      <c r="AD59" s="6">
        <f>IF(ajuizamento!AK66="",0,ajuizamento!AK66)</f>
        <v>0</v>
      </c>
      <c r="AE59" s="6">
        <f>IF(ajuizamento!AL66="",0,ajuizamento!AL66)</f>
        <v>0</v>
      </c>
      <c r="AF59" s="6">
        <f>IF(ajuizamento!AM66="",0,ajuizamento!AM66)</f>
        <v>0</v>
      </c>
      <c r="AG59" s="6">
        <f>IF(ajuizamento!AN66="",0,ajuizamento!AN66)</f>
        <v>0</v>
      </c>
      <c r="AH59" s="6">
        <f>IF(ajuizamento!AO66="",0,ajuizamento!AO66)</f>
        <v>0</v>
      </c>
      <c r="AI59" s="6">
        <f>IF(ajuizamento!AP66="",0,ajuizamento!AP66)</f>
        <v>0</v>
      </c>
      <c r="AJ59" s="6">
        <f>IF(ajuizamento!AS66="",0,ajuizamento!AS66)</f>
        <v>0</v>
      </c>
      <c r="AK59" s="11" t="str">
        <f>IF(AM59=0,"",H59)</f>
        <v/>
      </c>
      <c r="AL59" s="9" t="str">
        <f t="shared" si="1"/>
        <v/>
      </c>
      <c r="AM59" s="357">
        <f t="shared" si="41"/>
        <v>0</v>
      </c>
      <c r="AN59" s="482" t="str">
        <f t="shared" si="39"/>
        <v/>
      </c>
      <c r="AO59" s="482" t="str">
        <f t="shared" si="39"/>
        <v/>
      </c>
      <c r="AP59" s="482" t="str">
        <f t="shared" si="39"/>
        <v/>
      </c>
      <c r="AQ59" s="482" t="str">
        <f t="shared" si="39"/>
        <v/>
      </c>
      <c r="AR59" s="482" t="str">
        <f t="shared" si="39"/>
        <v/>
      </c>
      <c r="AS59" s="482" t="str">
        <f t="shared" si="39"/>
        <v/>
      </c>
      <c r="AT59" s="482" t="str">
        <f t="shared" si="39"/>
        <v/>
      </c>
      <c r="AU59" s="482" t="str">
        <f t="shared" si="37"/>
        <v/>
      </c>
      <c r="AV59" s="482" t="str">
        <f t="shared" si="37"/>
        <v/>
      </c>
      <c r="AW59" s="482" t="str">
        <f t="shared" si="37"/>
        <v/>
      </c>
      <c r="AX59" s="482" t="str">
        <f t="shared" si="37"/>
        <v/>
      </c>
      <c r="AY59" s="482" t="str">
        <f t="shared" si="37"/>
        <v/>
      </c>
      <c r="AZ59" s="482" t="str">
        <f t="shared" si="37"/>
        <v/>
      </c>
      <c r="BA59" s="482" t="str">
        <f t="shared" si="37"/>
        <v/>
      </c>
      <c r="BB59" s="482" t="str">
        <f t="shared" si="37"/>
        <v/>
      </c>
      <c r="BC59" s="482" t="str">
        <f t="shared" si="37"/>
        <v/>
      </c>
      <c r="BD59" s="482" t="str">
        <f t="shared" si="34"/>
        <v/>
      </c>
      <c r="BE59" s="482" t="str">
        <f t="shared" si="34"/>
        <v/>
      </c>
      <c r="BF59" s="482" t="str">
        <f t="shared" si="33"/>
        <v/>
      </c>
      <c r="BG59" s="482" t="str">
        <f t="shared" si="30"/>
        <v/>
      </c>
      <c r="BH59" s="482" t="str">
        <f t="shared" si="30"/>
        <v/>
      </c>
      <c r="BI59" s="482" t="str">
        <f t="shared" si="30"/>
        <v/>
      </c>
      <c r="BJ59" s="482" t="str">
        <f t="shared" si="30"/>
        <v/>
      </c>
      <c r="BK59" s="482" t="str">
        <f t="shared" si="30"/>
        <v/>
      </c>
      <c r="BL59" s="482"/>
      <c r="BM59" s="482" t="str">
        <f>IF(AN59="","",COUNTIF($AN59:AN59,1))</f>
        <v/>
      </c>
      <c r="BN59" s="482" t="str">
        <f>IF(AO59="","",COUNTIF($AN59:AO59,1))</f>
        <v/>
      </c>
      <c r="BO59" s="482" t="str">
        <f>IF(AP59="","",COUNTIF($AN59:AP59,1))</f>
        <v/>
      </c>
      <c r="BP59" s="482" t="str">
        <f>IF(AQ59="","",COUNTIF($AN59:AQ59,1))</f>
        <v/>
      </c>
      <c r="BQ59" s="482" t="str">
        <f>IF(AR59="","",COUNTIF($AN59:AR59,1))</f>
        <v/>
      </c>
      <c r="BR59" s="482" t="str">
        <f>IF(AS59="","",COUNTIF($AN59:AS59,1))</f>
        <v/>
      </c>
      <c r="BS59" s="482" t="str">
        <f>IF(AT59="","",COUNTIF($AN59:AT59,1))</f>
        <v/>
      </c>
      <c r="BT59" s="482" t="str">
        <f>IF(AU59="","",COUNTIF($AN59:AU59,1))</f>
        <v/>
      </c>
      <c r="BU59" s="482" t="str">
        <f>IF(AV59="","",COUNTIF($AN59:AV59,1))</f>
        <v/>
      </c>
      <c r="BV59" s="482" t="str">
        <f>IF(AW59="","",COUNTIF($AN59:AW59,1))</f>
        <v/>
      </c>
      <c r="BW59" s="482" t="str">
        <f>IF(AX59="","",COUNTIF($AN59:AX59,1))</f>
        <v/>
      </c>
      <c r="BX59" s="482" t="str">
        <f>IF(AY59="","",COUNTIF($AN59:AY59,1))</f>
        <v/>
      </c>
      <c r="BY59" s="482" t="str">
        <f>IF(AZ59="","",COUNTIF($AN59:AZ59,1))</f>
        <v/>
      </c>
      <c r="BZ59" s="482" t="str">
        <f>IF(BA59="","",COUNTIF($AN59:BA59,1))</f>
        <v/>
      </c>
      <c r="CA59" s="482" t="str">
        <f>IF(BB59="","",COUNTIF($AN59:BB59,1))</f>
        <v/>
      </c>
      <c r="CB59" s="482" t="str">
        <f>IF(BC59="","",COUNTIF($AN59:BC59,1))</f>
        <v/>
      </c>
      <c r="CC59" s="482" t="str">
        <f>IF(BD59="","",COUNTIF($AN59:BD59,1))</f>
        <v/>
      </c>
      <c r="CD59" s="482" t="str">
        <f>IF(BE59="","",COUNTIF($AN59:BE59,1))</f>
        <v/>
      </c>
      <c r="CE59" s="482" t="str">
        <f>IF(BF59="","",COUNTIF($AN59:BF59,1))</f>
        <v/>
      </c>
      <c r="CF59" s="482" t="str">
        <f>IF(BG59="","",COUNTIF($AN59:BG59,1))</f>
        <v/>
      </c>
      <c r="CG59" s="482" t="str">
        <f>IF(BH59="","",COUNTIF($AN59:BH59,1))</f>
        <v/>
      </c>
      <c r="CH59" s="482" t="str">
        <f>IF(BI59="","",COUNTIF($AN59:BI59,1))</f>
        <v/>
      </c>
      <c r="CI59" s="482" t="str">
        <f>IF(BJ59="","",COUNTIF($AN59:BJ59,1))</f>
        <v/>
      </c>
      <c r="CJ59" s="482" t="str">
        <f>IF(BK59="","",COUNTIF($AN59:BK59,1))</f>
        <v/>
      </c>
      <c r="CL59" s="482" t="str">
        <f t="shared" si="42"/>
        <v/>
      </c>
      <c r="CM59" s="482" t="str">
        <f t="shared" si="42"/>
        <v/>
      </c>
      <c r="CN59" s="482" t="str">
        <f t="shared" si="42"/>
        <v/>
      </c>
      <c r="CO59" s="482" t="str">
        <f t="shared" si="42"/>
        <v/>
      </c>
      <c r="CP59" s="482" t="str">
        <f t="shared" si="42"/>
        <v/>
      </c>
      <c r="CQ59" s="482" t="str">
        <f t="shared" si="42"/>
        <v/>
      </c>
      <c r="CR59" s="482" t="str">
        <f t="shared" si="42"/>
        <v/>
      </c>
      <c r="CS59" s="482" t="str">
        <f t="shared" si="42"/>
        <v/>
      </c>
      <c r="CT59" s="482" t="str">
        <f t="shared" si="42"/>
        <v/>
      </c>
      <c r="CU59" s="482" t="str">
        <f t="shared" si="42"/>
        <v/>
      </c>
      <c r="CV59" s="482" t="str">
        <f t="shared" si="40"/>
        <v/>
      </c>
      <c r="CW59" s="482" t="str">
        <f t="shared" si="40"/>
        <v/>
      </c>
      <c r="CX59" s="482" t="str">
        <f t="shared" si="40"/>
        <v/>
      </c>
      <c r="CY59" s="482" t="str">
        <f t="shared" si="40"/>
        <v/>
      </c>
      <c r="CZ59" s="482" t="str">
        <f t="shared" si="40"/>
        <v/>
      </c>
      <c r="DA59" s="482" t="str">
        <f t="shared" si="40"/>
        <v/>
      </c>
      <c r="DB59" s="482" t="str">
        <f t="shared" si="38"/>
        <v/>
      </c>
      <c r="DC59" s="482" t="str">
        <f t="shared" si="38"/>
        <v/>
      </c>
      <c r="DD59" s="482" t="str">
        <f t="shared" si="36"/>
        <v/>
      </c>
      <c r="DE59" s="482" t="str">
        <f t="shared" si="36"/>
        <v/>
      </c>
      <c r="DF59" s="482" t="str">
        <f t="shared" si="36"/>
        <v/>
      </c>
      <c r="DG59" s="482" t="str">
        <f t="shared" si="36"/>
        <v/>
      </c>
      <c r="DH59" s="482" t="str">
        <f t="shared" si="36"/>
        <v/>
      </c>
      <c r="DI59" s="482" t="str">
        <f t="shared" si="36"/>
        <v/>
      </c>
      <c r="DJ59" s="357" t="str">
        <f t="shared" si="27"/>
        <v/>
      </c>
      <c r="DK59" s="357" t="str">
        <f t="shared" si="13"/>
        <v/>
      </c>
      <c r="DL59" s="357" t="str">
        <f t="shared" si="14"/>
        <v/>
      </c>
      <c r="DM59" s="357" t="str">
        <f t="shared" si="15"/>
        <v/>
      </c>
      <c r="DN59" s="357" t="str">
        <f t="shared" si="16"/>
        <v/>
      </c>
      <c r="DO59" s="357" t="str">
        <f t="shared" si="17"/>
        <v/>
      </c>
      <c r="DP59" s="357" t="str">
        <f t="shared" si="32"/>
        <v/>
      </c>
      <c r="DQ59" s="357" t="str">
        <f t="shared" si="19"/>
        <v/>
      </c>
      <c r="DR59" s="357" t="str">
        <f t="shared" si="32"/>
        <v/>
      </c>
      <c r="DS59" s="357" t="str">
        <f t="shared" si="19"/>
        <v/>
      </c>
      <c r="DT59" s="357" t="str">
        <f t="shared" si="20"/>
        <v/>
      </c>
      <c r="DU59" s="357" t="str">
        <f t="shared" si="21"/>
        <v/>
      </c>
      <c r="DV59" s="357" t="str">
        <f t="shared" si="4"/>
        <v/>
      </c>
      <c r="DW59" s="357" t="str">
        <f t="shared" si="5"/>
        <v/>
      </c>
      <c r="DX59" s="357" t="str">
        <f t="shared" si="6"/>
        <v/>
      </c>
      <c r="DY59" s="357" t="str">
        <f t="shared" si="7"/>
        <v/>
      </c>
      <c r="DZ59" s="357" t="str">
        <f t="shared" si="8"/>
        <v/>
      </c>
      <c r="EA59" s="357" t="str">
        <f t="shared" si="9"/>
        <v/>
      </c>
      <c r="EB59" s="357" t="str">
        <f t="shared" si="10"/>
        <v/>
      </c>
      <c r="EC59" s="357" t="str">
        <f t="shared" si="11"/>
        <v/>
      </c>
      <c r="EE59" s="357" t="str">
        <f t="shared" si="22"/>
        <v/>
      </c>
      <c r="EF59" s="357" t="str">
        <f t="shared" si="23"/>
        <v/>
      </c>
      <c r="EG59" s="357" t="str">
        <f t="shared" si="24"/>
        <v/>
      </c>
      <c r="EH59" s="357" t="str">
        <f t="shared" si="25"/>
        <v/>
      </c>
      <c r="EI59" s="357" t="str">
        <f t="shared" si="26"/>
        <v/>
      </c>
    </row>
    <row r="60" spans="1:139" ht="15.6" x14ac:dyDescent="0.3">
      <c r="A60" s="12" t="str">
        <f>ajuizamento!A67</f>
        <v/>
      </c>
      <c r="B60" s="7" t="str">
        <f>ajuizamento!B67</f>
        <v/>
      </c>
      <c r="C60" s="7">
        <f>ajuizamento!C67</f>
        <v>0</v>
      </c>
      <c r="D60" s="7">
        <f>ajuizamento!D67</f>
        <v>0</v>
      </c>
      <c r="E60" s="7">
        <f>ajuizamento!E67</f>
        <v>0</v>
      </c>
      <c r="F60" s="7">
        <f>ajuizamento!F67</f>
        <v>0</v>
      </c>
      <c r="G60" s="12">
        <f>ajuizamento!G67</f>
        <v>0</v>
      </c>
      <c r="H60" s="6">
        <f>IF(ajuizamento!$AY67="",0,ajuizamento!$AY67)</f>
        <v>0</v>
      </c>
      <c r="I60" s="6">
        <f>IF(ajuizamento!R67="",0,ajuizamento!R67)</f>
        <v>0</v>
      </c>
      <c r="J60" s="6">
        <f>IF(ajuizamento!BC67="",0,ajuizamento!BC67)</f>
        <v>0</v>
      </c>
      <c r="K60" s="6">
        <f>IF(ajuizamento!BD67="",0,ajuizamento!BD67)</f>
        <v>0</v>
      </c>
      <c r="L60" s="6">
        <f>IF(ajuizamento!S67="",0,ajuizamento!S67)</f>
        <v>0</v>
      </c>
      <c r="M60" s="6">
        <f>IF(ajuizamento!T67="",0,ajuizamento!T67)</f>
        <v>0</v>
      </c>
      <c r="N60" s="6">
        <f>IF(ajuizamento!U67="",0,ajuizamento!U67)</f>
        <v>0</v>
      </c>
      <c r="O60" s="6">
        <f>IF(ajuizamento!V67="",0,ajuizamento!V67)</f>
        <v>0</v>
      </c>
      <c r="P60" s="6">
        <f>IF(ajuizamento!W67="",0,ajuizamento!W67)</f>
        <v>0</v>
      </c>
      <c r="Q60" s="6">
        <f>IF(ajuizamento!X67="",0,ajuizamento!X67)</f>
        <v>0</v>
      </c>
      <c r="R60" s="6">
        <f>IF(ajuizamento!Y67="",0,ajuizamento!Y67)</f>
        <v>0</v>
      </c>
      <c r="S60" s="6">
        <f>IF(ajuizamento!Z67="",0,ajuizamento!Z67)</f>
        <v>0</v>
      </c>
      <c r="T60" s="6">
        <f>IF(ajuizamento!AA67="",0,ajuizamento!AA67)</f>
        <v>0</v>
      </c>
      <c r="U60" s="6">
        <f>IF(ajuizamento!AB67="",0,ajuizamento!AB67)</f>
        <v>0</v>
      </c>
      <c r="V60" s="6">
        <f>IF(ajuizamento!AC67="",0,ajuizamento!AC67)</f>
        <v>0</v>
      </c>
      <c r="W60" s="6">
        <f>IF(ajuizamento!AD67="",0,ajuizamento!AD67)</f>
        <v>0</v>
      </c>
      <c r="X60" s="6">
        <f>IF(ajuizamento!AE67="",0,ajuizamento!AE67)</f>
        <v>0</v>
      </c>
      <c r="Y60" s="6">
        <f>IF(ajuizamento!AF67="",0,ajuizamento!AF67)</f>
        <v>0</v>
      </c>
      <c r="Z60" s="6">
        <f>IF(ajuizamento!AG67="",0,ajuizamento!AG67)</f>
        <v>0</v>
      </c>
      <c r="AA60" s="6">
        <f>IF(ajuizamento!AH67="",0,ajuizamento!AH67)</f>
        <v>0</v>
      </c>
      <c r="AB60" s="6">
        <f>IF(ajuizamento!AI67="",0,ajuizamento!AI67)</f>
        <v>0</v>
      </c>
      <c r="AC60" s="6">
        <f>IF(ajuizamento!AJ67="",0,ajuizamento!AJ67)</f>
        <v>0</v>
      </c>
      <c r="AD60" s="6">
        <f>IF(ajuizamento!AK67="",0,ajuizamento!AK67)</f>
        <v>0</v>
      </c>
      <c r="AE60" s="6">
        <f>IF(ajuizamento!AL67="",0,ajuizamento!AL67)</f>
        <v>0</v>
      </c>
      <c r="AF60" s="6">
        <f>IF(ajuizamento!AM67="",0,ajuizamento!AM67)</f>
        <v>0</v>
      </c>
      <c r="AG60" s="6">
        <f>IF(ajuizamento!AN67="",0,ajuizamento!AN67)</f>
        <v>0</v>
      </c>
      <c r="AH60" s="6">
        <f>IF(ajuizamento!AO67="",0,ajuizamento!AO67)</f>
        <v>0</v>
      </c>
      <c r="AI60" s="6">
        <f>IF(ajuizamento!AP67="",0,ajuizamento!AP67)</f>
        <v>0</v>
      </c>
      <c r="AJ60" s="6">
        <f>IF(ajuizamento!AS67="",0,ajuizamento!AS67)</f>
        <v>0</v>
      </c>
      <c r="AK60" s="11" t="str">
        <f>IF(AM60=0,"",H60)</f>
        <v/>
      </c>
      <c r="AL60" s="9" t="str">
        <f t="shared" si="1"/>
        <v/>
      </c>
      <c r="AM60" s="357">
        <f t="shared" si="41"/>
        <v>0</v>
      </c>
      <c r="AN60" s="482" t="str">
        <f t="shared" si="39"/>
        <v/>
      </c>
      <c r="AO60" s="482" t="str">
        <f t="shared" si="39"/>
        <v/>
      </c>
      <c r="AP60" s="482" t="str">
        <f t="shared" si="39"/>
        <v/>
      </c>
      <c r="AQ60" s="482" t="str">
        <f t="shared" si="39"/>
        <v/>
      </c>
      <c r="AR60" s="482" t="str">
        <f t="shared" si="39"/>
        <v/>
      </c>
      <c r="AS60" s="482" t="str">
        <f t="shared" si="39"/>
        <v/>
      </c>
      <c r="AT60" s="482" t="str">
        <f t="shared" si="39"/>
        <v/>
      </c>
      <c r="AU60" s="482" t="str">
        <f t="shared" si="37"/>
        <v/>
      </c>
      <c r="AV60" s="482" t="str">
        <f t="shared" si="37"/>
        <v/>
      </c>
      <c r="AW60" s="482" t="str">
        <f t="shared" si="37"/>
        <v/>
      </c>
      <c r="AX60" s="482" t="str">
        <f t="shared" si="37"/>
        <v/>
      </c>
      <c r="AY60" s="482" t="str">
        <f t="shared" si="37"/>
        <v/>
      </c>
      <c r="AZ60" s="482" t="str">
        <f t="shared" si="37"/>
        <v/>
      </c>
      <c r="BA60" s="482" t="str">
        <f t="shared" si="37"/>
        <v/>
      </c>
      <c r="BB60" s="482" t="str">
        <f t="shared" si="37"/>
        <v/>
      </c>
      <c r="BC60" s="482" t="str">
        <f t="shared" si="37"/>
        <v/>
      </c>
      <c r="BD60" s="482" t="str">
        <f t="shared" si="34"/>
        <v/>
      </c>
      <c r="BE60" s="482" t="str">
        <f t="shared" si="34"/>
        <v/>
      </c>
      <c r="BF60" s="482" t="str">
        <f t="shared" si="33"/>
        <v/>
      </c>
      <c r="BG60" s="482" t="str">
        <f t="shared" si="30"/>
        <v/>
      </c>
      <c r="BH60" s="482" t="str">
        <f t="shared" si="30"/>
        <v/>
      </c>
      <c r="BI60" s="482" t="str">
        <f t="shared" si="30"/>
        <v/>
      </c>
      <c r="BJ60" s="482" t="str">
        <f t="shared" si="30"/>
        <v/>
      </c>
      <c r="BK60" s="482" t="str">
        <f t="shared" si="30"/>
        <v/>
      </c>
      <c r="BL60" s="482"/>
      <c r="BM60" s="482" t="str">
        <f>IF(AN60="","",COUNTIF($AN60:AN60,1))</f>
        <v/>
      </c>
      <c r="BN60" s="482" t="str">
        <f>IF(AO60="","",COUNTIF($AN60:AO60,1))</f>
        <v/>
      </c>
      <c r="BO60" s="482" t="str">
        <f>IF(AP60="","",COUNTIF($AN60:AP60,1))</f>
        <v/>
      </c>
      <c r="BP60" s="482" t="str">
        <f>IF(AQ60="","",COUNTIF($AN60:AQ60,1))</f>
        <v/>
      </c>
      <c r="BQ60" s="482" t="str">
        <f>IF(AR60="","",COUNTIF($AN60:AR60,1))</f>
        <v/>
      </c>
      <c r="BR60" s="482" t="str">
        <f>IF(AS60="","",COUNTIF($AN60:AS60,1))</f>
        <v/>
      </c>
      <c r="BS60" s="482" t="str">
        <f>IF(AT60="","",COUNTIF($AN60:AT60,1))</f>
        <v/>
      </c>
      <c r="BT60" s="482" t="str">
        <f>IF(AU60="","",COUNTIF($AN60:AU60,1))</f>
        <v/>
      </c>
      <c r="BU60" s="482" t="str">
        <f>IF(AV60="","",COUNTIF($AN60:AV60,1))</f>
        <v/>
      </c>
      <c r="BV60" s="482" t="str">
        <f>IF(AW60="","",COUNTIF($AN60:AW60,1))</f>
        <v/>
      </c>
      <c r="BW60" s="482" t="str">
        <f>IF(AX60="","",COUNTIF($AN60:AX60,1))</f>
        <v/>
      </c>
      <c r="BX60" s="482" t="str">
        <f>IF(AY60="","",COUNTIF($AN60:AY60,1))</f>
        <v/>
      </c>
      <c r="BY60" s="482" t="str">
        <f>IF(AZ60="","",COUNTIF($AN60:AZ60,1))</f>
        <v/>
      </c>
      <c r="BZ60" s="482" t="str">
        <f>IF(BA60="","",COUNTIF($AN60:BA60,1))</f>
        <v/>
      </c>
      <c r="CA60" s="482" t="str">
        <f>IF(BB60="","",COUNTIF($AN60:BB60,1))</f>
        <v/>
      </c>
      <c r="CB60" s="482" t="str">
        <f>IF(BC60="","",COUNTIF($AN60:BC60,1))</f>
        <v/>
      </c>
      <c r="CC60" s="482" t="str">
        <f>IF(BD60="","",COUNTIF($AN60:BD60,1))</f>
        <v/>
      </c>
      <c r="CD60" s="482" t="str">
        <f>IF(BE60="","",COUNTIF($AN60:BE60,1))</f>
        <v/>
      </c>
      <c r="CE60" s="482" t="str">
        <f>IF(BF60="","",COUNTIF($AN60:BF60,1))</f>
        <v/>
      </c>
      <c r="CF60" s="482" t="str">
        <f>IF(BG60="","",COUNTIF($AN60:BG60,1))</f>
        <v/>
      </c>
      <c r="CG60" s="482" t="str">
        <f>IF(BH60="","",COUNTIF($AN60:BH60,1))</f>
        <v/>
      </c>
      <c r="CH60" s="482" t="str">
        <f>IF(BI60="","",COUNTIF($AN60:BI60,1))</f>
        <v/>
      </c>
      <c r="CI60" s="482" t="str">
        <f>IF(BJ60="","",COUNTIF($AN60:BJ60,1))</f>
        <v/>
      </c>
      <c r="CJ60" s="482" t="str">
        <f>IF(BK60="","",COUNTIF($AN60:BK60,1))</f>
        <v/>
      </c>
      <c r="CL60" s="482" t="str">
        <f t="shared" si="42"/>
        <v/>
      </c>
      <c r="CM60" s="482" t="str">
        <f t="shared" si="42"/>
        <v/>
      </c>
      <c r="CN60" s="482" t="str">
        <f t="shared" si="42"/>
        <v/>
      </c>
      <c r="CO60" s="482" t="str">
        <f t="shared" si="42"/>
        <v/>
      </c>
      <c r="CP60" s="482" t="str">
        <f t="shared" si="42"/>
        <v/>
      </c>
      <c r="CQ60" s="482" t="str">
        <f t="shared" si="42"/>
        <v/>
      </c>
      <c r="CR60" s="482" t="str">
        <f t="shared" si="42"/>
        <v/>
      </c>
      <c r="CS60" s="482" t="str">
        <f t="shared" si="42"/>
        <v/>
      </c>
      <c r="CT60" s="482" t="str">
        <f t="shared" si="42"/>
        <v/>
      </c>
      <c r="CU60" s="482" t="str">
        <f t="shared" si="42"/>
        <v/>
      </c>
      <c r="CV60" s="482" t="str">
        <f t="shared" si="40"/>
        <v/>
      </c>
      <c r="CW60" s="482" t="str">
        <f t="shared" si="40"/>
        <v/>
      </c>
      <c r="CX60" s="482" t="str">
        <f t="shared" si="40"/>
        <v/>
      </c>
      <c r="CY60" s="482" t="str">
        <f t="shared" si="40"/>
        <v/>
      </c>
      <c r="CZ60" s="482" t="str">
        <f t="shared" si="40"/>
        <v/>
      </c>
      <c r="DA60" s="482" t="str">
        <f t="shared" si="40"/>
        <v/>
      </c>
      <c r="DB60" s="482" t="str">
        <f t="shared" si="38"/>
        <v/>
      </c>
      <c r="DC60" s="482" t="str">
        <f t="shared" si="38"/>
        <v/>
      </c>
      <c r="DD60" s="482" t="str">
        <f t="shared" si="36"/>
        <v/>
      </c>
      <c r="DE60" s="482" t="str">
        <f t="shared" si="36"/>
        <v/>
      </c>
      <c r="DF60" s="482" t="str">
        <f t="shared" si="36"/>
        <v/>
      </c>
      <c r="DG60" s="482" t="str">
        <f t="shared" si="36"/>
        <v/>
      </c>
      <c r="DH60" s="482" t="str">
        <f t="shared" si="36"/>
        <v/>
      </c>
      <c r="DI60" s="482" t="str">
        <f t="shared" si="36"/>
        <v/>
      </c>
      <c r="DJ60" s="357" t="str">
        <f t="shared" si="27"/>
        <v/>
      </c>
      <c r="DK60" s="357" t="str">
        <f t="shared" si="13"/>
        <v/>
      </c>
      <c r="DL60" s="357" t="str">
        <f t="shared" si="14"/>
        <v/>
      </c>
      <c r="DM60" s="357" t="str">
        <f t="shared" si="15"/>
        <v/>
      </c>
      <c r="DN60" s="357" t="str">
        <f t="shared" si="16"/>
        <v/>
      </c>
      <c r="DO60" s="357" t="str">
        <f t="shared" si="17"/>
        <v/>
      </c>
      <c r="DP60" s="357" t="str">
        <f t="shared" si="32"/>
        <v/>
      </c>
      <c r="DQ60" s="357" t="str">
        <f t="shared" si="19"/>
        <v/>
      </c>
      <c r="DR60" s="357" t="str">
        <f t="shared" si="32"/>
        <v/>
      </c>
      <c r="DS60" s="357" t="str">
        <f t="shared" si="19"/>
        <v/>
      </c>
      <c r="DT60" s="357" t="str">
        <f t="shared" si="20"/>
        <v/>
      </c>
      <c r="DU60" s="357" t="str">
        <f t="shared" si="21"/>
        <v/>
      </c>
      <c r="DV60" s="357" t="str">
        <f t="shared" si="4"/>
        <v/>
      </c>
      <c r="DW60" s="357" t="str">
        <f t="shared" si="5"/>
        <v/>
      </c>
      <c r="DX60" s="357" t="str">
        <f t="shared" si="6"/>
        <v/>
      </c>
      <c r="DY60" s="357" t="str">
        <f t="shared" si="7"/>
        <v/>
      </c>
      <c r="DZ60" s="357" t="str">
        <f t="shared" si="8"/>
        <v/>
      </c>
      <c r="EA60" s="357" t="str">
        <f t="shared" si="9"/>
        <v/>
      </c>
      <c r="EB60" s="357" t="str">
        <f t="shared" si="10"/>
        <v/>
      </c>
      <c r="EC60" s="357" t="str">
        <f t="shared" si="11"/>
        <v/>
      </c>
      <c r="EE60" s="357" t="str">
        <f t="shared" si="22"/>
        <v/>
      </c>
      <c r="EF60" s="357" t="str">
        <f t="shared" si="23"/>
        <v/>
      </c>
      <c r="EG60" s="357" t="str">
        <f t="shared" si="24"/>
        <v/>
      </c>
      <c r="EH60" s="357" t="str">
        <f t="shared" si="25"/>
        <v/>
      </c>
      <c r="EI60" s="357" t="str">
        <f t="shared" si="26"/>
        <v/>
      </c>
    </row>
    <row r="61" spans="1:139" ht="15.6" x14ac:dyDescent="0.3">
      <c r="A61" s="12" t="str">
        <f>ajuizamento!A68</f>
        <v/>
      </c>
      <c r="B61" s="7" t="str">
        <f>ajuizamento!B68</f>
        <v/>
      </c>
      <c r="C61" s="7">
        <f>ajuizamento!C68</f>
        <v>0</v>
      </c>
      <c r="D61" s="7">
        <f>ajuizamento!D68</f>
        <v>0</v>
      </c>
      <c r="E61" s="7">
        <f>ajuizamento!E68</f>
        <v>0</v>
      </c>
      <c r="F61" s="7">
        <f>ajuizamento!F68</f>
        <v>0</v>
      </c>
      <c r="G61" s="12">
        <f>ajuizamento!G68</f>
        <v>0</v>
      </c>
      <c r="H61" s="6">
        <f>IF(ajuizamento!$AY68="",0,ajuizamento!$AY68)</f>
        <v>0</v>
      </c>
      <c r="I61" s="6">
        <f>IF(ajuizamento!R68="",0,ajuizamento!R68)</f>
        <v>0</v>
      </c>
      <c r="J61" s="6">
        <f>IF(ajuizamento!BC68="",0,ajuizamento!BC68)</f>
        <v>0</v>
      </c>
      <c r="K61" s="6">
        <f>IF(ajuizamento!BD68="",0,ajuizamento!BD68)</f>
        <v>0</v>
      </c>
      <c r="L61" s="6">
        <f>IF(ajuizamento!S68="",0,ajuizamento!S68)</f>
        <v>0</v>
      </c>
      <c r="M61" s="6">
        <f>IF(ajuizamento!T68="",0,ajuizamento!T68)</f>
        <v>0</v>
      </c>
      <c r="N61" s="6">
        <f>IF(ajuizamento!U68="",0,ajuizamento!U68)</f>
        <v>0</v>
      </c>
      <c r="O61" s="6">
        <f>IF(ajuizamento!V68="",0,ajuizamento!V68)</f>
        <v>0</v>
      </c>
      <c r="P61" s="6">
        <f>IF(ajuizamento!W68="",0,ajuizamento!W68)</f>
        <v>0</v>
      </c>
      <c r="Q61" s="6">
        <f>IF(ajuizamento!X68="",0,ajuizamento!X68)</f>
        <v>0</v>
      </c>
      <c r="R61" s="6">
        <f>IF(ajuizamento!Y68="",0,ajuizamento!Y68)</f>
        <v>0</v>
      </c>
      <c r="S61" s="6">
        <f>IF(ajuizamento!Z68="",0,ajuizamento!Z68)</f>
        <v>0</v>
      </c>
      <c r="T61" s="6">
        <f>IF(ajuizamento!AA68="",0,ajuizamento!AA68)</f>
        <v>0</v>
      </c>
      <c r="U61" s="6">
        <f>IF(ajuizamento!AB68="",0,ajuizamento!AB68)</f>
        <v>0</v>
      </c>
      <c r="V61" s="6">
        <f>IF(ajuizamento!AC68="",0,ajuizamento!AC68)</f>
        <v>0</v>
      </c>
      <c r="W61" s="6">
        <f>IF(ajuizamento!AD68="",0,ajuizamento!AD68)</f>
        <v>0</v>
      </c>
      <c r="X61" s="6">
        <f>IF(ajuizamento!AE68="",0,ajuizamento!AE68)</f>
        <v>0</v>
      </c>
      <c r="Y61" s="6">
        <f>IF(ajuizamento!AF68="",0,ajuizamento!AF68)</f>
        <v>0</v>
      </c>
      <c r="Z61" s="6">
        <f>IF(ajuizamento!AG68="",0,ajuizamento!AG68)</f>
        <v>0</v>
      </c>
      <c r="AA61" s="6">
        <f>IF(ajuizamento!AH68="",0,ajuizamento!AH68)</f>
        <v>0</v>
      </c>
      <c r="AB61" s="6">
        <f>IF(ajuizamento!AI68="",0,ajuizamento!AI68)</f>
        <v>0</v>
      </c>
      <c r="AC61" s="6">
        <f>IF(ajuizamento!AJ68="",0,ajuizamento!AJ68)</f>
        <v>0</v>
      </c>
      <c r="AD61" s="6">
        <f>IF(ajuizamento!AK68="",0,ajuizamento!AK68)</f>
        <v>0</v>
      </c>
      <c r="AE61" s="6">
        <f>IF(ajuizamento!AL68="",0,ajuizamento!AL68)</f>
        <v>0</v>
      </c>
      <c r="AF61" s="6">
        <f>IF(ajuizamento!AM68="",0,ajuizamento!AM68)</f>
        <v>0</v>
      </c>
      <c r="AG61" s="6">
        <f>IF(ajuizamento!AN68="",0,ajuizamento!AN68)</f>
        <v>0</v>
      </c>
      <c r="AH61" s="6">
        <f>IF(ajuizamento!AO68="",0,ajuizamento!AO68)</f>
        <v>0</v>
      </c>
      <c r="AI61" s="6">
        <f>IF(ajuizamento!AP68="",0,ajuizamento!AP68)</f>
        <v>0</v>
      </c>
      <c r="AJ61" s="6">
        <f>IF(ajuizamento!AS68="",0,ajuizamento!AS68)</f>
        <v>0</v>
      </c>
      <c r="AK61" s="11" t="str">
        <f>IF(AM61=0,"",H61)</f>
        <v/>
      </c>
      <c r="AL61" s="9" t="str">
        <f t="shared" si="1"/>
        <v/>
      </c>
      <c r="AM61" s="357">
        <f t="shared" si="41"/>
        <v>0</v>
      </c>
      <c r="AN61" s="482" t="str">
        <f t="shared" si="39"/>
        <v/>
      </c>
      <c r="AO61" s="482" t="str">
        <f t="shared" si="39"/>
        <v/>
      </c>
      <c r="AP61" s="482" t="str">
        <f t="shared" si="39"/>
        <v/>
      </c>
      <c r="AQ61" s="482" t="str">
        <f t="shared" si="39"/>
        <v/>
      </c>
      <c r="AR61" s="482" t="str">
        <f t="shared" si="39"/>
        <v/>
      </c>
      <c r="AS61" s="482" t="str">
        <f t="shared" si="39"/>
        <v/>
      </c>
      <c r="AT61" s="482" t="str">
        <f t="shared" si="39"/>
        <v/>
      </c>
      <c r="AU61" s="482" t="str">
        <f t="shared" si="37"/>
        <v/>
      </c>
      <c r="AV61" s="482" t="str">
        <f t="shared" si="37"/>
        <v/>
      </c>
      <c r="AW61" s="482" t="str">
        <f t="shared" si="37"/>
        <v/>
      </c>
      <c r="AX61" s="482" t="str">
        <f t="shared" si="37"/>
        <v/>
      </c>
      <c r="AY61" s="482" t="str">
        <f t="shared" si="37"/>
        <v/>
      </c>
      <c r="AZ61" s="482" t="str">
        <f t="shared" si="37"/>
        <v/>
      </c>
      <c r="BA61" s="482" t="str">
        <f t="shared" si="37"/>
        <v/>
      </c>
      <c r="BB61" s="482" t="str">
        <f t="shared" si="37"/>
        <v/>
      </c>
      <c r="BC61" s="482" t="str">
        <f t="shared" si="37"/>
        <v/>
      </c>
      <c r="BD61" s="482" t="str">
        <f t="shared" si="34"/>
        <v/>
      </c>
      <c r="BE61" s="482" t="str">
        <f t="shared" si="34"/>
        <v/>
      </c>
      <c r="BF61" s="482" t="str">
        <f t="shared" si="33"/>
        <v/>
      </c>
      <c r="BG61" s="482" t="str">
        <f t="shared" si="30"/>
        <v/>
      </c>
      <c r="BH61" s="482" t="str">
        <f t="shared" si="30"/>
        <v/>
      </c>
      <c r="BI61" s="482" t="str">
        <f t="shared" si="30"/>
        <v/>
      </c>
      <c r="BJ61" s="482" t="str">
        <f t="shared" si="30"/>
        <v/>
      </c>
      <c r="BK61" s="482" t="str">
        <f t="shared" si="30"/>
        <v/>
      </c>
      <c r="BL61" s="482"/>
      <c r="BM61" s="482" t="str">
        <f>IF(AN61="","",COUNTIF($AN61:AN61,1))</f>
        <v/>
      </c>
      <c r="BN61" s="482" t="str">
        <f>IF(AO61="","",COUNTIF($AN61:AO61,1))</f>
        <v/>
      </c>
      <c r="BO61" s="482" t="str">
        <f>IF(AP61="","",COUNTIF($AN61:AP61,1))</f>
        <v/>
      </c>
      <c r="BP61" s="482" t="str">
        <f>IF(AQ61="","",COUNTIF($AN61:AQ61,1))</f>
        <v/>
      </c>
      <c r="BQ61" s="482" t="str">
        <f>IF(AR61="","",COUNTIF($AN61:AR61,1))</f>
        <v/>
      </c>
      <c r="BR61" s="482" t="str">
        <f>IF(AS61="","",COUNTIF($AN61:AS61,1))</f>
        <v/>
      </c>
      <c r="BS61" s="482" t="str">
        <f>IF(AT61="","",COUNTIF($AN61:AT61,1))</f>
        <v/>
      </c>
      <c r="BT61" s="482" t="str">
        <f>IF(AU61="","",COUNTIF($AN61:AU61,1))</f>
        <v/>
      </c>
      <c r="BU61" s="482" t="str">
        <f>IF(AV61="","",COUNTIF($AN61:AV61,1))</f>
        <v/>
      </c>
      <c r="BV61" s="482" t="str">
        <f>IF(AW61="","",COUNTIF($AN61:AW61,1))</f>
        <v/>
      </c>
      <c r="BW61" s="482" t="str">
        <f>IF(AX61="","",COUNTIF($AN61:AX61,1))</f>
        <v/>
      </c>
      <c r="BX61" s="482" t="str">
        <f>IF(AY61="","",COUNTIF($AN61:AY61,1))</f>
        <v/>
      </c>
      <c r="BY61" s="482" t="str">
        <f>IF(AZ61="","",COUNTIF($AN61:AZ61,1))</f>
        <v/>
      </c>
      <c r="BZ61" s="482" t="str">
        <f>IF(BA61="","",COUNTIF($AN61:BA61,1))</f>
        <v/>
      </c>
      <c r="CA61" s="482" t="str">
        <f>IF(BB61="","",COUNTIF($AN61:BB61,1))</f>
        <v/>
      </c>
      <c r="CB61" s="482" t="str">
        <f>IF(BC61="","",COUNTIF($AN61:BC61,1))</f>
        <v/>
      </c>
      <c r="CC61" s="482" t="str">
        <f>IF(BD61="","",COUNTIF($AN61:BD61,1))</f>
        <v/>
      </c>
      <c r="CD61" s="482" t="str">
        <f>IF(BE61="","",COUNTIF($AN61:BE61,1))</f>
        <v/>
      </c>
      <c r="CE61" s="482" t="str">
        <f>IF(BF61="","",COUNTIF($AN61:BF61,1))</f>
        <v/>
      </c>
      <c r="CF61" s="482" t="str">
        <f>IF(BG61="","",COUNTIF($AN61:BG61,1))</f>
        <v/>
      </c>
      <c r="CG61" s="482" t="str">
        <f>IF(BH61="","",COUNTIF($AN61:BH61,1))</f>
        <v/>
      </c>
      <c r="CH61" s="482" t="str">
        <f>IF(BI61="","",COUNTIF($AN61:BI61,1))</f>
        <v/>
      </c>
      <c r="CI61" s="482" t="str">
        <f>IF(BJ61="","",COUNTIF($AN61:BJ61,1))</f>
        <v/>
      </c>
      <c r="CJ61" s="482" t="str">
        <f>IF(BK61="","",COUNTIF($AN61:BK61,1))</f>
        <v/>
      </c>
      <c r="CL61" s="482" t="str">
        <f t="shared" si="42"/>
        <v/>
      </c>
      <c r="CM61" s="482" t="str">
        <f t="shared" si="42"/>
        <v/>
      </c>
      <c r="CN61" s="482" t="str">
        <f t="shared" si="42"/>
        <v/>
      </c>
      <c r="CO61" s="482" t="str">
        <f t="shared" si="42"/>
        <v/>
      </c>
      <c r="CP61" s="482" t="str">
        <f t="shared" si="42"/>
        <v/>
      </c>
      <c r="CQ61" s="482" t="str">
        <f t="shared" si="42"/>
        <v/>
      </c>
      <c r="CR61" s="482" t="str">
        <f t="shared" si="42"/>
        <v/>
      </c>
      <c r="CS61" s="482" t="str">
        <f t="shared" si="42"/>
        <v/>
      </c>
      <c r="CT61" s="482" t="str">
        <f t="shared" si="42"/>
        <v/>
      </c>
      <c r="CU61" s="482" t="str">
        <f t="shared" si="42"/>
        <v/>
      </c>
      <c r="CV61" s="482" t="str">
        <f t="shared" si="40"/>
        <v/>
      </c>
      <c r="CW61" s="482" t="str">
        <f t="shared" si="40"/>
        <v/>
      </c>
      <c r="CX61" s="482" t="str">
        <f t="shared" si="40"/>
        <v/>
      </c>
      <c r="CY61" s="482" t="str">
        <f t="shared" si="40"/>
        <v/>
      </c>
      <c r="CZ61" s="482" t="str">
        <f t="shared" si="40"/>
        <v/>
      </c>
      <c r="DA61" s="482" t="str">
        <f t="shared" si="40"/>
        <v/>
      </c>
      <c r="DB61" s="482" t="str">
        <f t="shared" si="38"/>
        <v/>
      </c>
      <c r="DC61" s="482" t="str">
        <f t="shared" si="38"/>
        <v/>
      </c>
      <c r="DD61" s="482" t="str">
        <f t="shared" si="36"/>
        <v/>
      </c>
      <c r="DE61" s="482" t="str">
        <f t="shared" si="36"/>
        <v/>
      </c>
      <c r="DF61" s="482" t="str">
        <f t="shared" si="36"/>
        <v/>
      </c>
      <c r="DG61" s="482" t="str">
        <f t="shared" si="36"/>
        <v/>
      </c>
      <c r="DH61" s="482" t="str">
        <f t="shared" si="36"/>
        <v/>
      </c>
      <c r="DI61" s="482" t="str">
        <f t="shared" si="36"/>
        <v/>
      </c>
      <c r="DJ61" s="357" t="str">
        <f t="shared" si="27"/>
        <v/>
      </c>
      <c r="DK61" s="357" t="str">
        <f t="shared" si="13"/>
        <v/>
      </c>
      <c r="DL61" s="357" t="str">
        <f t="shared" si="14"/>
        <v/>
      </c>
      <c r="DM61" s="357" t="str">
        <f t="shared" si="15"/>
        <v/>
      </c>
      <c r="DN61" s="357" t="str">
        <f t="shared" si="16"/>
        <v/>
      </c>
      <c r="DO61" s="357" t="str">
        <f t="shared" si="17"/>
        <v/>
      </c>
      <c r="DP61" s="357" t="str">
        <f t="shared" si="32"/>
        <v/>
      </c>
      <c r="DQ61" s="357" t="str">
        <f t="shared" si="19"/>
        <v/>
      </c>
      <c r="DR61" s="357" t="str">
        <f t="shared" si="32"/>
        <v/>
      </c>
      <c r="DS61" s="357" t="str">
        <f t="shared" si="19"/>
        <v/>
      </c>
      <c r="DT61" s="357" t="str">
        <f t="shared" si="20"/>
        <v/>
      </c>
      <c r="DU61" s="357" t="str">
        <f t="shared" si="21"/>
        <v/>
      </c>
      <c r="DV61" s="357" t="str">
        <f t="shared" si="4"/>
        <v/>
      </c>
      <c r="DW61" s="357" t="str">
        <f t="shared" si="5"/>
        <v/>
      </c>
      <c r="DX61" s="357" t="str">
        <f t="shared" si="6"/>
        <v/>
      </c>
      <c r="DY61" s="357" t="str">
        <f t="shared" si="7"/>
        <v/>
      </c>
      <c r="DZ61" s="357" t="str">
        <f t="shared" si="8"/>
        <v/>
      </c>
      <c r="EA61" s="357" t="str">
        <f t="shared" si="9"/>
        <v/>
      </c>
      <c r="EB61" s="357" t="str">
        <f t="shared" si="10"/>
        <v/>
      </c>
      <c r="EC61" s="357" t="str">
        <f t="shared" si="11"/>
        <v/>
      </c>
      <c r="EE61" s="357" t="str">
        <f t="shared" si="22"/>
        <v/>
      </c>
      <c r="EF61" s="357" t="str">
        <f t="shared" si="23"/>
        <v/>
      </c>
      <c r="EG61" s="357" t="str">
        <f t="shared" si="24"/>
        <v/>
      </c>
      <c r="EH61" s="357" t="str">
        <f t="shared" si="25"/>
        <v/>
      </c>
      <c r="EI61" s="357" t="str">
        <f t="shared" si="26"/>
        <v/>
      </c>
    </row>
    <row r="62" spans="1:139" ht="15.6" x14ac:dyDescent="0.3">
      <c r="A62" s="12" t="str">
        <f>ajuizamento!A69</f>
        <v/>
      </c>
      <c r="B62" s="7" t="str">
        <f>ajuizamento!B69</f>
        <v/>
      </c>
      <c r="C62" s="7">
        <f>ajuizamento!C69</f>
        <v>0</v>
      </c>
      <c r="D62" s="7">
        <f>ajuizamento!D69</f>
        <v>0</v>
      </c>
      <c r="E62" s="7">
        <f>ajuizamento!E69</f>
        <v>0</v>
      </c>
      <c r="F62" s="7">
        <f>ajuizamento!F69</f>
        <v>0</v>
      </c>
      <c r="G62" s="12">
        <f>ajuizamento!G69</f>
        <v>0</v>
      </c>
      <c r="H62" s="6">
        <f>IF(ajuizamento!$AY69="",0,ajuizamento!$AY69)</f>
        <v>0</v>
      </c>
      <c r="I62" s="6">
        <f>IF(ajuizamento!R69="",0,ajuizamento!R69)</f>
        <v>0</v>
      </c>
      <c r="J62" s="6">
        <f>IF(ajuizamento!BC69="",0,ajuizamento!BC69)</f>
        <v>0</v>
      </c>
      <c r="K62" s="6">
        <f>IF(ajuizamento!BD69="",0,ajuizamento!BD69)</f>
        <v>0</v>
      </c>
      <c r="L62" s="6">
        <f>IF(ajuizamento!S69="",0,ajuizamento!S69)</f>
        <v>0</v>
      </c>
      <c r="M62" s="6">
        <f>IF(ajuizamento!T69="",0,ajuizamento!T69)</f>
        <v>0</v>
      </c>
      <c r="N62" s="6">
        <f>IF(ajuizamento!U69="",0,ajuizamento!U69)</f>
        <v>0</v>
      </c>
      <c r="O62" s="6">
        <f>IF(ajuizamento!V69="",0,ajuizamento!V69)</f>
        <v>0</v>
      </c>
      <c r="P62" s="6">
        <f>IF(ajuizamento!W69="",0,ajuizamento!W69)</f>
        <v>0</v>
      </c>
      <c r="Q62" s="6">
        <f>IF(ajuizamento!X69="",0,ajuizamento!X69)</f>
        <v>0</v>
      </c>
      <c r="R62" s="6">
        <f>IF(ajuizamento!Y69="",0,ajuizamento!Y69)</f>
        <v>0</v>
      </c>
      <c r="S62" s="6">
        <f>IF(ajuizamento!Z69="",0,ajuizamento!Z69)</f>
        <v>0</v>
      </c>
      <c r="T62" s="6">
        <f>IF(ajuizamento!AA69="",0,ajuizamento!AA69)</f>
        <v>0</v>
      </c>
      <c r="U62" s="6">
        <f>IF(ajuizamento!AB69="",0,ajuizamento!AB69)</f>
        <v>0</v>
      </c>
      <c r="V62" s="6">
        <f>IF(ajuizamento!AC69="",0,ajuizamento!AC69)</f>
        <v>0</v>
      </c>
      <c r="W62" s="6">
        <f>IF(ajuizamento!AD69="",0,ajuizamento!AD69)</f>
        <v>0</v>
      </c>
      <c r="X62" s="6">
        <f>IF(ajuizamento!AE69="",0,ajuizamento!AE69)</f>
        <v>0</v>
      </c>
      <c r="Y62" s="6">
        <f>IF(ajuizamento!AF69="",0,ajuizamento!AF69)</f>
        <v>0</v>
      </c>
      <c r="Z62" s="6">
        <f>IF(ajuizamento!AG69="",0,ajuizamento!AG69)</f>
        <v>0</v>
      </c>
      <c r="AA62" s="6">
        <f>IF(ajuizamento!AH69="",0,ajuizamento!AH69)</f>
        <v>0</v>
      </c>
      <c r="AB62" s="6">
        <f>IF(ajuizamento!AI69="",0,ajuizamento!AI69)</f>
        <v>0</v>
      </c>
      <c r="AC62" s="6">
        <f>IF(ajuizamento!AJ69="",0,ajuizamento!AJ69)</f>
        <v>0</v>
      </c>
      <c r="AD62" s="6">
        <f>IF(ajuizamento!AK69="",0,ajuizamento!AK69)</f>
        <v>0</v>
      </c>
      <c r="AE62" s="6">
        <f>IF(ajuizamento!AL69="",0,ajuizamento!AL69)</f>
        <v>0</v>
      </c>
      <c r="AF62" s="6">
        <f>IF(ajuizamento!AM69="",0,ajuizamento!AM69)</f>
        <v>0</v>
      </c>
      <c r="AG62" s="6">
        <f>IF(ajuizamento!AN69="",0,ajuizamento!AN69)</f>
        <v>0</v>
      </c>
      <c r="AH62" s="6">
        <f>IF(ajuizamento!AO69="",0,ajuizamento!AO69)</f>
        <v>0</v>
      </c>
      <c r="AI62" s="6">
        <f>IF(ajuizamento!AP69="",0,ajuizamento!AP69)</f>
        <v>0</v>
      </c>
      <c r="AJ62" s="6">
        <f>IF(ajuizamento!AS69="",0,ajuizamento!AS69)</f>
        <v>0</v>
      </c>
      <c r="AK62" s="11" t="str">
        <f>IF(AM62=0,"",H62)</f>
        <v/>
      </c>
      <c r="AL62" s="9" t="str">
        <f t="shared" si="1"/>
        <v/>
      </c>
      <c r="AM62" s="357">
        <f t="shared" si="41"/>
        <v>0</v>
      </c>
      <c r="AN62" s="482" t="str">
        <f t="shared" si="39"/>
        <v/>
      </c>
      <c r="AO62" s="482" t="str">
        <f t="shared" si="39"/>
        <v/>
      </c>
      <c r="AP62" s="482" t="str">
        <f t="shared" si="39"/>
        <v/>
      </c>
      <c r="AQ62" s="482" t="str">
        <f t="shared" si="39"/>
        <v/>
      </c>
      <c r="AR62" s="482" t="str">
        <f t="shared" si="39"/>
        <v/>
      </c>
      <c r="AS62" s="482" t="str">
        <f t="shared" si="39"/>
        <v/>
      </c>
      <c r="AT62" s="482" t="str">
        <f t="shared" si="39"/>
        <v/>
      </c>
      <c r="AU62" s="482" t="str">
        <f t="shared" si="37"/>
        <v/>
      </c>
      <c r="AV62" s="482" t="str">
        <f t="shared" si="37"/>
        <v/>
      </c>
      <c r="AW62" s="482" t="str">
        <f t="shared" si="37"/>
        <v/>
      </c>
      <c r="AX62" s="482" t="str">
        <f t="shared" si="37"/>
        <v/>
      </c>
      <c r="AY62" s="482" t="str">
        <f t="shared" si="37"/>
        <v/>
      </c>
      <c r="AZ62" s="482" t="str">
        <f t="shared" si="37"/>
        <v/>
      </c>
      <c r="BA62" s="482" t="str">
        <f t="shared" si="37"/>
        <v/>
      </c>
      <c r="BB62" s="482" t="str">
        <f t="shared" si="37"/>
        <v/>
      </c>
      <c r="BC62" s="482" t="str">
        <f t="shared" si="37"/>
        <v/>
      </c>
      <c r="BD62" s="482" t="str">
        <f t="shared" si="34"/>
        <v/>
      </c>
      <c r="BE62" s="482" t="str">
        <f t="shared" si="34"/>
        <v/>
      </c>
      <c r="BF62" s="482" t="str">
        <f t="shared" si="33"/>
        <v/>
      </c>
      <c r="BG62" s="482" t="str">
        <f t="shared" si="30"/>
        <v/>
      </c>
      <c r="BH62" s="482" t="str">
        <f t="shared" si="30"/>
        <v/>
      </c>
      <c r="BI62" s="482" t="str">
        <f t="shared" si="30"/>
        <v/>
      </c>
      <c r="BJ62" s="482" t="str">
        <f t="shared" si="30"/>
        <v/>
      </c>
      <c r="BK62" s="482" t="str">
        <f t="shared" si="30"/>
        <v/>
      </c>
      <c r="BL62" s="482"/>
      <c r="BM62" s="482" t="str">
        <f>IF(AN62="","",COUNTIF($AN62:AN62,1))</f>
        <v/>
      </c>
      <c r="BN62" s="482" t="str">
        <f>IF(AO62="","",COUNTIF($AN62:AO62,1))</f>
        <v/>
      </c>
      <c r="BO62" s="482" t="str">
        <f>IF(AP62="","",COUNTIF($AN62:AP62,1))</f>
        <v/>
      </c>
      <c r="BP62" s="482" t="str">
        <f>IF(AQ62="","",COUNTIF($AN62:AQ62,1))</f>
        <v/>
      </c>
      <c r="BQ62" s="482" t="str">
        <f>IF(AR62="","",COUNTIF($AN62:AR62,1))</f>
        <v/>
      </c>
      <c r="BR62" s="482" t="str">
        <f>IF(AS62="","",COUNTIF($AN62:AS62,1))</f>
        <v/>
      </c>
      <c r="BS62" s="482" t="str">
        <f>IF(AT62="","",COUNTIF($AN62:AT62,1))</f>
        <v/>
      </c>
      <c r="BT62" s="482" t="str">
        <f>IF(AU62="","",COUNTIF($AN62:AU62,1))</f>
        <v/>
      </c>
      <c r="BU62" s="482" t="str">
        <f>IF(AV62="","",COUNTIF($AN62:AV62,1))</f>
        <v/>
      </c>
      <c r="BV62" s="482" t="str">
        <f>IF(AW62="","",COUNTIF($AN62:AW62,1))</f>
        <v/>
      </c>
      <c r="BW62" s="482" t="str">
        <f>IF(AX62="","",COUNTIF($AN62:AX62,1))</f>
        <v/>
      </c>
      <c r="BX62" s="482" t="str">
        <f>IF(AY62="","",COUNTIF($AN62:AY62,1))</f>
        <v/>
      </c>
      <c r="BY62" s="482" t="str">
        <f>IF(AZ62="","",COUNTIF($AN62:AZ62,1))</f>
        <v/>
      </c>
      <c r="BZ62" s="482" t="str">
        <f>IF(BA62="","",COUNTIF($AN62:BA62,1))</f>
        <v/>
      </c>
      <c r="CA62" s="482" t="str">
        <f>IF(BB62="","",COUNTIF($AN62:BB62,1))</f>
        <v/>
      </c>
      <c r="CB62" s="482" t="str">
        <f>IF(BC62="","",COUNTIF($AN62:BC62,1))</f>
        <v/>
      </c>
      <c r="CC62" s="482" t="str">
        <f>IF(BD62="","",COUNTIF($AN62:BD62,1))</f>
        <v/>
      </c>
      <c r="CD62" s="482" t="str">
        <f>IF(BE62="","",COUNTIF($AN62:BE62,1))</f>
        <v/>
      </c>
      <c r="CE62" s="482" t="str">
        <f>IF(BF62="","",COUNTIF($AN62:BF62,1))</f>
        <v/>
      </c>
      <c r="CF62" s="482" t="str">
        <f>IF(BG62="","",COUNTIF($AN62:BG62,1))</f>
        <v/>
      </c>
      <c r="CG62" s="482" t="str">
        <f>IF(BH62="","",COUNTIF($AN62:BH62,1))</f>
        <v/>
      </c>
      <c r="CH62" s="482" t="str">
        <f>IF(BI62="","",COUNTIF($AN62:BI62,1))</f>
        <v/>
      </c>
      <c r="CI62" s="482" t="str">
        <f>IF(BJ62="","",COUNTIF($AN62:BJ62,1))</f>
        <v/>
      </c>
      <c r="CJ62" s="482" t="str">
        <f>IF(BK62="","",COUNTIF($AN62:BK62,1))</f>
        <v/>
      </c>
      <c r="CL62" s="482" t="str">
        <f t="shared" si="42"/>
        <v/>
      </c>
      <c r="CM62" s="482" t="str">
        <f t="shared" si="42"/>
        <v/>
      </c>
      <c r="CN62" s="482" t="str">
        <f t="shared" si="42"/>
        <v/>
      </c>
      <c r="CO62" s="482" t="str">
        <f t="shared" si="42"/>
        <v/>
      </c>
      <c r="CP62" s="482" t="str">
        <f t="shared" si="42"/>
        <v/>
      </c>
      <c r="CQ62" s="482" t="str">
        <f t="shared" si="42"/>
        <v/>
      </c>
      <c r="CR62" s="482" t="str">
        <f t="shared" si="42"/>
        <v/>
      </c>
      <c r="CS62" s="482" t="str">
        <f t="shared" si="42"/>
        <v/>
      </c>
      <c r="CT62" s="482" t="str">
        <f t="shared" si="42"/>
        <v/>
      </c>
      <c r="CU62" s="482" t="str">
        <f t="shared" si="42"/>
        <v/>
      </c>
      <c r="CV62" s="482" t="str">
        <f t="shared" si="40"/>
        <v/>
      </c>
      <c r="CW62" s="482" t="str">
        <f t="shared" si="40"/>
        <v/>
      </c>
      <c r="CX62" s="482" t="str">
        <f t="shared" si="40"/>
        <v/>
      </c>
      <c r="CY62" s="482" t="str">
        <f t="shared" si="40"/>
        <v/>
      </c>
      <c r="CZ62" s="482" t="str">
        <f t="shared" si="40"/>
        <v/>
      </c>
      <c r="DA62" s="482" t="str">
        <f t="shared" si="40"/>
        <v/>
      </c>
      <c r="DB62" s="482" t="str">
        <f t="shared" si="38"/>
        <v/>
      </c>
      <c r="DC62" s="482" t="str">
        <f t="shared" si="38"/>
        <v/>
      </c>
      <c r="DD62" s="482" t="str">
        <f t="shared" si="36"/>
        <v/>
      </c>
      <c r="DE62" s="482" t="str">
        <f t="shared" si="36"/>
        <v/>
      </c>
      <c r="DF62" s="482" t="str">
        <f t="shared" si="36"/>
        <v/>
      </c>
      <c r="DG62" s="482" t="str">
        <f t="shared" si="36"/>
        <v/>
      </c>
      <c r="DH62" s="482" t="str">
        <f t="shared" si="36"/>
        <v/>
      </c>
      <c r="DI62" s="482" t="str">
        <f t="shared" si="36"/>
        <v/>
      </c>
      <c r="DJ62" s="357" t="str">
        <f t="shared" si="27"/>
        <v/>
      </c>
      <c r="DK62" s="357" t="str">
        <f t="shared" si="13"/>
        <v/>
      </c>
      <c r="DL62" s="357" t="str">
        <f t="shared" si="14"/>
        <v/>
      </c>
      <c r="DM62" s="357" t="str">
        <f t="shared" si="15"/>
        <v/>
      </c>
      <c r="DN62" s="357" t="str">
        <f t="shared" si="16"/>
        <v/>
      </c>
      <c r="DO62" s="357" t="str">
        <f t="shared" si="17"/>
        <v/>
      </c>
      <c r="DP62" s="357" t="str">
        <f t="shared" si="32"/>
        <v/>
      </c>
      <c r="DQ62" s="357" t="str">
        <f t="shared" si="19"/>
        <v/>
      </c>
      <c r="DR62" s="357" t="str">
        <f t="shared" si="32"/>
        <v/>
      </c>
      <c r="DS62" s="357" t="str">
        <f t="shared" si="19"/>
        <v/>
      </c>
      <c r="DT62" s="357" t="str">
        <f t="shared" si="20"/>
        <v/>
      </c>
      <c r="DU62" s="357" t="str">
        <f t="shared" si="21"/>
        <v/>
      </c>
      <c r="DV62" s="357" t="str">
        <f t="shared" si="4"/>
        <v/>
      </c>
      <c r="DW62" s="357" t="str">
        <f t="shared" si="5"/>
        <v/>
      </c>
      <c r="DX62" s="357" t="str">
        <f t="shared" si="6"/>
        <v/>
      </c>
      <c r="DY62" s="357" t="str">
        <f t="shared" si="7"/>
        <v/>
      </c>
      <c r="DZ62" s="357" t="str">
        <f t="shared" si="8"/>
        <v/>
      </c>
      <c r="EA62" s="357" t="str">
        <f t="shared" si="9"/>
        <v/>
      </c>
      <c r="EB62" s="357" t="str">
        <f t="shared" si="10"/>
        <v/>
      </c>
      <c r="EC62" s="357" t="str">
        <f t="shared" si="11"/>
        <v/>
      </c>
      <c r="EE62" s="357" t="str">
        <f t="shared" si="22"/>
        <v/>
      </c>
      <c r="EF62" s="357" t="str">
        <f t="shared" si="23"/>
        <v/>
      </c>
      <c r="EG62" s="357" t="str">
        <f t="shared" si="24"/>
        <v/>
      </c>
      <c r="EH62" s="357" t="str">
        <f t="shared" si="25"/>
        <v/>
      </c>
      <c r="EI62" s="357" t="str">
        <f t="shared" si="26"/>
        <v/>
      </c>
    </row>
    <row r="63" spans="1:139" ht="15.6" x14ac:dyDescent="0.3">
      <c r="A63" s="12" t="str">
        <f>ajuizamento!A70</f>
        <v/>
      </c>
      <c r="B63" s="7" t="str">
        <f>ajuizamento!B70</f>
        <v/>
      </c>
      <c r="C63" s="7">
        <f>ajuizamento!C70</f>
        <v>0</v>
      </c>
      <c r="D63" s="7">
        <f>ajuizamento!D70</f>
        <v>0</v>
      </c>
      <c r="E63" s="7">
        <f>ajuizamento!E70</f>
        <v>0</v>
      </c>
      <c r="F63" s="7">
        <f>ajuizamento!F70</f>
        <v>0</v>
      </c>
      <c r="G63" s="12">
        <f>ajuizamento!G70</f>
        <v>0</v>
      </c>
      <c r="H63" s="6">
        <f>IF(ajuizamento!$AY70="",0,ajuizamento!$AY70)</f>
        <v>0</v>
      </c>
      <c r="I63" s="6">
        <f>IF(ajuizamento!R70="",0,ajuizamento!R70)</f>
        <v>0</v>
      </c>
      <c r="J63" s="6">
        <f>IF(ajuizamento!BC70="",0,ajuizamento!BC70)</f>
        <v>0</v>
      </c>
      <c r="K63" s="6">
        <f>IF(ajuizamento!BD70="",0,ajuizamento!BD70)</f>
        <v>0</v>
      </c>
      <c r="L63" s="6">
        <f>IF(ajuizamento!S70="",0,ajuizamento!S70)</f>
        <v>0</v>
      </c>
      <c r="M63" s="6">
        <f>IF(ajuizamento!T70="",0,ajuizamento!T70)</f>
        <v>0</v>
      </c>
      <c r="N63" s="6">
        <f>IF(ajuizamento!U70="",0,ajuizamento!U70)</f>
        <v>0</v>
      </c>
      <c r="O63" s="6">
        <f>IF(ajuizamento!V70="",0,ajuizamento!V70)</f>
        <v>0</v>
      </c>
      <c r="P63" s="6">
        <f>IF(ajuizamento!W70="",0,ajuizamento!W70)</f>
        <v>0</v>
      </c>
      <c r="Q63" s="6">
        <f>IF(ajuizamento!X70="",0,ajuizamento!X70)</f>
        <v>0</v>
      </c>
      <c r="R63" s="6">
        <f>IF(ajuizamento!Y70="",0,ajuizamento!Y70)</f>
        <v>0</v>
      </c>
      <c r="S63" s="6">
        <f>IF(ajuizamento!Z70="",0,ajuizamento!Z70)</f>
        <v>0</v>
      </c>
      <c r="T63" s="6">
        <f>IF(ajuizamento!AA70="",0,ajuizamento!AA70)</f>
        <v>0</v>
      </c>
      <c r="U63" s="6">
        <f>IF(ajuizamento!AB70="",0,ajuizamento!AB70)</f>
        <v>0</v>
      </c>
      <c r="V63" s="6">
        <f>IF(ajuizamento!AC70="",0,ajuizamento!AC70)</f>
        <v>0</v>
      </c>
      <c r="W63" s="6">
        <f>IF(ajuizamento!AD70="",0,ajuizamento!AD70)</f>
        <v>0</v>
      </c>
      <c r="X63" s="6">
        <f>IF(ajuizamento!AE70="",0,ajuizamento!AE70)</f>
        <v>0</v>
      </c>
      <c r="Y63" s="6">
        <f>IF(ajuizamento!AF70="",0,ajuizamento!AF70)</f>
        <v>0</v>
      </c>
      <c r="Z63" s="6">
        <f>IF(ajuizamento!AG70="",0,ajuizamento!AG70)</f>
        <v>0</v>
      </c>
      <c r="AA63" s="6">
        <f>IF(ajuizamento!AH70="",0,ajuizamento!AH70)</f>
        <v>0</v>
      </c>
      <c r="AB63" s="6">
        <f>IF(ajuizamento!AI70="",0,ajuizamento!AI70)</f>
        <v>0</v>
      </c>
      <c r="AC63" s="6">
        <f>IF(ajuizamento!AJ70="",0,ajuizamento!AJ70)</f>
        <v>0</v>
      </c>
      <c r="AD63" s="6">
        <f>IF(ajuizamento!AK70="",0,ajuizamento!AK70)</f>
        <v>0</v>
      </c>
      <c r="AE63" s="6">
        <f>IF(ajuizamento!AL70="",0,ajuizamento!AL70)</f>
        <v>0</v>
      </c>
      <c r="AF63" s="6">
        <f>IF(ajuizamento!AM70="",0,ajuizamento!AM70)</f>
        <v>0</v>
      </c>
      <c r="AG63" s="6">
        <f>IF(ajuizamento!AN70="",0,ajuizamento!AN70)</f>
        <v>0</v>
      </c>
      <c r="AH63" s="6">
        <f>IF(ajuizamento!AO70="",0,ajuizamento!AO70)</f>
        <v>0</v>
      </c>
      <c r="AI63" s="6">
        <f>IF(ajuizamento!AP70="",0,ajuizamento!AP70)</f>
        <v>0</v>
      </c>
      <c r="AJ63" s="6">
        <f>IF(ajuizamento!AS70="",0,ajuizamento!AS70)</f>
        <v>0</v>
      </c>
      <c r="AK63" s="11" t="str">
        <f>IF(AM63=0,"",H63)</f>
        <v/>
      </c>
      <c r="AL63" s="9" t="str">
        <f t="shared" si="1"/>
        <v/>
      </c>
      <c r="AM63" s="357">
        <f t="shared" si="41"/>
        <v>0</v>
      </c>
      <c r="AN63" s="482" t="str">
        <f t="shared" si="39"/>
        <v/>
      </c>
      <c r="AO63" s="482" t="str">
        <f t="shared" si="39"/>
        <v/>
      </c>
      <c r="AP63" s="482" t="str">
        <f t="shared" si="39"/>
        <v/>
      </c>
      <c r="AQ63" s="482" t="str">
        <f t="shared" si="39"/>
        <v/>
      </c>
      <c r="AR63" s="482" t="str">
        <f t="shared" si="39"/>
        <v/>
      </c>
      <c r="AS63" s="482" t="str">
        <f t="shared" si="39"/>
        <v/>
      </c>
      <c r="AT63" s="482" t="str">
        <f t="shared" si="39"/>
        <v/>
      </c>
      <c r="AU63" s="482" t="str">
        <f t="shared" si="37"/>
        <v/>
      </c>
      <c r="AV63" s="482" t="str">
        <f t="shared" si="37"/>
        <v/>
      </c>
      <c r="AW63" s="482" t="str">
        <f t="shared" si="37"/>
        <v/>
      </c>
      <c r="AX63" s="482" t="str">
        <f t="shared" si="37"/>
        <v/>
      </c>
      <c r="AY63" s="482" t="str">
        <f t="shared" si="37"/>
        <v/>
      </c>
      <c r="AZ63" s="482" t="str">
        <f t="shared" si="37"/>
        <v/>
      </c>
      <c r="BA63" s="482" t="str">
        <f t="shared" si="37"/>
        <v/>
      </c>
      <c r="BB63" s="482" t="str">
        <f t="shared" si="37"/>
        <v/>
      </c>
      <c r="BC63" s="482" t="str">
        <f t="shared" si="37"/>
        <v/>
      </c>
      <c r="BD63" s="482" t="str">
        <f t="shared" si="34"/>
        <v/>
      </c>
      <c r="BE63" s="482" t="str">
        <f t="shared" si="34"/>
        <v/>
      </c>
      <c r="BF63" s="482" t="str">
        <f t="shared" si="33"/>
        <v/>
      </c>
      <c r="BG63" s="482" t="str">
        <f t="shared" si="30"/>
        <v/>
      </c>
      <c r="BH63" s="482" t="str">
        <f t="shared" si="30"/>
        <v/>
      </c>
      <c r="BI63" s="482" t="str">
        <f t="shared" si="30"/>
        <v/>
      </c>
      <c r="BJ63" s="482" t="str">
        <f t="shared" si="30"/>
        <v/>
      </c>
      <c r="BK63" s="482" t="str">
        <f t="shared" si="30"/>
        <v/>
      </c>
      <c r="BL63" s="482"/>
      <c r="BM63" s="482" t="str">
        <f>IF(AN63="","",COUNTIF($AN63:AN63,1))</f>
        <v/>
      </c>
      <c r="BN63" s="482" t="str">
        <f>IF(AO63="","",COUNTIF($AN63:AO63,1))</f>
        <v/>
      </c>
      <c r="BO63" s="482" t="str">
        <f>IF(AP63="","",COUNTIF($AN63:AP63,1))</f>
        <v/>
      </c>
      <c r="BP63" s="482" t="str">
        <f>IF(AQ63="","",COUNTIF($AN63:AQ63,1))</f>
        <v/>
      </c>
      <c r="BQ63" s="482" t="str">
        <f>IF(AR63="","",COUNTIF($AN63:AR63,1))</f>
        <v/>
      </c>
      <c r="BR63" s="482" t="str">
        <f>IF(AS63="","",COUNTIF($AN63:AS63,1))</f>
        <v/>
      </c>
      <c r="BS63" s="482" t="str">
        <f>IF(AT63="","",COUNTIF($AN63:AT63,1))</f>
        <v/>
      </c>
      <c r="BT63" s="482" t="str">
        <f>IF(AU63="","",COUNTIF($AN63:AU63,1))</f>
        <v/>
      </c>
      <c r="BU63" s="482" t="str">
        <f>IF(AV63="","",COUNTIF($AN63:AV63,1))</f>
        <v/>
      </c>
      <c r="BV63" s="482" t="str">
        <f>IF(AW63="","",COUNTIF($AN63:AW63,1))</f>
        <v/>
      </c>
      <c r="BW63" s="482" t="str">
        <f>IF(AX63="","",COUNTIF($AN63:AX63,1))</f>
        <v/>
      </c>
      <c r="BX63" s="482" t="str">
        <f>IF(AY63="","",COUNTIF($AN63:AY63,1))</f>
        <v/>
      </c>
      <c r="BY63" s="482" t="str">
        <f>IF(AZ63="","",COUNTIF($AN63:AZ63,1))</f>
        <v/>
      </c>
      <c r="BZ63" s="482" t="str">
        <f>IF(BA63="","",COUNTIF($AN63:BA63,1))</f>
        <v/>
      </c>
      <c r="CA63" s="482" t="str">
        <f>IF(BB63="","",COUNTIF($AN63:BB63,1))</f>
        <v/>
      </c>
      <c r="CB63" s="482" t="str">
        <f>IF(BC63="","",COUNTIF($AN63:BC63,1))</f>
        <v/>
      </c>
      <c r="CC63" s="482" t="str">
        <f>IF(BD63="","",COUNTIF($AN63:BD63,1))</f>
        <v/>
      </c>
      <c r="CD63" s="482" t="str">
        <f>IF(BE63="","",COUNTIF($AN63:BE63,1))</f>
        <v/>
      </c>
      <c r="CE63" s="482" t="str">
        <f>IF(BF63="","",COUNTIF($AN63:BF63,1))</f>
        <v/>
      </c>
      <c r="CF63" s="482" t="str">
        <f>IF(BG63="","",COUNTIF($AN63:BG63,1))</f>
        <v/>
      </c>
      <c r="CG63" s="482" t="str">
        <f>IF(BH63="","",COUNTIF($AN63:BH63,1))</f>
        <v/>
      </c>
      <c r="CH63" s="482" t="str">
        <f>IF(BI63="","",COUNTIF($AN63:BI63,1))</f>
        <v/>
      </c>
      <c r="CI63" s="482" t="str">
        <f>IF(BJ63="","",COUNTIF($AN63:BJ63,1))</f>
        <v/>
      </c>
      <c r="CJ63" s="482" t="str">
        <f>IF(BK63="","",COUNTIF($AN63:BK63,1))</f>
        <v/>
      </c>
      <c r="CL63" s="482" t="str">
        <f t="shared" si="42"/>
        <v/>
      </c>
      <c r="CM63" s="482" t="str">
        <f t="shared" si="42"/>
        <v/>
      </c>
      <c r="CN63" s="482" t="str">
        <f t="shared" si="42"/>
        <v/>
      </c>
      <c r="CO63" s="482" t="str">
        <f t="shared" si="42"/>
        <v/>
      </c>
      <c r="CP63" s="482" t="str">
        <f t="shared" si="42"/>
        <v/>
      </c>
      <c r="CQ63" s="482" t="str">
        <f t="shared" si="42"/>
        <v/>
      </c>
      <c r="CR63" s="482" t="str">
        <f t="shared" si="42"/>
        <v/>
      </c>
      <c r="CS63" s="482" t="str">
        <f t="shared" si="42"/>
        <v/>
      </c>
      <c r="CT63" s="482" t="str">
        <f t="shared" si="42"/>
        <v/>
      </c>
      <c r="CU63" s="482" t="str">
        <f t="shared" si="42"/>
        <v/>
      </c>
      <c r="CV63" s="482" t="str">
        <f t="shared" si="40"/>
        <v/>
      </c>
      <c r="CW63" s="482" t="str">
        <f t="shared" si="40"/>
        <v/>
      </c>
      <c r="CX63" s="482" t="str">
        <f t="shared" si="40"/>
        <v/>
      </c>
      <c r="CY63" s="482" t="str">
        <f t="shared" si="40"/>
        <v/>
      </c>
      <c r="CZ63" s="482" t="str">
        <f t="shared" si="40"/>
        <v/>
      </c>
      <c r="DA63" s="482" t="str">
        <f t="shared" si="40"/>
        <v/>
      </c>
      <c r="DB63" s="482" t="str">
        <f t="shared" si="38"/>
        <v/>
      </c>
      <c r="DC63" s="482" t="str">
        <f t="shared" si="38"/>
        <v/>
      </c>
      <c r="DD63" s="482" t="str">
        <f t="shared" si="36"/>
        <v/>
      </c>
      <c r="DE63" s="482" t="str">
        <f t="shared" si="36"/>
        <v/>
      </c>
      <c r="DF63" s="482" t="str">
        <f t="shared" si="36"/>
        <v/>
      </c>
      <c r="DG63" s="482" t="str">
        <f t="shared" si="36"/>
        <v/>
      </c>
      <c r="DH63" s="482" t="str">
        <f t="shared" si="36"/>
        <v/>
      </c>
      <c r="DI63" s="482" t="str">
        <f t="shared" si="36"/>
        <v/>
      </c>
      <c r="DJ63" s="357" t="str">
        <f t="shared" si="27"/>
        <v/>
      </c>
      <c r="DK63" s="357" t="str">
        <f t="shared" si="13"/>
        <v/>
      </c>
      <c r="DL63" s="357" t="str">
        <f t="shared" si="14"/>
        <v/>
      </c>
      <c r="DM63" s="357" t="str">
        <f t="shared" si="15"/>
        <v/>
      </c>
      <c r="DN63" s="357" t="str">
        <f t="shared" si="16"/>
        <v/>
      </c>
      <c r="DO63" s="357" t="str">
        <f t="shared" si="17"/>
        <v/>
      </c>
      <c r="DP63" s="357" t="str">
        <f t="shared" si="32"/>
        <v/>
      </c>
      <c r="DQ63" s="357" t="str">
        <f t="shared" si="19"/>
        <v/>
      </c>
      <c r="DR63" s="357" t="str">
        <f t="shared" si="32"/>
        <v/>
      </c>
      <c r="DS63" s="357" t="str">
        <f t="shared" si="19"/>
        <v/>
      </c>
      <c r="DT63" s="357" t="str">
        <f t="shared" si="20"/>
        <v/>
      </c>
      <c r="DU63" s="357" t="str">
        <f t="shared" si="21"/>
        <v/>
      </c>
      <c r="DV63" s="357" t="str">
        <f t="shared" si="4"/>
        <v/>
      </c>
      <c r="DW63" s="357" t="str">
        <f t="shared" si="5"/>
        <v/>
      </c>
      <c r="DX63" s="357" t="str">
        <f t="shared" si="6"/>
        <v/>
      </c>
      <c r="DY63" s="357" t="str">
        <f t="shared" si="7"/>
        <v/>
      </c>
      <c r="DZ63" s="357" t="str">
        <f t="shared" si="8"/>
        <v/>
      </c>
      <c r="EA63" s="357" t="str">
        <f t="shared" si="9"/>
        <v/>
      </c>
      <c r="EB63" s="357" t="str">
        <f t="shared" si="10"/>
        <v/>
      </c>
      <c r="EC63" s="357" t="str">
        <f t="shared" si="11"/>
        <v/>
      </c>
      <c r="EE63" s="357" t="str">
        <f t="shared" si="22"/>
        <v/>
      </c>
      <c r="EF63" s="357" t="str">
        <f t="shared" si="23"/>
        <v/>
      </c>
      <c r="EG63" s="357" t="str">
        <f t="shared" si="24"/>
        <v/>
      </c>
      <c r="EH63" s="357" t="str">
        <f t="shared" si="25"/>
        <v/>
      </c>
      <c r="EI63" s="357" t="str">
        <f t="shared" si="26"/>
        <v/>
      </c>
    </row>
    <row r="64" spans="1:139" ht="15.6" x14ac:dyDescent="0.3">
      <c r="A64" s="12" t="str">
        <f>ajuizamento!A71</f>
        <v/>
      </c>
      <c r="B64" s="7" t="str">
        <f>ajuizamento!B71</f>
        <v/>
      </c>
      <c r="C64" s="7">
        <f>ajuizamento!C71</f>
        <v>0</v>
      </c>
      <c r="D64" s="7">
        <f>ajuizamento!D71</f>
        <v>0</v>
      </c>
      <c r="E64" s="7">
        <f>ajuizamento!E71</f>
        <v>0</v>
      </c>
      <c r="F64" s="7">
        <f>ajuizamento!F71</f>
        <v>0</v>
      </c>
      <c r="G64" s="12">
        <f>ajuizamento!G71</f>
        <v>0</v>
      </c>
      <c r="H64" s="6">
        <f>IF(ajuizamento!$AY71="",0,ajuizamento!$AY71)</f>
        <v>0</v>
      </c>
      <c r="I64" s="6">
        <f>IF(ajuizamento!R71="",0,ajuizamento!R71)</f>
        <v>0</v>
      </c>
      <c r="J64" s="6">
        <f>IF(ajuizamento!BC71="",0,ajuizamento!BC71)</f>
        <v>0</v>
      </c>
      <c r="K64" s="6">
        <f>IF(ajuizamento!BD71="",0,ajuizamento!BD71)</f>
        <v>0</v>
      </c>
      <c r="L64" s="6">
        <f>IF(ajuizamento!S71="",0,ajuizamento!S71)</f>
        <v>0</v>
      </c>
      <c r="M64" s="6">
        <f>IF(ajuizamento!T71="",0,ajuizamento!T71)</f>
        <v>0</v>
      </c>
      <c r="N64" s="6">
        <f>IF(ajuizamento!U71="",0,ajuizamento!U71)</f>
        <v>0</v>
      </c>
      <c r="O64" s="6">
        <f>IF(ajuizamento!V71="",0,ajuizamento!V71)</f>
        <v>0</v>
      </c>
      <c r="P64" s="6">
        <f>IF(ajuizamento!W71="",0,ajuizamento!W71)</f>
        <v>0</v>
      </c>
      <c r="Q64" s="6">
        <f>IF(ajuizamento!X71="",0,ajuizamento!X71)</f>
        <v>0</v>
      </c>
      <c r="R64" s="6">
        <f>IF(ajuizamento!Y71="",0,ajuizamento!Y71)</f>
        <v>0</v>
      </c>
      <c r="S64" s="6">
        <f>IF(ajuizamento!Z71="",0,ajuizamento!Z71)</f>
        <v>0</v>
      </c>
      <c r="T64" s="6">
        <f>IF(ajuizamento!AA71="",0,ajuizamento!AA71)</f>
        <v>0</v>
      </c>
      <c r="U64" s="6">
        <f>IF(ajuizamento!AB71="",0,ajuizamento!AB71)</f>
        <v>0</v>
      </c>
      <c r="V64" s="6">
        <f>IF(ajuizamento!AC71="",0,ajuizamento!AC71)</f>
        <v>0</v>
      </c>
      <c r="W64" s="6">
        <f>IF(ajuizamento!AD71="",0,ajuizamento!AD71)</f>
        <v>0</v>
      </c>
      <c r="X64" s="6">
        <f>IF(ajuizamento!AE71="",0,ajuizamento!AE71)</f>
        <v>0</v>
      </c>
      <c r="Y64" s="6">
        <f>IF(ajuizamento!AF71="",0,ajuizamento!AF71)</f>
        <v>0</v>
      </c>
      <c r="Z64" s="6">
        <f>IF(ajuizamento!AG71="",0,ajuizamento!AG71)</f>
        <v>0</v>
      </c>
      <c r="AA64" s="6">
        <f>IF(ajuizamento!AH71="",0,ajuizamento!AH71)</f>
        <v>0</v>
      </c>
      <c r="AB64" s="6">
        <f>IF(ajuizamento!AI71="",0,ajuizamento!AI71)</f>
        <v>0</v>
      </c>
      <c r="AC64" s="6">
        <f>IF(ajuizamento!AJ71="",0,ajuizamento!AJ71)</f>
        <v>0</v>
      </c>
      <c r="AD64" s="6">
        <f>IF(ajuizamento!AK71="",0,ajuizamento!AK71)</f>
        <v>0</v>
      </c>
      <c r="AE64" s="6">
        <f>IF(ajuizamento!AL71="",0,ajuizamento!AL71)</f>
        <v>0</v>
      </c>
      <c r="AF64" s="6">
        <f>IF(ajuizamento!AM71="",0,ajuizamento!AM71)</f>
        <v>0</v>
      </c>
      <c r="AG64" s="6">
        <f>IF(ajuizamento!AN71="",0,ajuizamento!AN71)</f>
        <v>0</v>
      </c>
      <c r="AH64" s="6">
        <f>IF(ajuizamento!AO71="",0,ajuizamento!AO71)</f>
        <v>0</v>
      </c>
      <c r="AI64" s="6">
        <f>IF(ajuizamento!AP71="",0,ajuizamento!AP71)</f>
        <v>0</v>
      </c>
      <c r="AJ64" s="6">
        <f>IF(ajuizamento!AS71="",0,ajuizamento!AS71)</f>
        <v>0</v>
      </c>
      <c r="AK64" s="11" t="str">
        <f>IF(AM64=0,"",H64)</f>
        <v/>
      </c>
      <c r="AL64" s="9" t="str">
        <f t="shared" si="1"/>
        <v/>
      </c>
      <c r="AM64" s="357">
        <f t="shared" si="41"/>
        <v>0</v>
      </c>
      <c r="AN64" s="482" t="str">
        <f t="shared" si="39"/>
        <v/>
      </c>
      <c r="AO64" s="482" t="str">
        <f t="shared" si="39"/>
        <v/>
      </c>
      <c r="AP64" s="482" t="str">
        <f t="shared" si="39"/>
        <v/>
      </c>
      <c r="AQ64" s="482" t="str">
        <f t="shared" si="39"/>
        <v/>
      </c>
      <c r="AR64" s="482" t="str">
        <f t="shared" si="39"/>
        <v/>
      </c>
      <c r="AS64" s="482" t="str">
        <f t="shared" si="39"/>
        <v/>
      </c>
      <c r="AT64" s="482" t="str">
        <f t="shared" si="39"/>
        <v/>
      </c>
      <c r="AU64" s="482" t="str">
        <f t="shared" si="37"/>
        <v/>
      </c>
      <c r="AV64" s="482" t="str">
        <f t="shared" si="37"/>
        <v/>
      </c>
      <c r="AW64" s="482" t="str">
        <f t="shared" si="37"/>
        <v/>
      </c>
      <c r="AX64" s="482" t="str">
        <f t="shared" si="37"/>
        <v/>
      </c>
      <c r="AY64" s="482" t="str">
        <f t="shared" si="37"/>
        <v/>
      </c>
      <c r="AZ64" s="482" t="str">
        <f t="shared" si="37"/>
        <v/>
      </c>
      <c r="BA64" s="482" t="str">
        <f t="shared" si="37"/>
        <v/>
      </c>
      <c r="BB64" s="482" t="str">
        <f t="shared" si="37"/>
        <v/>
      </c>
      <c r="BC64" s="482" t="str">
        <f t="shared" si="37"/>
        <v/>
      </c>
      <c r="BD64" s="482" t="str">
        <f t="shared" si="34"/>
        <v/>
      </c>
      <c r="BE64" s="482" t="str">
        <f t="shared" si="34"/>
        <v/>
      </c>
      <c r="BF64" s="482" t="str">
        <f t="shared" si="33"/>
        <v/>
      </c>
      <c r="BG64" s="482" t="str">
        <f t="shared" si="30"/>
        <v/>
      </c>
      <c r="BH64" s="482" t="str">
        <f t="shared" si="30"/>
        <v/>
      </c>
      <c r="BI64" s="482" t="str">
        <f t="shared" si="30"/>
        <v/>
      </c>
      <c r="BJ64" s="482" t="str">
        <f t="shared" si="30"/>
        <v/>
      </c>
      <c r="BK64" s="482" t="str">
        <f t="shared" si="30"/>
        <v/>
      </c>
      <c r="BL64" s="482"/>
      <c r="BM64" s="482" t="str">
        <f>IF(AN64="","",COUNTIF($AN64:AN64,1))</f>
        <v/>
      </c>
      <c r="BN64" s="482" t="str">
        <f>IF(AO64="","",COUNTIF($AN64:AO64,1))</f>
        <v/>
      </c>
      <c r="BO64" s="482" t="str">
        <f>IF(AP64="","",COUNTIF($AN64:AP64,1))</f>
        <v/>
      </c>
      <c r="BP64" s="482" t="str">
        <f>IF(AQ64="","",COUNTIF($AN64:AQ64,1))</f>
        <v/>
      </c>
      <c r="BQ64" s="482" t="str">
        <f>IF(AR64="","",COUNTIF($AN64:AR64,1))</f>
        <v/>
      </c>
      <c r="BR64" s="482" t="str">
        <f>IF(AS64="","",COUNTIF($AN64:AS64,1))</f>
        <v/>
      </c>
      <c r="BS64" s="482" t="str">
        <f>IF(AT64="","",COUNTIF($AN64:AT64,1))</f>
        <v/>
      </c>
      <c r="BT64" s="482" t="str">
        <f>IF(AU64="","",COUNTIF($AN64:AU64,1))</f>
        <v/>
      </c>
      <c r="BU64" s="482" t="str">
        <f>IF(AV64="","",COUNTIF($AN64:AV64,1))</f>
        <v/>
      </c>
      <c r="BV64" s="482" t="str">
        <f>IF(AW64="","",COUNTIF($AN64:AW64,1))</f>
        <v/>
      </c>
      <c r="BW64" s="482" t="str">
        <f>IF(AX64="","",COUNTIF($AN64:AX64,1))</f>
        <v/>
      </c>
      <c r="BX64" s="482" t="str">
        <f>IF(AY64="","",COUNTIF($AN64:AY64,1))</f>
        <v/>
      </c>
      <c r="BY64" s="482" t="str">
        <f>IF(AZ64="","",COUNTIF($AN64:AZ64,1))</f>
        <v/>
      </c>
      <c r="BZ64" s="482" t="str">
        <f>IF(BA64="","",COUNTIF($AN64:BA64,1))</f>
        <v/>
      </c>
      <c r="CA64" s="482" t="str">
        <f>IF(BB64="","",COUNTIF($AN64:BB64,1))</f>
        <v/>
      </c>
      <c r="CB64" s="482" t="str">
        <f>IF(BC64="","",COUNTIF($AN64:BC64,1))</f>
        <v/>
      </c>
      <c r="CC64" s="482" t="str">
        <f>IF(BD64="","",COUNTIF($AN64:BD64,1))</f>
        <v/>
      </c>
      <c r="CD64" s="482" t="str">
        <f>IF(BE64="","",COUNTIF($AN64:BE64,1))</f>
        <v/>
      </c>
      <c r="CE64" s="482" t="str">
        <f>IF(BF64="","",COUNTIF($AN64:BF64,1))</f>
        <v/>
      </c>
      <c r="CF64" s="482" t="str">
        <f>IF(BG64="","",COUNTIF($AN64:BG64,1))</f>
        <v/>
      </c>
      <c r="CG64" s="482" t="str">
        <f>IF(BH64="","",COUNTIF($AN64:BH64,1))</f>
        <v/>
      </c>
      <c r="CH64" s="482" t="str">
        <f>IF(BI64="","",COUNTIF($AN64:BI64,1))</f>
        <v/>
      </c>
      <c r="CI64" s="482" t="str">
        <f>IF(BJ64="","",COUNTIF($AN64:BJ64,1))</f>
        <v/>
      </c>
      <c r="CJ64" s="482" t="str">
        <f>IF(BK64="","",COUNTIF($AN64:BK64,1))</f>
        <v/>
      </c>
      <c r="CL64" s="482" t="str">
        <f t="shared" si="42"/>
        <v/>
      </c>
      <c r="CM64" s="482" t="str">
        <f t="shared" si="42"/>
        <v/>
      </c>
      <c r="CN64" s="482" t="str">
        <f t="shared" si="42"/>
        <v/>
      </c>
      <c r="CO64" s="482" t="str">
        <f t="shared" si="42"/>
        <v/>
      </c>
      <c r="CP64" s="482" t="str">
        <f t="shared" si="42"/>
        <v/>
      </c>
      <c r="CQ64" s="482" t="str">
        <f t="shared" si="42"/>
        <v/>
      </c>
      <c r="CR64" s="482" t="str">
        <f t="shared" si="42"/>
        <v/>
      </c>
      <c r="CS64" s="482" t="str">
        <f t="shared" si="42"/>
        <v/>
      </c>
      <c r="CT64" s="482" t="str">
        <f t="shared" si="42"/>
        <v/>
      </c>
      <c r="CU64" s="482" t="str">
        <f t="shared" si="42"/>
        <v/>
      </c>
      <c r="CV64" s="482" t="str">
        <f t="shared" si="40"/>
        <v/>
      </c>
      <c r="CW64" s="482" t="str">
        <f t="shared" si="40"/>
        <v/>
      </c>
      <c r="CX64" s="482" t="str">
        <f t="shared" si="40"/>
        <v/>
      </c>
      <c r="CY64" s="482" t="str">
        <f t="shared" si="40"/>
        <v/>
      </c>
      <c r="CZ64" s="482" t="str">
        <f t="shared" si="40"/>
        <v/>
      </c>
      <c r="DA64" s="482" t="str">
        <f t="shared" si="40"/>
        <v/>
      </c>
      <c r="DB64" s="482" t="str">
        <f t="shared" si="38"/>
        <v/>
      </c>
      <c r="DC64" s="482" t="str">
        <f t="shared" si="38"/>
        <v/>
      </c>
      <c r="DD64" s="482" t="str">
        <f t="shared" si="36"/>
        <v/>
      </c>
      <c r="DE64" s="482" t="str">
        <f t="shared" si="36"/>
        <v/>
      </c>
      <c r="DF64" s="482" t="str">
        <f t="shared" si="36"/>
        <v/>
      </c>
      <c r="DG64" s="482" t="str">
        <f t="shared" si="36"/>
        <v/>
      </c>
      <c r="DH64" s="482" t="str">
        <f t="shared" si="36"/>
        <v/>
      </c>
      <c r="DI64" s="482" t="str">
        <f t="shared" si="36"/>
        <v/>
      </c>
      <c r="DJ64" s="357" t="str">
        <f t="shared" si="27"/>
        <v/>
      </c>
      <c r="DK64" s="357" t="str">
        <f t="shared" si="13"/>
        <v/>
      </c>
      <c r="DL64" s="357" t="str">
        <f t="shared" si="14"/>
        <v/>
      </c>
      <c r="DM64" s="357" t="str">
        <f t="shared" si="15"/>
        <v/>
      </c>
      <c r="DN64" s="357" t="str">
        <f t="shared" si="16"/>
        <v/>
      </c>
      <c r="DO64" s="357" t="str">
        <f t="shared" si="17"/>
        <v/>
      </c>
      <c r="DP64" s="357" t="str">
        <f t="shared" si="32"/>
        <v/>
      </c>
      <c r="DQ64" s="357" t="str">
        <f t="shared" si="19"/>
        <v/>
      </c>
      <c r="DR64" s="357" t="str">
        <f t="shared" si="32"/>
        <v/>
      </c>
      <c r="DS64" s="357" t="str">
        <f t="shared" si="19"/>
        <v/>
      </c>
      <c r="DT64" s="357" t="str">
        <f t="shared" si="20"/>
        <v/>
      </c>
      <c r="DU64" s="357" t="str">
        <f t="shared" si="21"/>
        <v/>
      </c>
      <c r="DV64" s="357" t="str">
        <f t="shared" si="4"/>
        <v/>
      </c>
      <c r="DW64" s="357" t="str">
        <f t="shared" si="5"/>
        <v/>
      </c>
      <c r="DX64" s="357" t="str">
        <f t="shared" si="6"/>
        <v/>
      </c>
      <c r="DY64" s="357" t="str">
        <f t="shared" si="7"/>
        <v/>
      </c>
      <c r="DZ64" s="357" t="str">
        <f t="shared" si="8"/>
        <v/>
      </c>
      <c r="EA64" s="357" t="str">
        <f t="shared" si="9"/>
        <v/>
      </c>
      <c r="EB64" s="357" t="str">
        <f t="shared" si="10"/>
        <v/>
      </c>
      <c r="EC64" s="357" t="str">
        <f t="shared" si="11"/>
        <v/>
      </c>
      <c r="EE64" s="357" t="str">
        <f t="shared" si="22"/>
        <v/>
      </c>
      <c r="EF64" s="357" t="str">
        <f t="shared" si="23"/>
        <v/>
      </c>
      <c r="EG64" s="357" t="str">
        <f t="shared" si="24"/>
        <v/>
      </c>
      <c r="EH64" s="357" t="str">
        <f t="shared" si="25"/>
        <v/>
      </c>
      <c r="EI64" s="357" t="str">
        <f t="shared" si="26"/>
        <v/>
      </c>
    </row>
    <row r="65" spans="1:139" ht="15.6" x14ac:dyDescent="0.3">
      <c r="A65" s="12" t="str">
        <f>ajuizamento!A72</f>
        <v/>
      </c>
      <c r="B65" s="7" t="str">
        <f>ajuizamento!B72</f>
        <v/>
      </c>
      <c r="C65" s="7">
        <f>ajuizamento!C72</f>
        <v>0</v>
      </c>
      <c r="D65" s="7">
        <f>ajuizamento!D72</f>
        <v>0</v>
      </c>
      <c r="E65" s="7">
        <f>ajuizamento!E72</f>
        <v>0</v>
      </c>
      <c r="F65" s="7">
        <f>ajuizamento!F72</f>
        <v>0</v>
      </c>
      <c r="G65" s="12">
        <f>ajuizamento!G72</f>
        <v>0</v>
      </c>
      <c r="H65" s="6">
        <f>IF(ajuizamento!$AY72="",0,ajuizamento!$AY72)</f>
        <v>0</v>
      </c>
      <c r="I65" s="6">
        <f>IF(ajuizamento!R72="",0,ajuizamento!R72)</f>
        <v>0</v>
      </c>
      <c r="J65" s="6">
        <f>IF(ajuizamento!BC72="",0,ajuizamento!BC72)</f>
        <v>0</v>
      </c>
      <c r="K65" s="6">
        <f>IF(ajuizamento!BD72="",0,ajuizamento!BD72)</f>
        <v>0</v>
      </c>
      <c r="L65" s="6">
        <f>IF(ajuizamento!S72="",0,ajuizamento!S72)</f>
        <v>0</v>
      </c>
      <c r="M65" s="6">
        <f>IF(ajuizamento!T72="",0,ajuizamento!T72)</f>
        <v>0</v>
      </c>
      <c r="N65" s="6">
        <f>IF(ajuizamento!U72="",0,ajuizamento!U72)</f>
        <v>0</v>
      </c>
      <c r="O65" s="6">
        <f>IF(ajuizamento!V72="",0,ajuizamento!V72)</f>
        <v>0</v>
      </c>
      <c r="P65" s="6">
        <f>IF(ajuizamento!W72="",0,ajuizamento!W72)</f>
        <v>0</v>
      </c>
      <c r="Q65" s="6">
        <f>IF(ajuizamento!X72="",0,ajuizamento!X72)</f>
        <v>0</v>
      </c>
      <c r="R65" s="6">
        <f>IF(ajuizamento!Y72="",0,ajuizamento!Y72)</f>
        <v>0</v>
      </c>
      <c r="S65" s="6">
        <f>IF(ajuizamento!Z72="",0,ajuizamento!Z72)</f>
        <v>0</v>
      </c>
      <c r="T65" s="6">
        <f>IF(ajuizamento!AA72="",0,ajuizamento!AA72)</f>
        <v>0</v>
      </c>
      <c r="U65" s="6">
        <f>IF(ajuizamento!AB72="",0,ajuizamento!AB72)</f>
        <v>0</v>
      </c>
      <c r="V65" s="6">
        <f>IF(ajuizamento!AC72="",0,ajuizamento!AC72)</f>
        <v>0</v>
      </c>
      <c r="W65" s="6">
        <f>IF(ajuizamento!AD72="",0,ajuizamento!AD72)</f>
        <v>0</v>
      </c>
      <c r="X65" s="6">
        <f>IF(ajuizamento!AE72="",0,ajuizamento!AE72)</f>
        <v>0</v>
      </c>
      <c r="Y65" s="6">
        <f>IF(ajuizamento!AF72="",0,ajuizamento!AF72)</f>
        <v>0</v>
      </c>
      <c r="Z65" s="6">
        <f>IF(ajuizamento!AG72="",0,ajuizamento!AG72)</f>
        <v>0</v>
      </c>
      <c r="AA65" s="6">
        <f>IF(ajuizamento!AH72="",0,ajuizamento!AH72)</f>
        <v>0</v>
      </c>
      <c r="AB65" s="6">
        <f>IF(ajuizamento!AI72="",0,ajuizamento!AI72)</f>
        <v>0</v>
      </c>
      <c r="AC65" s="6">
        <f>IF(ajuizamento!AJ72="",0,ajuizamento!AJ72)</f>
        <v>0</v>
      </c>
      <c r="AD65" s="6">
        <f>IF(ajuizamento!AK72="",0,ajuizamento!AK72)</f>
        <v>0</v>
      </c>
      <c r="AE65" s="6">
        <f>IF(ajuizamento!AL72="",0,ajuizamento!AL72)</f>
        <v>0</v>
      </c>
      <c r="AF65" s="6">
        <f>IF(ajuizamento!AM72="",0,ajuizamento!AM72)</f>
        <v>0</v>
      </c>
      <c r="AG65" s="6">
        <f>IF(ajuizamento!AN72="",0,ajuizamento!AN72)</f>
        <v>0</v>
      </c>
      <c r="AH65" s="6">
        <f>IF(ajuizamento!AO72="",0,ajuizamento!AO72)</f>
        <v>0</v>
      </c>
      <c r="AI65" s="6">
        <f>IF(ajuizamento!AP72="",0,ajuizamento!AP72)</f>
        <v>0</v>
      </c>
      <c r="AJ65" s="6">
        <f>IF(ajuizamento!AS72="",0,ajuizamento!AS72)</f>
        <v>0</v>
      </c>
      <c r="AK65" s="11" t="str">
        <f>IF(AM65=0,"",H65)</f>
        <v/>
      </c>
      <c r="AL65" s="9" t="str">
        <f t="shared" si="1"/>
        <v/>
      </c>
      <c r="AM65" s="357">
        <f t="shared" si="41"/>
        <v>0</v>
      </c>
      <c r="AN65" s="482" t="str">
        <f t="shared" si="39"/>
        <v/>
      </c>
      <c r="AO65" s="482" t="str">
        <f t="shared" si="39"/>
        <v/>
      </c>
      <c r="AP65" s="482" t="str">
        <f t="shared" si="39"/>
        <v/>
      </c>
      <c r="AQ65" s="482" t="str">
        <f t="shared" si="39"/>
        <v/>
      </c>
      <c r="AR65" s="482" t="str">
        <f t="shared" si="39"/>
        <v/>
      </c>
      <c r="AS65" s="482" t="str">
        <f t="shared" si="39"/>
        <v/>
      </c>
      <c r="AT65" s="482" t="str">
        <f t="shared" si="39"/>
        <v/>
      </c>
      <c r="AU65" s="482" t="str">
        <f t="shared" si="37"/>
        <v/>
      </c>
      <c r="AV65" s="482" t="str">
        <f t="shared" si="37"/>
        <v/>
      </c>
      <c r="AW65" s="482" t="str">
        <f t="shared" si="37"/>
        <v/>
      </c>
      <c r="AX65" s="482" t="str">
        <f t="shared" si="37"/>
        <v/>
      </c>
      <c r="AY65" s="482" t="str">
        <f t="shared" si="37"/>
        <v/>
      </c>
      <c r="AZ65" s="482" t="str">
        <f t="shared" si="37"/>
        <v/>
      </c>
      <c r="BA65" s="482" t="str">
        <f t="shared" si="37"/>
        <v/>
      </c>
      <c r="BB65" s="482" t="str">
        <f t="shared" si="37"/>
        <v/>
      </c>
      <c r="BC65" s="482" t="str">
        <f t="shared" si="37"/>
        <v/>
      </c>
      <c r="BD65" s="482" t="str">
        <f t="shared" si="34"/>
        <v/>
      </c>
      <c r="BE65" s="482" t="str">
        <f t="shared" si="34"/>
        <v/>
      </c>
      <c r="BF65" s="482" t="str">
        <f t="shared" si="33"/>
        <v/>
      </c>
      <c r="BG65" s="482" t="str">
        <f t="shared" si="30"/>
        <v/>
      </c>
      <c r="BH65" s="482" t="str">
        <f t="shared" si="30"/>
        <v/>
      </c>
      <c r="BI65" s="482" t="str">
        <f t="shared" si="30"/>
        <v/>
      </c>
      <c r="BJ65" s="482" t="str">
        <f t="shared" si="30"/>
        <v/>
      </c>
      <c r="BK65" s="482" t="str">
        <f t="shared" si="30"/>
        <v/>
      </c>
      <c r="BL65" s="482"/>
      <c r="BM65" s="482" t="str">
        <f>IF(AN65="","",COUNTIF($AN65:AN65,1))</f>
        <v/>
      </c>
      <c r="BN65" s="482" t="str">
        <f>IF(AO65="","",COUNTIF($AN65:AO65,1))</f>
        <v/>
      </c>
      <c r="BO65" s="482" t="str">
        <f>IF(AP65="","",COUNTIF($AN65:AP65,1))</f>
        <v/>
      </c>
      <c r="BP65" s="482" t="str">
        <f>IF(AQ65="","",COUNTIF($AN65:AQ65,1))</f>
        <v/>
      </c>
      <c r="BQ65" s="482" t="str">
        <f>IF(AR65="","",COUNTIF($AN65:AR65,1))</f>
        <v/>
      </c>
      <c r="BR65" s="482" t="str">
        <f>IF(AS65="","",COUNTIF($AN65:AS65,1))</f>
        <v/>
      </c>
      <c r="BS65" s="482" t="str">
        <f>IF(AT65="","",COUNTIF($AN65:AT65,1))</f>
        <v/>
      </c>
      <c r="BT65" s="482" t="str">
        <f>IF(AU65="","",COUNTIF($AN65:AU65,1))</f>
        <v/>
      </c>
      <c r="BU65" s="482" t="str">
        <f>IF(AV65="","",COUNTIF($AN65:AV65,1))</f>
        <v/>
      </c>
      <c r="BV65" s="482" t="str">
        <f>IF(AW65="","",COUNTIF($AN65:AW65,1))</f>
        <v/>
      </c>
      <c r="BW65" s="482" t="str">
        <f>IF(AX65="","",COUNTIF($AN65:AX65,1))</f>
        <v/>
      </c>
      <c r="BX65" s="482" t="str">
        <f>IF(AY65="","",COUNTIF($AN65:AY65,1))</f>
        <v/>
      </c>
      <c r="BY65" s="482" t="str">
        <f>IF(AZ65="","",COUNTIF($AN65:AZ65,1))</f>
        <v/>
      </c>
      <c r="BZ65" s="482" t="str">
        <f>IF(BA65="","",COUNTIF($AN65:BA65,1))</f>
        <v/>
      </c>
      <c r="CA65" s="482" t="str">
        <f>IF(BB65="","",COUNTIF($AN65:BB65,1))</f>
        <v/>
      </c>
      <c r="CB65" s="482" t="str">
        <f>IF(BC65="","",COUNTIF($AN65:BC65,1))</f>
        <v/>
      </c>
      <c r="CC65" s="482" t="str">
        <f>IF(BD65="","",COUNTIF($AN65:BD65,1))</f>
        <v/>
      </c>
      <c r="CD65" s="482" t="str">
        <f>IF(BE65="","",COUNTIF($AN65:BE65,1))</f>
        <v/>
      </c>
      <c r="CE65" s="482" t="str">
        <f>IF(BF65="","",COUNTIF($AN65:BF65,1))</f>
        <v/>
      </c>
      <c r="CF65" s="482" t="str">
        <f>IF(BG65="","",COUNTIF($AN65:BG65,1))</f>
        <v/>
      </c>
      <c r="CG65" s="482" t="str">
        <f>IF(BH65="","",COUNTIF($AN65:BH65,1))</f>
        <v/>
      </c>
      <c r="CH65" s="482" t="str">
        <f>IF(BI65="","",COUNTIF($AN65:BI65,1))</f>
        <v/>
      </c>
      <c r="CI65" s="482" t="str">
        <f>IF(BJ65="","",COUNTIF($AN65:BJ65,1))</f>
        <v/>
      </c>
      <c r="CJ65" s="482" t="str">
        <f>IF(BK65="","",COUNTIF($AN65:BK65,1))</f>
        <v/>
      </c>
      <c r="CL65" s="482" t="str">
        <f t="shared" si="42"/>
        <v/>
      </c>
      <c r="CM65" s="482" t="str">
        <f t="shared" si="42"/>
        <v/>
      </c>
      <c r="CN65" s="482" t="str">
        <f t="shared" si="42"/>
        <v/>
      </c>
      <c r="CO65" s="482" t="str">
        <f t="shared" si="42"/>
        <v/>
      </c>
      <c r="CP65" s="482" t="str">
        <f t="shared" si="42"/>
        <v/>
      </c>
      <c r="CQ65" s="482" t="str">
        <f t="shared" si="42"/>
        <v/>
      </c>
      <c r="CR65" s="482" t="str">
        <f t="shared" si="42"/>
        <v/>
      </c>
      <c r="CS65" s="482" t="str">
        <f t="shared" si="42"/>
        <v/>
      </c>
      <c r="CT65" s="482" t="str">
        <f t="shared" si="42"/>
        <v/>
      </c>
      <c r="CU65" s="482" t="str">
        <f t="shared" si="42"/>
        <v/>
      </c>
      <c r="CV65" s="482" t="str">
        <f t="shared" si="40"/>
        <v/>
      </c>
      <c r="CW65" s="482" t="str">
        <f t="shared" si="40"/>
        <v/>
      </c>
      <c r="CX65" s="482" t="str">
        <f t="shared" si="40"/>
        <v/>
      </c>
      <c r="CY65" s="482" t="str">
        <f t="shared" si="40"/>
        <v/>
      </c>
      <c r="CZ65" s="482" t="str">
        <f t="shared" si="40"/>
        <v/>
      </c>
      <c r="DA65" s="482" t="str">
        <f t="shared" si="40"/>
        <v/>
      </c>
      <c r="DB65" s="482" t="str">
        <f t="shared" si="38"/>
        <v/>
      </c>
      <c r="DC65" s="482" t="str">
        <f t="shared" si="38"/>
        <v/>
      </c>
      <c r="DD65" s="482" t="str">
        <f t="shared" si="36"/>
        <v/>
      </c>
      <c r="DE65" s="482" t="str">
        <f t="shared" si="36"/>
        <v/>
      </c>
      <c r="DF65" s="482" t="str">
        <f t="shared" si="36"/>
        <v/>
      </c>
      <c r="DG65" s="482" t="str">
        <f t="shared" si="36"/>
        <v/>
      </c>
      <c r="DH65" s="482" t="str">
        <f t="shared" si="36"/>
        <v/>
      </c>
      <c r="DI65" s="482" t="str">
        <f t="shared" si="36"/>
        <v/>
      </c>
      <c r="DJ65" s="357" t="str">
        <f t="shared" si="27"/>
        <v/>
      </c>
      <c r="DK65" s="357" t="str">
        <f t="shared" si="13"/>
        <v/>
      </c>
      <c r="DL65" s="357" t="str">
        <f t="shared" si="14"/>
        <v/>
      </c>
      <c r="DM65" s="357" t="str">
        <f t="shared" si="15"/>
        <v/>
      </c>
      <c r="DN65" s="357" t="str">
        <f t="shared" si="16"/>
        <v/>
      </c>
      <c r="DO65" s="357" t="str">
        <f t="shared" si="17"/>
        <v/>
      </c>
      <c r="DP65" s="357" t="str">
        <f t="shared" si="32"/>
        <v/>
      </c>
      <c r="DQ65" s="357" t="str">
        <f t="shared" si="19"/>
        <v/>
      </c>
      <c r="DR65" s="357" t="str">
        <f t="shared" si="32"/>
        <v/>
      </c>
      <c r="DS65" s="357" t="str">
        <f t="shared" si="19"/>
        <v/>
      </c>
      <c r="DT65" s="357" t="str">
        <f t="shared" si="20"/>
        <v/>
      </c>
      <c r="DU65" s="357" t="str">
        <f t="shared" si="21"/>
        <v/>
      </c>
      <c r="DV65" s="357" t="str">
        <f t="shared" si="4"/>
        <v/>
      </c>
      <c r="DW65" s="357" t="str">
        <f t="shared" si="5"/>
        <v/>
      </c>
      <c r="DX65" s="357" t="str">
        <f t="shared" si="6"/>
        <v/>
      </c>
      <c r="DY65" s="357" t="str">
        <f t="shared" si="7"/>
        <v/>
      </c>
      <c r="DZ65" s="357" t="str">
        <f t="shared" si="8"/>
        <v/>
      </c>
      <c r="EA65" s="357" t="str">
        <f t="shared" si="9"/>
        <v/>
      </c>
      <c r="EB65" s="357" t="str">
        <f t="shared" si="10"/>
        <v/>
      </c>
      <c r="EC65" s="357" t="str">
        <f t="shared" si="11"/>
        <v/>
      </c>
      <c r="EE65" s="357" t="str">
        <f t="shared" si="22"/>
        <v/>
      </c>
      <c r="EF65" s="357" t="str">
        <f t="shared" si="23"/>
        <v/>
      </c>
      <c r="EG65" s="357" t="str">
        <f t="shared" si="24"/>
        <v/>
      </c>
      <c r="EH65" s="357" t="str">
        <f t="shared" si="25"/>
        <v/>
      </c>
      <c r="EI65" s="357" t="str">
        <f t="shared" si="26"/>
        <v/>
      </c>
    </row>
    <row r="66" spans="1:139" ht="15.6" x14ac:dyDescent="0.3">
      <c r="A66" s="12" t="str">
        <f>ajuizamento!A73</f>
        <v/>
      </c>
      <c r="B66" s="7" t="str">
        <f>ajuizamento!B73</f>
        <v/>
      </c>
      <c r="C66" s="7">
        <f>ajuizamento!C73</f>
        <v>0</v>
      </c>
      <c r="D66" s="7">
        <f>ajuizamento!D73</f>
        <v>0</v>
      </c>
      <c r="E66" s="7">
        <f>ajuizamento!E73</f>
        <v>0</v>
      </c>
      <c r="F66" s="7">
        <f>ajuizamento!F73</f>
        <v>0</v>
      </c>
      <c r="G66" s="12">
        <f>ajuizamento!G73</f>
        <v>0</v>
      </c>
      <c r="H66" s="6">
        <f>IF(ajuizamento!$AY73="",0,ajuizamento!$AY73)</f>
        <v>0</v>
      </c>
      <c r="I66" s="6">
        <f>IF(ajuizamento!R73="",0,ajuizamento!R73)</f>
        <v>0</v>
      </c>
      <c r="J66" s="6">
        <f>IF(ajuizamento!BC73="",0,ajuizamento!BC73)</f>
        <v>0</v>
      </c>
      <c r="K66" s="6">
        <f>IF(ajuizamento!BD73="",0,ajuizamento!BD73)</f>
        <v>0</v>
      </c>
      <c r="L66" s="6">
        <f>IF(ajuizamento!S73="",0,ajuizamento!S73)</f>
        <v>0</v>
      </c>
      <c r="M66" s="6">
        <f>IF(ajuizamento!T73="",0,ajuizamento!T73)</f>
        <v>0</v>
      </c>
      <c r="N66" s="6">
        <f>IF(ajuizamento!U73="",0,ajuizamento!U73)</f>
        <v>0</v>
      </c>
      <c r="O66" s="6">
        <f>IF(ajuizamento!V73="",0,ajuizamento!V73)</f>
        <v>0</v>
      </c>
      <c r="P66" s="6">
        <f>IF(ajuizamento!W73="",0,ajuizamento!W73)</f>
        <v>0</v>
      </c>
      <c r="Q66" s="6">
        <f>IF(ajuizamento!X73="",0,ajuizamento!X73)</f>
        <v>0</v>
      </c>
      <c r="R66" s="6">
        <f>IF(ajuizamento!Y73="",0,ajuizamento!Y73)</f>
        <v>0</v>
      </c>
      <c r="S66" s="6">
        <f>IF(ajuizamento!Z73="",0,ajuizamento!Z73)</f>
        <v>0</v>
      </c>
      <c r="T66" s="6">
        <f>IF(ajuizamento!AA73="",0,ajuizamento!AA73)</f>
        <v>0</v>
      </c>
      <c r="U66" s="6">
        <f>IF(ajuizamento!AB73="",0,ajuizamento!AB73)</f>
        <v>0</v>
      </c>
      <c r="V66" s="6">
        <f>IF(ajuizamento!AC73="",0,ajuizamento!AC73)</f>
        <v>0</v>
      </c>
      <c r="W66" s="6">
        <f>IF(ajuizamento!AD73="",0,ajuizamento!AD73)</f>
        <v>0</v>
      </c>
      <c r="X66" s="6">
        <f>IF(ajuizamento!AE73="",0,ajuizamento!AE73)</f>
        <v>0</v>
      </c>
      <c r="Y66" s="6">
        <f>IF(ajuizamento!AF73="",0,ajuizamento!AF73)</f>
        <v>0</v>
      </c>
      <c r="Z66" s="6">
        <f>IF(ajuizamento!AG73="",0,ajuizamento!AG73)</f>
        <v>0</v>
      </c>
      <c r="AA66" s="6">
        <f>IF(ajuizamento!AH73="",0,ajuizamento!AH73)</f>
        <v>0</v>
      </c>
      <c r="AB66" s="6">
        <f>IF(ajuizamento!AI73="",0,ajuizamento!AI73)</f>
        <v>0</v>
      </c>
      <c r="AC66" s="6">
        <f>IF(ajuizamento!AJ73="",0,ajuizamento!AJ73)</f>
        <v>0</v>
      </c>
      <c r="AD66" s="6">
        <f>IF(ajuizamento!AK73="",0,ajuizamento!AK73)</f>
        <v>0</v>
      </c>
      <c r="AE66" s="6">
        <f>IF(ajuizamento!AL73="",0,ajuizamento!AL73)</f>
        <v>0</v>
      </c>
      <c r="AF66" s="6">
        <f>IF(ajuizamento!AM73="",0,ajuizamento!AM73)</f>
        <v>0</v>
      </c>
      <c r="AG66" s="6">
        <f>IF(ajuizamento!AN73="",0,ajuizamento!AN73)</f>
        <v>0</v>
      </c>
      <c r="AH66" s="6">
        <f>IF(ajuizamento!AO73="",0,ajuizamento!AO73)</f>
        <v>0</v>
      </c>
      <c r="AI66" s="6">
        <f>IF(ajuizamento!AP73="",0,ajuizamento!AP73)</f>
        <v>0</v>
      </c>
      <c r="AJ66" s="6">
        <f>IF(ajuizamento!AS73="",0,ajuizamento!AS73)</f>
        <v>0</v>
      </c>
      <c r="AK66" s="11" t="str">
        <f>IF(AM66=0,"",H66)</f>
        <v/>
      </c>
      <c r="AL66" s="9" t="str">
        <f t="shared" si="1"/>
        <v/>
      </c>
      <c r="AM66" s="357">
        <f t="shared" si="41"/>
        <v>0</v>
      </c>
      <c r="AN66" s="482" t="str">
        <f t="shared" si="39"/>
        <v/>
      </c>
      <c r="AO66" s="482" t="str">
        <f t="shared" si="39"/>
        <v/>
      </c>
      <c r="AP66" s="482" t="str">
        <f t="shared" si="39"/>
        <v/>
      </c>
      <c r="AQ66" s="482" t="str">
        <f t="shared" si="39"/>
        <v/>
      </c>
      <c r="AR66" s="482" t="str">
        <f t="shared" si="39"/>
        <v/>
      </c>
      <c r="AS66" s="482" t="str">
        <f t="shared" si="39"/>
        <v/>
      </c>
      <c r="AT66" s="482" t="str">
        <f t="shared" si="39"/>
        <v/>
      </c>
      <c r="AU66" s="482" t="str">
        <f t="shared" si="37"/>
        <v/>
      </c>
      <c r="AV66" s="482" t="str">
        <f t="shared" si="37"/>
        <v/>
      </c>
      <c r="AW66" s="482" t="str">
        <f t="shared" si="37"/>
        <v/>
      </c>
      <c r="AX66" s="482" t="str">
        <f t="shared" si="37"/>
        <v/>
      </c>
      <c r="AY66" s="482" t="str">
        <f t="shared" si="37"/>
        <v/>
      </c>
      <c r="AZ66" s="482" t="str">
        <f t="shared" si="37"/>
        <v/>
      </c>
      <c r="BA66" s="482" t="str">
        <f t="shared" si="37"/>
        <v/>
      </c>
      <c r="BB66" s="482" t="str">
        <f t="shared" si="37"/>
        <v/>
      </c>
      <c r="BC66" s="482" t="str">
        <f t="shared" si="37"/>
        <v/>
      </c>
      <c r="BD66" s="482" t="str">
        <f t="shared" si="34"/>
        <v/>
      </c>
      <c r="BE66" s="482" t="str">
        <f t="shared" si="34"/>
        <v/>
      </c>
      <c r="BF66" s="482" t="str">
        <f t="shared" si="33"/>
        <v/>
      </c>
      <c r="BG66" s="482" t="str">
        <f t="shared" si="30"/>
        <v/>
      </c>
      <c r="BH66" s="482" t="str">
        <f t="shared" si="30"/>
        <v/>
      </c>
      <c r="BI66" s="482" t="str">
        <f t="shared" si="30"/>
        <v/>
      </c>
      <c r="BJ66" s="482" t="str">
        <f t="shared" si="30"/>
        <v/>
      </c>
      <c r="BK66" s="482" t="str">
        <f t="shared" si="30"/>
        <v/>
      </c>
      <c r="BL66" s="482"/>
      <c r="BM66" s="482" t="str">
        <f>IF(AN66="","",COUNTIF($AN66:AN66,1))</f>
        <v/>
      </c>
      <c r="BN66" s="482" t="str">
        <f>IF(AO66="","",COUNTIF($AN66:AO66,1))</f>
        <v/>
      </c>
      <c r="BO66" s="482" t="str">
        <f>IF(AP66="","",COUNTIF($AN66:AP66,1))</f>
        <v/>
      </c>
      <c r="BP66" s="482" t="str">
        <f>IF(AQ66="","",COUNTIF($AN66:AQ66,1))</f>
        <v/>
      </c>
      <c r="BQ66" s="482" t="str">
        <f>IF(AR66="","",COUNTIF($AN66:AR66,1))</f>
        <v/>
      </c>
      <c r="BR66" s="482" t="str">
        <f>IF(AS66="","",COUNTIF($AN66:AS66,1))</f>
        <v/>
      </c>
      <c r="BS66" s="482" t="str">
        <f>IF(AT66="","",COUNTIF($AN66:AT66,1))</f>
        <v/>
      </c>
      <c r="BT66" s="482" t="str">
        <f>IF(AU66="","",COUNTIF($AN66:AU66,1))</f>
        <v/>
      </c>
      <c r="BU66" s="482" t="str">
        <f>IF(AV66="","",COUNTIF($AN66:AV66,1))</f>
        <v/>
      </c>
      <c r="BV66" s="482" t="str">
        <f>IF(AW66="","",COUNTIF($AN66:AW66,1))</f>
        <v/>
      </c>
      <c r="BW66" s="482" t="str">
        <f>IF(AX66="","",COUNTIF($AN66:AX66,1))</f>
        <v/>
      </c>
      <c r="BX66" s="482" t="str">
        <f>IF(AY66="","",COUNTIF($AN66:AY66,1))</f>
        <v/>
      </c>
      <c r="BY66" s="482" t="str">
        <f>IF(AZ66="","",COUNTIF($AN66:AZ66,1))</f>
        <v/>
      </c>
      <c r="BZ66" s="482" t="str">
        <f>IF(BA66="","",COUNTIF($AN66:BA66,1))</f>
        <v/>
      </c>
      <c r="CA66" s="482" t="str">
        <f>IF(BB66="","",COUNTIF($AN66:BB66,1))</f>
        <v/>
      </c>
      <c r="CB66" s="482" t="str">
        <f>IF(BC66="","",COUNTIF($AN66:BC66,1))</f>
        <v/>
      </c>
      <c r="CC66" s="482" t="str">
        <f>IF(BD66="","",COUNTIF($AN66:BD66,1))</f>
        <v/>
      </c>
      <c r="CD66" s="482" t="str">
        <f>IF(BE66="","",COUNTIF($AN66:BE66,1))</f>
        <v/>
      </c>
      <c r="CE66" s="482" t="str">
        <f>IF(BF66="","",COUNTIF($AN66:BF66,1))</f>
        <v/>
      </c>
      <c r="CF66" s="482" t="str">
        <f>IF(BG66="","",COUNTIF($AN66:BG66,1))</f>
        <v/>
      </c>
      <c r="CG66" s="482" t="str">
        <f>IF(BH66="","",COUNTIF($AN66:BH66,1))</f>
        <v/>
      </c>
      <c r="CH66" s="482" t="str">
        <f>IF(BI66="","",COUNTIF($AN66:BI66,1))</f>
        <v/>
      </c>
      <c r="CI66" s="482" t="str">
        <f>IF(BJ66="","",COUNTIF($AN66:BJ66,1))</f>
        <v/>
      </c>
      <c r="CJ66" s="482" t="str">
        <f>IF(BK66="","",COUNTIF($AN66:BK66,1))</f>
        <v/>
      </c>
      <c r="CL66" s="482" t="str">
        <f t="shared" si="42"/>
        <v/>
      </c>
      <c r="CM66" s="482" t="str">
        <f t="shared" si="42"/>
        <v/>
      </c>
      <c r="CN66" s="482" t="str">
        <f t="shared" si="42"/>
        <v/>
      </c>
      <c r="CO66" s="482" t="str">
        <f t="shared" si="42"/>
        <v/>
      </c>
      <c r="CP66" s="482" t="str">
        <f t="shared" si="42"/>
        <v/>
      </c>
      <c r="CQ66" s="482" t="str">
        <f t="shared" si="42"/>
        <v/>
      </c>
      <c r="CR66" s="482" t="str">
        <f t="shared" si="42"/>
        <v/>
      </c>
      <c r="CS66" s="482" t="str">
        <f t="shared" si="42"/>
        <v/>
      </c>
      <c r="CT66" s="482" t="str">
        <f t="shared" si="42"/>
        <v/>
      </c>
      <c r="CU66" s="482" t="str">
        <f t="shared" si="42"/>
        <v/>
      </c>
      <c r="CV66" s="482" t="str">
        <f t="shared" si="40"/>
        <v/>
      </c>
      <c r="CW66" s="482" t="str">
        <f t="shared" si="40"/>
        <v/>
      </c>
      <c r="CX66" s="482" t="str">
        <f t="shared" si="40"/>
        <v/>
      </c>
      <c r="CY66" s="482" t="str">
        <f t="shared" si="40"/>
        <v/>
      </c>
      <c r="CZ66" s="482" t="str">
        <f t="shared" si="40"/>
        <v/>
      </c>
      <c r="DA66" s="482" t="str">
        <f t="shared" si="40"/>
        <v/>
      </c>
      <c r="DB66" s="482" t="str">
        <f t="shared" si="38"/>
        <v/>
      </c>
      <c r="DC66" s="482" t="str">
        <f t="shared" si="38"/>
        <v/>
      </c>
      <c r="DD66" s="482" t="str">
        <f t="shared" si="36"/>
        <v/>
      </c>
      <c r="DE66" s="482" t="str">
        <f t="shared" si="36"/>
        <v/>
      </c>
      <c r="DF66" s="482" t="str">
        <f t="shared" si="36"/>
        <v/>
      </c>
      <c r="DG66" s="482" t="str">
        <f t="shared" si="36"/>
        <v/>
      </c>
      <c r="DH66" s="482" t="str">
        <f t="shared" si="36"/>
        <v/>
      </c>
      <c r="DI66" s="482" t="str">
        <f t="shared" si="36"/>
        <v/>
      </c>
      <c r="DJ66" s="357" t="str">
        <f t="shared" si="27"/>
        <v/>
      </c>
      <c r="DK66" s="357" t="str">
        <f t="shared" si="13"/>
        <v/>
      </c>
      <c r="DL66" s="357" t="str">
        <f t="shared" si="14"/>
        <v/>
      </c>
      <c r="DM66" s="357" t="str">
        <f t="shared" si="15"/>
        <v/>
      </c>
      <c r="DN66" s="357" t="str">
        <f t="shared" si="16"/>
        <v/>
      </c>
      <c r="DO66" s="357" t="str">
        <f t="shared" si="17"/>
        <v/>
      </c>
      <c r="DP66" s="357" t="str">
        <f t="shared" si="32"/>
        <v/>
      </c>
      <c r="DQ66" s="357" t="str">
        <f t="shared" si="19"/>
        <v/>
      </c>
      <c r="DR66" s="357" t="str">
        <f t="shared" si="32"/>
        <v/>
      </c>
      <c r="DS66" s="357" t="str">
        <f t="shared" si="19"/>
        <v/>
      </c>
      <c r="DT66" s="357" t="str">
        <f t="shared" si="20"/>
        <v/>
      </c>
      <c r="DU66" s="357" t="str">
        <f t="shared" si="21"/>
        <v/>
      </c>
      <c r="DV66" s="357" t="str">
        <f t="shared" si="4"/>
        <v/>
      </c>
      <c r="DW66" s="357" t="str">
        <f t="shared" si="5"/>
        <v/>
      </c>
      <c r="DX66" s="357" t="str">
        <f t="shared" si="6"/>
        <v/>
      </c>
      <c r="DY66" s="357" t="str">
        <f t="shared" si="7"/>
        <v/>
      </c>
      <c r="DZ66" s="357" t="str">
        <f t="shared" si="8"/>
        <v/>
      </c>
      <c r="EA66" s="357" t="str">
        <f t="shared" si="9"/>
        <v/>
      </c>
      <c r="EB66" s="357" t="str">
        <f t="shared" si="10"/>
        <v/>
      </c>
      <c r="EC66" s="357" t="str">
        <f t="shared" si="11"/>
        <v/>
      </c>
      <c r="EE66" s="357" t="str">
        <f t="shared" si="22"/>
        <v/>
      </c>
      <c r="EF66" s="357" t="str">
        <f t="shared" si="23"/>
        <v/>
      </c>
      <c r="EG66" s="357" t="str">
        <f t="shared" si="24"/>
        <v/>
      </c>
      <c r="EH66" s="357" t="str">
        <f t="shared" si="25"/>
        <v/>
      </c>
      <c r="EI66" s="357" t="str">
        <f t="shared" si="26"/>
        <v/>
      </c>
    </row>
    <row r="67" spans="1:139" ht="15.6" x14ac:dyDescent="0.3">
      <c r="A67" s="12" t="str">
        <f>ajuizamento!A74</f>
        <v/>
      </c>
      <c r="B67" s="7" t="str">
        <f>ajuizamento!B74</f>
        <v/>
      </c>
      <c r="C67" s="7">
        <f>ajuizamento!C74</f>
        <v>0</v>
      </c>
      <c r="D67" s="7">
        <f>ajuizamento!D74</f>
        <v>0</v>
      </c>
      <c r="E67" s="7">
        <f>ajuizamento!E74</f>
        <v>0</v>
      </c>
      <c r="F67" s="7">
        <f>ajuizamento!F74</f>
        <v>0</v>
      </c>
      <c r="G67" s="12">
        <f>ajuizamento!G74</f>
        <v>0</v>
      </c>
      <c r="H67" s="6">
        <f>IF(ajuizamento!$AY74="",0,ajuizamento!$AY74)</f>
        <v>0</v>
      </c>
      <c r="I67" s="6">
        <f>IF(ajuizamento!R74="",0,ajuizamento!R74)</f>
        <v>0</v>
      </c>
      <c r="J67" s="6">
        <f>IF(ajuizamento!BC74="",0,ajuizamento!BC74)</f>
        <v>0</v>
      </c>
      <c r="K67" s="6">
        <f>IF(ajuizamento!BD74="",0,ajuizamento!BD74)</f>
        <v>0</v>
      </c>
      <c r="L67" s="6">
        <f>IF(ajuizamento!S74="",0,ajuizamento!S74)</f>
        <v>0</v>
      </c>
      <c r="M67" s="6">
        <f>IF(ajuizamento!T74="",0,ajuizamento!T74)</f>
        <v>0</v>
      </c>
      <c r="N67" s="6">
        <f>IF(ajuizamento!U74="",0,ajuizamento!U74)</f>
        <v>0</v>
      </c>
      <c r="O67" s="6">
        <f>IF(ajuizamento!V74="",0,ajuizamento!V74)</f>
        <v>0</v>
      </c>
      <c r="P67" s="6">
        <f>IF(ajuizamento!W74="",0,ajuizamento!W74)</f>
        <v>0</v>
      </c>
      <c r="Q67" s="6">
        <f>IF(ajuizamento!X74="",0,ajuizamento!X74)</f>
        <v>0</v>
      </c>
      <c r="R67" s="6">
        <f>IF(ajuizamento!Y74="",0,ajuizamento!Y74)</f>
        <v>0</v>
      </c>
      <c r="S67" s="6">
        <f>IF(ajuizamento!Z74="",0,ajuizamento!Z74)</f>
        <v>0</v>
      </c>
      <c r="T67" s="6">
        <f>IF(ajuizamento!AA74="",0,ajuizamento!AA74)</f>
        <v>0</v>
      </c>
      <c r="U67" s="6">
        <f>IF(ajuizamento!AB74="",0,ajuizamento!AB74)</f>
        <v>0</v>
      </c>
      <c r="V67" s="6">
        <f>IF(ajuizamento!AC74="",0,ajuizamento!AC74)</f>
        <v>0</v>
      </c>
      <c r="W67" s="6">
        <f>IF(ajuizamento!AD74="",0,ajuizamento!AD74)</f>
        <v>0</v>
      </c>
      <c r="X67" s="6">
        <f>IF(ajuizamento!AE74="",0,ajuizamento!AE74)</f>
        <v>0</v>
      </c>
      <c r="Y67" s="6">
        <f>IF(ajuizamento!AF74="",0,ajuizamento!AF74)</f>
        <v>0</v>
      </c>
      <c r="Z67" s="6">
        <f>IF(ajuizamento!AG74="",0,ajuizamento!AG74)</f>
        <v>0</v>
      </c>
      <c r="AA67" s="6">
        <f>IF(ajuizamento!AH74="",0,ajuizamento!AH74)</f>
        <v>0</v>
      </c>
      <c r="AB67" s="6">
        <f>IF(ajuizamento!AI74="",0,ajuizamento!AI74)</f>
        <v>0</v>
      </c>
      <c r="AC67" s="6">
        <f>IF(ajuizamento!AJ74="",0,ajuizamento!AJ74)</f>
        <v>0</v>
      </c>
      <c r="AD67" s="6">
        <f>IF(ajuizamento!AK74="",0,ajuizamento!AK74)</f>
        <v>0</v>
      </c>
      <c r="AE67" s="6">
        <f>IF(ajuizamento!AL74="",0,ajuizamento!AL74)</f>
        <v>0</v>
      </c>
      <c r="AF67" s="6">
        <f>IF(ajuizamento!AM74="",0,ajuizamento!AM74)</f>
        <v>0</v>
      </c>
      <c r="AG67" s="6">
        <f>IF(ajuizamento!AN74="",0,ajuizamento!AN74)</f>
        <v>0</v>
      </c>
      <c r="AH67" s="6">
        <f>IF(ajuizamento!AO74="",0,ajuizamento!AO74)</f>
        <v>0</v>
      </c>
      <c r="AI67" s="6">
        <f>IF(ajuizamento!AP74="",0,ajuizamento!AP74)</f>
        <v>0</v>
      </c>
      <c r="AJ67" s="6">
        <f>IF(ajuizamento!AS74="",0,ajuizamento!AS74)</f>
        <v>0</v>
      </c>
      <c r="AK67" s="11" t="str">
        <f>IF(AM67=0,"",H67)</f>
        <v/>
      </c>
      <c r="AL67" s="9" t="str">
        <f t="shared" si="1"/>
        <v/>
      </c>
      <c r="AM67" s="357">
        <f t="shared" si="41"/>
        <v>0</v>
      </c>
      <c r="AN67" s="482" t="str">
        <f t="shared" si="39"/>
        <v/>
      </c>
      <c r="AO67" s="482" t="str">
        <f t="shared" si="39"/>
        <v/>
      </c>
      <c r="AP67" s="482" t="str">
        <f t="shared" si="39"/>
        <v/>
      </c>
      <c r="AQ67" s="482" t="str">
        <f t="shared" si="39"/>
        <v/>
      </c>
      <c r="AR67" s="482" t="str">
        <f t="shared" si="39"/>
        <v/>
      </c>
      <c r="AS67" s="482" t="str">
        <f t="shared" si="39"/>
        <v/>
      </c>
      <c r="AT67" s="482" t="str">
        <f t="shared" si="39"/>
        <v/>
      </c>
      <c r="AU67" s="482" t="str">
        <f t="shared" si="37"/>
        <v/>
      </c>
      <c r="AV67" s="482" t="str">
        <f t="shared" si="37"/>
        <v/>
      </c>
      <c r="AW67" s="482" t="str">
        <f t="shared" si="37"/>
        <v/>
      </c>
      <c r="AX67" s="482" t="str">
        <f t="shared" si="37"/>
        <v/>
      </c>
      <c r="AY67" s="482" t="str">
        <f t="shared" si="37"/>
        <v/>
      </c>
      <c r="AZ67" s="482" t="str">
        <f t="shared" si="37"/>
        <v/>
      </c>
      <c r="BA67" s="482" t="str">
        <f t="shared" si="37"/>
        <v/>
      </c>
      <c r="BB67" s="482" t="str">
        <f t="shared" si="37"/>
        <v/>
      </c>
      <c r="BC67" s="482" t="str">
        <f t="shared" si="37"/>
        <v/>
      </c>
      <c r="BD67" s="482" t="str">
        <f t="shared" si="34"/>
        <v/>
      </c>
      <c r="BE67" s="482" t="str">
        <f t="shared" si="34"/>
        <v/>
      </c>
      <c r="BF67" s="482" t="str">
        <f t="shared" si="33"/>
        <v/>
      </c>
      <c r="BG67" s="482" t="str">
        <f t="shared" si="30"/>
        <v/>
      </c>
      <c r="BH67" s="482" t="str">
        <f t="shared" si="30"/>
        <v/>
      </c>
      <c r="BI67" s="482" t="str">
        <f t="shared" si="30"/>
        <v/>
      </c>
      <c r="BJ67" s="482" t="str">
        <f t="shared" si="30"/>
        <v/>
      </c>
      <c r="BK67" s="482" t="str">
        <f t="shared" si="30"/>
        <v/>
      </c>
      <c r="BL67" s="482"/>
      <c r="BM67" s="482" t="str">
        <f>IF(AN67="","",COUNTIF($AN67:AN67,1))</f>
        <v/>
      </c>
      <c r="BN67" s="482" t="str">
        <f>IF(AO67="","",COUNTIF($AN67:AO67,1))</f>
        <v/>
      </c>
      <c r="BO67" s="482" t="str">
        <f>IF(AP67="","",COUNTIF($AN67:AP67,1))</f>
        <v/>
      </c>
      <c r="BP67" s="482" t="str">
        <f>IF(AQ67="","",COUNTIF($AN67:AQ67,1))</f>
        <v/>
      </c>
      <c r="BQ67" s="482" t="str">
        <f>IF(AR67="","",COUNTIF($AN67:AR67,1))</f>
        <v/>
      </c>
      <c r="BR67" s="482" t="str">
        <f>IF(AS67="","",COUNTIF($AN67:AS67,1))</f>
        <v/>
      </c>
      <c r="BS67" s="482" t="str">
        <f>IF(AT67="","",COUNTIF($AN67:AT67,1))</f>
        <v/>
      </c>
      <c r="BT67" s="482" t="str">
        <f>IF(AU67="","",COUNTIF($AN67:AU67,1))</f>
        <v/>
      </c>
      <c r="BU67" s="482" t="str">
        <f>IF(AV67="","",COUNTIF($AN67:AV67,1))</f>
        <v/>
      </c>
      <c r="BV67" s="482" t="str">
        <f>IF(AW67="","",COUNTIF($AN67:AW67,1))</f>
        <v/>
      </c>
      <c r="BW67" s="482" t="str">
        <f>IF(AX67="","",COUNTIF($AN67:AX67,1))</f>
        <v/>
      </c>
      <c r="BX67" s="482" t="str">
        <f>IF(AY67="","",COUNTIF($AN67:AY67,1))</f>
        <v/>
      </c>
      <c r="BY67" s="482" t="str">
        <f>IF(AZ67="","",COUNTIF($AN67:AZ67,1))</f>
        <v/>
      </c>
      <c r="BZ67" s="482" t="str">
        <f>IF(BA67="","",COUNTIF($AN67:BA67,1))</f>
        <v/>
      </c>
      <c r="CA67" s="482" t="str">
        <f>IF(BB67="","",COUNTIF($AN67:BB67,1))</f>
        <v/>
      </c>
      <c r="CB67" s="482" t="str">
        <f>IF(BC67="","",COUNTIF($AN67:BC67,1))</f>
        <v/>
      </c>
      <c r="CC67" s="482" t="str">
        <f>IF(BD67="","",COUNTIF($AN67:BD67,1))</f>
        <v/>
      </c>
      <c r="CD67" s="482" t="str">
        <f>IF(BE67="","",COUNTIF($AN67:BE67,1))</f>
        <v/>
      </c>
      <c r="CE67" s="482" t="str">
        <f>IF(BF67="","",COUNTIF($AN67:BF67,1))</f>
        <v/>
      </c>
      <c r="CF67" s="482" t="str">
        <f>IF(BG67="","",COUNTIF($AN67:BG67,1))</f>
        <v/>
      </c>
      <c r="CG67" s="482" t="str">
        <f>IF(BH67="","",COUNTIF($AN67:BH67,1))</f>
        <v/>
      </c>
      <c r="CH67" s="482" t="str">
        <f>IF(BI67="","",COUNTIF($AN67:BI67,1))</f>
        <v/>
      </c>
      <c r="CI67" s="482" t="str">
        <f>IF(BJ67="","",COUNTIF($AN67:BJ67,1))</f>
        <v/>
      </c>
      <c r="CJ67" s="482" t="str">
        <f>IF(BK67="","",COUNTIF($AN67:BK67,1))</f>
        <v/>
      </c>
      <c r="CL67" s="482" t="str">
        <f t="shared" si="42"/>
        <v/>
      </c>
      <c r="CM67" s="482" t="str">
        <f t="shared" si="42"/>
        <v/>
      </c>
      <c r="CN67" s="482" t="str">
        <f t="shared" si="42"/>
        <v/>
      </c>
      <c r="CO67" s="482" t="str">
        <f t="shared" si="42"/>
        <v/>
      </c>
      <c r="CP67" s="482" t="str">
        <f t="shared" si="42"/>
        <v/>
      </c>
      <c r="CQ67" s="482" t="str">
        <f t="shared" si="42"/>
        <v/>
      </c>
      <c r="CR67" s="482" t="str">
        <f t="shared" si="42"/>
        <v/>
      </c>
      <c r="CS67" s="482" t="str">
        <f t="shared" si="42"/>
        <v/>
      </c>
      <c r="CT67" s="482" t="str">
        <f t="shared" si="42"/>
        <v/>
      </c>
      <c r="CU67" s="482" t="str">
        <f t="shared" si="42"/>
        <v/>
      </c>
      <c r="CV67" s="482" t="str">
        <f t="shared" si="40"/>
        <v/>
      </c>
      <c r="CW67" s="482" t="str">
        <f t="shared" si="40"/>
        <v/>
      </c>
      <c r="CX67" s="482" t="str">
        <f t="shared" si="40"/>
        <v/>
      </c>
      <c r="CY67" s="482" t="str">
        <f t="shared" si="40"/>
        <v/>
      </c>
      <c r="CZ67" s="482" t="str">
        <f t="shared" si="40"/>
        <v/>
      </c>
      <c r="DA67" s="482" t="str">
        <f t="shared" si="40"/>
        <v/>
      </c>
      <c r="DB67" s="482" t="str">
        <f t="shared" si="38"/>
        <v/>
      </c>
      <c r="DC67" s="482" t="str">
        <f t="shared" si="38"/>
        <v/>
      </c>
      <c r="DD67" s="482" t="str">
        <f t="shared" si="36"/>
        <v/>
      </c>
      <c r="DE67" s="482" t="str">
        <f t="shared" si="36"/>
        <v/>
      </c>
      <c r="DF67" s="482" t="str">
        <f t="shared" si="36"/>
        <v/>
      </c>
      <c r="DG67" s="482" t="str">
        <f t="shared" si="36"/>
        <v/>
      </c>
      <c r="DH67" s="482" t="str">
        <f t="shared" si="36"/>
        <v/>
      </c>
      <c r="DI67" s="482" t="str">
        <f t="shared" si="36"/>
        <v/>
      </c>
      <c r="DJ67" s="357" t="str">
        <f t="shared" si="27"/>
        <v/>
      </c>
      <c r="DK67" s="357" t="str">
        <f t="shared" si="13"/>
        <v/>
      </c>
      <c r="DL67" s="357" t="str">
        <f t="shared" si="14"/>
        <v/>
      </c>
      <c r="DM67" s="357" t="str">
        <f t="shared" si="15"/>
        <v/>
      </c>
      <c r="DN67" s="357" t="str">
        <f t="shared" si="16"/>
        <v/>
      </c>
      <c r="DO67" s="357" t="str">
        <f t="shared" si="17"/>
        <v/>
      </c>
      <c r="DP67" s="357" t="str">
        <f t="shared" si="32"/>
        <v/>
      </c>
      <c r="DQ67" s="357" t="str">
        <f t="shared" si="19"/>
        <v/>
      </c>
      <c r="DR67" s="357" t="str">
        <f t="shared" si="32"/>
        <v/>
      </c>
      <c r="DS67" s="357" t="str">
        <f t="shared" si="19"/>
        <v/>
      </c>
      <c r="DT67" s="357" t="str">
        <f t="shared" si="20"/>
        <v/>
      </c>
      <c r="DU67" s="357" t="str">
        <f t="shared" si="21"/>
        <v/>
      </c>
      <c r="DV67" s="357" t="str">
        <f t="shared" si="4"/>
        <v/>
      </c>
      <c r="DW67" s="357" t="str">
        <f t="shared" si="5"/>
        <v/>
      </c>
      <c r="DX67" s="357" t="str">
        <f t="shared" si="6"/>
        <v/>
      </c>
      <c r="DY67" s="357" t="str">
        <f t="shared" si="7"/>
        <v/>
      </c>
      <c r="DZ67" s="357" t="str">
        <f t="shared" si="8"/>
        <v/>
      </c>
      <c r="EA67" s="357" t="str">
        <f t="shared" si="9"/>
        <v/>
      </c>
      <c r="EB67" s="357" t="str">
        <f t="shared" si="10"/>
        <v/>
      </c>
      <c r="EC67" s="357" t="str">
        <f t="shared" si="11"/>
        <v/>
      </c>
      <c r="EE67" s="357" t="str">
        <f t="shared" si="22"/>
        <v/>
      </c>
      <c r="EF67" s="357" t="str">
        <f t="shared" si="23"/>
        <v/>
      </c>
      <c r="EG67" s="357" t="str">
        <f t="shared" si="24"/>
        <v/>
      </c>
      <c r="EH67" s="357" t="str">
        <f t="shared" si="25"/>
        <v/>
      </c>
      <c r="EI67" s="357" t="str">
        <f t="shared" si="26"/>
        <v/>
      </c>
    </row>
    <row r="68" spans="1:139" ht="15.6" x14ac:dyDescent="0.3">
      <c r="A68" s="12" t="str">
        <f>ajuizamento!A75</f>
        <v/>
      </c>
      <c r="B68" s="7" t="str">
        <f>ajuizamento!B75</f>
        <v/>
      </c>
      <c r="C68" s="7">
        <f>ajuizamento!C75</f>
        <v>0</v>
      </c>
      <c r="D68" s="7">
        <f>ajuizamento!D75</f>
        <v>0</v>
      </c>
      <c r="E68" s="7">
        <f>ajuizamento!E75</f>
        <v>0</v>
      </c>
      <c r="F68" s="7">
        <f>ajuizamento!F75</f>
        <v>0</v>
      </c>
      <c r="G68" s="12">
        <f>ajuizamento!G75</f>
        <v>0</v>
      </c>
      <c r="H68" s="6">
        <f>IF(ajuizamento!$AY75="",0,ajuizamento!$AY75)</f>
        <v>0</v>
      </c>
      <c r="I68" s="6">
        <f>IF(ajuizamento!R75="",0,ajuizamento!R75)</f>
        <v>0</v>
      </c>
      <c r="J68" s="6">
        <f>IF(ajuizamento!BC75="",0,ajuizamento!BC75)</f>
        <v>0</v>
      </c>
      <c r="K68" s="6">
        <f>IF(ajuizamento!BD75="",0,ajuizamento!BD75)</f>
        <v>0</v>
      </c>
      <c r="L68" s="6">
        <f>IF(ajuizamento!S75="",0,ajuizamento!S75)</f>
        <v>0</v>
      </c>
      <c r="M68" s="6">
        <f>IF(ajuizamento!T75="",0,ajuizamento!T75)</f>
        <v>0</v>
      </c>
      <c r="N68" s="6">
        <f>IF(ajuizamento!U75="",0,ajuizamento!U75)</f>
        <v>0</v>
      </c>
      <c r="O68" s="6">
        <f>IF(ajuizamento!V75="",0,ajuizamento!V75)</f>
        <v>0</v>
      </c>
      <c r="P68" s="6">
        <f>IF(ajuizamento!W75="",0,ajuizamento!W75)</f>
        <v>0</v>
      </c>
      <c r="Q68" s="6">
        <f>IF(ajuizamento!X75="",0,ajuizamento!X75)</f>
        <v>0</v>
      </c>
      <c r="R68" s="6">
        <f>IF(ajuizamento!Y75="",0,ajuizamento!Y75)</f>
        <v>0</v>
      </c>
      <c r="S68" s="6">
        <f>IF(ajuizamento!Z75="",0,ajuizamento!Z75)</f>
        <v>0</v>
      </c>
      <c r="T68" s="6">
        <f>IF(ajuizamento!AA75="",0,ajuizamento!AA75)</f>
        <v>0</v>
      </c>
      <c r="U68" s="6">
        <f>IF(ajuizamento!AB75="",0,ajuizamento!AB75)</f>
        <v>0</v>
      </c>
      <c r="V68" s="6">
        <f>IF(ajuizamento!AC75="",0,ajuizamento!AC75)</f>
        <v>0</v>
      </c>
      <c r="W68" s="6">
        <f>IF(ajuizamento!AD75="",0,ajuizamento!AD75)</f>
        <v>0</v>
      </c>
      <c r="X68" s="6">
        <f>IF(ajuizamento!AE75="",0,ajuizamento!AE75)</f>
        <v>0</v>
      </c>
      <c r="Y68" s="6">
        <f>IF(ajuizamento!AF75="",0,ajuizamento!AF75)</f>
        <v>0</v>
      </c>
      <c r="Z68" s="6">
        <f>IF(ajuizamento!AG75="",0,ajuizamento!AG75)</f>
        <v>0</v>
      </c>
      <c r="AA68" s="6">
        <f>IF(ajuizamento!AH75="",0,ajuizamento!AH75)</f>
        <v>0</v>
      </c>
      <c r="AB68" s="6">
        <f>IF(ajuizamento!AI75="",0,ajuizamento!AI75)</f>
        <v>0</v>
      </c>
      <c r="AC68" s="6">
        <f>IF(ajuizamento!AJ75="",0,ajuizamento!AJ75)</f>
        <v>0</v>
      </c>
      <c r="AD68" s="6">
        <f>IF(ajuizamento!AK75="",0,ajuizamento!AK75)</f>
        <v>0</v>
      </c>
      <c r="AE68" s="6">
        <f>IF(ajuizamento!AL75="",0,ajuizamento!AL75)</f>
        <v>0</v>
      </c>
      <c r="AF68" s="6">
        <f>IF(ajuizamento!AM75="",0,ajuizamento!AM75)</f>
        <v>0</v>
      </c>
      <c r="AG68" s="6">
        <f>IF(ajuizamento!AN75="",0,ajuizamento!AN75)</f>
        <v>0</v>
      </c>
      <c r="AH68" s="6">
        <f>IF(ajuizamento!AO75="",0,ajuizamento!AO75)</f>
        <v>0</v>
      </c>
      <c r="AI68" s="6">
        <f>IF(ajuizamento!AP75="",0,ajuizamento!AP75)</f>
        <v>0</v>
      </c>
      <c r="AJ68" s="6">
        <f>IF(ajuizamento!AS75="",0,ajuizamento!AS75)</f>
        <v>0</v>
      </c>
      <c r="AK68" s="11" t="str">
        <f>IF(AM68=0,"",H68)</f>
        <v/>
      </c>
      <c r="AL68" s="9" t="str">
        <f t="shared" si="1"/>
        <v/>
      </c>
      <c r="AM68" s="357">
        <f t="shared" si="41"/>
        <v>0</v>
      </c>
      <c r="AN68" s="482" t="str">
        <f t="shared" si="39"/>
        <v/>
      </c>
      <c r="AO68" s="482" t="str">
        <f t="shared" si="39"/>
        <v/>
      </c>
      <c r="AP68" s="482" t="str">
        <f t="shared" si="39"/>
        <v/>
      </c>
      <c r="AQ68" s="482" t="str">
        <f t="shared" si="39"/>
        <v/>
      </c>
      <c r="AR68" s="482" t="str">
        <f t="shared" si="39"/>
        <v/>
      </c>
      <c r="AS68" s="482" t="str">
        <f t="shared" si="39"/>
        <v/>
      </c>
      <c r="AT68" s="482" t="str">
        <f t="shared" si="39"/>
        <v/>
      </c>
      <c r="AU68" s="482" t="str">
        <f t="shared" si="37"/>
        <v/>
      </c>
      <c r="AV68" s="482" t="str">
        <f t="shared" si="37"/>
        <v/>
      </c>
      <c r="AW68" s="482" t="str">
        <f t="shared" si="37"/>
        <v/>
      </c>
      <c r="AX68" s="482" t="str">
        <f t="shared" si="37"/>
        <v/>
      </c>
      <c r="AY68" s="482" t="str">
        <f t="shared" si="37"/>
        <v/>
      </c>
      <c r="AZ68" s="482" t="str">
        <f t="shared" si="37"/>
        <v/>
      </c>
      <c r="BA68" s="482" t="str">
        <f t="shared" si="37"/>
        <v/>
      </c>
      <c r="BB68" s="482" t="str">
        <f t="shared" si="37"/>
        <v/>
      </c>
      <c r="BC68" s="482" t="str">
        <f t="shared" si="37"/>
        <v/>
      </c>
      <c r="BD68" s="482" t="str">
        <f t="shared" si="34"/>
        <v/>
      </c>
      <c r="BE68" s="482" t="str">
        <f t="shared" si="34"/>
        <v/>
      </c>
      <c r="BF68" s="482" t="str">
        <f t="shared" si="33"/>
        <v/>
      </c>
      <c r="BG68" s="482" t="str">
        <f t="shared" si="30"/>
        <v/>
      </c>
      <c r="BH68" s="482" t="str">
        <f t="shared" si="30"/>
        <v/>
      </c>
      <c r="BI68" s="482" t="str">
        <f t="shared" si="30"/>
        <v/>
      </c>
      <c r="BJ68" s="482" t="str">
        <f t="shared" si="30"/>
        <v/>
      </c>
      <c r="BK68" s="482" t="str">
        <f t="shared" si="30"/>
        <v/>
      </c>
      <c r="BL68" s="482"/>
      <c r="BM68" s="482" t="str">
        <f>IF(AN68="","",COUNTIF($AN68:AN68,1))</f>
        <v/>
      </c>
      <c r="BN68" s="482" t="str">
        <f>IF(AO68="","",COUNTIF($AN68:AO68,1))</f>
        <v/>
      </c>
      <c r="BO68" s="482" t="str">
        <f>IF(AP68="","",COUNTIF($AN68:AP68,1))</f>
        <v/>
      </c>
      <c r="BP68" s="482" t="str">
        <f>IF(AQ68="","",COUNTIF($AN68:AQ68,1))</f>
        <v/>
      </c>
      <c r="BQ68" s="482" t="str">
        <f>IF(AR68="","",COUNTIF($AN68:AR68,1))</f>
        <v/>
      </c>
      <c r="BR68" s="482" t="str">
        <f>IF(AS68="","",COUNTIF($AN68:AS68,1))</f>
        <v/>
      </c>
      <c r="BS68" s="482" t="str">
        <f>IF(AT68="","",COUNTIF($AN68:AT68,1))</f>
        <v/>
      </c>
      <c r="BT68" s="482" t="str">
        <f>IF(AU68="","",COUNTIF($AN68:AU68,1))</f>
        <v/>
      </c>
      <c r="BU68" s="482" t="str">
        <f>IF(AV68="","",COUNTIF($AN68:AV68,1))</f>
        <v/>
      </c>
      <c r="BV68" s="482" t="str">
        <f>IF(AW68="","",COUNTIF($AN68:AW68,1))</f>
        <v/>
      </c>
      <c r="BW68" s="482" t="str">
        <f>IF(AX68="","",COUNTIF($AN68:AX68,1))</f>
        <v/>
      </c>
      <c r="BX68" s="482" t="str">
        <f>IF(AY68="","",COUNTIF($AN68:AY68,1))</f>
        <v/>
      </c>
      <c r="BY68" s="482" t="str">
        <f>IF(AZ68="","",COUNTIF($AN68:AZ68,1))</f>
        <v/>
      </c>
      <c r="BZ68" s="482" t="str">
        <f>IF(BA68="","",COUNTIF($AN68:BA68,1))</f>
        <v/>
      </c>
      <c r="CA68" s="482" t="str">
        <f>IF(BB68="","",COUNTIF($AN68:BB68,1))</f>
        <v/>
      </c>
      <c r="CB68" s="482" t="str">
        <f>IF(BC68="","",COUNTIF($AN68:BC68,1))</f>
        <v/>
      </c>
      <c r="CC68" s="482" t="str">
        <f>IF(BD68="","",COUNTIF($AN68:BD68,1))</f>
        <v/>
      </c>
      <c r="CD68" s="482" t="str">
        <f>IF(BE68="","",COUNTIF($AN68:BE68,1))</f>
        <v/>
      </c>
      <c r="CE68" s="482" t="str">
        <f>IF(BF68="","",COUNTIF($AN68:BF68,1))</f>
        <v/>
      </c>
      <c r="CF68" s="482" t="str">
        <f>IF(BG68="","",COUNTIF($AN68:BG68,1))</f>
        <v/>
      </c>
      <c r="CG68" s="482" t="str">
        <f>IF(BH68="","",COUNTIF($AN68:BH68,1))</f>
        <v/>
      </c>
      <c r="CH68" s="482" t="str">
        <f>IF(BI68="","",COUNTIF($AN68:BI68,1))</f>
        <v/>
      </c>
      <c r="CI68" s="482" t="str">
        <f>IF(BJ68="","",COUNTIF($AN68:BJ68,1))</f>
        <v/>
      </c>
      <c r="CJ68" s="482" t="str">
        <f>IF(BK68="","",COUNTIF($AN68:BK68,1))</f>
        <v/>
      </c>
      <c r="CL68" s="482" t="str">
        <f t="shared" si="42"/>
        <v/>
      </c>
      <c r="CM68" s="482" t="str">
        <f t="shared" si="42"/>
        <v/>
      </c>
      <c r="CN68" s="482" t="str">
        <f t="shared" si="42"/>
        <v/>
      </c>
      <c r="CO68" s="482" t="str">
        <f t="shared" si="42"/>
        <v/>
      </c>
      <c r="CP68" s="482" t="str">
        <f t="shared" si="42"/>
        <v/>
      </c>
      <c r="CQ68" s="482" t="str">
        <f t="shared" si="42"/>
        <v/>
      </c>
      <c r="CR68" s="482" t="str">
        <f t="shared" si="42"/>
        <v/>
      </c>
      <c r="CS68" s="482" t="str">
        <f t="shared" si="42"/>
        <v/>
      </c>
      <c r="CT68" s="482" t="str">
        <f t="shared" si="42"/>
        <v/>
      </c>
      <c r="CU68" s="482" t="str">
        <f t="shared" si="42"/>
        <v/>
      </c>
      <c r="CV68" s="482" t="str">
        <f t="shared" si="40"/>
        <v/>
      </c>
      <c r="CW68" s="482" t="str">
        <f t="shared" si="40"/>
        <v/>
      </c>
      <c r="CX68" s="482" t="str">
        <f t="shared" si="40"/>
        <v/>
      </c>
      <c r="CY68" s="482" t="str">
        <f t="shared" si="40"/>
        <v/>
      </c>
      <c r="CZ68" s="482" t="str">
        <f t="shared" si="40"/>
        <v/>
      </c>
      <c r="DA68" s="482" t="str">
        <f t="shared" si="40"/>
        <v/>
      </c>
      <c r="DB68" s="482" t="str">
        <f t="shared" si="38"/>
        <v/>
      </c>
      <c r="DC68" s="482" t="str">
        <f t="shared" si="38"/>
        <v/>
      </c>
      <c r="DD68" s="482" t="str">
        <f t="shared" si="36"/>
        <v/>
      </c>
      <c r="DE68" s="482" t="str">
        <f t="shared" si="36"/>
        <v/>
      </c>
      <c r="DF68" s="482" t="str">
        <f t="shared" si="36"/>
        <v/>
      </c>
      <c r="DG68" s="482" t="str">
        <f t="shared" si="36"/>
        <v/>
      </c>
      <c r="DH68" s="482" t="str">
        <f t="shared" si="36"/>
        <v/>
      </c>
      <c r="DI68" s="482" t="str">
        <f t="shared" si="36"/>
        <v/>
      </c>
      <c r="DJ68" s="357" t="str">
        <f t="shared" si="27"/>
        <v/>
      </c>
      <c r="DK68" s="357" t="str">
        <f t="shared" si="13"/>
        <v/>
      </c>
      <c r="DL68" s="357" t="str">
        <f t="shared" si="14"/>
        <v/>
      </c>
      <c r="DM68" s="357" t="str">
        <f t="shared" si="15"/>
        <v/>
      </c>
      <c r="DN68" s="357" t="str">
        <f t="shared" si="16"/>
        <v/>
      </c>
      <c r="DO68" s="357" t="str">
        <f t="shared" si="17"/>
        <v/>
      </c>
      <c r="DP68" s="357" t="str">
        <f t="shared" si="32"/>
        <v/>
      </c>
      <c r="DQ68" s="357" t="str">
        <f t="shared" si="19"/>
        <v/>
      </c>
      <c r="DR68" s="357" t="str">
        <f t="shared" si="32"/>
        <v/>
      </c>
      <c r="DS68" s="357" t="str">
        <f t="shared" si="19"/>
        <v/>
      </c>
      <c r="DT68" s="357" t="str">
        <f t="shared" si="20"/>
        <v/>
      </c>
      <c r="DU68" s="357" t="str">
        <f t="shared" si="21"/>
        <v/>
      </c>
      <c r="DV68" s="357" t="str">
        <f t="shared" si="4"/>
        <v/>
      </c>
      <c r="DW68" s="357" t="str">
        <f t="shared" si="5"/>
        <v/>
      </c>
      <c r="DX68" s="357" t="str">
        <f t="shared" si="6"/>
        <v/>
      </c>
      <c r="DY68" s="357" t="str">
        <f t="shared" si="7"/>
        <v/>
      </c>
      <c r="DZ68" s="357" t="str">
        <f t="shared" si="8"/>
        <v/>
      </c>
      <c r="EA68" s="357" t="str">
        <f t="shared" si="9"/>
        <v/>
      </c>
      <c r="EB68" s="357" t="str">
        <f t="shared" si="10"/>
        <v/>
      </c>
      <c r="EC68" s="357" t="str">
        <f t="shared" si="11"/>
        <v/>
      </c>
      <c r="EE68" s="357" t="str">
        <f t="shared" si="22"/>
        <v/>
      </c>
      <c r="EF68" s="357" t="str">
        <f t="shared" si="23"/>
        <v/>
      </c>
      <c r="EG68" s="357" t="str">
        <f t="shared" si="24"/>
        <v/>
      </c>
      <c r="EH68" s="357" t="str">
        <f t="shared" si="25"/>
        <v/>
      </c>
      <c r="EI68" s="357" t="str">
        <f t="shared" si="26"/>
        <v/>
      </c>
    </row>
    <row r="69" spans="1:139" ht="15.6" x14ac:dyDescent="0.3">
      <c r="A69" s="12" t="str">
        <f>ajuizamento!A76</f>
        <v/>
      </c>
      <c r="B69" s="7" t="str">
        <f>ajuizamento!B76</f>
        <v/>
      </c>
      <c r="C69" s="7">
        <f>ajuizamento!C76</f>
        <v>0</v>
      </c>
      <c r="D69" s="7">
        <f>ajuizamento!D76</f>
        <v>0</v>
      </c>
      <c r="E69" s="7">
        <f>ajuizamento!E76</f>
        <v>0</v>
      </c>
      <c r="F69" s="7">
        <f>ajuizamento!F76</f>
        <v>0</v>
      </c>
      <c r="G69" s="12">
        <f>ajuizamento!G76</f>
        <v>0</v>
      </c>
      <c r="H69" s="6">
        <f>IF(ajuizamento!$AY76="",0,ajuizamento!$AY76)</f>
        <v>0</v>
      </c>
      <c r="I69" s="6">
        <f>IF(ajuizamento!R76="",0,ajuizamento!R76)</f>
        <v>0</v>
      </c>
      <c r="J69" s="6">
        <f>IF(ajuizamento!BC76="",0,ajuizamento!BC76)</f>
        <v>0</v>
      </c>
      <c r="K69" s="6">
        <f>IF(ajuizamento!BD76="",0,ajuizamento!BD76)</f>
        <v>0</v>
      </c>
      <c r="L69" s="6">
        <f>IF(ajuizamento!S76="",0,ajuizamento!S76)</f>
        <v>0</v>
      </c>
      <c r="M69" s="6">
        <f>IF(ajuizamento!T76="",0,ajuizamento!T76)</f>
        <v>0</v>
      </c>
      <c r="N69" s="6">
        <f>IF(ajuizamento!U76="",0,ajuizamento!U76)</f>
        <v>0</v>
      </c>
      <c r="O69" s="6">
        <f>IF(ajuizamento!V76="",0,ajuizamento!V76)</f>
        <v>0</v>
      </c>
      <c r="P69" s="6">
        <f>IF(ajuizamento!W76="",0,ajuizamento!W76)</f>
        <v>0</v>
      </c>
      <c r="Q69" s="6">
        <f>IF(ajuizamento!X76="",0,ajuizamento!X76)</f>
        <v>0</v>
      </c>
      <c r="R69" s="6">
        <f>IF(ajuizamento!Y76="",0,ajuizamento!Y76)</f>
        <v>0</v>
      </c>
      <c r="S69" s="6">
        <f>IF(ajuizamento!Z76="",0,ajuizamento!Z76)</f>
        <v>0</v>
      </c>
      <c r="T69" s="6">
        <f>IF(ajuizamento!AA76="",0,ajuizamento!AA76)</f>
        <v>0</v>
      </c>
      <c r="U69" s="6">
        <f>IF(ajuizamento!AB76="",0,ajuizamento!AB76)</f>
        <v>0</v>
      </c>
      <c r="V69" s="6">
        <f>IF(ajuizamento!AC76="",0,ajuizamento!AC76)</f>
        <v>0</v>
      </c>
      <c r="W69" s="6">
        <f>IF(ajuizamento!AD76="",0,ajuizamento!AD76)</f>
        <v>0</v>
      </c>
      <c r="X69" s="6">
        <f>IF(ajuizamento!AE76="",0,ajuizamento!AE76)</f>
        <v>0</v>
      </c>
      <c r="Y69" s="6">
        <f>IF(ajuizamento!AF76="",0,ajuizamento!AF76)</f>
        <v>0</v>
      </c>
      <c r="Z69" s="6">
        <f>IF(ajuizamento!AG76="",0,ajuizamento!AG76)</f>
        <v>0</v>
      </c>
      <c r="AA69" s="6">
        <f>IF(ajuizamento!AH76="",0,ajuizamento!AH76)</f>
        <v>0</v>
      </c>
      <c r="AB69" s="6">
        <f>IF(ajuizamento!AI76="",0,ajuizamento!AI76)</f>
        <v>0</v>
      </c>
      <c r="AC69" s="6">
        <f>IF(ajuizamento!AJ76="",0,ajuizamento!AJ76)</f>
        <v>0</v>
      </c>
      <c r="AD69" s="6">
        <f>IF(ajuizamento!AK76="",0,ajuizamento!AK76)</f>
        <v>0</v>
      </c>
      <c r="AE69" s="6">
        <f>IF(ajuizamento!AL76="",0,ajuizamento!AL76)</f>
        <v>0</v>
      </c>
      <c r="AF69" s="6">
        <f>IF(ajuizamento!AM76="",0,ajuizamento!AM76)</f>
        <v>0</v>
      </c>
      <c r="AG69" s="6">
        <f>IF(ajuizamento!AN76="",0,ajuizamento!AN76)</f>
        <v>0</v>
      </c>
      <c r="AH69" s="6">
        <f>IF(ajuizamento!AO76="",0,ajuizamento!AO76)</f>
        <v>0</v>
      </c>
      <c r="AI69" s="6">
        <f>IF(ajuizamento!AP76="",0,ajuizamento!AP76)</f>
        <v>0</v>
      </c>
      <c r="AJ69" s="6">
        <f>IF(ajuizamento!AS76="",0,ajuizamento!AS76)</f>
        <v>0</v>
      </c>
      <c r="AK69" s="11" t="str">
        <f>IF(AM69=0,"",H69)</f>
        <v/>
      </c>
      <c r="AL69" s="9" t="str">
        <f t="shared" si="1"/>
        <v/>
      </c>
      <c r="AM69" s="357">
        <f t="shared" si="41"/>
        <v>0</v>
      </c>
      <c r="AN69" s="482" t="str">
        <f t="shared" si="39"/>
        <v/>
      </c>
      <c r="AO69" s="482" t="str">
        <f t="shared" si="39"/>
        <v/>
      </c>
      <c r="AP69" s="482" t="str">
        <f t="shared" si="39"/>
        <v/>
      </c>
      <c r="AQ69" s="482" t="str">
        <f t="shared" si="39"/>
        <v/>
      </c>
      <c r="AR69" s="482" t="str">
        <f t="shared" si="39"/>
        <v/>
      </c>
      <c r="AS69" s="482" t="str">
        <f t="shared" si="39"/>
        <v/>
      </c>
      <c r="AT69" s="482" t="str">
        <f t="shared" si="39"/>
        <v/>
      </c>
      <c r="AU69" s="482" t="str">
        <f t="shared" si="37"/>
        <v/>
      </c>
      <c r="AV69" s="482" t="str">
        <f t="shared" si="37"/>
        <v/>
      </c>
      <c r="AW69" s="482" t="str">
        <f t="shared" si="37"/>
        <v/>
      </c>
      <c r="AX69" s="482" t="str">
        <f t="shared" si="37"/>
        <v/>
      </c>
      <c r="AY69" s="482" t="str">
        <f t="shared" si="37"/>
        <v/>
      </c>
      <c r="AZ69" s="482" t="str">
        <f t="shared" si="37"/>
        <v/>
      </c>
      <c r="BA69" s="482" t="str">
        <f t="shared" si="37"/>
        <v/>
      </c>
      <c r="BB69" s="482" t="str">
        <f t="shared" si="37"/>
        <v/>
      </c>
      <c r="BC69" s="482" t="str">
        <f t="shared" si="37"/>
        <v/>
      </c>
      <c r="BD69" s="482" t="str">
        <f t="shared" si="34"/>
        <v/>
      </c>
      <c r="BE69" s="482" t="str">
        <f t="shared" si="34"/>
        <v/>
      </c>
      <c r="BF69" s="482" t="str">
        <f t="shared" si="33"/>
        <v/>
      </c>
      <c r="BG69" s="482" t="str">
        <f t="shared" si="30"/>
        <v/>
      </c>
      <c r="BH69" s="482" t="str">
        <f t="shared" si="30"/>
        <v/>
      </c>
      <c r="BI69" s="482" t="str">
        <f t="shared" si="30"/>
        <v/>
      </c>
      <c r="BJ69" s="482" t="str">
        <f t="shared" si="30"/>
        <v/>
      </c>
      <c r="BK69" s="482" t="str">
        <f t="shared" si="30"/>
        <v/>
      </c>
      <c r="BL69" s="482"/>
      <c r="BM69" s="482" t="str">
        <f>IF(AN69="","",COUNTIF($AN69:AN69,1))</f>
        <v/>
      </c>
      <c r="BN69" s="482" t="str">
        <f>IF(AO69="","",COUNTIF($AN69:AO69,1))</f>
        <v/>
      </c>
      <c r="BO69" s="482" t="str">
        <f>IF(AP69="","",COUNTIF($AN69:AP69,1))</f>
        <v/>
      </c>
      <c r="BP69" s="482" t="str">
        <f>IF(AQ69="","",COUNTIF($AN69:AQ69,1))</f>
        <v/>
      </c>
      <c r="BQ69" s="482" t="str">
        <f>IF(AR69="","",COUNTIF($AN69:AR69,1))</f>
        <v/>
      </c>
      <c r="BR69" s="482" t="str">
        <f>IF(AS69="","",COUNTIF($AN69:AS69,1))</f>
        <v/>
      </c>
      <c r="BS69" s="482" t="str">
        <f>IF(AT69="","",COUNTIF($AN69:AT69,1))</f>
        <v/>
      </c>
      <c r="BT69" s="482" t="str">
        <f>IF(AU69="","",COUNTIF($AN69:AU69,1))</f>
        <v/>
      </c>
      <c r="BU69" s="482" t="str">
        <f>IF(AV69="","",COUNTIF($AN69:AV69,1))</f>
        <v/>
      </c>
      <c r="BV69" s="482" t="str">
        <f>IF(AW69="","",COUNTIF($AN69:AW69,1))</f>
        <v/>
      </c>
      <c r="BW69" s="482" t="str">
        <f>IF(AX69="","",COUNTIF($AN69:AX69,1))</f>
        <v/>
      </c>
      <c r="BX69" s="482" t="str">
        <f>IF(AY69="","",COUNTIF($AN69:AY69,1))</f>
        <v/>
      </c>
      <c r="BY69" s="482" t="str">
        <f>IF(AZ69="","",COUNTIF($AN69:AZ69,1))</f>
        <v/>
      </c>
      <c r="BZ69" s="482" t="str">
        <f>IF(BA69="","",COUNTIF($AN69:BA69,1))</f>
        <v/>
      </c>
      <c r="CA69" s="482" t="str">
        <f>IF(BB69="","",COUNTIF($AN69:BB69,1))</f>
        <v/>
      </c>
      <c r="CB69" s="482" t="str">
        <f>IF(BC69="","",COUNTIF($AN69:BC69,1))</f>
        <v/>
      </c>
      <c r="CC69" s="482" t="str">
        <f>IF(BD69="","",COUNTIF($AN69:BD69,1))</f>
        <v/>
      </c>
      <c r="CD69" s="482" t="str">
        <f>IF(BE69="","",COUNTIF($AN69:BE69,1))</f>
        <v/>
      </c>
      <c r="CE69" s="482" t="str">
        <f>IF(BF69="","",COUNTIF($AN69:BF69,1))</f>
        <v/>
      </c>
      <c r="CF69" s="482" t="str">
        <f>IF(BG69="","",COUNTIF($AN69:BG69,1))</f>
        <v/>
      </c>
      <c r="CG69" s="482" t="str">
        <f>IF(BH69="","",COUNTIF($AN69:BH69,1))</f>
        <v/>
      </c>
      <c r="CH69" s="482" t="str">
        <f>IF(BI69="","",COUNTIF($AN69:BI69,1))</f>
        <v/>
      </c>
      <c r="CI69" s="482" t="str">
        <f>IF(BJ69="","",COUNTIF($AN69:BJ69,1))</f>
        <v/>
      </c>
      <c r="CJ69" s="482" t="str">
        <f>IF(BK69="","",COUNTIF($AN69:BK69,1))</f>
        <v/>
      </c>
      <c r="CL69" s="482" t="str">
        <f t="shared" si="42"/>
        <v/>
      </c>
      <c r="CM69" s="482" t="str">
        <f t="shared" si="42"/>
        <v/>
      </c>
      <c r="CN69" s="482" t="str">
        <f t="shared" si="42"/>
        <v/>
      </c>
      <c r="CO69" s="482" t="str">
        <f t="shared" si="42"/>
        <v/>
      </c>
      <c r="CP69" s="482" t="str">
        <f t="shared" si="42"/>
        <v/>
      </c>
      <c r="CQ69" s="482" t="str">
        <f t="shared" si="42"/>
        <v/>
      </c>
      <c r="CR69" s="482" t="str">
        <f t="shared" si="42"/>
        <v/>
      </c>
      <c r="CS69" s="482" t="str">
        <f t="shared" si="42"/>
        <v/>
      </c>
      <c r="CT69" s="482" t="str">
        <f t="shared" si="42"/>
        <v/>
      </c>
      <c r="CU69" s="482" t="str">
        <f t="shared" si="42"/>
        <v/>
      </c>
      <c r="CV69" s="482" t="str">
        <f t="shared" si="40"/>
        <v/>
      </c>
      <c r="CW69" s="482" t="str">
        <f t="shared" si="40"/>
        <v/>
      </c>
      <c r="CX69" s="482" t="str">
        <f t="shared" si="40"/>
        <v/>
      </c>
      <c r="CY69" s="482" t="str">
        <f t="shared" si="40"/>
        <v/>
      </c>
      <c r="CZ69" s="482" t="str">
        <f t="shared" si="40"/>
        <v/>
      </c>
      <c r="DA69" s="482" t="str">
        <f t="shared" si="40"/>
        <v/>
      </c>
      <c r="DB69" s="482" t="str">
        <f t="shared" si="38"/>
        <v/>
      </c>
      <c r="DC69" s="482" t="str">
        <f t="shared" si="38"/>
        <v/>
      </c>
      <c r="DD69" s="482" t="str">
        <f t="shared" si="36"/>
        <v/>
      </c>
      <c r="DE69" s="482" t="str">
        <f t="shared" si="36"/>
        <v/>
      </c>
      <c r="DF69" s="482" t="str">
        <f t="shared" si="36"/>
        <v/>
      </c>
      <c r="DG69" s="482" t="str">
        <f t="shared" si="36"/>
        <v/>
      </c>
      <c r="DH69" s="482" t="str">
        <f t="shared" si="36"/>
        <v/>
      </c>
      <c r="DI69" s="482" t="str">
        <f t="shared" si="36"/>
        <v/>
      </c>
      <c r="DJ69" s="357" t="str">
        <f t="shared" si="27"/>
        <v/>
      </c>
      <c r="DK69" s="357" t="str">
        <f t="shared" si="13"/>
        <v/>
      </c>
      <c r="DL69" s="357" t="str">
        <f t="shared" si="14"/>
        <v/>
      </c>
      <c r="DM69" s="357" t="str">
        <f t="shared" si="15"/>
        <v/>
      </c>
      <c r="DN69" s="357" t="str">
        <f t="shared" si="16"/>
        <v/>
      </c>
      <c r="DO69" s="357" t="str">
        <f t="shared" si="17"/>
        <v/>
      </c>
      <c r="DP69" s="357" t="str">
        <f t="shared" si="32"/>
        <v/>
      </c>
      <c r="DQ69" s="357" t="str">
        <f t="shared" si="19"/>
        <v/>
      </c>
      <c r="DR69" s="357" t="str">
        <f t="shared" si="32"/>
        <v/>
      </c>
      <c r="DS69" s="357" t="str">
        <f t="shared" si="19"/>
        <v/>
      </c>
      <c r="DT69" s="357" t="str">
        <f t="shared" si="20"/>
        <v/>
      </c>
      <c r="DU69" s="357" t="str">
        <f t="shared" si="21"/>
        <v/>
      </c>
      <c r="DV69" s="357" t="str">
        <f t="shared" si="4"/>
        <v/>
      </c>
      <c r="DW69" s="357" t="str">
        <f t="shared" si="5"/>
        <v/>
      </c>
      <c r="DX69" s="357" t="str">
        <f t="shared" si="6"/>
        <v/>
      </c>
      <c r="DY69" s="357" t="str">
        <f t="shared" si="7"/>
        <v/>
      </c>
      <c r="DZ69" s="357" t="str">
        <f t="shared" si="8"/>
        <v/>
      </c>
      <c r="EA69" s="357" t="str">
        <f t="shared" si="9"/>
        <v/>
      </c>
      <c r="EB69" s="357" t="str">
        <f t="shared" si="10"/>
        <v/>
      </c>
      <c r="EC69" s="357" t="str">
        <f t="shared" si="11"/>
        <v/>
      </c>
      <c r="EE69" s="357" t="str">
        <f t="shared" si="22"/>
        <v/>
      </c>
      <c r="EF69" s="357" t="str">
        <f t="shared" si="23"/>
        <v/>
      </c>
      <c r="EG69" s="357" t="str">
        <f t="shared" si="24"/>
        <v/>
      </c>
      <c r="EH69" s="357" t="str">
        <f t="shared" si="25"/>
        <v/>
      </c>
      <c r="EI69" s="357" t="str">
        <f t="shared" si="26"/>
        <v/>
      </c>
    </row>
    <row r="70" spans="1:139" ht="15.6" x14ac:dyDescent="0.3">
      <c r="A70" s="12" t="str">
        <f>ajuizamento!A77</f>
        <v/>
      </c>
      <c r="B70" s="7" t="str">
        <f>ajuizamento!B77</f>
        <v/>
      </c>
      <c r="C70" s="7">
        <f>ajuizamento!C77</f>
        <v>0</v>
      </c>
      <c r="D70" s="7">
        <f>ajuizamento!D77</f>
        <v>0</v>
      </c>
      <c r="E70" s="7">
        <f>ajuizamento!E77</f>
        <v>0</v>
      </c>
      <c r="F70" s="7">
        <f>ajuizamento!F77</f>
        <v>0</v>
      </c>
      <c r="G70" s="12">
        <f>ajuizamento!G77</f>
        <v>0</v>
      </c>
      <c r="H70" s="6">
        <f>IF(ajuizamento!$AY77="",0,ajuizamento!$AY77)</f>
        <v>0</v>
      </c>
      <c r="I70" s="6">
        <f>IF(ajuizamento!R77="",0,ajuizamento!R77)</f>
        <v>0</v>
      </c>
      <c r="J70" s="6">
        <f>IF(ajuizamento!BC77="",0,ajuizamento!BC77)</f>
        <v>0</v>
      </c>
      <c r="K70" s="6">
        <f>IF(ajuizamento!BD77="",0,ajuizamento!BD77)</f>
        <v>0</v>
      </c>
      <c r="L70" s="6">
        <f>IF(ajuizamento!S77="",0,ajuizamento!S77)</f>
        <v>0</v>
      </c>
      <c r="M70" s="6">
        <f>IF(ajuizamento!T77="",0,ajuizamento!T77)</f>
        <v>0</v>
      </c>
      <c r="N70" s="6">
        <f>IF(ajuizamento!U77="",0,ajuizamento!U77)</f>
        <v>0</v>
      </c>
      <c r="O70" s="6">
        <f>IF(ajuizamento!V77="",0,ajuizamento!V77)</f>
        <v>0</v>
      </c>
      <c r="P70" s="6">
        <f>IF(ajuizamento!W77="",0,ajuizamento!W77)</f>
        <v>0</v>
      </c>
      <c r="Q70" s="6">
        <f>IF(ajuizamento!X77="",0,ajuizamento!X77)</f>
        <v>0</v>
      </c>
      <c r="R70" s="6">
        <f>IF(ajuizamento!Y77="",0,ajuizamento!Y77)</f>
        <v>0</v>
      </c>
      <c r="S70" s="6">
        <f>IF(ajuizamento!Z77="",0,ajuizamento!Z77)</f>
        <v>0</v>
      </c>
      <c r="T70" s="6">
        <f>IF(ajuizamento!AA77="",0,ajuizamento!AA77)</f>
        <v>0</v>
      </c>
      <c r="U70" s="6">
        <f>IF(ajuizamento!AB77="",0,ajuizamento!AB77)</f>
        <v>0</v>
      </c>
      <c r="V70" s="6">
        <f>IF(ajuizamento!AC77="",0,ajuizamento!AC77)</f>
        <v>0</v>
      </c>
      <c r="W70" s="6">
        <f>IF(ajuizamento!AD77="",0,ajuizamento!AD77)</f>
        <v>0</v>
      </c>
      <c r="X70" s="6">
        <f>IF(ajuizamento!AE77="",0,ajuizamento!AE77)</f>
        <v>0</v>
      </c>
      <c r="Y70" s="6">
        <f>IF(ajuizamento!AF77="",0,ajuizamento!AF77)</f>
        <v>0</v>
      </c>
      <c r="Z70" s="6">
        <f>IF(ajuizamento!AG77="",0,ajuizamento!AG77)</f>
        <v>0</v>
      </c>
      <c r="AA70" s="6">
        <f>IF(ajuizamento!AH77="",0,ajuizamento!AH77)</f>
        <v>0</v>
      </c>
      <c r="AB70" s="6">
        <f>IF(ajuizamento!AI77="",0,ajuizamento!AI77)</f>
        <v>0</v>
      </c>
      <c r="AC70" s="6">
        <f>IF(ajuizamento!AJ77="",0,ajuizamento!AJ77)</f>
        <v>0</v>
      </c>
      <c r="AD70" s="6">
        <f>IF(ajuizamento!AK77="",0,ajuizamento!AK77)</f>
        <v>0</v>
      </c>
      <c r="AE70" s="6">
        <f>IF(ajuizamento!AL77="",0,ajuizamento!AL77)</f>
        <v>0</v>
      </c>
      <c r="AF70" s="6">
        <f>IF(ajuizamento!AM77="",0,ajuizamento!AM77)</f>
        <v>0</v>
      </c>
      <c r="AG70" s="6">
        <f>IF(ajuizamento!AN77="",0,ajuizamento!AN77)</f>
        <v>0</v>
      </c>
      <c r="AH70" s="6">
        <f>IF(ajuizamento!AO77="",0,ajuizamento!AO77)</f>
        <v>0</v>
      </c>
      <c r="AI70" s="6">
        <f>IF(ajuizamento!AP77="",0,ajuizamento!AP77)</f>
        <v>0</v>
      </c>
      <c r="AJ70" s="6">
        <f>IF(ajuizamento!AS77="",0,ajuizamento!AS77)</f>
        <v>0</v>
      </c>
      <c r="AK70" s="11" t="str">
        <f>IF(AM70=0,"",H70)</f>
        <v/>
      </c>
      <c r="AL70" s="9" t="str">
        <f t="shared" si="1"/>
        <v/>
      </c>
      <c r="AM70" s="357">
        <f t="shared" si="41"/>
        <v>0</v>
      </c>
      <c r="AN70" s="482" t="str">
        <f t="shared" si="39"/>
        <v/>
      </c>
      <c r="AO70" s="482" t="str">
        <f t="shared" si="39"/>
        <v/>
      </c>
      <c r="AP70" s="482" t="str">
        <f t="shared" si="39"/>
        <v/>
      </c>
      <c r="AQ70" s="482" t="str">
        <f t="shared" si="39"/>
        <v/>
      </c>
      <c r="AR70" s="482" t="str">
        <f t="shared" si="39"/>
        <v/>
      </c>
      <c r="AS70" s="482" t="str">
        <f t="shared" si="39"/>
        <v/>
      </c>
      <c r="AT70" s="482" t="str">
        <f t="shared" si="39"/>
        <v/>
      </c>
      <c r="AU70" s="482" t="str">
        <f t="shared" si="37"/>
        <v/>
      </c>
      <c r="AV70" s="482" t="str">
        <f t="shared" si="37"/>
        <v/>
      </c>
      <c r="AW70" s="482" t="str">
        <f t="shared" si="37"/>
        <v/>
      </c>
      <c r="AX70" s="482" t="str">
        <f t="shared" si="37"/>
        <v/>
      </c>
      <c r="AY70" s="482" t="str">
        <f t="shared" si="37"/>
        <v/>
      </c>
      <c r="AZ70" s="482" t="str">
        <f t="shared" si="37"/>
        <v/>
      </c>
      <c r="BA70" s="482" t="str">
        <f t="shared" si="37"/>
        <v/>
      </c>
      <c r="BB70" s="482" t="str">
        <f t="shared" si="37"/>
        <v/>
      </c>
      <c r="BC70" s="482" t="str">
        <f t="shared" si="37"/>
        <v/>
      </c>
      <c r="BD70" s="482" t="str">
        <f t="shared" si="34"/>
        <v/>
      </c>
      <c r="BE70" s="482" t="str">
        <f t="shared" si="34"/>
        <v/>
      </c>
      <c r="BF70" s="482" t="str">
        <f t="shared" si="33"/>
        <v/>
      </c>
      <c r="BG70" s="482" t="str">
        <f t="shared" si="33"/>
        <v/>
      </c>
      <c r="BH70" s="482" t="str">
        <f t="shared" si="33"/>
        <v/>
      </c>
      <c r="BI70" s="482" t="str">
        <f t="shared" si="33"/>
        <v/>
      </c>
      <c r="BJ70" s="482" t="str">
        <f t="shared" si="33"/>
        <v/>
      </c>
      <c r="BK70" s="482" t="str">
        <f t="shared" si="33"/>
        <v/>
      </c>
      <c r="BL70" s="482"/>
      <c r="BM70" s="482" t="str">
        <f>IF(AN70="","",COUNTIF($AN70:AN70,1))</f>
        <v/>
      </c>
      <c r="BN70" s="482" t="str">
        <f>IF(AO70="","",COUNTIF($AN70:AO70,1))</f>
        <v/>
      </c>
      <c r="BO70" s="482" t="str">
        <f>IF(AP70="","",COUNTIF($AN70:AP70,1))</f>
        <v/>
      </c>
      <c r="BP70" s="482" t="str">
        <f>IF(AQ70="","",COUNTIF($AN70:AQ70,1))</f>
        <v/>
      </c>
      <c r="BQ70" s="482" t="str">
        <f>IF(AR70="","",COUNTIF($AN70:AR70,1))</f>
        <v/>
      </c>
      <c r="BR70" s="482" t="str">
        <f>IF(AS70="","",COUNTIF($AN70:AS70,1))</f>
        <v/>
      </c>
      <c r="BS70" s="482" t="str">
        <f>IF(AT70="","",COUNTIF($AN70:AT70,1))</f>
        <v/>
      </c>
      <c r="BT70" s="482" t="str">
        <f>IF(AU70="","",COUNTIF($AN70:AU70,1))</f>
        <v/>
      </c>
      <c r="BU70" s="482" t="str">
        <f>IF(AV70="","",COUNTIF($AN70:AV70,1))</f>
        <v/>
      </c>
      <c r="BV70" s="482" t="str">
        <f>IF(AW70="","",COUNTIF($AN70:AW70,1))</f>
        <v/>
      </c>
      <c r="BW70" s="482" t="str">
        <f>IF(AX70="","",COUNTIF($AN70:AX70,1))</f>
        <v/>
      </c>
      <c r="BX70" s="482" t="str">
        <f>IF(AY70="","",COUNTIF($AN70:AY70,1))</f>
        <v/>
      </c>
      <c r="BY70" s="482" t="str">
        <f>IF(AZ70="","",COUNTIF($AN70:AZ70,1))</f>
        <v/>
      </c>
      <c r="BZ70" s="482" t="str">
        <f>IF(BA70="","",COUNTIF($AN70:BA70,1))</f>
        <v/>
      </c>
      <c r="CA70" s="482" t="str">
        <f>IF(BB70="","",COUNTIF($AN70:BB70,1))</f>
        <v/>
      </c>
      <c r="CB70" s="482" t="str">
        <f>IF(BC70="","",COUNTIF($AN70:BC70,1))</f>
        <v/>
      </c>
      <c r="CC70" s="482" t="str">
        <f>IF(BD70="","",COUNTIF($AN70:BD70,1))</f>
        <v/>
      </c>
      <c r="CD70" s="482" t="str">
        <f>IF(BE70="","",COUNTIF($AN70:BE70,1))</f>
        <v/>
      </c>
      <c r="CE70" s="482" t="str">
        <f>IF(BF70="","",COUNTIF($AN70:BF70,1))</f>
        <v/>
      </c>
      <c r="CF70" s="482" t="str">
        <f>IF(BG70="","",COUNTIF($AN70:BG70,1))</f>
        <v/>
      </c>
      <c r="CG70" s="482" t="str">
        <f>IF(BH70="","",COUNTIF($AN70:BH70,1))</f>
        <v/>
      </c>
      <c r="CH70" s="482" t="str">
        <f>IF(BI70="","",COUNTIF($AN70:BI70,1))</f>
        <v/>
      </c>
      <c r="CI70" s="482" t="str">
        <f>IF(BJ70="","",COUNTIF($AN70:BJ70,1))</f>
        <v/>
      </c>
      <c r="CJ70" s="482" t="str">
        <f>IF(BK70="","",COUNTIF($AN70:BK70,1))</f>
        <v/>
      </c>
      <c r="CL70" s="482" t="str">
        <f t="shared" si="42"/>
        <v/>
      </c>
      <c r="CM70" s="482" t="str">
        <f t="shared" si="42"/>
        <v/>
      </c>
      <c r="CN70" s="482" t="str">
        <f t="shared" si="42"/>
        <v/>
      </c>
      <c r="CO70" s="482" t="str">
        <f t="shared" si="42"/>
        <v/>
      </c>
      <c r="CP70" s="482" t="str">
        <f t="shared" si="42"/>
        <v/>
      </c>
      <c r="CQ70" s="482" t="str">
        <f t="shared" si="42"/>
        <v/>
      </c>
      <c r="CR70" s="482" t="str">
        <f t="shared" si="42"/>
        <v/>
      </c>
      <c r="CS70" s="482" t="str">
        <f t="shared" si="42"/>
        <v/>
      </c>
      <c r="CT70" s="482" t="str">
        <f t="shared" si="42"/>
        <v/>
      </c>
      <c r="CU70" s="482" t="str">
        <f t="shared" si="42"/>
        <v/>
      </c>
      <c r="CV70" s="482" t="str">
        <f t="shared" si="40"/>
        <v/>
      </c>
      <c r="CW70" s="482" t="str">
        <f t="shared" si="40"/>
        <v/>
      </c>
      <c r="CX70" s="482" t="str">
        <f t="shared" si="40"/>
        <v/>
      </c>
      <c r="CY70" s="482" t="str">
        <f t="shared" si="40"/>
        <v/>
      </c>
      <c r="CZ70" s="482" t="str">
        <f t="shared" si="40"/>
        <v/>
      </c>
      <c r="DA70" s="482" t="str">
        <f t="shared" si="40"/>
        <v/>
      </c>
      <c r="DB70" s="482" t="str">
        <f t="shared" si="38"/>
        <v/>
      </c>
      <c r="DC70" s="482" t="str">
        <f t="shared" si="38"/>
        <v/>
      </c>
      <c r="DD70" s="482" t="str">
        <f t="shared" si="36"/>
        <v/>
      </c>
      <c r="DE70" s="482" t="str">
        <f t="shared" si="36"/>
        <v/>
      </c>
      <c r="DF70" s="482" t="str">
        <f t="shared" si="36"/>
        <v/>
      </c>
      <c r="DG70" s="482" t="str">
        <f t="shared" si="36"/>
        <v/>
      </c>
      <c r="DH70" s="482" t="str">
        <f t="shared" si="36"/>
        <v/>
      </c>
      <c r="DI70" s="482" t="str">
        <f t="shared" si="36"/>
        <v/>
      </c>
      <c r="DJ70" s="357" t="str">
        <f t="shared" si="27"/>
        <v/>
      </c>
      <c r="DK70" s="357" t="str">
        <f t="shared" si="13"/>
        <v/>
      </c>
      <c r="DL70" s="357" t="str">
        <f t="shared" si="14"/>
        <v/>
      </c>
      <c r="DM70" s="357" t="str">
        <f t="shared" si="15"/>
        <v/>
      </c>
      <c r="DN70" s="357" t="str">
        <f t="shared" si="16"/>
        <v/>
      </c>
      <c r="DO70" s="357" t="str">
        <f t="shared" si="17"/>
        <v/>
      </c>
      <c r="DP70" s="357" t="str">
        <f t="shared" si="32"/>
        <v/>
      </c>
      <c r="DQ70" s="357" t="str">
        <f t="shared" si="19"/>
        <v/>
      </c>
      <c r="DR70" s="357" t="str">
        <f t="shared" si="32"/>
        <v/>
      </c>
      <c r="DS70" s="357" t="str">
        <f t="shared" si="19"/>
        <v/>
      </c>
      <c r="DT70" s="357" t="str">
        <f t="shared" si="20"/>
        <v/>
      </c>
      <c r="DU70" s="357" t="str">
        <f t="shared" si="21"/>
        <v/>
      </c>
      <c r="DV70" s="357" t="str">
        <f t="shared" si="4"/>
        <v/>
      </c>
      <c r="DW70" s="357" t="str">
        <f t="shared" si="5"/>
        <v/>
      </c>
      <c r="DX70" s="357" t="str">
        <f t="shared" si="6"/>
        <v/>
      </c>
      <c r="DY70" s="357" t="str">
        <f t="shared" si="7"/>
        <v/>
      </c>
      <c r="DZ70" s="357" t="str">
        <f t="shared" si="8"/>
        <v/>
      </c>
      <c r="EA70" s="357" t="str">
        <f t="shared" si="9"/>
        <v/>
      </c>
      <c r="EB70" s="357" t="str">
        <f t="shared" si="10"/>
        <v/>
      </c>
      <c r="EC70" s="357" t="str">
        <f t="shared" si="11"/>
        <v/>
      </c>
      <c r="EE70" s="357" t="str">
        <f t="shared" si="22"/>
        <v/>
      </c>
      <c r="EF70" s="357" t="str">
        <f t="shared" si="23"/>
        <v/>
      </c>
      <c r="EG70" s="357" t="str">
        <f t="shared" si="24"/>
        <v/>
      </c>
      <c r="EH70" s="357" t="str">
        <f t="shared" si="25"/>
        <v/>
      </c>
      <c r="EI70" s="357" t="str">
        <f t="shared" si="26"/>
        <v/>
      </c>
    </row>
    <row r="71" spans="1:139" ht="15.6" x14ac:dyDescent="0.3">
      <c r="A71" s="12" t="str">
        <f>ajuizamento!A78</f>
        <v/>
      </c>
      <c r="B71" s="7" t="str">
        <f>ajuizamento!B78</f>
        <v/>
      </c>
      <c r="C71" s="7">
        <f>ajuizamento!C78</f>
        <v>0</v>
      </c>
      <c r="D71" s="7">
        <f>ajuizamento!D78</f>
        <v>0</v>
      </c>
      <c r="E71" s="7">
        <f>ajuizamento!E78</f>
        <v>0</v>
      </c>
      <c r="F71" s="7">
        <f>ajuizamento!F78</f>
        <v>0</v>
      </c>
      <c r="G71" s="12">
        <f>ajuizamento!G78</f>
        <v>0</v>
      </c>
      <c r="H71" s="6">
        <f>IF(ajuizamento!$AY78="",0,ajuizamento!$AY78)</f>
        <v>0</v>
      </c>
      <c r="I71" s="6">
        <f>IF(ajuizamento!R78="",0,ajuizamento!R78)</f>
        <v>0</v>
      </c>
      <c r="J71" s="6">
        <f>IF(ajuizamento!BC78="",0,ajuizamento!BC78)</f>
        <v>0</v>
      </c>
      <c r="K71" s="6">
        <f>IF(ajuizamento!BD78="",0,ajuizamento!BD78)</f>
        <v>0</v>
      </c>
      <c r="L71" s="6">
        <f>IF(ajuizamento!S78="",0,ajuizamento!S78)</f>
        <v>0</v>
      </c>
      <c r="M71" s="6">
        <f>IF(ajuizamento!T78="",0,ajuizamento!T78)</f>
        <v>0</v>
      </c>
      <c r="N71" s="6">
        <f>IF(ajuizamento!U78="",0,ajuizamento!U78)</f>
        <v>0</v>
      </c>
      <c r="O71" s="6">
        <f>IF(ajuizamento!V78="",0,ajuizamento!V78)</f>
        <v>0</v>
      </c>
      <c r="P71" s="6">
        <f>IF(ajuizamento!W78="",0,ajuizamento!W78)</f>
        <v>0</v>
      </c>
      <c r="Q71" s="6">
        <f>IF(ajuizamento!X78="",0,ajuizamento!X78)</f>
        <v>0</v>
      </c>
      <c r="R71" s="6">
        <f>IF(ajuizamento!Y78="",0,ajuizamento!Y78)</f>
        <v>0</v>
      </c>
      <c r="S71" s="6">
        <f>IF(ajuizamento!Z78="",0,ajuizamento!Z78)</f>
        <v>0</v>
      </c>
      <c r="T71" s="6">
        <f>IF(ajuizamento!AA78="",0,ajuizamento!AA78)</f>
        <v>0</v>
      </c>
      <c r="U71" s="6">
        <f>IF(ajuizamento!AB78="",0,ajuizamento!AB78)</f>
        <v>0</v>
      </c>
      <c r="V71" s="6">
        <f>IF(ajuizamento!AC78="",0,ajuizamento!AC78)</f>
        <v>0</v>
      </c>
      <c r="W71" s="6">
        <f>IF(ajuizamento!AD78="",0,ajuizamento!AD78)</f>
        <v>0</v>
      </c>
      <c r="X71" s="6">
        <f>IF(ajuizamento!AE78="",0,ajuizamento!AE78)</f>
        <v>0</v>
      </c>
      <c r="Y71" s="6">
        <f>IF(ajuizamento!AF78="",0,ajuizamento!AF78)</f>
        <v>0</v>
      </c>
      <c r="Z71" s="6">
        <f>IF(ajuizamento!AG78="",0,ajuizamento!AG78)</f>
        <v>0</v>
      </c>
      <c r="AA71" s="6">
        <f>IF(ajuizamento!AH78="",0,ajuizamento!AH78)</f>
        <v>0</v>
      </c>
      <c r="AB71" s="6">
        <f>IF(ajuizamento!AI78="",0,ajuizamento!AI78)</f>
        <v>0</v>
      </c>
      <c r="AC71" s="6">
        <f>IF(ajuizamento!AJ78="",0,ajuizamento!AJ78)</f>
        <v>0</v>
      </c>
      <c r="AD71" s="6">
        <f>IF(ajuizamento!AK78="",0,ajuizamento!AK78)</f>
        <v>0</v>
      </c>
      <c r="AE71" s="6">
        <f>IF(ajuizamento!AL78="",0,ajuizamento!AL78)</f>
        <v>0</v>
      </c>
      <c r="AF71" s="6">
        <f>IF(ajuizamento!AM78="",0,ajuizamento!AM78)</f>
        <v>0</v>
      </c>
      <c r="AG71" s="6">
        <f>IF(ajuizamento!AN78="",0,ajuizamento!AN78)</f>
        <v>0</v>
      </c>
      <c r="AH71" s="6">
        <f>IF(ajuizamento!AO78="",0,ajuizamento!AO78)</f>
        <v>0</v>
      </c>
      <c r="AI71" s="6">
        <f>IF(ajuizamento!AP78="",0,ajuizamento!AP78)</f>
        <v>0</v>
      </c>
      <c r="AJ71" s="6">
        <f>IF(ajuizamento!AS78="",0,ajuizamento!AS78)</f>
        <v>0</v>
      </c>
      <c r="AK71" s="11" t="str">
        <f>IF(AM71=0,"",H71)</f>
        <v/>
      </c>
      <c r="AL71" s="9" t="str">
        <f t="shared" si="1"/>
        <v/>
      </c>
      <c r="AM71" s="357">
        <f t="shared" si="41"/>
        <v>0</v>
      </c>
      <c r="AN71" s="482" t="str">
        <f t="shared" si="39"/>
        <v/>
      </c>
      <c r="AO71" s="482" t="str">
        <f t="shared" si="39"/>
        <v/>
      </c>
      <c r="AP71" s="482" t="str">
        <f t="shared" si="39"/>
        <v/>
      </c>
      <c r="AQ71" s="482" t="str">
        <f t="shared" si="39"/>
        <v/>
      </c>
      <c r="AR71" s="482" t="str">
        <f t="shared" si="39"/>
        <v/>
      </c>
      <c r="AS71" s="482" t="str">
        <f t="shared" si="39"/>
        <v/>
      </c>
      <c r="AT71" s="482" t="str">
        <f t="shared" si="39"/>
        <v/>
      </c>
      <c r="AU71" s="482" t="str">
        <f t="shared" si="37"/>
        <v/>
      </c>
      <c r="AV71" s="482" t="str">
        <f t="shared" si="37"/>
        <v/>
      </c>
      <c r="AW71" s="482" t="str">
        <f t="shared" si="37"/>
        <v/>
      </c>
      <c r="AX71" s="482" t="str">
        <f t="shared" si="37"/>
        <v/>
      </c>
      <c r="AY71" s="482" t="str">
        <f t="shared" si="37"/>
        <v/>
      </c>
      <c r="AZ71" s="482" t="str">
        <f t="shared" si="37"/>
        <v/>
      </c>
      <c r="BA71" s="482" t="str">
        <f t="shared" si="37"/>
        <v/>
      </c>
      <c r="BB71" s="482" t="str">
        <f t="shared" si="37"/>
        <v/>
      </c>
      <c r="BC71" s="482" t="str">
        <f t="shared" si="37"/>
        <v/>
      </c>
      <c r="BD71" s="482" t="str">
        <f t="shared" si="34"/>
        <v/>
      </c>
      <c r="BE71" s="482" t="str">
        <f t="shared" si="34"/>
        <v/>
      </c>
      <c r="BF71" s="482" t="str">
        <f t="shared" si="33"/>
        <v/>
      </c>
      <c r="BG71" s="482" t="str">
        <f t="shared" si="33"/>
        <v/>
      </c>
      <c r="BH71" s="482" t="str">
        <f t="shared" si="33"/>
        <v/>
      </c>
      <c r="BI71" s="482" t="str">
        <f t="shared" si="33"/>
        <v/>
      </c>
      <c r="BJ71" s="482" t="str">
        <f t="shared" si="33"/>
        <v/>
      </c>
      <c r="BK71" s="482" t="str">
        <f t="shared" si="33"/>
        <v/>
      </c>
      <c r="BL71" s="482"/>
      <c r="BM71" s="482" t="str">
        <f>IF(AN71="","",COUNTIF($AN71:AN71,1))</f>
        <v/>
      </c>
      <c r="BN71" s="482" t="str">
        <f>IF(AO71="","",COUNTIF($AN71:AO71,1))</f>
        <v/>
      </c>
      <c r="BO71" s="482" t="str">
        <f>IF(AP71="","",COUNTIF($AN71:AP71,1))</f>
        <v/>
      </c>
      <c r="BP71" s="482" t="str">
        <f>IF(AQ71="","",COUNTIF($AN71:AQ71,1))</f>
        <v/>
      </c>
      <c r="BQ71" s="482" t="str">
        <f>IF(AR71="","",COUNTIF($AN71:AR71,1))</f>
        <v/>
      </c>
      <c r="BR71" s="482" t="str">
        <f>IF(AS71="","",COUNTIF($AN71:AS71,1))</f>
        <v/>
      </c>
      <c r="BS71" s="482" t="str">
        <f>IF(AT71="","",COUNTIF($AN71:AT71,1))</f>
        <v/>
      </c>
      <c r="BT71" s="482" t="str">
        <f>IF(AU71="","",COUNTIF($AN71:AU71,1))</f>
        <v/>
      </c>
      <c r="BU71" s="482" t="str">
        <f>IF(AV71="","",COUNTIF($AN71:AV71,1))</f>
        <v/>
      </c>
      <c r="BV71" s="482" t="str">
        <f>IF(AW71="","",COUNTIF($AN71:AW71,1))</f>
        <v/>
      </c>
      <c r="BW71" s="482" t="str">
        <f>IF(AX71="","",COUNTIF($AN71:AX71,1))</f>
        <v/>
      </c>
      <c r="BX71" s="482" t="str">
        <f>IF(AY71="","",COUNTIF($AN71:AY71,1))</f>
        <v/>
      </c>
      <c r="BY71" s="482" t="str">
        <f>IF(AZ71="","",COUNTIF($AN71:AZ71,1))</f>
        <v/>
      </c>
      <c r="BZ71" s="482" t="str">
        <f>IF(BA71="","",COUNTIF($AN71:BA71,1))</f>
        <v/>
      </c>
      <c r="CA71" s="482" t="str">
        <f>IF(BB71="","",COUNTIF($AN71:BB71,1))</f>
        <v/>
      </c>
      <c r="CB71" s="482" t="str">
        <f>IF(BC71="","",COUNTIF($AN71:BC71,1))</f>
        <v/>
      </c>
      <c r="CC71" s="482" t="str">
        <f>IF(BD71="","",COUNTIF($AN71:BD71,1))</f>
        <v/>
      </c>
      <c r="CD71" s="482" t="str">
        <f>IF(BE71="","",COUNTIF($AN71:BE71,1))</f>
        <v/>
      </c>
      <c r="CE71" s="482" t="str">
        <f>IF(BF71="","",COUNTIF($AN71:BF71,1))</f>
        <v/>
      </c>
      <c r="CF71" s="482" t="str">
        <f>IF(BG71="","",COUNTIF($AN71:BG71,1))</f>
        <v/>
      </c>
      <c r="CG71" s="482" t="str">
        <f>IF(BH71="","",COUNTIF($AN71:BH71,1))</f>
        <v/>
      </c>
      <c r="CH71" s="482" t="str">
        <f>IF(BI71="","",COUNTIF($AN71:BI71,1))</f>
        <v/>
      </c>
      <c r="CI71" s="482" t="str">
        <f>IF(BJ71="","",COUNTIF($AN71:BJ71,1))</f>
        <v/>
      </c>
      <c r="CJ71" s="482" t="str">
        <f>IF(BK71="","",COUNTIF($AN71:BK71,1))</f>
        <v/>
      </c>
      <c r="CL71" s="482" t="str">
        <f t="shared" si="42"/>
        <v/>
      </c>
      <c r="CM71" s="482" t="str">
        <f t="shared" si="42"/>
        <v/>
      </c>
      <c r="CN71" s="482" t="str">
        <f t="shared" si="42"/>
        <v/>
      </c>
      <c r="CO71" s="482" t="str">
        <f t="shared" si="42"/>
        <v/>
      </c>
      <c r="CP71" s="482" t="str">
        <f t="shared" si="42"/>
        <v/>
      </c>
      <c r="CQ71" s="482" t="str">
        <f t="shared" si="42"/>
        <v/>
      </c>
      <c r="CR71" s="482" t="str">
        <f t="shared" si="42"/>
        <v/>
      </c>
      <c r="CS71" s="482" t="str">
        <f t="shared" si="42"/>
        <v/>
      </c>
      <c r="CT71" s="482" t="str">
        <f t="shared" si="42"/>
        <v/>
      </c>
      <c r="CU71" s="482" t="str">
        <f t="shared" si="42"/>
        <v/>
      </c>
      <c r="CV71" s="482" t="str">
        <f t="shared" si="40"/>
        <v/>
      </c>
      <c r="CW71" s="482" t="str">
        <f t="shared" si="40"/>
        <v/>
      </c>
      <c r="CX71" s="482" t="str">
        <f t="shared" si="40"/>
        <v/>
      </c>
      <c r="CY71" s="482" t="str">
        <f t="shared" si="40"/>
        <v/>
      </c>
      <c r="CZ71" s="482" t="str">
        <f t="shared" si="40"/>
        <v/>
      </c>
      <c r="DA71" s="482" t="str">
        <f t="shared" si="40"/>
        <v/>
      </c>
      <c r="DB71" s="482" t="str">
        <f t="shared" si="38"/>
        <v/>
      </c>
      <c r="DC71" s="482" t="str">
        <f t="shared" si="38"/>
        <v/>
      </c>
      <c r="DD71" s="482" t="str">
        <f t="shared" si="36"/>
        <v/>
      </c>
      <c r="DE71" s="482" t="str">
        <f t="shared" si="36"/>
        <v/>
      </c>
      <c r="DF71" s="482" t="str">
        <f t="shared" si="36"/>
        <v/>
      </c>
      <c r="DG71" s="482" t="str">
        <f t="shared" si="36"/>
        <v/>
      </c>
      <c r="DH71" s="482" t="str">
        <f t="shared" si="36"/>
        <v/>
      </c>
      <c r="DI71" s="482" t="str">
        <f t="shared" si="36"/>
        <v/>
      </c>
      <c r="DJ71" s="357" t="str">
        <f t="shared" si="27"/>
        <v/>
      </c>
      <c r="DK71" s="357" t="str">
        <f t="shared" si="13"/>
        <v/>
      </c>
      <c r="DL71" s="357" t="str">
        <f t="shared" si="14"/>
        <v/>
      </c>
      <c r="DM71" s="357" t="str">
        <f t="shared" si="15"/>
        <v/>
      </c>
      <c r="DN71" s="357" t="str">
        <f t="shared" si="16"/>
        <v/>
      </c>
      <c r="DO71" s="357" t="str">
        <f t="shared" si="17"/>
        <v/>
      </c>
      <c r="DP71" s="357" t="str">
        <f t="shared" si="32"/>
        <v/>
      </c>
      <c r="DQ71" s="357" t="str">
        <f t="shared" si="19"/>
        <v/>
      </c>
      <c r="DR71" s="357" t="str">
        <f t="shared" si="32"/>
        <v/>
      </c>
      <c r="DS71" s="357" t="str">
        <f t="shared" si="19"/>
        <v/>
      </c>
      <c r="DT71" s="357" t="str">
        <f t="shared" si="20"/>
        <v/>
      </c>
      <c r="DU71" s="357" t="str">
        <f t="shared" si="21"/>
        <v/>
      </c>
      <c r="DV71" s="357" t="str">
        <f t="shared" si="4"/>
        <v/>
      </c>
      <c r="DW71" s="357" t="str">
        <f t="shared" si="5"/>
        <v/>
      </c>
      <c r="DX71" s="357" t="str">
        <f t="shared" si="6"/>
        <v/>
      </c>
      <c r="DY71" s="357" t="str">
        <f t="shared" si="7"/>
        <v/>
      </c>
      <c r="DZ71" s="357" t="str">
        <f t="shared" si="8"/>
        <v/>
      </c>
      <c r="EA71" s="357" t="str">
        <f t="shared" si="9"/>
        <v/>
      </c>
      <c r="EB71" s="357" t="str">
        <f t="shared" si="10"/>
        <v/>
      </c>
      <c r="EC71" s="357" t="str">
        <f t="shared" si="11"/>
        <v/>
      </c>
      <c r="EE71" s="357" t="str">
        <f t="shared" si="22"/>
        <v/>
      </c>
      <c r="EF71" s="357" t="str">
        <f t="shared" si="23"/>
        <v/>
      </c>
      <c r="EG71" s="357" t="str">
        <f t="shared" si="24"/>
        <v/>
      </c>
      <c r="EH71" s="357" t="str">
        <f t="shared" si="25"/>
        <v/>
      </c>
      <c r="EI71" s="357" t="str">
        <f t="shared" si="26"/>
        <v/>
      </c>
    </row>
    <row r="72" spans="1:139" ht="15.6" x14ac:dyDescent="0.3">
      <c r="A72" s="12" t="str">
        <f>ajuizamento!A79</f>
        <v/>
      </c>
      <c r="B72" s="7" t="str">
        <f>ajuizamento!B79</f>
        <v/>
      </c>
      <c r="C72" s="7">
        <f>ajuizamento!C79</f>
        <v>0</v>
      </c>
      <c r="D72" s="7">
        <f>ajuizamento!D79</f>
        <v>0</v>
      </c>
      <c r="E72" s="7">
        <f>ajuizamento!E79</f>
        <v>0</v>
      </c>
      <c r="F72" s="7">
        <f>ajuizamento!F79</f>
        <v>0</v>
      </c>
      <c r="G72" s="12">
        <f>ajuizamento!G79</f>
        <v>0</v>
      </c>
      <c r="H72" s="6">
        <f>IF(ajuizamento!$AY79="",0,ajuizamento!$AY79)</f>
        <v>0</v>
      </c>
      <c r="I72" s="6">
        <f>IF(ajuizamento!R79="",0,ajuizamento!R79)</f>
        <v>0</v>
      </c>
      <c r="J72" s="6">
        <f>IF(ajuizamento!BC79="",0,ajuizamento!BC79)</f>
        <v>0</v>
      </c>
      <c r="K72" s="6">
        <f>IF(ajuizamento!BD79="",0,ajuizamento!BD79)</f>
        <v>0</v>
      </c>
      <c r="L72" s="6">
        <f>IF(ajuizamento!S79="",0,ajuizamento!S79)</f>
        <v>0</v>
      </c>
      <c r="M72" s="6">
        <f>IF(ajuizamento!T79="",0,ajuizamento!T79)</f>
        <v>0</v>
      </c>
      <c r="N72" s="6">
        <f>IF(ajuizamento!U79="",0,ajuizamento!U79)</f>
        <v>0</v>
      </c>
      <c r="O72" s="6">
        <f>IF(ajuizamento!V79="",0,ajuizamento!V79)</f>
        <v>0</v>
      </c>
      <c r="P72" s="6">
        <f>IF(ajuizamento!W79="",0,ajuizamento!W79)</f>
        <v>0</v>
      </c>
      <c r="Q72" s="6">
        <f>IF(ajuizamento!X79="",0,ajuizamento!X79)</f>
        <v>0</v>
      </c>
      <c r="R72" s="6">
        <f>IF(ajuizamento!Y79="",0,ajuizamento!Y79)</f>
        <v>0</v>
      </c>
      <c r="S72" s="6">
        <f>IF(ajuizamento!Z79="",0,ajuizamento!Z79)</f>
        <v>0</v>
      </c>
      <c r="T72" s="6">
        <f>IF(ajuizamento!AA79="",0,ajuizamento!AA79)</f>
        <v>0</v>
      </c>
      <c r="U72" s="6">
        <f>IF(ajuizamento!AB79="",0,ajuizamento!AB79)</f>
        <v>0</v>
      </c>
      <c r="V72" s="6">
        <f>IF(ajuizamento!AC79="",0,ajuizamento!AC79)</f>
        <v>0</v>
      </c>
      <c r="W72" s="6">
        <f>IF(ajuizamento!AD79="",0,ajuizamento!AD79)</f>
        <v>0</v>
      </c>
      <c r="X72" s="6">
        <f>IF(ajuizamento!AE79="",0,ajuizamento!AE79)</f>
        <v>0</v>
      </c>
      <c r="Y72" s="6">
        <f>IF(ajuizamento!AF79="",0,ajuizamento!AF79)</f>
        <v>0</v>
      </c>
      <c r="Z72" s="6">
        <f>IF(ajuizamento!AG79="",0,ajuizamento!AG79)</f>
        <v>0</v>
      </c>
      <c r="AA72" s="6">
        <f>IF(ajuizamento!AH79="",0,ajuizamento!AH79)</f>
        <v>0</v>
      </c>
      <c r="AB72" s="6">
        <f>IF(ajuizamento!AI79="",0,ajuizamento!AI79)</f>
        <v>0</v>
      </c>
      <c r="AC72" s="6">
        <f>IF(ajuizamento!AJ79="",0,ajuizamento!AJ79)</f>
        <v>0</v>
      </c>
      <c r="AD72" s="6">
        <f>IF(ajuizamento!AK79="",0,ajuizamento!AK79)</f>
        <v>0</v>
      </c>
      <c r="AE72" s="6">
        <f>IF(ajuizamento!AL79="",0,ajuizamento!AL79)</f>
        <v>0</v>
      </c>
      <c r="AF72" s="6">
        <f>IF(ajuizamento!AM79="",0,ajuizamento!AM79)</f>
        <v>0</v>
      </c>
      <c r="AG72" s="6">
        <f>IF(ajuizamento!AN79="",0,ajuizamento!AN79)</f>
        <v>0</v>
      </c>
      <c r="AH72" s="6">
        <f>IF(ajuizamento!AO79="",0,ajuizamento!AO79)</f>
        <v>0</v>
      </c>
      <c r="AI72" s="6">
        <f>IF(ajuizamento!AP79="",0,ajuizamento!AP79)</f>
        <v>0</v>
      </c>
      <c r="AJ72" s="6">
        <f>IF(ajuizamento!AS79="",0,ajuizamento!AS79)</f>
        <v>0</v>
      </c>
      <c r="AK72" s="11" t="str">
        <f>IF(AM72=0,"",H72)</f>
        <v/>
      </c>
      <c r="AL72" s="9" t="str">
        <f t="shared" ref="AL72:AL103" si="43">IFERROR(RANK(AK72,AK:AK,0),"")</f>
        <v/>
      </c>
      <c r="AM72" s="357">
        <f t="shared" si="41"/>
        <v>0</v>
      </c>
      <c r="AN72" s="482" t="str">
        <f t="shared" si="39"/>
        <v/>
      </c>
      <c r="AO72" s="482" t="str">
        <f t="shared" si="39"/>
        <v/>
      </c>
      <c r="AP72" s="482" t="str">
        <f t="shared" si="39"/>
        <v/>
      </c>
      <c r="AQ72" s="482" t="str">
        <f t="shared" si="39"/>
        <v/>
      </c>
      <c r="AR72" s="482" t="str">
        <f t="shared" si="39"/>
        <v/>
      </c>
      <c r="AS72" s="482" t="str">
        <f t="shared" si="39"/>
        <v/>
      </c>
      <c r="AT72" s="482" t="str">
        <f t="shared" si="39"/>
        <v/>
      </c>
      <c r="AU72" s="482" t="str">
        <f t="shared" si="37"/>
        <v/>
      </c>
      <c r="AV72" s="482" t="str">
        <f t="shared" si="37"/>
        <v/>
      </c>
      <c r="AW72" s="482" t="str">
        <f t="shared" si="37"/>
        <v/>
      </c>
      <c r="AX72" s="482" t="str">
        <f t="shared" si="37"/>
        <v/>
      </c>
      <c r="AY72" s="482" t="str">
        <f t="shared" si="37"/>
        <v/>
      </c>
      <c r="AZ72" s="482" t="str">
        <f t="shared" si="37"/>
        <v/>
      </c>
      <c r="BA72" s="482" t="str">
        <f t="shared" si="37"/>
        <v/>
      </c>
      <c r="BB72" s="482" t="str">
        <f t="shared" si="37"/>
        <v/>
      </c>
      <c r="BC72" s="482" t="str">
        <f t="shared" si="37"/>
        <v/>
      </c>
      <c r="BD72" s="482" t="str">
        <f t="shared" si="34"/>
        <v/>
      </c>
      <c r="BE72" s="482" t="str">
        <f t="shared" si="34"/>
        <v/>
      </c>
      <c r="BF72" s="482" t="str">
        <f t="shared" si="33"/>
        <v/>
      </c>
      <c r="BG72" s="482" t="str">
        <f t="shared" si="33"/>
        <v/>
      </c>
      <c r="BH72" s="482" t="str">
        <f t="shared" si="33"/>
        <v/>
      </c>
      <c r="BI72" s="482" t="str">
        <f t="shared" si="33"/>
        <v/>
      </c>
      <c r="BJ72" s="482" t="str">
        <f t="shared" si="33"/>
        <v/>
      </c>
      <c r="BK72" s="482" t="str">
        <f t="shared" si="33"/>
        <v/>
      </c>
      <c r="BL72" s="482"/>
      <c r="BM72" s="482" t="str">
        <f>IF(AN72="","",COUNTIF($AN72:AN72,1))</f>
        <v/>
      </c>
      <c r="BN72" s="482" t="str">
        <f>IF(AO72="","",COUNTIF($AN72:AO72,1))</f>
        <v/>
      </c>
      <c r="BO72" s="482" t="str">
        <f>IF(AP72="","",COUNTIF($AN72:AP72,1))</f>
        <v/>
      </c>
      <c r="BP72" s="482" t="str">
        <f>IF(AQ72="","",COUNTIF($AN72:AQ72,1))</f>
        <v/>
      </c>
      <c r="BQ72" s="482" t="str">
        <f>IF(AR72="","",COUNTIF($AN72:AR72,1))</f>
        <v/>
      </c>
      <c r="BR72" s="482" t="str">
        <f>IF(AS72="","",COUNTIF($AN72:AS72,1))</f>
        <v/>
      </c>
      <c r="BS72" s="482" t="str">
        <f>IF(AT72="","",COUNTIF($AN72:AT72,1))</f>
        <v/>
      </c>
      <c r="BT72" s="482" t="str">
        <f>IF(AU72="","",COUNTIF($AN72:AU72,1))</f>
        <v/>
      </c>
      <c r="BU72" s="482" t="str">
        <f>IF(AV72="","",COUNTIF($AN72:AV72,1))</f>
        <v/>
      </c>
      <c r="BV72" s="482" t="str">
        <f>IF(AW72="","",COUNTIF($AN72:AW72,1))</f>
        <v/>
      </c>
      <c r="BW72" s="482" t="str">
        <f>IF(AX72="","",COUNTIF($AN72:AX72,1))</f>
        <v/>
      </c>
      <c r="BX72" s="482" t="str">
        <f>IF(AY72="","",COUNTIF($AN72:AY72,1))</f>
        <v/>
      </c>
      <c r="BY72" s="482" t="str">
        <f>IF(AZ72="","",COUNTIF($AN72:AZ72,1))</f>
        <v/>
      </c>
      <c r="BZ72" s="482" t="str">
        <f>IF(BA72="","",COUNTIF($AN72:BA72,1))</f>
        <v/>
      </c>
      <c r="CA72" s="482" t="str">
        <f>IF(BB72="","",COUNTIF($AN72:BB72,1))</f>
        <v/>
      </c>
      <c r="CB72" s="482" t="str">
        <f>IF(BC72="","",COUNTIF($AN72:BC72,1))</f>
        <v/>
      </c>
      <c r="CC72" s="482" t="str">
        <f>IF(BD72="","",COUNTIF($AN72:BD72,1))</f>
        <v/>
      </c>
      <c r="CD72" s="482" t="str">
        <f>IF(BE72="","",COUNTIF($AN72:BE72,1))</f>
        <v/>
      </c>
      <c r="CE72" s="482" t="str">
        <f>IF(BF72="","",COUNTIF($AN72:BF72,1))</f>
        <v/>
      </c>
      <c r="CF72" s="482" t="str">
        <f>IF(BG72="","",COUNTIF($AN72:BG72,1))</f>
        <v/>
      </c>
      <c r="CG72" s="482" t="str">
        <f>IF(BH72="","",COUNTIF($AN72:BH72,1))</f>
        <v/>
      </c>
      <c r="CH72" s="482" t="str">
        <f>IF(BI72="","",COUNTIF($AN72:BI72,1))</f>
        <v/>
      </c>
      <c r="CI72" s="482" t="str">
        <f>IF(BJ72="","",COUNTIF($AN72:BJ72,1))</f>
        <v/>
      </c>
      <c r="CJ72" s="482" t="str">
        <f>IF(BK72="","",COUNTIF($AN72:BK72,1))</f>
        <v/>
      </c>
      <c r="CL72" s="482" t="str">
        <f t="shared" si="42"/>
        <v/>
      </c>
      <c r="CM72" s="482" t="str">
        <f t="shared" si="42"/>
        <v/>
      </c>
      <c r="CN72" s="482" t="str">
        <f t="shared" si="42"/>
        <v/>
      </c>
      <c r="CO72" s="482" t="str">
        <f t="shared" si="42"/>
        <v/>
      </c>
      <c r="CP72" s="482" t="str">
        <f t="shared" si="42"/>
        <v/>
      </c>
      <c r="CQ72" s="482" t="str">
        <f t="shared" si="42"/>
        <v/>
      </c>
      <c r="CR72" s="482" t="str">
        <f t="shared" si="42"/>
        <v/>
      </c>
      <c r="CS72" s="482" t="str">
        <f t="shared" si="42"/>
        <v/>
      </c>
      <c r="CT72" s="482" t="str">
        <f t="shared" si="42"/>
        <v/>
      </c>
      <c r="CU72" s="482" t="str">
        <f t="shared" si="42"/>
        <v/>
      </c>
      <c r="CV72" s="482" t="str">
        <f t="shared" si="40"/>
        <v/>
      </c>
      <c r="CW72" s="482" t="str">
        <f t="shared" si="40"/>
        <v/>
      </c>
      <c r="CX72" s="482" t="str">
        <f t="shared" si="40"/>
        <v/>
      </c>
      <c r="CY72" s="482" t="str">
        <f t="shared" si="40"/>
        <v/>
      </c>
      <c r="CZ72" s="482" t="str">
        <f t="shared" si="40"/>
        <v/>
      </c>
      <c r="DA72" s="482" t="str">
        <f t="shared" si="40"/>
        <v/>
      </c>
      <c r="DB72" s="482" t="str">
        <f t="shared" si="38"/>
        <v/>
      </c>
      <c r="DC72" s="482" t="str">
        <f t="shared" si="38"/>
        <v/>
      </c>
      <c r="DD72" s="482" t="str">
        <f t="shared" si="36"/>
        <v/>
      </c>
      <c r="DE72" s="482" t="str">
        <f t="shared" si="36"/>
        <v/>
      </c>
      <c r="DF72" s="482" t="str">
        <f t="shared" si="36"/>
        <v/>
      </c>
      <c r="DG72" s="482" t="str">
        <f t="shared" si="36"/>
        <v/>
      </c>
      <c r="DH72" s="482" t="str">
        <f t="shared" si="36"/>
        <v/>
      </c>
      <c r="DI72" s="482" t="str">
        <f t="shared" si="36"/>
        <v/>
      </c>
      <c r="DJ72" s="357" t="str">
        <f t="shared" si="27"/>
        <v/>
      </c>
      <c r="DK72" s="357" t="str">
        <f t="shared" si="13"/>
        <v/>
      </c>
      <c r="DL72" s="357" t="str">
        <f t="shared" si="14"/>
        <v/>
      </c>
      <c r="DM72" s="357" t="str">
        <f t="shared" si="15"/>
        <v/>
      </c>
      <c r="DN72" s="357" t="str">
        <f t="shared" ref="DN72:DN103" si="44">IFERROR(INDEX($BM$1:$CJ$1,MATCH(DN$6,$BM72:$CJ72,0)),"")</f>
        <v/>
      </c>
      <c r="DO72" s="357" t="str">
        <f t="shared" ref="DO72:DO103" si="45">IFERROR(INDEX($CL72:$DI72,MATCH(DN72,$CL$1:$DI$1,0)),"")</f>
        <v/>
      </c>
      <c r="DP72" s="357" t="str">
        <f t="shared" si="32"/>
        <v/>
      </c>
      <c r="DQ72" s="357" t="str">
        <f t="shared" ref="DQ72:DS103" si="46">IFERROR(INDEX($CL72:$DI72,MATCH(DP72,$CL$1:$DI$1,0)),"")</f>
        <v/>
      </c>
      <c r="DR72" s="357" t="str">
        <f t="shared" si="32"/>
        <v/>
      </c>
      <c r="DS72" s="357" t="str">
        <f t="shared" si="46"/>
        <v/>
      </c>
      <c r="DT72" s="357" t="str">
        <f t="shared" si="20"/>
        <v/>
      </c>
      <c r="DU72" s="357" t="str">
        <f t="shared" si="21"/>
        <v/>
      </c>
      <c r="DV72" s="357" t="str">
        <f t="shared" ref="DV72:DV103" si="47">IFERROR(INDEX($BM$6:$CJ$6,MATCH(DV$6,$BM72:$CJ72,0)),"")</f>
        <v/>
      </c>
      <c r="DW72" s="357" t="str">
        <f t="shared" ref="DW72:DW103" si="48">IFERROR(INDEX($CL72:$DI72,MATCH(DV72,$CL$6:$DI$6,0)),"")</f>
        <v/>
      </c>
      <c r="DX72" s="357" t="str">
        <f t="shared" ref="DX72:DX103" si="49">IFERROR(INDEX($BM$6:$CJ$6,MATCH(DX$6,$BM72:$CJ72,0)),"")</f>
        <v/>
      </c>
      <c r="DY72" s="357" t="str">
        <f t="shared" ref="DY72:DY103" si="50">IFERROR(INDEX($CL72:$DI72,MATCH(DX72,$CL$6:$DI$6,0)),"")</f>
        <v/>
      </c>
      <c r="DZ72" s="357" t="str">
        <f t="shared" ref="DZ72:DZ103" si="51">IFERROR(INDEX($BM$6:$CJ$6,MATCH(DZ$6,$BM72:$CJ72,0)),"")</f>
        <v/>
      </c>
      <c r="EA72" s="357" t="str">
        <f t="shared" ref="EA72:EA103" si="52">IFERROR(INDEX($CL72:$DI72,MATCH(DZ72,$CL$6:$DI$6,0)),"")</f>
        <v/>
      </c>
      <c r="EB72" s="357" t="str">
        <f t="shared" ref="EB72:EB103" si="53">IFERROR(INDEX($BM$6:$CJ$6,MATCH(EB$6,$BM72:$CJ72,0)),"")</f>
        <v/>
      </c>
      <c r="EC72" s="357" t="str">
        <f t="shared" ref="EC72:EC103" si="54">IFERROR(INDEX($CL72:$DI72,MATCH(EB72,$CL$6:$DI$6,0)),"")</f>
        <v/>
      </c>
      <c r="EE72" s="357" t="str">
        <f t="shared" si="22"/>
        <v/>
      </c>
      <c r="EF72" s="357" t="str">
        <f t="shared" si="23"/>
        <v/>
      </c>
      <c r="EG72" s="357" t="str">
        <f t="shared" si="24"/>
        <v/>
      </c>
      <c r="EH72" s="357" t="str">
        <f t="shared" si="25"/>
        <v/>
      </c>
      <c r="EI72" s="357" t="str">
        <f t="shared" si="26"/>
        <v/>
      </c>
    </row>
    <row r="73" spans="1:139" ht="15.6" x14ac:dyDescent="0.3">
      <c r="A73" s="12" t="str">
        <f>ajuizamento!A80</f>
        <v/>
      </c>
      <c r="B73" s="7" t="str">
        <f>ajuizamento!B80</f>
        <v/>
      </c>
      <c r="C73" s="7">
        <f>ajuizamento!C80</f>
        <v>0</v>
      </c>
      <c r="D73" s="7">
        <f>ajuizamento!D80</f>
        <v>0</v>
      </c>
      <c r="E73" s="7">
        <f>ajuizamento!E80</f>
        <v>0</v>
      </c>
      <c r="F73" s="7">
        <f>ajuizamento!F80</f>
        <v>0</v>
      </c>
      <c r="G73" s="12">
        <f>ajuizamento!G80</f>
        <v>0</v>
      </c>
      <c r="H73" s="6">
        <f>IF(ajuizamento!$AY80="",0,ajuizamento!$AY80)</f>
        <v>0</v>
      </c>
      <c r="I73" s="6">
        <f>IF(ajuizamento!R80="",0,ajuizamento!R80)</f>
        <v>0</v>
      </c>
      <c r="J73" s="6">
        <f>IF(ajuizamento!BC80="",0,ajuizamento!BC80)</f>
        <v>0</v>
      </c>
      <c r="K73" s="6">
        <f>IF(ajuizamento!BD80="",0,ajuizamento!BD80)</f>
        <v>0</v>
      </c>
      <c r="L73" s="6">
        <f>IF(ajuizamento!S80="",0,ajuizamento!S80)</f>
        <v>0</v>
      </c>
      <c r="M73" s="6">
        <f>IF(ajuizamento!T80="",0,ajuizamento!T80)</f>
        <v>0</v>
      </c>
      <c r="N73" s="6">
        <f>IF(ajuizamento!U80="",0,ajuizamento!U80)</f>
        <v>0</v>
      </c>
      <c r="O73" s="6">
        <f>IF(ajuizamento!V80="",0,ajuizamento!V80)</f>
        <v>0</v>
      </c>
      <c r="P73" s="6">
        <f>IF(ajuizamento!W80="",0,ajuizamento!W80)</f>
        <v>0</v>
      </c>
      <c r="Q73" s="6">
        <f>IF(ajuizamento!X80="",0,ajuizamento!X80)</f>
        <v>0</v>
      </c>
      <c r="R73" s="6">
        <f>IF(ajuizamento!Y80="",0,ajuizamento!Y80)</f>
        <v>0</v>
      </c>
      <c r="S73" s="6">
        <f>IF(ajuizamento!Z80="",0,ajuizamento!Z80)</f>
        <v>0</v>
      </c>
      <c r="T73" s="6">
        <f>IF(ajuizamento!AA80="",0,ajuizamento!AA80)</f>
        <v>0</v>
      </c>
      <c r="U73" s="6">
        <f>IF(ajuizamento!AB80="",0,ajuizamento!AB80)</f>
        <v>0</v>
      </c>
      <c r="V73" s="6">
        <f>IF(ajuizamento!AC80="",0,ajuizamento!AC80)</f>
        <v>0</v>
      </c>
      <c r="W73" s="6">
        <f>IF(ajuizamento!AD80="",0,ajuizamento!AD80)</f>
        <v>0</v>
      </c>
      <c r="X73" s="6">
        <f>IF(ajuizamento!AE80="",0,ajuizamento!AE80)</f>
        <v>0</v>
      </c>
      <c r="Y73" s="6">
        <f>IF(ajuizamento!AF80="",0,ajuizamento!AF80)</f>
        <v>0</v>
      </c>
      <c r="Z73" s="6">
        <f>IF(ajuizamento!AG80="",0,ajuizamento!AG80)</f>
        <v>0</v>
      </c>
      <c r="AA73" s="6">
        <f>IF(ajuizamento!AH80="",0,ajuizamento!AH80)</f>
        <v>0</v>
      </c>
      <c r="AB73" s="6">
        <f>IF(ajuizamento!AI80="",0,ajuizamento!AI80)</f>
        <v>0</v>
      </c>
      <c r="AC73" s="6">
        <f>IF(ajuizamento!AJ80="",0,ajuizamento!AJ80)</f>
        <v>0</v>
      </c>
      <c r="AD73" s="6">
        <f>IF(ajuizamento!AK80="",0,ajuizamento!AK80)</f>
        <v>0</v>
      </c>
      <c r="AE73" s="6">
        <f>IF(ajuizamento!AL80="",0,ajuizamento!AL80)</f>
        <v>0</v>
      </c>
      <c r="AF73" s="6">
        <f>IF(ajuizamento!AM80="",0,ajuizamento!AM80)</f>
        <v>0</v>
      </c>
      <c r="AG73" s="6">
        <f>IF(ajuizamento!AN80="",0,ajuizamento!AN80)</f>
        <v>0</v>
      </c>
      <c r="AH73" s="6">
        <f>IF(ajuizamento!AO80="",0,ajuizamento!AO80)</f>
        <v>0</v>
      </c>
      <c r="AI73" s="6">
        <f>IF(ajuizamento!AP80="",0,ajuizamento!AP80)</f>
        <v>0</v>
      </c>
      <c r="AJ73" s="6">
        <f>IF(ajuizamento!AS80="",0,ajuizamento!AS80)</f>
        <v>0</v>
      </c>
      <c r="AK73" s="11" t="str">
        <f>IF(AM73=0,"",H73)</f>
        <v/>
      </c>
      <c r="AL73" s="9" t="str">
        <f t="shared" si="43"/>
        <v/>
      </c>
      <c r="AM73" s="357">
        <f t="shared" si="41"/>
        <v>0</v>
      </c>
      <c r="AN73" s="482" t="str">
        <f t="shared" si="39"/>
        <v/>
      </c>
      <c r="AO73" s="482" t="str">
        <f t="shared" si="39"/>
        <v/>
      </c>
      <c r="AP73" s="482" t="str">
        <f t="shared" si="39"/>
        <v/>
      </c>
      <c r="AQ73" s="482" t="str">
        <f t="shared" si="39"/>
        <v/>
      </c>
      <c r="AR73" s="482" t="str">
        <f t="shared" si="39"/>
        <v/>
      </c>
      <c r="AS73" s="482" t="str">
        <f t="shared" si="39"/>
        <v/>
      </c>
      <c r="AT73" s="482" t="str">
        <f t="shared" si="39"/>
        <v/>
      </c>
      <c r="AU73" s="482" t="str">
        <f t="shared" si="37"/>
        <v/>
      </c>
      <c r="AV73" s="482" t="str">
        <f t="shared" si="37"/>
        <v/>
      </c>
      <c r="AW73" s="482" t="str">
        <f t="shared" si="37"/>
        <v/>
      </c>
      <c r="AX73" s="482" t="str">
        <f t="shared" si="37"/>
        <v/>
      </c>
      <c r="AY73" s="482" t="str">
        <f t="shared" si="37"/>
        <v/>
      </c>
      <c r="AZ73" s="482" t="str">
        <f t="shared" si="37"/>
        <v/>
      </c>
      <c r="BA73" s="482" t="str">
        <f t="shared" si="37"/>
        <v/>
      </c>
      <c r="BB73" s="482" t="str">
        <f t="shared" si="37"/>
        <v/>
      </c>
      <c r="BC73" s="482" t="str">
        <f t="shared" si="37"/>
        <v/>
      </c>
      <c r="BD73" s="482" t="str">
        <f t="shared" si="34"/>
        <v/>
      </c>
      <c r="BE73" s="482" t="str">
        <f t="shared" si="34"/>
        <v/>
      </c>
      <c r="BF73" s="482" t="str">
        <f t="shared" si="33"/>
        <v/>
      </c>
      <c r="BG73" s="482" t="str">
        <f t="shared" si="33"/>
        <v/>
      </c>
      <c r="BH73" s="482" t="str">
        <f t="shared" si="33"/>
        <v/>
      </c>
      <c r="BI73" s="482" t="str">
        <f t="shared" si="33"/>
        <v/>
      </c>
      <c r="BJ73" s="482" t="str">
        <f t="shared" si="33"/>
        <v/>
      </c>
      <c r="BK73" s="482" t="str">
        <f t="shared" si="33"/>
        <v/>
      </c>
      <c r="BL73" s="482"/>
      <c r="BM73" s="482" t="str">
        <f>IF(AN73="","",COUNTIF($AN73:AN73,1))</f>
        <v/>
      </c>
      <c r="BN73" s="482" t="str">
        <f>IF(AO73="","",COUNTIF($AN73:AO73,1))</f>
        <v/>
      </c>
      <c r="BO73" s="482" t="str">
        <f>IF(AP73="","",COUNTIF($AN73:AP73,1))</f>
        <v/>
      </c>
      <c r="BP73" s="482" t="str">
        <f>IF(AQ73="","",COUNTIF($AN73:AQ73,1))</f>
        <v/>
      </c>
      <c r="BQ73" s="482" t="str">
        <f>IF(AR73="","",COUNTIF($AN73:AR73,1))</f>
        <v/>
      </c>
      <c r="BR73" s="482" t="str">
        <f>IF(AS73="","",COUNTIF($AN73:AS73,1))</f>
        <v/>
      </c>
      <c r="BS73" s="482" t="str">
        <f>IF(AT73="","",COUNTIF($AN73:AT73,1))</f>
        <v/>
      </c>
      <c r="BT73" s="482" t="str">
        <f>IF(AU73="","",COUNTIF($AN73:AU73,1))</f>
        <v/>
      </c>
      <c r="BU73" s="482" t="str">
        <f>IF(AV73="","",COUNTIF($AN73:AV73,1))</f>
        <v/>
      </c>
      <c r="BV73" s="482" t="str">
        <f>IF(AW73="","",COUNTIF($AN73:AW73,1))</f>
        <v/>
      </c>
      <c r="BW73" s="482" t="str">
        <f>IF(AX73="","",COUNTIF($AN73:AX73,1))</f>
        <v/>
      </c>
      <c r="BX73" s="482" t="str">
        <f>IF(AY73="","",COUNTIF($AN73:AY73,1))</f>
        <v/>
      </c>
      <c r="BY73" s="482" t="str">
        <f>IF(AZ73="","",COUNTIF($AN73:AZ73,1))</f>
        <v/>
      </c>
      <c r="BZ73" s="482" t="str">
        <f>IF(BA73="","",COUNTIF($AN73:BA73,1))</f>
        <v/>
      </c>
      <c r="CA73" s="482" t="str">
        <f>IF(BB73="","",COUNTIF($AN73:BB73,1))</f>
        <v/>
      </c>
      <c r="CB73" s="482" t="str">
        <f>IF(BC73="","",COUNTIF($AN73:BC73,1))</f>
        <v/>
      </c>
      <c r="CC73" s="482" t="str">
        <f>IF(BD73="","",COUNTIF($AN73:BD73,1))</f>
        <v/>
      </c>
      <c r="CD73" s="482" t="str">
        <f>IF(BE73="","",COUNTIF($AN73:BE73,1))</f>
        <v/>
      </c>
      <c r="CE73" s="482" t="str">
        <f>IF(BF73="","",COUNTIF($AN73:BF73,1))</f>
        <v/>
      </c>
      <c r="CF73" s="482" t="str">
        <f>IF(BG73="","",COUNTIF($AN73:BG73,1))</f>
        <v/>
      </c>
      <c r="CG73" s="482" t="str">
        <f>IF(BH73="","",COUNTIF($AN73:BH73,1))</f>
        <v/>
      </c>
      <c r="CH73" s="482" t="str">
        <f>IF(BI73="","",COUNTIF($AN73:BI73,1))</f>
        <v/>
      </c>
      <c r="CI73" s="482" t="str">
        <f>IF(BJ73="","",COUNTIF($AN73:BJ73,1))</f>
        <v/>
      </c>
      <c r="CJ73" s="482" t="str">
        <f>IF(BK73="","",COUNTIF($AN73:BK73,1))</f>
        <v/>
      </c>
      <c r="CL73" s="482" t="str">
        <f t="shared" si="42"/>
        <v/>
      </c>
      <c r="CM73" s="482" t="str">
        <f t="shared" si="42"/>
        <v/>
      </c>
      <c r="CN73" s="482" t="str">
        <f t="shared" si="42"/>
        <v/>
      </c>
      <c r="CO73" s="482" t="str">
        <f t="shared" si="42"/>
        <v/>
      </c>
      <c r="CP73" s="482" t="str">
        <f t="shared" si="42"/>
        <v/>
      </c>
      <c r="CQ73" s="482" t="str">
        <f t="shared" si="42"/>
        <v/>
      </c>
      <c r="CR73" s="482" t="str">
        <f t="shared" si="42"/>
        <v/>
      </c>
      <c r="CS73" s="482" t="str">
        <f t="shared" si="42"/>
        <v/>
      </c>
      <c r="CT73" s="482" t="str">
        <f t="shared" si="42"/>
        <v/>
      </c>
      <c r="CU73" s="482" t="str">
        <f t="shared" si="42"/>
        <v/>
      </c>
      <c r="CV73" s="482" t="str">
        <f t="shared" si="40"/>
        <v/>
      </c>
      <c r="CW73" s="482" t="str">
        <f t="shared" si="40"/>
        <v/>
      </c>
      <c r="CX73" s="482" t="str">
        <f t="shared" si="40"/>
        <v/>
      </c>
      <c r="CY73" s="482" t="str">
        <f t="shared" si="40"/>
        <v/>
      </c>
      <c r="CZ73" s="482" t="str">
        <f t="shared" si="40"/>
        <v/>
      </c>
      <c r="DA73" s="482" t="str">
        <f t="shared" si="40"/>
        <v/>
      </c>
      <c r="DB73" s="482" t="str">
        <f t="shared" si="38"/>
        <v/>
      </c>
      <c r="DC73" s="482" t="str">
        <f t="shared" si="38"/>
        <v/>
      </c>
      <c r="DD73" s="482" t="str">
        <f t="shared" si="36"/>
        <v/>
      </c>
      <c r="DE73" s="482" t="str">
        <f t="shared" si="36"/>
        <v/>
      </c>
      <c r="DF73" s="482" t="str">
        <f t="shared" si="36"/>
        <v/>
      </c>
      <c r="DG73" s="482" t="str">
        <f t="shared" si="36"/>
        <v/>
      </c>
      <c r="DH73" s="482" t="str">
        <f t="shared" si="36"/>
        <v/>
      </c>
      <c r="DI73" s="482" t="str">
        <f t="shared" si="36"/>
        <v/>
      </c>
      <c r="DJ73" s="357" t="str">
        <f t="shared" ref="DJ73:DJ103" si="55">IFERROR(INDEX($BM$1:$CJ$1,MATCH(DJ$6,$BM73:$CJ73,0)),"")</f>
        <v/>
      </c>
      <c r="DK73" s="357" t="str">
        <f t="shared" ref="DK73:DK103" si="56">IFERROR(INDEX($CL73:$DI73,MATCH(DJ73,$CL$1:$DI$1,0)),"")</f>
        <v/>
      </c>
      <c r="DL73" s="357" t="str">
        <f t="shared" ref="DL73:DL103" si="57">IFERROR(INDEX($BM$1:$CJ$1,MATCH(DL$6,$BM73:$CJ73,0)),"")</f>
        <v/>
      </c>
      <c r="DM73" s="357" t="str">
        <f t="shared" ref="DM73:DM103" si="58">IFERROR(INDEX($CL73:$DI73,MATCH(DL73,$CL$1:$DI$1,0)),"")</f>
        <v/>
      </c>
      <c r="DN73" s="357" t="str">
        <f t="shared" si="44"/>
        <v/>
      </c>
      <c r="DO73" s="357" t="str">
        <f t="shared" si="45"/>
        <v/>
      </c>
      <c r="DP73" s="357" t="str">
        <f t="shared" si="32"/>
        <v/>
      </c>
      <c r="DQ73" s="357" t="str">
        <f t="shared" si="46"/>
        <v/>
      </c>
      <c r="DR73" s="357" t="str">
        <f t="shared" si="32"/>
        <v/>
      </c>
      <c r="DS73" s="357" t="str">
        <f t="shared" si="46"/>
        <v/>
      </c>
      <c r="DT73" s="357" t="str">
        <f t="shared" ref="DT73:DT103" si="59">IFERROR(INDEX($BM$6:$CJ$6,MATCH(DT$6,$BM73:$CJ73,0)),"")</f>
        <v/>
      </c>
      <c r="DU73" s="357" t="str">
        <f t="shared" ref="DU73:DU103" si="60">IFERROR(INDEX($CL73:$DI73,MATCH(DT73,$CL$6:$DI$6,0)),"")</f>
        <v/>
      </c>
      <c r="DV73" s="357" t="str">
        <f t="shared" si="47"/>
        <v/>
      </c>
      <c r="DW73" s="357" t="str">
        <f t="shared" si="48"/>
        <v/>
      </c>
      <c r="DX73" s="357" t="str">
        <f t="shared" si="49"/>
        <v/>
      </c>
      <c r="DY73" s="357" t="str">
        <f t="shared" si="50"/>
        <v/>
      </c>
      <c r="DZ73" s="357" t="str">
        <f t="shared" si="51"/>
        <v/>
      </c>
      <c r="EA73" s="357" t="str">
        <f t="shared" si="52"/>
        <v/>
      </c>
      <c r="EB73" s="357" t="str">
        <f t="shared" si="53"/>
        <v/>
      </c>
      <c r="EC73" s="357" t="str">
        <f t="shared" si="54"/>
        <v/>
      </c>
      <c r="EE73" s="357" t="str">
        <f t="shared" ref="EE73:EE103" si="61">IF(DT73="","",DT73&amp;") "&amp;DU73)</f>
        <v/>
      </c>
      <c r="EF73" s="357" t="str">
        <f t="shared" ref="EF73:EF103" si="62">IF(DV73="","",DV73&amp;") "&amp;DW73)</f>
        <v/>
      </c>
      <c r="EG73" s="357" t="str">
        <f t="shared" ref="EG73:EG103" si="63">IF(DX73="","",DX73&amp;") "&amp;DY73)</f>
        <v/>
      </c>
      <c r="EH73" s="357" t="str">
        <f t="shared" ref="EH73:EH103" si="64">IF(DZ73="","",DZ73&amp;") "&amp;EA73)</f>
        <v/>
      </c>
      <c r="EI73" s="357" t="str">
        <f t="shared" ref="EI73:EI103" si="65">IF(EB73="","",EB73&amp;") "&amp;EC73)</f>
        <v/>
      </c>
    </row>
    <row r="74" spans="1:139" ht="15.6" x14ac:dyDescent="0.3">
      <c r="A74" s="12" t="str">
        <f>ajuizamento!A81</f>
        <v/>
      </c>
      <c r="B74" s="7" t="str">
        <f>ajuizamento!B81</f>
        <v/>
      </c>
      <c r="C74" s="7">
        <f>ajuizamento!C81</f>
        <v>0</v>
      </c>
      <c r="D74" s="7">
        <f>ajuizamento!D81</f>
        <v>0</v>
      </c>
      <c r="E74" s="7">
        <f>ajuizamento!E81</f>
        <v>0</v>
      </c>
      <c r="F74" s="7">
        <f>ajuizamento!F81</f>
        <v>0</v>
      </c>
      <c r="G74" s="12">
        <f>ajuizamento!G81</f>
        <v>0</v>
      </c>
      <c r="H74" s="6">
        <f>IF(ajuizamento!$AY81="",0,ajuizamento!$AY81)</f>
        <v>0</v>
      </c>
      <c r="I74" s="6">
        <f>IF(ajuizamento!R81="",0,ajuizamento!R81)</f>
        <v>0</v>
      </c>
      <c r="J74" s="6">
        <f>IF(ajuizamento!BC81="",0,ajuizamento!BC81)</f>
        <v>0</v>
      </c>
      <c r="K74" s="6">
        <f>IF(ajuizamento!BD81="",0,ajuizamento!BD81)</f>
        <v>0</v>
      </c>
      <c r="L74" s="6">
        <f>IF(ajuizamento!S81="",0,ajuizamento!S81)</f>
        <v>0</v>
      </c>
      <c r="M74" s="6">
        <f>IF(ajuizamento!T81="",0,ajuizamento!T81)</f>
        <v>0</v>
      </c>
      <c r="N74" s="6">
        <f>IF(ajuizamento!U81="",0,ajuizamento!U81)</f>
        <v>0</v>
      </c>
      <c r="O74" s="6">
        <f>IF(ajuizamento!V81="",0,ajuizamento!V81)</f>
        <v>0</v>
      </c>
      <c r="P74" s="6">
        <f>IF(ajuizamento!W81="",0,ajuizamento!W81)</f>
        <v>0</v>
      </c>
      <c r="Q74" s="6">
        <f>IF(ajuizamento!X81="",0,ajuizamento!X81)</f>
        <v>0</v>
      </c>
      <c r="R74" s="6">
        <f>IF(ajuizamento!Y81="",0,ajuizamento!Y81)</f>
        <v>0</v>
      </c>
      <c r="S74" s="6">
        <f>IF(ajuizamento!Z81="",0,ajuizamento!Z81)</f>
        <v>0</v>
      </c>
      <c r="T74" s="6">
        <f>IF(ajuizamento!AA81="",0,ajuizamento!AA81)</f>
        <v>0</v>
      </c>
      <c r="U74" s="6">
        <f>IF(ajuizamento!AB81="",0,ajuizamento!AB81)</f>
        <v>0</v>
      </c>
      <c r="V74" s="6">
        <f>IF(ajuizamento!AC81="",0,ajuizamento!AC81)</f>
        <v>0</v>
      </c>
      <c r="W74" s="6">
        <f>IF(ajuizamento!AD81="",0,ajuizamento!AD81)</f>
        <v>0</v>
      </c>
      <c r="X74" s="6">
        <f>IF(ajuizamento!AE81="",0,ajuizamento!AE81)</f>
        <v>0</v>
      </c>
      <c r="Y74" s="6">
        <f>IF(ajuizamento!AF81="",0,ajuizamento!AF81)</f>
        <v>0</v>
      </c>
      <c r="Z74" s="6">
        <f>IF(ajuizamento!AG81="",0,ajuizamento!AG81)</f>
        <v>0</v>
      </c>
      <c r="AA74" s="6">
        <f>IF(ajuizamento!AH81="",0,ajuizamento!AH81)</f>
        <v>0</v>
      </c>
      <c r="AB74" s="6">
        <f>IF(ajuizamento!AI81="",0,ajuizamento!AI81)</f>
        <v>0</v>
      </c>
      <c r="AC74" s="6">
        <f>IF(ajuizamento!AJ81="",0,ajuizamento!AJ81)</f>
        <v>0</v>
      </c>
      <c r="AD74" s="6">
        <f>IF(ajuizamento!AK81="",0,ajuizamento!AK81)</f>
        <v>0</v>
      </c>
      <c r="AE74" s="6">
        <f>IF(ajuizamento!AL81="",0,ajuizamento!AL81)</f>
        <v>0</v>
      </c>
      <c r="AF74" s="6">
        <f>IF(ajuizamento!AM81="",0,ajuizamento!AM81)</f>
        <v>0</v>
      </c>
      <c r="AG74" s="6">
        <f>IF(ajuizamento!AN81="",0,ajuizamento!AN81)</f>
        <v>0</v>
      </c>
      <c r="AH74" s="6">
        <f>IF(ajuizamento!AO81="",0,ajuizamento!AO81)</f>
        <v>0</v>
      </c>
      <c r="AI74" s="6">
        <f>IF(ajuizamento!AP81="",0,ajuizamento!AP81)</f>
        <v>0</v>
      </c>
      <c r="AJ74" s="6">
        <f>IF(ajuizamento!AS81="",0,ajuizamento!AS81)</f>
        <v>0</v>
      </c>
      <c r="AK74" s="11" t="str">
        <f>IF(AM74=0,"",H74)</f>
        <v/>
      </c>
      <c r="AL74" s="9" t="str">
        <f t="shared" si="43"/>
        <v/>
      </c>
      <c r="AM74" s="357">
        <f t="shared" si="41"/>
        <v>0</v>
      </c>
      <c r="AN74" s="482" t="str">
        <f t="shared" si="39"/>
        <v/>
      </c>
      <c r="AO74" s="482" t="str">
        <f t="shared" si="39"/>
        <v/>
      </c>
      <c r="AP74" s="482" t="str">
        <f t="shared" si="39"/>
        <v/>
      </c>
      <c r="AQ74" s="482" t="str">
        <f t="shared" si="39"/>
        <v/>
      </c>
      <c r="AR74" s="482" t="str">
        <f t="shared" si="39"/>
        <v/>
      </c>
      <c r="AS74" s="482" t="str">
        <f t="shared" si="39"/>
        <v/>
      </c>
      <c r="AT74" s="482" t="str">
        <f t="shared" si="39"/>
        <v/>
      </c>
      <c r="AU74" s="482" t="str">
        <f t="shared" si="37"/>
        <v/>
      </c>
      <c r="AV74" s="482" t="str">
        <f t="shared" si="37"/>
        <v/>
      </c>
      <c r="AW74" s="482" t="str">
        <f t="shared" si="37"/>
        <v/>
      </c>
      <c r="AX74" s="482" t="str">
        <f t="shared" si="37"/>
        <v/>
      </c>
      <c r="AY74" s="482" t="str">
        <f t="shared" si="37"/>
        <v/>
      </c>
      <c r="AZ74" s="482" t="str">
        <f t="shared" si="37"/>
        <v/>
      </c>
      <c r="BA74" s="482" t="str">
        <f t="shared" si="37"/>
        <v/>
      </c>
      <c r="BB74" s="482" t="str">
        <f t="shared" si="37"/>
        <v/>
      </c>
      <c r="BC74" s="482" t="str">
        <f t="shared" si="37"/>
        <v/>
      </c>
      <c r="BD74" s="482" t="str">
        <f t="shared" si="34"/>
        <v/>
      </c>
      <c r="BE74" s="482" t="str">
        <f t="shared" si="34"/>
        <v/>
      </c>
      <c r="BF74" s="482" t="str">
        <f t="shared" si="33"/>
        <v/>
      </c>
      <c r="BG74" s="482" t="str">
        <f t="shared" si="33"/>
        <v/>
      </c>
      <c r="BH74" s="482" t="str">
        <f t="shared" si="33"/>
        <v/>
      </c>
      <c r="BI74" s="482" t="str">
        <f t="shared" si="33"/>
        <v/>
      </c>
      <c r="BJ74" s="482" t="str">
        <f t="shared" si="33"/>
        <v/>
      </c>
      <c r="BK74" s="482" t="str">
        <f t="shared" si="33"/>
        <v/>
      </c>
      <c r="BL74" s="482"/>
      <c r="BM74" s="482" t="str">
        <f>IF(AN74="","",COUNTIF($AN74:AN74,1))</f>
        <v/>
      </c>
      <c r="BN74" s="482" t="str">
        <f>IF(AO74="","",COUNTIF($AN74:AO74,1))</f>
        <v/>
      </c>
      <c r="BO74" s="482" t="str">
        <f>IF(AP74="","",COUNTIF($AN74:AP74,1))</f>
        <v/>
      </c>
      <c r="BP74" s="482" t="str">
        <f>IF(AQ74="","",COUNTIF($AN74:AQ74,1))</f>
        <v/>
      </c>
      <c r="BQ74" s="482" t="str">
        <f>IF(AR74="","",COUNTIF($AN74:AR74,1))</f>
        <v/>
      </c>
      <c r="BR74" s="482" t="str">
        <f>IF(AS74="","",COUNTIF($AN74:AS74,1))</f>
        <v/>
      </c>
      <c r="BS74" s="482" t="str">
        <f>IF(AT74="","",COUNTIF($AN74:AT74,1))</f>
        <v/>
      </c>
      <c r="BT74" s="482" t="str">
        <f>IF(AU74="","",COUNTIF($AN74:AU74,1))</f>
        <v/>
      </c>
      <c r="BU74" s="482" t="str">
        <f>IF(AV74="","",COUNTIF($AN74:AV74,1))</f>
        <v/>
      </c>
      <c r="BV74" s="482" t="str">
        <f>IF(AW74="","",COUNTIF($AN74:AW74,1))</f>
        <v/>
      </c>
      <c r="BW74" s="482" t="str">
        <f>IF(AX74="","",COUNTIF($AN74:AX74,1))</f>
        <v/>
      </c>
      <c r="BX74" s="482" t="str">
        <f>IF(AY74="","",COUNTIF($AN74:AY74,1))</f>
        <v/>
      </c>
      <c r="BY74" s="482" t="str">
        <f>IF(AZ74="","",COUNTIF($AN74:AZ74,1))</f>
        <v/>
      </c>
      <c r="BZ74" s="482" t="str">
        <f>IF(BA74="","",COUNTIF($AN74:BA74,1))</f>
        <v/>
      </c>
      <c r="CA74" s="482" t="str">
        <f>IF(BB74="","",COUNTIF($AN74:BB74,1))</f>
        <v/>
      </c>
      <c r="CB74" s="482" t="str">
        <f>IF(BC74="","",COUNTIF($AN74:BC74,1))</f>
        <v/>
      </c>
      <c r="CC74" s="482" t="str">
        <f>IF(BD74="","",COUNTIF($AN74:BD74,1))</f>
        <v/>
      </c>
      <c r="CD74" s="482" t="str">
        <f>IF(BE74="","",COUNTIF($AN74:BE74,1))</f>
        <v/>
      </c>
      <c r="CE74" s="482" t="str">
        <f>IF(BF74="","",COUNTIF($AN74:BF74,1))</f>
        <v/>
      </c>
      <c r="CF74" s="482" t="str">
        <f>IF(BG74="","",COUNTIF($AN74:BG74,1))</f>
        <v/>
      </c>
      <c r="CG74" s="482" t="str">
        <f>IF(BH74="","",COUNTIF($AN74:BH74,1))</f>
        <v/>
      </c>
      <c r="CH74" s="482" t="str">
        <f>IF(BI74="","",COUNTIF($AN74:BI74,1))</f>
        <v/>
      </c>
      <c r="CI74" s="482" t="str">
        <f>IF(BJ74="","",COUNTIF($AN74:BJ74,1))</f>
        <v/>
      </c>
      <c r="CJ74" s="482" t="str">
        <f>IF(BK74="","",COUNTIF($AN74:BK74,1))</f>
        <v/>
      </c>
      <c r="CL74" s="482" t="str">
        <f t="shared" si="42"/>
        <v/>
      </c>
      <c r="CM74" s="482" t="str">
        <f t="shared" si="42"/>
        <v/>
      </c>
      <c r="CN74" s="482" t="str">
        <f t="shared" si="42"/>
        <v/>
      </c>
      <c r="CO74" s="482" t="str">
        <f t="shared" si="42"/>
        <v/>
      </c>
      <c r="CP74" s="482" t="str">
        <f t="shared" si="42"/>
        <v/>
      </c>
      <c r="CQ74" s="482" t="str">
        <f t="shared" si="42"/>
        <v/>
      </c>
      <c r="CR74" s="482" t="str">
        <f t="shared" si="42"/>
        <v/>
      </c>
      <c r="CS74" s="482" t="str">
        <f t="shared" si="42"/>
        <v/>
      </c>
      <c r="CT74" s="482" t="str">
        <f t="shared" si="42"/>
        <v/>
      </c>
      <c r="CU74" s="482" t="str">
        <f t="shared" si="42"/>
        <v/>
      </c>
      <c r="CV74" s="482" t="str">
        <f t="shared" si="40"/>
        <v/>
      </c>
      <c r="CW74" s="482" t="str">
        <f t="shared" si="40"/>
        <v/>
      </c>
      <c r="CX74" s="482" t="str">
        <f t="shared" si="40"/>
        <v/>
      </c>
      <c r="CY74" s="482" t="str">
        <f t="shared" si="40"/>
        <v/>
      </c>
      <c r="CZ74" s="482" t="str">
        <f t="shared" si="40"/>
        <v/>
      </c>
      <c r="DA74" s="482" t="str">
        <f t="shared" si="40"/>
        <v/>
      </c>
      <c r="DB74" s="482" t="str">
        <f t="shared" si="38"/>
        <v/>
      </c>
      <c r="DC74" s="482" t="str">
        <f t="shared" si="38"/>
        <v/>
      </c>
      <c r="DD74" s="482" t="str">
        <f t="shared" si="36"/>
        <v/>
      </c>
      <c r="DE74" s="482" t="str">
        <f t="shared" si="36"/>
        <v/>
      </c>
      <c r="DF74" s="482" t="str">
        <f t="shared" si="36"/>
        <v/>
      </c>
      <c r="DG74" s="482" t="str">
        <f t="shared" si="36"/>
        <v/>
      </c>
      <c r="DH74" s="482" t="str">
        <f t="shared" si="36"/>
        <v/>
      </c>
      <c r="DI74" s="482" t="str">
        <f t="shared" si="36"/>
        <v/>
      </c>
      <c r="DJ74" s="357" t="str">
        <f t="shared" si="55"/>
        <v/>
      </c>
      <c r="DK74" s="357" t="str">
        <f t="shared" si="56"/>
        <v/>
      </c>
      <c r="DL74" s="357" t="str">
        <f t="shared" si="57"/>
        <v/>
      </c>
      <c r="DM74" s="357" t="str">
        <f t="shared" si="58"/>
        <v/>
      </c>
      <c r="DN74" s="357" t="str">
        <f t="shared" si="44"/>
        <v/>
      </c>
      <c r="DO74" s="357" t="str">
        <f t="shared" si="45"/>
        <v/>
      </c>
      <c r="DP74" s="357" t="str">
        <f t="shared" si="32"/>
        <v/>
      </c>
      <c r="DQ74" s="357" t="str">
        <f t="shared" si="46"/>
        <v/>
      </c>
      <c r="DR74" s="357" t="str">
        <f t="shared" si="32"/>
        <v/>
      </c>
      <c r="DS74" s="357" t="str">
        <f t="shared" si="46"/>
        <v/>
      </c>
      <c r="DT74" s="357" t="str">
        <f t="shared" si="59"/>
        <v/>
      </c>
      <c r="DU74" s="357" t="str">
        <f t="shared" si="60"/>
        <v/>
      </c>
      <c r="DV74" s="357" t="str">
        <f t="shared" si="47"/>
        <v/>
      </c>
      <c r="DW74" s="357" t="str">
        <f t="shared" si="48"/>
        <v/>
      </c>
      <c r="DX74" s="357" t="str">
        <f t="shared" si="49"/>
        <v/>
      </c>
      <c r="DY74" s="357" t="str">
        <f t="shared" si="50"/>
        <v/>
      </c>
      <c r="DZ74" s="357" t="str">
        <f t="shared" si="51"/>
        <v/>
      </c>
      <c r="EA74" s="357" t="str">
        <f t="shared" si="52"/>
        <v/>
      </c>
      <c r="EB74" s="357" t="str">
        <f t="shared" si="53"/>
        <v/>
      </c>
      <c r="EC74" s="357" t="str">
        <f t="shared" si="54"/>
        <v/>
      </c>
      <c r="EE74" s="357" t="str">
        <f t="shared" si="61"/>
        <v/>
      </c>
      <c r="EF74" s="357" t="str">
        <f t="shared" si="62"/>
        <v/>
      </c>
      <c r="EG74" s="357" t="str">
        <f t="shared" si="63"/>
        <v/>
      </c>
      <c r="EH74" s="357" t="str">
        <f t="shared" si="64"/>
        <v/>
      </c>
      <c r="EI74" s="357" t="str">
        <f t="shared" si="65"/>
        <v/>
      </c>
    </row>
    <row r="75" spans="1:139" ht="15.6" x14ac:dyDescent="0.3">
      <c r="A75" s="12" t="str">
        <f>ajuizamento!A82</f>
        <v/>
      </c>
      <c r="B75" s="7" t="str">
        <f>ajuizamento!B82</f>
        <v/>
      </c>
      <c r="C75" s="7">
        <f>ajuizamento!C82</f>
        <v>0</v>
      </c>
      <c r="D75" s="7">
        <f>ajuizamento!D82</f>
        <v>0</v>
      </c>
      <c r="E75" s="7">
        <f>ajuizamento!E82</f>
        <v>0</v>
      </c>
      <c r="F75" s="7">
        <f>ajuizamento!F82</f>
        <v>0</v>
      </c>
      <c r="G75" s="12">
        <f>ajuizamento!G82</f>
        <v>0</v>
      </c>
      <c r="H75" s="6">
        <f>IF(ajuizamento!$AY82="",0,ajuizamento!$AY82)</f>
        <v>0</v>
      </c>
      <c r="I75" s="6">
        <f>IF(ajuizamento!R82="",0,ajuizamento!R82)</f>
        <v>0</v>
      </c>
      <c r="J75" s="6">
        <f>IF(ajuizamento!BC82="",0,ajuizamento!BC82)</f>
        <v>0</v>
      </c>
      <c r="K75" s="6">
        <f>IF(ajuizamento!BD82="",0,ajuizamento!BD82)</f>
        <v>0</v>
      </c>
      <c r="L75" s="6">
        <f>IF(ajuizamento!S82="",0,ajuizamento!S82)</f>
        <v>0</v>
      </c>
      <c r="M75" s="6">
        <f>IF(ajuizamento!T82="",0,ajuizamento!T82)</f>
        <v>0</v>
      </c>
      <c r="N75" s="6">
        <f>IF(ajuizamento!U82="",0,ajuizamento!U82)</f>
        <v>0</v>
      </c>
      <c r="O75" s="6">
        <f>IF(ajuizamento!V82="",0,ajuizamento!V82)</f>
        <v>0</v>
      </c>
      <c r="P75" s="6">
        <f>IF(ajuizamento!W82="",0,ajuizamento!W82)</f>
        <v>0</v>
      </c>
      <c r="Q75" s="6">
        <f>IF(ajuizamento!X82="",0,ajuizamento!X82)</f>
        <v>0</v>
      </c>
      <c r="R75" s="6">
        <f>IF(ajuizamento!Y82="",0,ajuizamento!Y82)</f>
        <v>0</v>
      </c>
      <c r="S75" s="6">
        <f>IF(ajuizamento!Z82="",0,ajuizamento!Z82)</f>
        <v>0</v>
      </c>
      <c r="T75" s="6">
        <f>IF(ajuizamento!AA82="",0,ajuizamento!AA82)</f>
        <v>0</v>
      </c>
      <c r="U75" s="6">
        <f>IF(ajuizamento!AB82="",0,ajuizamento!AB82)</f>
        <v>0</v>
      </c>
      <c r="V75" s="6">
        <f>IF(ajuizamento!AC82="",0,ajuizamento!AC82)</f>
        <v>0</v>
      </c>
      <c r="W75" s="6">
        <f>IF(ajuizamento!AD82="",0,ajuizamento!AD82)</f>
        <v>0</v>
      </c>
      <c r="X75" s="6">
        <f>IF(ajuizamento!AE82="",0,ajuizamento!AE82)</f>
        <v>0</v>
      </c>
      <c r="Y75" s="6">
        <f>IF(ajuizamento!AF82="",0,ajuizamento!AF82)</f>
        <v>0</v>
      </c>
      <c r="Z75" s="6">
        <f>IF(ajuizamento!AG82="",0,ajuizamento!AG82)</f>
        <v>0</v>
      </c>
      <c r="AA75" s="6">
        <f>IF(ajuizamento!AH82="",0,ajuizamento!AH82)</f>
        <v>0</v>
      </c>
      <c r="AB75" s="6">
        <f>IF(ajuizamento!AI82="",0,ajuizamento!AI82)</f>
        <v>0</v>
      </c>
      <c r="AC75" s="6">
        <f>IF(ajuizamento!AJ82="",0,ajuizamento!AJ82)</f>
        <v>0</v>
      </c>
      <c r="AD75" s="6">
        <f>IF(ajuizamento!AK82="",0,ajuizamento!AK82)</f>
        <v>0</v>
      </c>
      <c r="AE75" s="6">
        <f>IF(ajuizamento!AL82="",0,ajuizamento!AL82)</f>
        <v>0</v>
      </c>
      <c r="AF75" s="6">
        <f>IF(ajuizamento!AM82="",0,ajuizamento!AM82)</f>
        <v>0</v>
      </c>
      <c r="AG75" s="6">
        <f>IF(ajuizamento!AN82="",0,ajuizamento!AN82)</f>
        <v>0</v>
      </c>
      <c r="AH75" s="6">
        <f>IF(ajuizamento!AO82="",0,ajuizamento!AO82)</f>
        <v>0</v>
      </c>
      <c r="AI75" s="6">
        <f>IF(ajuizamento!AP82="",0,ajuizamento!AP82)</f>
        <v>0</v>
      </c>
      <c r="AJ75" s="6">
        <f>IF(ajuizamento!AS82="",0,ajuizamento!AS82)</f>
        <v>0</v>
      </c>
      <c r="AK75" s="11" t="str">
        <f>IF(AM75=0,"",H75)</f>
        <v/>
      </c>
      <c r="AL75" s="9" t="str">
        <f t="shared" si="43"/>
        <v/>
      </c>
      <c r="AM75" s="357">
        <f t="shared" si="41"/>
        <v>0</v>
      </c>
      <c r="AN75" s="482" t="str">
        <f t="shared" si="39"/>
        <v/>
      </c>
      <c r="AO75" s="482" t="str">
        <f t="shared" si="39"/>
        <v/>
      </c>
      <c r="AP75" s="482" t="str">
        <f t="shared" si="39"/>
        <v/>
      </c>
      <c r="AQ75" s="482" t="str">
        <f t="shared" si="39"/>
        <v/>
      </c>
      <c r="AR75" s="482" t="str">
        <f t="shared" si="39"/>
        <v/>
      </c>
      <c r="AS75" s="482" t="str">
        <f t="shared" si="39"/>
        <v/>
      </c>
      <c r="AT75" s="482" t="str">
        <f t="shared" si="39"/>
        <v/>
      </c>
      <c r="AU75" s="482" t="str">
        <f t="shared" si="37"/>
        <v/>
      </c>
      <c r="AV75" s="482" t="str">
        <f t="shared" si="37"/>
        <v/>
      </c>
      <c r="AW75" s="482" t="str">
        <f t="shared" si="37"/>
        <v/>
      </c>
      <c r="AX75" s="482" t="str">
        <f t="shared" ref="AX75:BK105" si="66">IF(V75=0,"",1)</f>
        <v/>
      </c>
      <c r="AY75" s="482" t="str">
        <f t="shared" si="66"/>
        <v/>
      </c>
      <c r="AZ75" s="482" t="str">
        <f t="shared" si="66"/>
        <v/>
      </c>
      <c r="BA75" s="482" t="str">
        <f t="shared" si="66"/>
        <v/>
      </c>
      <c r="BB75" s="482" t="str">
        <f t="shared" si="66"/>
        <v/>
      </c>
      <c r="BC75" s="482" t="str">
        <f t="shared" si="66"/>
        <v/>
      </c>
      <c r="BD75" s="482" t="str">
        <f t="shared" si="34"/>
        <v/>
      </c>
      <c r="BE75" s="482" t="str">
        <f t="shared" si="34"/>
        <v/>
      </c>
      <c r="BF75" s="482" t="str">
        <f t="shared" si="33"/>
        <v/>
      </c>
      <c r="BG75" s="482" t="str">
        <f t="shared" si="33"/>
        <v/>
      </c>
      <c r="BH75" s="482" t="str">
        <f t="shared" si="33"/>
        <v/>
      </c>
      <c r="BI75" s="482" t="str">
        <f t="shared" si="33"/>
        <v/>
      </c>
      <c r="BJ75" s="482" t="str">
        <f t="shared" si="33"/>
        <v/>
      </c>
      <c r="BK75" s="482" t="str">
        <f t="shared" si="33"/>
        <v/>
      </c>
      <c r="BL75" s="482"/>
      <c r="BM75" s="482" t="str">
        <f>IF(AN75="","",COUNTIF($AN75:AN75,1))</f>
        <v/>
      </c>
      <c r="BN75" s="482" t="str">
        <f>IF(AO75="","",COUNTIF($AN75:AO75,1))</f>
        <v/>
      </c>
      <c r="BO75" s="482" t="str">
        <f>IF(AP75="","",COUNTIF($AN75:AP75,1))</f>
        <v/>
      </c>
      <c r="BP75" s="482" t="str">
        <f>IF(AQ75="","",COUNTIF($AN75:AQ75,1))</f>
        <v/>
      </c>
      <c r="BQ75" s="482" t="str">
        <f>IF(AR75="","",COUNTIF($AN75:AR75,1))</f>
        <v/>
      </c>
      <c r="BR75" s="482" t="str">
        <f>IF(AS75="","",COUNTIF($AN75:AS75,1))</f>
        <v/>
      </c>
      <c r="BS75" s="482" t="str">
        <f>IF(AT75="","",COUNTIF($AN75:AT75,1))</f>
        <v/>
      </c>
      <c r="BT75" s="482" t="str">
        <f>IF(AU75="","",COUNTIF($AN75:AU75,1))</f>
        <v/>
      </c>
      <c r="BU75" s="482" t="str">
        <f>IF(AV75="","",COUNTIF($AN75:AV75,1))</f>
        <v/>
      </c>
      <c r="BV75" s="482" t="str">
        <f>IF(AW75="","",COUNTIF($AN75:AW75,1))</f>
        <v/>
      </c>
      <c r="BW75" s="482" t="str">
        <f>IF(AX75="","",COUNTIF($AN75:AX75,1))</f>
        <v/>
      </c>
      <c r="BX75" s="482" t="str">
        <f>IF(AY75="","",COUNTIF($AN75:AY75,1))</f>
        <v/>
      </c>
      <c r="BY75" s="482" t="str">
        <f>IF(AZ75="","",COUNTIF($AN75:AZ75,1))</f>
        <v/>
      </c>
      <c r="BZ75" s="482" t="str">
        <f>IF(BA75="","",COUNTIF($AN75:BA75,1))</f>
        <v/>
      </c>
      <c r="CA75" s="482" t="str">
        <f>IF(BB75="","",COUNTIF($AN75:BB75,1))</f>
        <v/>
      </c>
      <c r="CB75" s="482" t="str">
        <f>IF(BC75="","",COUNTIF($AN75:BC75,1))</f>
        <v/>
      </c>
      <c r="CC75" s="482" t="str">
        <f>IF(BD75="","",COUNTIF($AN75:BD75,1))</f>
        <v/>
      </c>
      <c r="CD75" s="482" t="str">
        <f>IF(BE75="","",COUNTIF($AN75:BE75,1))</f>
        <v/>
      </c>
      <c r="CE75" s="482" t="str">
        <f>IF(BF75="","",COUNTIF($AN75:BF75,1))</f>
        <v/>
      </c>
      <c r="CF75" s="482" t="str">
        <f>IF(BG75="","",COUNTIF($AN75:BG75,1))</f>
        <v/>
      </c>
      <c r="CG75" s="482" t="str">
        <f>IF(BH75="","",COUNTIF($AN75:BH75,1))</f>
        <v/>
      </c>
      <c r="CH75" s="482" t="str">
        <f>IF(BI75="","",COUNTIF($AN75:BI75,1))</f>
        <v/>
      </c>
      <c r="CI75" s="482" t="str">
        <f>IF(BJ75="","",COUNTIF($AN75:BJ75,1))</f>
        <v/>
      </c>
      <c r="CJ75" s="482" t="str">
        <f>IF(BK75="","",COUNTIF($AN75:BK75,1))</f>
        <v/>
      </c>
      <c r="CL75" s="482" t="str">
        <f t="shared" si="42"/>
        <v/>
      </c>
      <c r="CM75" s="482" t="str">
        <f t="shared" si="42"/>
        <v/>
      </c>
      <c r="CN75" s="482" t="str">
        <f t="shared" si="42"/>
        <v/>
      </c>
      <c r="CO75" s="482" t="str">
        <f t="shared" si="42"/>
        <v/>
      </c>
      <c r="CP75" s="482" t="str">
        <f t="shared" si="42"/>
        <v/>
      </c>
      <c r="CQ75" s="482" t="str">
        <f t="shared" si="42"/>
        <v/>
      </c>
      <c r="CR75" s="482" t="str">
        <f t="shared" si="42"/>
        <v/>
      </c>
      <c r="CS75" s="482" t="str">
        <f t="shared" si="42"/>
        <v/>
      </c>
      <c r="CT75" s="482" t="str">
        <f t="shared" si="42"/>
        <v/>
      </c>
      <c r="CU75" s="482" t="str">
        <f t="shared" si="42"/>
        <v/>
      </c>
      <c r="CV75" s="482" t="str">
        <f t="shared" si="40"/>
        <v/>
      </c>
      <c r="CW75" s="482" t="str">
        <f t="shared" si="40"/>
        <v/>
      </c>
      <c r="CX75" s="482" t="str">
        <f t="shared" si="40"/>
        <v/>
      </c>
      <c r="CY75" s="482" t="str">
        <f t="shared" si="40"/>
        <v/>
      </c>
      <c r="CZ75" s="482" t="str">
        <f t="shared" si="40"/>
        <v/>
      </c>
      <c r="DA75" s="482" t="str">
        <f t="shared" si="40"/>
        <v/>
      </c>
      <c r="DB75" s="482" t="str">
        <f t="shared" si="38"/>
        <v/>
      </c>
      <c r="DC75" s="482" t="str">
        <f t="shared" si="38"/>
        <v/>
      </c>
      <c r="DD75" s="482" t="str">
        <f t="shared" si="36"/>
        <v/>
      </c>
      <c r="DE75" s="482" t="str">
        <f t="shared" si="36"/>
        <v/>
      </c>
      <c r="DF75" s="482" t="str">
        <f t="shared" si="36"/>
        <v/>
      </c>
      <c r="DG75" s="482" t="str">
        <f t="shared" si="36"/>
        <v/>
      </c>
      <c r="DH75" s="482" t="str">
        <f t="shared" si="36"/>
        <v/>
      </c>
      <c r="DI75" s="482" t="str">
        <f t="shared" si="36"/>
        <v/>
      </c>
      <c r="DJ75" s="357" t="str">
        <f t="shared" si="55"/>
        <v/>
      </c>
      <c r="DK75" s="357" t="str">
        <f t="shared" si="56"/>
        <v/>
      </c>
      <c r="DL75" s="357" t="str">
        <f t="shared" si="57"/>
        <v/>
      </c>
      <c r="DM75" s="357" t="str">
        <f t="shared" si="58"/>
        <v/>
      </c>
      <c r="DN75" s="357" t="str">
        <f t="shared" si="44"/>
        <v/>
      </c>
      <c r="DO75" s="357" t="str">
        <f t="shared" si="45"/>
        <v/>
      </c>
      <c r="DP75" s="357" t="str">
        <f t="shared" si="32"/>
        <v/>
      </c>
      <c r="DQ75" s="357" t="str">
        <f t="shared" si="46"/>
        <v/>
      </c>
      <c r="DR75" s="357" t="str">
        <f t="shared" si="32"/>
        <v/>
      </c>
      <c r="DS75" s="357" t="str">
        <f t="shared" si="46"/>
        <v/>
      </c>
      <c r="DT75" s="357" t="str">
        <f t="shared" si="59"/>
        <v/>
      </c>
      <c r="DU75" s="357" t="str">
        <f t="shared" si="60"/>
        <v/>
      </c>
      <c r="DV75" s="357" t="str">
        <f t="shared" si="47"/>
        <v/>
      </c>
      <c r="DW75" s="357" t="str">
        <f t="shared" si="48"/>
        <v/>
      </c>
      <c r="DX75" s="357" t="str">
        <f t="shared" si="49"/>
        <v/>
      </c>
      <c r="DY75" s="357" t="str">
        <f t="shared" si="50"/>
        <v/>
      </c>
      <c r="DZ75" s="357" t="str">
        <f t="shared" si="51"/>
        <v/>
      </c>
      <c r="EA75" s="357" t="str">
        <f t="shared" si="52"/>
        <v/>
      </c>
      <c r="EB75" s="357" t="str">
        <f t="shared" si="53"/>
        <v/>
      </c>
      <c r="EC75" s="357" t="str">
        <f t="shared" si="54"/>
        <v/>
      </c>
      <c r="EE75" s="357" t="str">
        <f t="shared" si="61"/>
        <v/>
      </c>
      <c r="EF75" s="357" t="str">
        <f t="shared" si="62"/>
        <v/>
      </c>
      <c r="EG75" s="357" t="str">
        <f t="shared" si="63"/>
        <v/>
      </c>
      <c r="EH75" s="357" t="str">
        <f t="shared" si="64"/>
        <v/>
      </c>
      <c r="EI75" s="357" t="str">
        <f t="shared" si="65"/>
        <v/>
      </c>
    </row>
    <row r="76" spans="1:139" ht="15.6" x14ac:dyDescent="0.3">
      <c r="A76" s="12" t="str">
        <f>ajuizamento!A83</f>
        <v/>
      </c>
      <c r="B76" s="7" t="str">
        <f>ajuizamento!B83</f>
        <v/>
      </c>
      <c r="C76" s="7">
        <f>ajuizamento!C83</f>
        <v>0</v>
      </c>
      <c r="D76" s="7">
        <f>ajuizamento!D83</f>
        <v>0</v>
      </c>
      <c r="E76" s="7">
        <f>ajuizamento!E83</f>
        <v>0</v>
      </c>
      <c r="F76" s="7">
        <f>ajuizamento!F83</f>
        <v>0</v>
      </c>
      <c r="G76" s="12">
        <f>ajuizamento!G83</f>
        <v>0</v>
      </c>
      <c r="H76" s="6">
        <f>IF(ajuizamento!$AY83="",0,ajuizamento!$AY83)</f>
        <v>0</v>
      </c>
      <c r="I76" s="6">
        <f>IF(ajuizamento!R83="",0,ajuizamento!R83)</f>
        <v>0</v>
      </c>
      <c r="J76" s="6">
        <f>IF(ajuizamento!BC83="",0,ajuizamento!BC83)</f>
        <v>0</v>
      </c>
      <c r="K76" s="6">
        <f>IF(ajuizamento!BD83="",0,ajuizamento!BD83)</f>
        <v>0</v>
      </c>
      <c r="L76" s="6">
        <f>IF(ajuizamento!S83="",0,ajuizamento!S83)</f>
        <v>0</v>
      </c>
      <c r="M76" s="6">
        <f>IF(ajuizamento!T83="",0,ajuizamento!T83)</f>
        <v>0</v>
      </c>
      <c r="N76" s="6">
        <f>IF(ajuizamento!U83="",0,ajuizamento!U83)</f>
        <v>0</v>
      </c>
      <c r="O76" s="6">
        <f>IF(ajuizamento!V83="",0,ajuizamento!V83)</f>
        <v>0</v>
      </c>
      <c r="P76" s="6">
        <f>IF(ajuizamento!W83="",0,ajuizamento!W83)</f>
        <v>0</v>
      </c>
      <c r="Q76" s="6">
        <f>IF(ajuizamento!X83="",0,ajuizamento!X83)</f>
        <v>0</v>
      </c>
      <c r="R76" s="6">
        <f>IF(ajuizamento!Y83="",0,ajuizamento!Y83)</f>
        <v>0</v>
      </c>
      <c r="S76" s="6">
        <f>IF(ajuizamento!Z83="",0,ajuizamento!Z83)</f>
        <v>0</v>
      </c>
      <c r="T76" s="6">
        <f>IF(ajuizamento!AA83="",0,ajuizamento!AA83)</f>
        <v>0</v>
      </c>
      <c r="U76" s="6">
        <f>IF(ajuizamento!AB83="",0,ajuizamento!AB83)</f>
        <v>0</v>
      </c>
      <c r="V76" s="6">
        <f>IF(ajuizamento!AC83="",0,ajuizamento!AC83)</f>
        <v>0</v>
      </c>
      <c r="W76" s="6">
        <f>IF(ajuizamento!AD83="",0,ajuizamento!AD83)</f>
        <v>0</v>
      </c>
      <c r="X76" s="6">
        <f>IF(ajuizamento!AE83="",0,ajuizamento!AE83)</f>
        <v>0</v>
      </c>
      <c r="Y76" s="6">
        <f>IF(ajuizamento!AF83="",0,ajuizamento!AF83)</f>
        <v>0</v>
      </c>
      <c r="Z76" s="6">
        <f>IF(ajuizamento!AG83="",0,ajuizamento!AG83)</f>
        <v>0</v>
      </c>
      <c r="AA76" s="6">
        <f>IF(ajuizamento!AH83="",0,ajuizamento!AH83)</f>
        <v>0</v>
      </c>
      <c r="AB76" s="6">
        <f>IF(ajuizamento!AI83="",0,ajuizamento!AI83)</f>
        <v>0</v>
      </c>
      <c r="AC76" s="6">
        <f>IF(ajuizamento!AJ83="",0,ajuizamento!AJ83)</f>
        <v>0</v>
      </c>
      <c r="AD76" s="6">
        <f>IF(ajuizamento!AK83="",0,ajuizamento!AK83)</f>
        <v>0</v>
      </c>
      <c r="AE76" s="6">
        <f>IF(ajuizamento!AL83="",0,ajuizamento!AL83)</f>
        <v>0</v>
      </c>
      <c r="AF76" s="6">
        <f>IF(ajuizamento!AM83="",0,ajuizamento!AM83)</f>
        <v>0</v>
      </c>
      <c r="AG76" s="6">
        <f>IF(ajuizamento!AN83="",0,ajuizamento!AN83)</f>
        <v>0</v>
      </c>
      <c r="AH76" s="6">
        <f>IF(ajuizamento!AO83="",0,ajuizamento!AO83)</f>
        <v>0</v>
      </c>
      <c r="AI76" s="6">
        <f>IF(ajuizamento!AP83="",0,ajuizamento!AP83)</f>
        <v>0</v>
      </c>
      <c r="AJ76" s="6">
        <f>IF(ajuizamento!AS83="",0,ajuizamento!AS83)</f>
        <v>0</v>
      </c>
      <c r="AK76" s="11" t="str">
        <f>IF(AM76=0,"",H76)</f>
        <v/>
      </c>
      <c r="AL76" s="9" t="str">
        <f t="shared" si="43"/>
        <v/>
      </c>
      <c r="AM76" s="357">
        <f t="shared" si="41"/>
        <v>0</v>
      </c>
      <c r="AN76" s="482" t="str">
        <f t="shared" si="39"/>
        <v/>
      </c>
      <c r="AO76" s="482" t="str">
        <f t="shared" si="39"/>
        <v/>
      </c>
      <c r="AP76" s="482" t="str">
        <f t="shared" si="39"/>
        <v/>
      </c>
      <c r="AQ76" s="482" t="str">
        <f t="shared" si="39"/>
        <v/>
      </c>
      <c r="AR76" s="482" t="str">
        <f t="shared" si="39"/>
        <v/>
      </c>
      <c r="AS76" s="482" t="str">
        <f t="shared" si="39"/>
        <v/>
      </c>
      <c r="AT76" s="482" t="str">
        <f t="shared" si="39"/>
        <v/>
      </c>
      <c r="AU76" s="482" t="str">
        <f t="shared" si="39"/>
        <v/>
      </c>
      <c r="AV76" s="482" t="str">
        <f t="shared" si="39"/>
        <v/>
      </c>
      <c r="AW76" s="482" t="str">
        <f t="shared" si="39"/>
        <v/>
      </c>
      <c r="AX76" s="482" t="str">
        <f t="shared" si="66"/>
        <v/>
      </c>
      <c r="AY76" s="482" t="str">
        <f t="shared" si="66"/>
        <v/>
      </c>
      <c r="AZ76" s="482" t="str">
        <f t="shared" si="66"/>
        <v/>
      </c>
      <c r="BA76" s="482" t="str">
        <f t="shared" si="66"/>
        <v/>
      </c>
      <c r="BB76" s="482" t="str">
        <f t="shared" si="66"/>
        <v/>
      </c>
      <c r="BC76" s="482" t="str">
        <f t="shared" si="66"/>
        <v/>
      </c>
      <c r="BD76" s="482" t="str">
        <f t="shared" si="34"/>
        <v/>
      </c>
      <c r="BE76" s="482" t="str">
        <f t="shared" si="34"/>
        <v/>
      </c>
      <c r="BF76" s="482" t="str">
        <f t="shared" si="33"/>
        <v/>
      </c>
      <c r="BG76" s="482" t="str">
        <f t="shared" si="33"/>
        <v/>
      </c>
      <c r="BH76" s="482" t="str">
        <f t="shared" si="33"/>
        <v/>
      </c>
      <c r="BI76" s="482" t="str">
        <f t="shared" si="33"/>
        <v/>
      </c>
      <c r="BJ76" s="482" t="str">
        <f t="shared" si="33"/>
        <v/>
      </c>
      <c r="BK76" s="482" t="str">
        <f t="shared" si="33"/>
        <v/>
      </c>
      <c r="BL76" s="482"/>
      <c r="BM76" s="482" t="str">
        <f>IF(AN76="","",COUNTIF($AN76:AN76,1))</f>
        <v/>
      </c>
      <c r="BN76" s="482" t="str">
        <f>IF(AO76="","",COUNTIF($AN76:AO76,1))</f>
        <v/>
      </c>
      <c r="BO76" s="482" t="str">
        <f>IF(AP76="","",COUNTIF($AN76:AP76,1))</f>
        <v/>
      </c>
      <c r="BP76" s="482" t="str">
        <f>IF(AQ76="","",COUNTIF($AN76:AQ76,1))</f>
        <v/>
      </c>
      <c r="BQ76" s="482" t="str">
        <f>IF(AR76="","",COUNTIF($AN76:AR76,1))</f>
        <v/>
      </c>
      <c r="BR76" s="482" t="str">
        <f>IF(AS76="","",COUNTIF($AN76:AS76,1))</f>
        <v/>
      </c>
      <c r="BS76" s="482" t="str">
        <f>IF(AT76="","",COUNTIF($AN76:AT76,1))</f>
        <v/>
      </c>
      <c r="BT76" s="482" t="str">
        <f>IF(AU76="","",COUNTIF($AN76:AU76,1))</f>
        <v/>
      </c>
      <c r="BU76" s="482" t="str">
        <f>IF(AV76="","",COUNTIF($AN76:AV76,1))</f>
        <v/>
      </c>
      <c r="BV76" s="482" t="str">
        <f>IF(AW76="","",COUNTIF($AN76:AW76,1))</f>
        <v/>
      </c>
      <c r="BW76" s="482" t="str">
        <f>IF(AX76="","",COUNTIF($AN76:AX76,1))</f>
        <v/>
      </c>
      <c r="BX76" s="482" t="str">
        <f>IF(AY76="","",COUNTIF($AN76:AY76,1))</f>
        <v/>
      </c>
      <c r="BY76" s="482" t="str">
        <f>IF(AZ76="","",COUNTIF($AN76:AZ76,1))</f>
        <v/>
      </c>
      <c r="BZ76" s="482" t="str">
        <f>IF(BA76="","",COUNTIF($AN76:BA76,1))</f>
        <v/>
      </c>
      <c r="CA76" s="482" t="str">
        <f>IF(BB76="","",COUNTIF($AN76:BB76,1))</f>
        <v/>
      </c>
      <c r="CB76" s="482" t="str">
        <f>IF(BC76="","",COUNTIF($AN76:BC76,1))</f>
        <v/>
      </c>
      <c r="CC76" s="482" t="str">
        <f>IF(BD76="","",COUNTIF($AN76:BD76,1))</f>
        <v/>
      </c>
      <c r="CD76" s="482" t="str">
        <f>IF(BE76="","",COUNTIF($AN76:BE76,1))</f>
        <v/>
      </c>
      <c r="CE76" s="482" t="str">
        <f>IF(BF76="","",COUNTIF($AN76:BF76,1))</f>
        <v/>
      </c>
      <c r="CF76" s="482" t="str">
        <f>IF(BG76="","",COUNTIF($AN76:BG76,1))</f>
        <v/>
      </c>
      <c r="CG76" s="482" t="str">
        <f>IF(BH76="","",COUNTIF($AN76:BH76,1))</f>
        <v/>
      </c>
      <c r="CH76" s="482" t="str">
        <f>IF(BI76="","",COUNTIF($AN76:BI76,1))</f>
        <v/>
      </c>
      <c r="CI76" s="482" t="str">
        <f>IF(BJ76="","",COUNTIF($AN76:BJ76,1))</f>
        <v/>
      </c>
      <c r="CJ76" s="482" t="str">
        <f>IF(BK76="","",COUNTIF($AN76:BK76,1))</f>
        <v/>
      </c>
      <c r="CL76" s="482" t="str">
        <f t="shared" si="42"/>
        <v/>
      </c>
      <c r="CM76" s="482" t="str">
        <f t="shared" si="42"/>
        <v/>
      </c>
      <c r="CN76" s="482" t="str">
        <f t="shared" si="42"/>
        <v/>
      </c>
      <c r="CO76" s="482" t="str">
        <f t="shared" si="42"/>
        <v/>
      </c>
      <c r="CP76" s="482" t="str">
        <f t="shared" si="42"/>
        <v/>
      </c>
      <c r="CQ76" s="482" t="str">
        <f t="shared" si="42"/>
        <v/>
      </c>
      <c r="CR76" s="482" t="str">
        <f t="shared" si="42"/>
        <v/>
      </c>
      <c r="CS76" s="482" t="str">
        <f t="shared" si="42"/>
        <v/>
      </c>
      <c r="CT76" s="482" t="str">
        <f t="shared" si="42"/>
        <v/>
      </c>
      <c r="CU76" s="482" t="str">
        <f t="shared" si="42"/>
        <v/>
      </c>
      <c r="CV76" s="482" t="str">
        <f t="shared" si="40"/>
        <v/>
      </c>
      <c r="CW76" s="482" t="str">
        <f t="shared" si="40"/>
        <v/>
      </c>
      <c r="CX76" s="482" t="str">
        <f t="shared" si="40"/>
        <v/>
      </c>
      <c r="CY76" s="482" t="str">
        <f t="shared" si="40"/>
        <v/>
      </c>
      <c r="CZ76" s="482" t="str">
        <f t="shared" si="40"/>
        <v/>
      </c>
      <c r="DA76" s="482" t="str">
        <f t="shared" si="40"/>
        <v/>
      </c>
      <c r="DB76" s="482" t="str">
        <f t="shared" si="38"/>
        <v/>
      </c>
      <c r="DC76" s="482" t="str">
        <f t="shared" si="38"/>
        <v/>
      </c>
      <c r="DD76" s="482" t="str">
        <f t="shared" si="36"/>
        <v/>
      </c>
      <c r="DE76" s="482" t="str">
        <f t="shared" si="36"/>
        <v/>
      </c>
      <c r="DF76" s="482" t="str">
        <f t="shared" si="36"/>
        <v/>
      </c>
      <c r="DG76" s="482" t="str">
        <f t="shared" si="36"/>
        <v/>
      </c>
      <c r="DH76" s="482" t="str">
        <f t="shared" si="36"/>
        <v/>
      </c>
      <c r="DI76" s="482" t="str">
        <f t="shared" si="36"/>
        <v/>
      </c>
      <c r="DJ76" s="357" t="str">
        <f t="shared" si="55"/>
        <v/>
      </c>
      <c r="DK76" s="357" t="str">
        <f t="shared" si="56"/>
        <v/>
      </c>
      <c r="DL76" s="357" t="str">
        <f t="shared" si="57"/>
        <v/>
      </c>
      <c r="DM76" s="357" t="str">
        <f t="shared" si="58"/>
        <v/>
      </c>
      <c r="DN76" s="357" t="str">
        <f t="shared" si="44"/>
        <v/>
      </c>
      <c r="DO76" s="357" t="str">
        <f t="shared" si="45"/>
        <v/>
      </c>
      <c r="DP76" s="357" t="str">
        <f t="shared" si="32"/>
        <v/>
      </c>
      <c r="DQ76" s="357" t="str">
        <f t="shared" si="46"/>
        <v/>
      </c>
      <c r="DR76" s="357" t="str">
        <f t="shared" si="32"/>
        <v/>
      </c>
      <c r="DS76" s="357" t="str">
        <f t="shared" si="46"/>
        <v/>
      </c>
      <c r="DT76" s="357" t="str">
        <f t="shared" si="59"/>
        <v/>
      </c>
      <c r="DU76" s="357" t="str">
        <f t="shared" si="60"/>
        <v/>
      </c>
      <c r="DV76" s="357" t="str">
        <f t="shared" si="47"/>
        <v/>
      </c>
      <c r="DW76" s="357" t="str">
        <f t="shared" si="48"/>
        <v/>
      </c>
      <c r="DX76" s="357" t="str">
        <f t="shared" si="49"/>
        <v/>
      </c>
      <c r="DY76" s="357" t="str">
        <f t="shared" si="50"/>
        <v/>
      </c>
      <c r="DZ76" s="357" t="str">
        <f t="shared" si="51"/>
        <v/>
      </c>
      <c r="EA76" s="357" t="str">
        <f t="shared" si="52"/>
        <v/>
      </c>
      <c r="EB76" s="357" t="str">
        <f t="shared" si="53"/>
        <v/>
      </c>
      <c r="EC76" s="357" t="str">
        <f t="shared" si="54"/>
        <v/>
      </c>
      <c r="EE76" s="357" t="str">
        <f t="shared" si="61"/>
        <v/>
      </c>
      <c r="EF76" s="357" t="str">
        <f t="shared" si="62"/>
        <v/>
      </c>
      <c r="EG76" s="357" t="str">
        <f t="shared" si="63"/>
        <v/>
      </c>
      <c r="EH76" s="357" t="str">
        <f t="shared" si="64"/>
        <v/>
      </c>
      <c r="EI76" s="357" t="str">
        <f t="shared" si="65"/>
        <v/>
      </c>
    </row>
    <row r="77" spans="1:139" ht="15.6" x14ac:dyDescent="0.3">
      <c r="A77" s="12" t="str">
        <f>ajuizamento!A84</f>
        <v/>
      </c>
      <c r="B77" s="7" t="str">
        <f>ajuizamento!B84</f>
        <v/>
      </c>
      <c r="C77" s="7">
        <f>ajuizamento!C84</f>
        <v>0</v>
      </c>
      <c r="D77" s="7">
        <f>ajuizamento!D84</f>
        <v>0</v>
      </c>
      <c r="E77" s="7">
        <f>ajuizamento!E84</f>
        <v>0</v>
      </c>
      <c r="F77" s="7">
        <f>ajuizamento!F84</f>
        <v>0</v>
      </c>
      <c r="G77" s="12">
        <f>ajuizamento!G84</f>
        <v>0</v>
      </c>
      <c r="H77" s="6">
        <f>IF(ajuizamento!$AY84="",0,ajuizamento!$AY84)</f>
        <v>0</v>
      </c>
      <c r="I77" s="6">
        <f>IF(ajuizamento!R84="",0,ajuizamento!R84)</f>
        <v>0</v>
      </c>
      <c r="J77" s="6">
        <f>IF(ajuizamento!BC84="",0,ajuizamento!BC84)</f>
        <v>0</v>
      </c>
      <c r="K77" s="6">
        <f>IF(ajuizamento!BD84="",0,ajuizamento!BD84)</f>
        <v>0</v>
      </c>
      <c r="L77" s="6">
        <f>IF(ajuizamento!S84="",0,ajuizamento!S84)</f>
        <v>0</v>
      </c>
      <c r="M77" s="6">
        <f>IF(ajuizamento!T84="",0,ajuizamento!T84)</f>
        <v>0</v>
      </c>
      <c r="N77" s="6">
        <f>IF(ajuizamento!U84="",0,ajuizamento!U84)</f>
        <v>0</v>
      </c>
      <c r="O77" s="6">
        <f>IF(ajuizamento!V84="",0,ajuizamento!V84)</f>
        <v>0</v>
      </c>
      <c r="P77" s="6">
        <f>IF(ajuizamento!W84="",0,ajuizamento!W84)</f>
        <v>0</v>
      </c>
      <c r="Q77" s="6">
        <f>IF(ajuizamento!X84="",0,ajuizamento!X84)</f>
        <v>0</v>
      </c>
      <c r="R77" s="6">
        <f>IF(ajuizamento!Y84="",0,ajuizamento!Y84)</f>
        <v>0</v>
      </c>
      <c r="S77" s="6">
        <f>IF(ajuizamento!Z84="",0,ajuizamento!Z84)</f>
        <v>0</v>
      </c>
      <c r="T77" s="6">
        <f>IF(ajuizamento!AA84="",0,ajuizamento!AA84)</f>
        <v>0</v>
      </c>
      <c r="U77" s="6">
        <f>IF(ajuizamento!AB84="",0,ajuizamento!AB84)</f>
        <v>0</v>
      </c>
      <c r="V77" s="6">
        <f>IF(ajuizamento!AC84="",0,ajuizamento!AC84)</f>
        <v>0</v>
      </c>
      <c r="W77" s="6">
        <f>IF(ajuizamento!AD84="",0,ajuizamento!AD84)</f>
        <v>0</v>
      </c>
      <c r="X77" s="6">
        <f>IF(ajuizamento!AE84="",0,ajuizamento!AE84)</f>
        <v>0</v>
      </c>
      <c r="Y77" s="6">
        <f>IF(ajuizamento!AF84="",0,ajuizamento!AF84)</f>
        <v>0</v>
      </c>
      <c r="Z77" s="6">
        <f>IF(ajuizamento!AG84="",0,ajuizamento!AG84)</f>
        <v>0</v>
      </c>
      <c r="AA77" s="6">
        <f>IF(ajuizamento!AH84="",0,ajuizamento!AH84)</f>
        <v>0</v>
      </c>
      <c r="AB77" s="6">
        <f>IF(ajuizamento!AI84="",0,ajuizamento!AI84)</f>
        <v>0</v>
      </c>
      <c r="AC77" s="6">
        <f>IF(ajuizamento!AJ84="",0,ajuizamento!AJ84)</f>
        <v>0</v>
      </c>
      <c r="AD77" s="6">
        <f>IF(ajuizamento!AK84="",0,ajuizamento!AK84)</f>
        <v>0</v>
      </c>
      <c r="AE77" s="6">
        <f>IF(ajuizamento!AL84="",0,ajuizamento!AL84)</f>
        <v>0</v>
      </c>
      <c r="AF77" s="6">
        <f>IF(ajuizamento!AM84="",0,ajuizamento!AM84)</f>
        <v>0</v>
      </c>
      <c r="AG77" s="6">
        <f>IF(ajuizamento!AN84="",0,ajuizamento!AN84)</f>
        <v>0</v>
      </c>
      <c r="AH77" s="6">
        <f>IF(ajuizamento!AO84="",0,ajuizamento!AO84)</f>
        <v>0</v>
      </c>
      <c r="AI77" s="6">
        <f>IF(ajuizamento!AP84="",0,ajuizamento!AP84)</f>
        <v>0</v>
      </c>
      <c r="AJ77" s="6">
        <f>IF(ajuizamento!AS84="",0,ajuizamento!AS84)</f>
        <v>0</v>
      </c>
      <c r="AK77" s="11" t="str">
        <f>IF(AM77=0,"",H77)</f>
        <v/>
      </c>
      <c r="AL77" s="9" t="str">
        <f t="shared" si="43"/>
        <v/>
      </c>
      <c r="AM77" s="357">
        <f t="shared" si="41"/>
        <v>0</v>
      </c>
      <c r="AN77" s="482" t="str">
        <f t="shared" si="39"/>
        <v/>
      </c>
      <c r="AO77" s="482" t="str">
        <f t="shared" si="39"/>
        <v/>
      </c>
      <c r="AP77" s="482" t="str">
        <f t="shared" si="39"/>
        <v/>
      </c>
      <c r="AQ77" s="482" t="str">
        <f t="shared" si="39"/>
        <v/>
      </c>
      <c r="AR77" s="482" t="str">
        <f t="shared" si="39"/>
        <v/>
      </c>
      <c r="AS77" s="482" t="str">
        <f t="shared" si="39"/>
        <v/>
      </c>
      <c r="AT77" s="482" t="str">
        <f t="shared" si="39"/>
        <v/>
      </c>
      <c r="AU77" s="482" t="str">
        <f t="shared" si="39"/>
        <v/>
      </c>
      <c r="AV77" s="482" t="str">
        <f t="shared" si="39"/>
        <v/>
      </c>
      <c r="AW77" s="482" t="str">
        <f t="shared" si="39"/>
        <v/>
      </c>
      <c r="AX77" s="482" t="str">
        <f t="shared" si="66"/>
        <v/>
      </c>
      <c r="AY77" s="482" t="str">
        <f t="shared" si="66"/>
        <v/>
      </c>
      <c r="AZ77" s="482" t="str">
        <f t="shared" si="66"/>
        <v/>
      </c>
      <c r="BA77" s="482" t="str">
        <f t="shared" si="66"/>
        <v/>
      </c>
      <c r="BB77" s="482" t="str">
        <f t="shared" si="66"/>
        <v/>
      </c>
      <c r="BC77" s="482" t="str">
        <f t="shared" si="66"/>
        <v/>
      </c>
      <c r="BD77" s="482" t="str">
        <f t="shared" si="34"/>
        <v/>
      </c>
      <c r="BE77" s="482" t="str">
        <f t="shared" si="34"/>
        <v/>
      </c>
      <c r="BF77" s="482" t="str">
        <f t="shared" si="33"/>
        <v/>
      </c>
      <c r="BG77" s="482" t="str">
        <f t="shared" si="33"/>
        <v/>
      </c>
      <c r="BH77" s="482" t="str">
        <f t="shared" si="33"/>
        <v/>
      </c>
      <c r="BI77" s="482" t="str">
        <f t="shared" si="33"/>
        <v/>
      </c>
      <c r="BJ77" s="482" t="str">
        <f t="shared" si="33"/>
        <v/>
      </c>
      <c r="BK77" s="482" t="str">
        <f t="shared" si="33"/>
        <v/>
      </c>
      <c r="BL77" s="482"/>
      <c r="BM77" s="482" t="str">
        <f>IF(AN77="","",COUNTIF($AN77:AN77,1))</f>
        <v/>
      </c>
      <c r="BN77" s="482" t="str">
        <f>IF(AO77="","",COUNTIF($AN77:AO77,1))</f>
        <v/>
      </c>
      <c r="BO77" s="482" t="str">
        <f>IF(AP77="","",COUNTIF($AN77:AP77,1))</f>
        <v/>
      </c>
      <c r="BP77" s="482" t="str">
        <f>IF(AQ77="","",COUNTIF($AN77:AQ77,1))</f>
        <v/>
      </c>
      <c r="BQ77" s="482" t="str">
        <f>IF(AR77="","",COUNTIF($AN77:AR77,1))</f>
        <v/>
      </c>
      <c r="BR77" s="482" t="str">
        <f>IF(AS77="","",COUNTIF($AN77:AS77,1))</f>
        <v/>
      </c>
      <c r="BS77" s="482" t="str">
        <f>IF(AT77="","",COUNTIF($AN77:AT77,1))</f>
        <v/>
      </c>
      <c r="BT77" s="482" t="str">
        <f>IF(AU77="","",COUNTIF($AN77:AU77,1))</f>
        <v/>
      </c>
      <c r="BU77" s="482" t="str">
        <f>IF(AV77="","",COUNTIF($AN77:AV77,1))</f>
        <v/>
      </c>
      <c r="BV77" s="482" t="str">
        <f>IF(AW77="","",COUNTIF($AN77:AW77,1))</f>
        <v/>
      </c>
      <c r="BW77" s="482" t="str">
        <f>IF(AX77="","",COUNTIF($AN77:AX77,1))</f>
        <v/>
      </c>
      <c r="BX77" s="482" t="str">
        <f>IF(AY77="","",COUNTIF($AN77:AY77,1))</f>
        <v/>
      </c>
      <c r="BY77" s="482" t="str">
        <f>IF(AZ77="","",COUNTIF($AN77:AZ77,1))</f>
        <v/>
      </c>
      <c r="BZ77" s="482" t="str">
        <f>IF(BA77="","",COUNTIF($AN77:BA77,1))</f>
        <v/>
      </c>
      <c r="CA77" s="482" t="str">
        <f>IF(BB77="","",COUNTIF($AN77:BB77,1))</f>
        <v/>
      </c>
      <c r="CB77" s="482" t="str">
        <f>IF(BC77="","",COUNTIF($AN77:BC77,1))</f>
        <v/>
      </c>
      <c r="CC77" s="482" t="str">
        <f>IF(BD77="","",COUNTIF($AN77:BD77,1))</f>
        <v/>
      </c>
      <c r="CD77" s="482" t="str">
        <f>IF(BE77="","",COUNTIF($AN77:BE77,1))</f>
        <v/>
      </c>
      <c r="CE77" s="482" t="str">
        <f>IF(BF77="","",COUNTIF($AN77:BF77,1))</f>
        <v/>
      </c>
      <c r="CF77" s="482" t="str">
        <f>IF(BG77="","",COUNTIF($AN77:BG77,1))</f>
        <v/>
      </c>
      <c r="CG77" s="482" t="str">
        <f>IF(BH77="","",COUNTIF($AN77:BH77,1))</f>
        <v/>
      </c>
      <c r="CH77" s="482" t="str">
        <f>IF(BI77="","",COUNTIF($AN77:BI77,1))</f>
        <v/>
      </c>
      <c r="CI77" s="482" t="str">
        <f>IF(BJ77="","",COUNTIF($AN77:BJ77,1))</f>
        <v/>
      </c>
      <c r="CJ77" s="482" t="str">
        <f>IF(BK77="","",COUNTIF($AN77:BK77,1))</f>
        <v/>
      </c>
      <c r="CL77" s="482" t="str">
        <f t="shared" si="42"/>
        <v/>
      </c>
      <c r="CM77" s="482" t="str">
        <f t="shared" si="42"/>
        <v/>
      </c>
      <c r="CN77" s="482" t="str">
        <f t="shared" si="42"/>
        <v/>
      </c>
      <c r="CO77" s="482" t="str">
        <f t="shared" si="42"/>
        <v/>
      </c>
      <c r="CP77" s="482" t="str">
        <f t="shared" si="42"/>
        <v/>
      </c>
      <c r="CQ77" s="482" t="str">
        <f t="shared" si="42"/>
        <v/>
      </c>
      <c r="CR77" s="482" t="str">
        <f t="shared" si="42"/>
        <v/>
      </c>
      <c r="CS77" s="482" t="str">
        <f t="shared" si="42"/>
        <v/>
      </c>
      <c r="CT77" s="482" t="str">
        <f t="shared" si="42"/>
        <v/>
      </c>
      <c r="CU77" s="482" t="str">
        <f t="shared" si="42"/>
        <v/>
      </c>
      <c r="CV77" s="482" t="str">
        <f t="shared" si="40"/>
        <v/>
      </c>
      <c r="CW77" s="482" t="str">
        <f t="shared" si="40"/>
        <v/>
      </c>
      <c r="CX77" s="482" t="str">
        <f t="shared" si="40"/>
        <v/>
      </c>
      <c r="CY77" s="482" t="str">
        <f t="shared" si="40"/>
        <v/>
      </c>
      <c r="CZ77" s="482" t="str">
        <f t="shared" si="40"/>
        <v/>
      </c>
      <c r="DA77" s="482" t="str">
        <f t="shared" si="40"/>
        <v/>
      </c>
      <c r="DB77" s="482" t="str">
        <f t="shared" si="38"/>
        <v/>
      </c>
      <c r="DC77" s="482" t="str">
        <f t="shared" si="38"/>
        <v/>
      </c>
      <c r="DD77" s="482" t="str">
        <f t="shared" si="36"/>
        <v/>
      </c>
      <c r="DE77" s="482" t="str">
        <f t="shared" si="36"/>
        <v/>
      </c>
      <c r="DF77" s="482" t="str">
        <f t="shared" si="36"/>
        <v/>
      </c>
      <c r="DG77" s="482" t="str">
        <f t="shared" si="36"/>
        <v/>
      </c>
      <c r="DH77" s="482" t="str">
        <f t="shared" si="36"/>
        <v/>
      </c>
      <c r="DI77" s="482" t="str">
        <f t="shared" si="36"/>
        <v/>
      </c>
      <c r="DJ77" s="357" t="str">
        <f t="shared" si="55"/>
        <v/>
      </c>
      <c r="DK77" s="357" t="str">
        <f t="shared" si="56"/>
        <v/>
      </c>
      <c r="DL77" s="357" t="str">
        <f t="shared" si="57"/>
        <v/>
      </c>
      <c r="DM77" s="357" t="str">
        <f t="shared" si="58"/>
        <v/>
      </c>
      <c r="DN77" s="357" t="str">
        <f t="shared" si="44"/>
        <v/>
      </c>
      <c r="DO77" s="357" t="str">
        <f t="shared" si="45"/>
        <v/>
      </c>
      <c r="DP77" s="357" t="str">
        <f t="shared" si="32"/>
        <v/>
      </c>
      <c r="DQ77" s="357" t="str">
        <f t="shared" si="46"/>
        <v/>
      </c>
      <c r="DR77" s="357" t="str">
        <f t="shared" si="32"/>
        <v/>
      </c>
      <c r="DS77" s="357" t="str">
        <f t="shared" si="46"/>
        <v/>
      </c>
      <c r="DT77" s="357" t="str">
        <f t="shared" si="59"/>
        <v/>
      </c>
      <c r="DU77" s="357" t="str">
        <f t="shared" si="60"/>
        <v/>
      </c>
      <c r="DV77" s="357" t="str">
        <f t="shared" si="47"/>
        <v/>
      </c>
      <c r="DW77" s="357" t="str">
        <f t="shared" si="48"/>
        <v/>
      </c>
      <c r="DX77" s="357" t="str">
        <f t="shared" si="49"/>
        <v/>
      </c>
      <c r="DY77" s="357" t="str">
        <f t="shared" si="50"/>
        <v/>
      </c>
      <c r="DZ77" s="357" t="str">
        <f t="shared" si="51"/>
        <v/>
      </c>
      <c r="EA77" s="357" t="str">
        <f t="shared" si="52"/>
        <v/>
      </c>
      <c r="EB77" s="357" t="str">
        <f t="shared" si="53"/>
        <v/>
      </c>
      <c r="EC77" s="357" t="str">
        <f t="shared" si="54"/>
        <v/>
      </c>
      <c r="EE77" s="357" t="str">
        <f t="shared" si="61"/>
        <v/>
      </c>
      <c r="EF77" s="357" t="str">
        <f t="shared" si="62"/>
        <v/>
      </c>
      <c r="EG77" s="357" t="str">
        <f t="shared" si="63"/>
        <v/>
      </c>
      <c r="EH77" s="357" t="str">
        <f t="shared" si="64"/>
        <v/>
      </c>
      <c r="EI77" s="357" t="str">
        <f t="shared" si="65"/>
        <v/>
      </c>
    </row>
    <row r="78" spans="1:139" ht="15.6" x14ac:dyDescent="0.3">
      <c r="A78" s="12" t="str">
        <f>ajuizamento!A85</f>
        <v/>
      </c>
      <c r="B78" s="7" t="str">
        <f>ajuizamento!B85</f>
        <v/>
      </c>
      <c r="C78" s="7">
        <f>ajuizamento!C85</f>
        <v>0</v>
      </c>
      <c r="D78" s="7">
        <f>ajuizamento!D85</f>
        <v>0</v>
      </c>
      <c r="E78" s="7">
        <f>ajuizamento!E85</f>
        <v>0</v>
      </c>
      <c r="F78" s="7">
        <f>ajuizamento!F85</f>
        <v>0</v>
      </c>
      <c r="G78" s="12">
        <f>ajuizamento!G85</f>
        <v>0</v>
      </c>
      <c r="H78" s="6">
        <f>IF(ajuizamento!$AY85="",0,ajuizamento!$AY85)</f>
        <v>0</v>
      </c>
      <c r="I78" s="6">
        <f>IF(ajuizamento!R85="",0,ajuizamento!R85)</f>
        <v>0</v>
      </c>
      <c r="J78" s="6">
        <f>IF(ajuizamento!BC85="",0,ajuizamento!BC85)</f>
        <v>0</v>
      </c>
      <c r="K78" s="6">
        <f>IF(ajuizamento!BD85="",0,ajuizamento!BD85)</f>
        <v>0</v>
      </c>
      <c r="L78" s="6">
        <f>IF(ajuizamento!S85="",0,ajuizamento!S85)</f>
        <v>0</v>
      </c>
      <c r="M78" s="6">
        <f>IF(ajuizamento!T85="",0,ajuizamento!T85)</f>
        <v>0</v>
      </c>
      <c r="N78" s="6">
        <f>IF(ajuizamento!U85="",0,ajuizamento!U85)</f>
        <v>0</v>
      </c>
      <c r="O78" s="6">
        <f>IF(ajuizamento!V85="",0,ajuizamento!V85)</f>
        <v>0</v>
      </c>
      <c r="P78" s="6">
        <f>IF(ajuizamento!W85="",0,ajuizamento!W85)</f>
        <v>0</v>
      </c>
      <c r="Q78" s="6">
        <f>IF(ajuizamento!X85="",0,ajuizamento!X85)</f>
        <v>0</v>
      </c>
      <c r="R78" s="6">
        <f>IF(ajuizamento!Y85="",0,ajuizamento!Y85)</f>
        <v>0</v>
      </c>
      <c r="S78" s="6">
        <f>IF(ajuizamento!Z85="",0,ajuizamento!Z85)</f>
        <v>0</v>
      </c>
      <c r="T78" s="6">
        <f>IF(ajuizamento!AA85="",0,ajuizamento!AA85)</f>
        <v>0</v>
      </c>
      <c r="U78" s="6">
        <f>IF(ajuizamento!AB85="",0,ajuizamento!AB85)</f>
        <v>0</v>
      </c>
      <c r="V78" s="6">
        <f>IF(ajuizamento!AC85="",0,ajuizamento!AC85)</f>
        <v>0</v>
      </c>
      <c r="W78" s="6">
        <f>IF(ajuizamento!AD85="",0,ajuizamento!AD85)</f>
        <v>0</v>
      </c>
      <c r="X78" s="6">
        <f>IF(ajuizamento!AE85="",0,ajuizamento!AE85)</f>
        <v>0</v>
      </c>
      <c r="Y78" s="6">
        <f>IF(ajuizamento!AF85="",0,ajuizamento!AF85)</f>
        <v>0</v>
      </c>
      <c r="Z78" s="6">
        <f>IF(ajuizamento!AG85="",0,ajuizamento!AG85)</f>
        <v>0</v>
      </c>
      <c r="AA78" s="6">
        <f>IF(ajuizamento!AH85="",0,ajuizamento!AH85)</f>
        <v>0</v>
      </c>
      <c r="AB78" s="6">
        <f>IF(ajuizamento!AI85="",0,ajuizamento!AI85)</f>
        <v>0</v>
      </c>
      <c r="AC78" s="6">
        <f>IF(ajuizamento!AJ85="",0,ajuizamento!AJ85)</f>
        <v>0</v>
      </c>
      <c r="AD78" s="6">
        <f>IF(ajuizamento!AK85="",0,ajuizamento!AK85)</f>
        <v>0</v>
      </c>
      <c r="AE78" s="6">
        <f>IF(ajuizamento!AL85="",0,ajuizamento!AL85)</f>
        <v>0</v>
      </c>
      <c r="AF78" s="6">
        <f>IF(ajuizamento!AM85="",0,ajuizamento!AM85)</f>
        <v>0</v>
      </c>
      <c r="AG78" s="6">
        <f>IF(ajuizamento!AN85="",0,ajuizamento!AN85)</f>
        <v>0</v>
      </c>
      <c r="AH78" s="6">
        <f>IF(ajuizamento!AO85="",0,ajuizamento!AO85)</f>
        <v>0</v>
      </c>
      <c r="AI78" s="6">
        <f>IF(ajuizamento!AP85="",0,ajuizamento!AP85)</f>
        <v>0</v>
      </c>
      <c r="AJ78" s="6">
        <f>IF(ajuizamento!AS85="",0,ajuizamento!AS85)</f>
        <v>0</v>
      </c>
      <c r="AK78" s="11" t="str">
        <f>IF(AM78=0,"",H78)</f>
        <v/>
      </c>
      <c r="AL78" s="9" t="str">
        <f t="shared" si="43"/>
        <v/>
      </c>
      <c r="AM78" s="357">
        <f t="shared" si="41"/>
        <v>0</v>
      </c>
      <c r="AN78" s="482" t="str">
        <f t="shared" si="39"/>
        <v/>
      </c>
      <c r="AO78" s="482" t="str">
        <f t="shared" si="39"/>
        <v/>
      </c>
      <c r="AP78" s="482" t="str">
        <f t="shared" si="39"/>
        <v/>
      </c>
      <c r="AQ78" s="482" t="str">
        <f t="shared" si="39"/>
        <v/>
      </c>
      <c r="AR78" s="482" t="str">
        <f t="shared" si="39"/>
        <v/>
      </c>
      <c r="AS78" s="482" t="str">
        <f t="shared" si="39"/>
        <v/>
      </c>
      <c r="AT78" s="482" t="str">
        <f t="shared" si="39"/>
        <v/>
      </c>
      <c r="AU78" s="482" t="str">
        <f t="shared" si="39"/>
        <v/>
      </c>
      <c r="AV78" s="482" t="str">
        <f t="shared" si="39"/>
        <v/>
      </c>
      <c r="AW78" s="482" t="str">
        <f t="shared" si="39"/>
        <v/>
      </c>
      <c r="AX78" s="482" t="str">
        <f t="shared" si="66"/>
        <v/>
      </c>
      <c r="AY78" s="482" t="str">
        <f t="shared" si="66"/>
        <v/>
      </c>
      <c r="AZ78" s="482" t="str">
        <f t="shared" si="66"/>
        <v/>
      </c>
      <c r="BA78" s="482" t="str">
        <f t="shared" si="66"/>
        <v/>
      </c>
      <c r="BB78" s="482" t="str">
        <f t="shared" si="66"/>
        <v/>
      </c>
      <c r="BC78" s="482" t="str">
        <f t="shared" si="66"/>
        <v/>
      </c>
      <c r="BD78" s="482" t="str">
        <f t="shared" si="34"/>
        <v/>
      </c>
      <c r="BE78" s="482" t="str">
        <f t="shared" si="34"/>
        <v/>
      </c>
      <c r="BF78" s="482" t="str">
        <f t="shared" si="33"/>
        <v/>
      </c>
      <c r="BG78" s="482" t="str">
        <f t="shared" si="33"/>
        <v/>
      </c>
      <c r="BH78" s="482" t="str">
        <f t="shared" si="33"/>
        <v/>
      </c>
      <c r="BI78" s="482" t="str">
        <f t="shared" si="33"/>
        <v/>
      </c>
      <c r="BJ78" s="482" t="str">
        <f t="shared" si="33"/>
        <v/>
      </c>
      <c r="BK78" s="482" t="str">
        <f t="shared" si="33"/>
        <v/>
      </c>
      <c r="BL78" s="482"/>
      <c r="BM78" s="482" t="str">
        <f>IF(AN78="","",COUNTIF($AN78:AN78,1))</f>
        <v/>
      </c>
      <c r="BN78" s="482" t="str">
        <f>IF(AO78="","",COUNTIF($AN78:AO78,1))</f>
        <v/>
      </c>
      <c r="BO78" s="482" t="str">
        <f>IF(AP78="","",COUNTIF($AN78:AP78,1))</f>
        <v/>
      </c>
      <c r="BP78" s="482" t="str">
        <f>IF(AQ78="","",COUNTIF($AN78:AQ78,1))</f>
        <v/>
      </c>
      <c r="BQ78" s="482" t="str">
        <f>IF(AR78="","",COUNTIF($AN78:AR78,1))</f>
        <v/>
      </c>
      <c r="BR78" s="482" t="str">
        <f>IF(AS78="","",COUNTIF($AN78:AS78,1))</f>
        <v/>
      </c>
      <c r="BS78" s="482" t="str">
        <f>IF(AT78="","",COUNTIF($AN78:AT78,1))</f>
        <v/>
      </c>
      <c r="BT78" s="482" t="str">
        <f>IF(AU78="","",COUNTIF($AN78:AU78,1))</f>
        <v/>
      </c>
      <c r="BU78" s="482" t="str">
        <f>IF(AV78="","",COUNTIF($AN78:AV78,1))</f>
        <v/>
      </c>
      <c r="BV78" s="482" t="str">
        <f>IF(AW78="","",COUNTIF($AN78:AW78,1))</f>
        <v/>
      </c>
      <c r="BW78" s="482" t="str">
        <f>IF(AX78="","",COUNTIF($AN78:AX78,1))</f>
        <v/>
      </c>
      <c r="BX78" s="482" t="str">
        <f>IF(AY78="","",COUNTIF($AN78:AY78,1))</f>
        <v/>
      </c>
      <c r="BY78" s="482" t="str">
        <f>IF(AZ78="","",COUNTIF($AN78:AZ78,1))</f>
        <v/>
      </c>
      <c r="BZ78" s="482" t="str">
        <f>IF(BA78="","",COUNTIF($AN78:BA78,1))</f>
        <v/>
      </c>
      <c r="CA78" s="482" t="str">
        <f>IF(BB78="","",COUNTIF($AN78:BB78,1))</f>
        <v/>
      </c>
      <c r="CB78" s="482" t="str">
        <f>IF(BC78="","",COUNTIF($AN78:BC78,1))</f>
        <v/>
      </c>
      <c r="CC78" s="482" t="str">
        <f>IF(BD78="","",COUNTIF($AN78:BD78,1))</f>
        <v/>
      </c>
      <c r="CD78" s="482" t="str">
        <f>IF(BE78="","",COUNTIF($AN78:BE78,1))</f>
        <v/>
      </c>
      <c r="CE78" s="482" t="str">
        <f>IF(BF78="","",COUNTIF($AN78:BF78,1))</f>
        <v/>
      </c>
      <c r="CF78" s="482" t="str">
        <f>IF(BG78="","",COUNTIF($AN78:BG78,1))</f>
        <v/>
      </c>
      <c r="CG78" s="482" t="str">
        <f>IF(BH78="","",COUNTIF($AN78:BH78,1))</f>
        <v/>
      </c>
      <c r="CH78" s="482" t="str">
        <f>IF(BI78="","",COUNTIF($AN78:BI78,1))</f>
        <v/>
      </c>
      <c r="CI78" s="482" t="str">
        <f>IF(BJ78="","",COUNTIF($AN78:BJ78,1))</f>
        <v/>
      </c>
      <c r="CJ78" s="482" t="str">
        <f>IF(BK78="","",COUNTIF($AN78:BK78,1))</f>
        <v/>
      </c>
      <c r="CL78" s="482" t="str">
        <f t="shared" si="42"/>
        <v/>
      </c>
      <c r="CM78" s="482" t="str">
        <f t="shared" si="42"/>
        <v/>
      </c>
      <c r="CN78" s="482" t="str">
        <f t="shared" si="42"/>
        <v/>
      </c>
      <c r="CO78" s="482" t="str">
        <f t="shared" si="42"/>
        <v/>
      </c>
      <c r="CP78" s="482" t="str">
        <f t="shared" si="42"/>
        <v/>
      </c>
      <c r="CQ78" s="482" t="str">
        <f t="shared" ref="CQ78:CX141" si="67">IF(Q78=0,"",Q78)</f>
        <v/>
      </c>
      <c r="CR78" s="482" t="str">
        <f t="shared" si="67"/>
        <v/>
      </c>
      <c r="CS78" s="482" t="str">
        <f t="shared" si="67"/>
        <v/>
      </c>
      <c r="CT78" s="482" t="str">
        <f t="shared" si="67"/>
        <v/>
      </c>
      <c r="CU78" s="482" t="str">
        <f t="shared" si="67"/>
        <v/>
      </c>
      <c r="CV78" s="482" t="str">
        <f t="shared" si="40"/>
        <v/>
      </c>
      <c r="CW78" s="482" t="str">
        <f t="shared" si="40"/>
        <v/>
      </c>
      <c r="CX78" s="482" t="str">
        <f t="shared" si="40"/>
        <v/>
      </c>
      <c r="CY78" s="482" t="str">
        <f t="shared" si="40"/>
        <v/>
      </c>
      <c r="CZ78" s="482" t="str">
        <f t="shared" si="40"/>
        <v/>
      </c>
      <c r="DA78" s="482" t="str">
        <f t="shared" si="40"/>
        <v/>
      </c>
      <c r="DB78" s="482" t="str">
        <f t="shared" si="38"/>
        <v/>
      </c>
      <c r="DC78" s="482" t="str">
        <f t="shared" si="38"/>
        <v/>
      </c>
      <c r="DD78" s="482" t="str">
        <f t="shared" si="36"/>
        <v/>
      </c>
      <c r="DE78" s="482" t="str">
        <f t="shared" si="36"/>
        <v/>
      </c>
      <c r="DF78" s="482" t="str">
        <f t="shared" si="36"/>
        <v/>
      </c>
      <c r="DG78" s="482" t="str">
        <f t="shared" si="36"/>
        <v/>
      </c>
      <c r="DH78" s="482" t="str">
        <f t="shared" si="36"/>
        <v/>
      </c>
      <c r="DI78" s="482" t="str">
        <f t="shared" si="36"/>
        <v/>
      </c>
      <c r="DJ78" s="357" t="str">
        <f t="shared" si="55"/>
        <v/>
      </c>
      <c r="DK78" s="357" t="str">
        <f t="shared" si="56"/>
        <v/>
      </c>
      <c r="DL78" s="357" t="str">
        <f t="shared" si="57"/>
        <v/>
      </c>
      <c r="DM78" s="357" t="str">
        <f t="shared" si="58"/>
        <v/>
      </c>
      <c r="DN78" s="357" t="str">
        <f t="shared" si="44"/>
        <v/>
      </c>
      <c r="DO78" s="357" t="str">
        <f t="shared" si="45"/>
        <v/>
      </c>
      <c r="DP78" s="357" t="str">
        <f t="shared" si="32"/>
        <v/>
      </c>
      <c r="DQ78" s="357" t="str">
        <f t="shared" si="46"/>
        <v/>
      </c>
      <c r="DR78" s="357" t="str">
        <f t="shared" si="32"/>
        <v/>
      </c>
      <c r="DS78" s="357" t="str">
        <f t="shared" si="46"/>
        <v/>
      </c>
      <c r="DT78" s="357" t="str">
        <f t="shared" si="59"/>
        <v/>
      </c>
      <c r="DU78" s="357" t="str">
        <f t="shared" si="60"/>
        <v/>
      </c>
      <c r="DV78" s="357" t="str">
        <f t="shared" si="47"/>
        <v/>
      </c>
      <c r="DW78" s="357" t="str">
        <f t="shared" si="48"/>
        <v/>
      </c>
      <c r="DX78" s="357" t="str">
        <f t="shared" si="49"/>
        <v/>
      </c>
      <c r="DY78" s="357" t="str">
        <f t="shared" si="50"/>
        <v/>
      </c>
      <c r="DZ78" s="357" t="str">
        <f t="shared" si="51"/>
        <v/>
      </c>
      <c r="EA78" s="357" t="str">
        <f t="shared" si="52"/>
        <v/>
      </c>
      <c r="EB78" s="357" t="str">
        <f t="shared" si="53"/>
        <v/>
      </c>
      <c r="EC78" s="357" t="str">
        <f t="shared" si="54"/>
        <v/>
      </c>
      <c r="EE78" s="357" t="str">
        <f t="shared" si="61"/>
        <v/>
      </c>
      <c r="EF78" s="357" t="str">
        <f t="shared" si="62"/>
        <v/>
      </c>
      <c r="EG78" s="357" t="str">
        <f t="shared" si="63"/>
        <v/>
      </c>
      <c r="EH78" s="357" t="str">
        <f t="shared" si="64"/>
        <v/>
      </c>
      <c r="EI78" s="357" t="str">
        <f t="shared" si="65"/>
        <v/>
      </c>
    </row>
    <row r="79" spans="1:139" ht="15.6" x14ac:dyDescent="0.3">
      <c r="A79" s="12" t="str">
        <f>ajuizamento!A86</f>
        <v/>
      </c>
      <c r="B79" s="7" t="str">
        <f>ajuizamento!B86</f>
        <v/>
      </c>
      <c r="C79" s="7">
        <f>ajuizamento!C86</f>
        <v>0</v>
      </c>
      <c r="D79" s="7">
        <f>ajuizamento!D86</f>
        <v>0</v>
      </c>
      <c r="E79" s="7">
        <f>ajuizamento!E86</f>
        <v>0</v>
      </c>
      <c r="F79" s="7">
        <f>ajuizamento!F86</f>
        <v>0</v>
      </c>
      <c r="G79" s="12">
        <f>ajuizamento!G86</f>
        <v>0</v>
      </c>
      <c r="H79" s="6">
        <f>IF(ajuizamento!$AY86="",0,ajuizamento!$AY86)</f>
        <v>0</v>
      </c>
      <c r="I79" s="6">
        <f>IF(ajuizamento!R86="",0,ajuizamento!R86)</f>
        <v>0</v>
      </c>
      <c r="J79" s="6">
        <f>IF(ajuizamento!BC86="",0,ajuizamento!BC86)</f>
        <v>0</v>
      </c>
      <c r="K79" s="6">
        <f>IF(ajuizamento!BD86="",0,ajuizamento!BD86)</f>
        <v>0</v>
      </c>
      <c r="L79" s="6">
        <f>IF(ajuizamento!S86="",0,ajuizamento!S86)</f>
        <v>0</v>
      </c>
      <c r="M79" s="6">
        <f>IF(ajuizamento!T86="",0,ajuizamento!T86)</f>
        <v>0</v>
      </c>
      <c r="N79" s="6">
        <f>IF(ajuizamento!U86="",0,ajuizamento!U86)</f>
        <v>0</v>
      </c>
      <c r="O79" s="6">
        <f>IF(ajuizamento!V86="",0,ajuizamento!V86)</f>
        <v>0</v>
      </c>
      <c r="P79" s="6">
        <f>IF(ajuizamento!W86="",0,ajuizamento!W86)</f>
        <v>0</v>
      </c>
      <c r="Q79" s="6">
        <f>IF(ajuizamento!X86="",0,ajuizamento!X86)</f>
        <v>0</v>
      </c>
      <c r="R79" s="6">
        <f>IF(ajuizamento!Y86="",0,ajuizamento!Y86)</f>
        <v>0</v>
      </c>
      <c r="S79" s="6">
        <f>IF(ajuizamento!Z86="",0,ajuizamento!Z86)</f>
        <v>0</v>
      </c>
      <c r="T79" s="6">
        <f>IF(ajuizamento!AA86="",0,ajuizamento!AA86)</f>
        <v>0</v>
      </c>
      <c r="U79" s="6">
        <f>IF(ajuizamento!AB86="",0,ajuizamento!AB86)</f>
        <v>0</v>
      </c>
      <c r="V79" s="6">
        <f>IF(ajuizamento!AC86="",0,ajuizamento!AC86)</f>
        <v>0</v>
      </c>
      <c r="W79" s="6">
        <f>IF(ajuizamento!AD86="",0,ajuizamento!AD86)</f>
        <v>0</v>
      </c>
      <c r="X79" s="6">
        <f>IF(ajuizamento!AE86="",0,ajuizamento!AE86)</f>
        <v>0</v>
      </c>
      <c r="Y79" s="6">
        <f>IF(ajuizamento!AF86="",0,ajuizamento!AF86)</f>
        <v>0</v>
      </c>
      <c r="Z79" s="6">
        <f>IF(ajuizamento!AG86="",0,ajuizamento!AG86)</f>
        <v>0</v>
      </c>
      <c r="AA79" s="6">
        <f>IF(ajuizamento!AH86="",0,ajuizamento!AH86)</f>
        <v>0</v>
      </c>
      <c r="AB79" s="6">
        <f>IF(ajuizamento!AI86="",0,ajuizamento!AI86)</f>
        <v>0</v>
      </c>
      <c r="AC79" s="6">
        <f>IF(ajuizamento!AJ86="",0,ajuizamento!AJ86)</f>
        <v>0</v>
      </c>
      <c r="AD79" s="6">
        <f>IF(ajuizamento!AK86="",0,ajuizamento!AK86)</f>
        <v>0</v>
      </c>
      <c r="AE79" s="6">
        <f>IF(ajuizamento!AL86="",0,ajuizamento!AL86)</f>
        <v>0</v>
      </c>
      <c r="AF79" s="6">
        <f>IF(ajuizamento!AM86="",0,ajuizamento!AM86)</f>
        <v>0</v>
      </c>
      <c r="AG79" s="6">
        <f>IF(ajuizamento!AN86="",0,ajuizamento!AN86)</f>
        <v>0</v>
      </c>
      <c r="AH79" s="6">
        <f>IF(ajuizamento!AO86="",0,ajuizamento!AO86)</f>
        <v>0</v>
      </c>
      <c r="AI79" s="6">
        <f>IF(ajuizamento!AP86="",0,ajuizamento!AP86)</f>
        <v>0</v>
      </c>
      <c r="AJ79" s="6">
        <f>IF(ajuizamento!AS86="",0,ajuizamento!AS86)</f>
        <v>0</v>
      </c>
      <c r="AK79" s="11" t="str">
        <f>IF(AM79=0,"",H79)</f>
        <v/>
      </c>
      <c r="AL79" s="9" t="str">
        <f t="shared" si="43"/>
        <v/>
      </c>
      <c r="AM79" s="357">
        <f t="shared" si="41"/>
        <v>0</v>
      </c>
      <c r="AN79" s="482" t="str">
        <f t="shared" si="39"/>
        <v/>
      </c>
      <c r="AO79" s="482" t="str">
        <f t="shared" si="39"/>
        <v/>
      </c>
      <c r="AP79" s="482" t="str">
        <f t="shared" si="39"/>
        <v/>
      </c>
      <c r="AQ79" s="482" t="str">
        <f t="shared" si="39"/>
        <v/>
      </c>
      <c r="AR79" s="482" t="str">
        <f t="shared" si="39"/>
        <v/>
      </c>
      <c r="AS79" s="482" t="str">
        <f t="shared" si="39"/>
        <v/>
      </c>
      <c r="AT79" s="482" t="str">
        <f t="shared" si="39"/>
        <v/>
      </c>
      <c r="AU79" s="482" t="str">
        <f t="shared" si="39"/>
        <v/>
      </c>
      <c r="AV79" s="482" t="str">
        <f t="shared" si="39"/>
        <v/>
      </c>
      <c r="AW79" s="482" t="str">
        <f t="shared" si="39"/>
        <v/>
      </c>
      <c r="AX79" s="482" t="str">
        <f t="shared" si="66"/>
        <v/>
      </c>
      <c r="AY79" s="482" t="str">
        <f t="shared" si="66"/>
        <v/>
      </c>
      <c r="AZ79" s="482" t="str">
        <f t="shared" si="66"/>
        <v/>
      </c>
      <c r="BA79" s="482" t="str">
        <f t="shared" si="66"/>
        <v/>
      </c>
      <c r="BB79" s="482" t="str">
        <f t="shared" si="66"/>
        <v/>
      </c>
      <c r="BC79" s="482" t="str">
        <f t="shared" si="66"/>
        <v/>
      </c>
      <c r="BD79" s="482" t="str">
        <f t="shared" si="34"/>
        <v/>
      </c>
      <c r="BE79" s="482" t="str">
        <f t="shared" si="34"/>
        <v/>
      </c>
      <c r="BF79" s="482" t="str">
        <f t="shared" si="33"/>
        <v/>
      </c>
      <c r="BG79" s="482" t="str">
        <f t="shared" si="33"/>
        <v/>
      </c>
      <c r="BH79" s="482" t="str">
        <f t="shared" si="33"/>
        <v/>
      </c>
      <c r="BI79" s="482" t="str">
        <f t="shared" si="33"/>
        <v/>
      </c>
      <c r="BJ79" s="482" t="str">
        <f t="shared" si="33"/>
        <v/>
      </c>
      <c r="BK79" s="482" t="str">
        <f t="shared" si="33"/>
        <v/>
      </c>
      <c r="BL79" s="482"/>
      <c r="BM79" s="482" t="str">
        <f>IF(AN79="","",COUNTIF($AN79:AN79,1))</f>
        <v/>
      </c>
      <c r="BN79" s="482" t="str">
        <f>IF(AO79="","",COUNTIF($AN79:AO79,1))</f>
        <v/>
      </c>
      <c r="BO79" s="482" t="str">
        <f>IF(AP79="","",COUNTIF($AN79:AP79,1))</f>
        <v/>
      </c>
      <c r="BP79" s="482" t="str">
        <f>IF(AQ79="","",COUNTIF($AN79:AQ79,1))</f>
        <v/>
      </c>
      <c r="BQ79" s="482" t="str">
        <f>IF(AR79="","",COUNTIF($AN79:AR79,1))</f>
        <v/>
      </c>
      <c r="BR79" s="482" t="str">
        <f>IF(AS79="","",COUNTIF($AN79:AS79,1))</f>
        <v/>
      </c>
      <c r="BS79" s="482" t="str">
        <f>IF(AT79="","",COUNTIF($AN79:AT79,1))</f>
        <v/>
      </c>
      <c r="BT79" s="482" t="str">
        <f>IF(AU79="","",COUNTIF($AN79:AU79,1))</f>
        <v/>
      </c>
      <c r="BU79" s="482" t="str">
        <f>IF(AV79="","",COUNTIF($AN79:AV79,1))</f>
        <v/>
      </c>
      <c r="BV79" s="482" t="str">
        <f>IF(AW79="","",COUNTIF($AN79:AW79,1))</f>
        <v/>
      </c>
      <c r="BW79" s="482" t="str">
        <f>IF(AX79="","",COUNTIF($AN79:AX79,1))</f>
        <v/>
      </c>
      <c r="BX79" s="482" t="str">
        <f>IF(AY79="","",COUNTIF($AN79:AY79,1))</f>
        <v/>
      </c>
      <c r="BY79" s="482" t="str">
        <f>IF(AZ79="","",COUNTIF($AN79:AZ79,1))</f>
        <v/>
      </c>
      <c r="BZ79" s="482" t="str">
        <f>IF(BA79="","",COUNTIF($AN79:BA79,1))</f>
        <v/>
      </c>
      <c r="CA79" s="482" t="str">
        <f>IF(BB79="","",COUNTIF($AN79:BB79,1))</f>
        <v/>
      </c>
      <c r="CB79" s="482" t="str">
        <f>IF(BC79="","",COUNTIF($AN79:BC79,1))</f>
        <v/>
      </c>
      <c r="CC79" s="482" t="str">
        <f>IF(BD79="","",COUNTIF($AN79:BD79,1))</f>
        <v/>
      </c>
      <c r="CD79" s="482" t="str">
        <f>IF(BE79="","",COUNTIF($AN79:BE79,1))</f>
        <v/>
      </c>
      <c r="CE79" s="482" t="str">
        <f>IF(BF79="","",COUNTIF($AN79:BF79,1))</f>
        <v/>
      </c>
      <c r="CF79" s="482" t="str">
        <f>IF(BG79="","",COUNTIF($AN79:BG79,1))</f>
        <v/>
      </c>
      <c r="CG79" s="482" t="str">
        <f>IF(BH79="","",COUNTIF($AN79:BH79,1))</f>
        <v/>
      </c>
      <c r="CH79" s="482" t="str">
        <f>IF(BI79="","",COUNTIF($AN79:BI79,1))</f>
        <v/>
      </c>
      <c r="CI79" s="482" t="str">
        <f>IF(BJ79="","",COUNTIF($AN79:BJ79,1))</f>
        <v/>
      </c>
      <c r="CJ79" s="482" t="str">
        <f>IF(BK79="","",COUNTIF($AN79:BK79,1))</f>
        <v/>
      </c>
      <c r="CL79" s="482" t="str">
        <f t="shared" ref="CL79:CP142" si="68">IF(L79=0,"",L79)</f>
        <v/>
      </c>
      <c r="CM79" s="482" t="str">
        <f t="shared" si="68"/>
        <v/>
      </c>
      <c r="CN79" s="482" t="str">
        <f t="shared" si="68"/>
        <v/>
      </c>
      <c r="CO79" s="482" t="str">
        <f t="shared" si="68"/>
        <v/>
      </c>
      <c r="CP79" s="482" t="str">
        <f t="shared" si="68"/>
        <v/>
      </c>
      <c r="CQ79" s="482" t="str">
        <f t="shared" si="67"/>
        <v/>
      </c>
      <c r="CR79" s="482" t="str">
        <f t="shared" si="67"/>
        <v/>
      </c>
      <c r="CS79" s="482" t="str">
        <f t="shared" si="67"/>
        <v/>
      </c>
      <c r="CT79" s="482" t="str">
        <f t="shared" si="67"/>
        <v/>
      </c>
      <c r="CU79" s="482" t="str">
        <f t="shared" si="67"/>
        <v/>
      </c>
      <c r="CV79" s="482" t="str">
        <f t="shared" si="40"/>
        <v/>
      </c>
      <c r="CW79" s="482" t="str">
        <f t="shared" si="40"/>
        <v/>
      </c>
      <c r="CX79" s="482" t="str">
        <f t="shared" si="40"/>
        <v/>
      </c>
      <c r="CY79" s="482" t="str">
        <f t="shared" si="40"/>
        <v/>
      </c>
      <c r="CZ79" s="482" t="str">
        <f t="shared" si="40"/>
        <v/>
      </c>
      <c r="DA79" s="482" t="str">
        <f t="shared" si="40"/>
        <v/>
      </c>
      <c r="DB79" s="482" t="str">
        <f t="shared" si="38"/>
        <v/>
      </c>
      <c r="DC79" s="482" t="str">
        <f t="shared" si="38"/>
        <v/>
      </c>
      <c r="DD79" s="482" t="str">
        <f t="shared" si="36"/>
        <v/>
      </c>
      <c r="DE79" s="482" t="str">
        <f t="shared" si="36"/>
        <v/>
      </c>
      <c r="DF79" s="482" t="str">
        <f t="shared" si="36"/>
        <v/>
      </c>
      <c r="DG79" s="482" t="str">
        <f t="shared" si="36"/>
        <v/>
      </c>
      <c r="DH79" s="482" t="str">
        <f t="shared" si="36"/>
        <v/>
      </c>
      <c r="DI79" s="482" t="str">
        <f t="shared" si="36"/>
        <v/>
      </c>
      <c r="DJ79" s="357" t="str">
        <f t="shared" si="55"/>
        <v/>
      </c>
      <c r="DK79" s="357" t="str">
        <f t="shared" si="56"/>
        <v/>
      </c>
      <c r="DL79" s="357" t="str">
        <f t="shared" si="57"/>
        <v/>
      </c>
      <c r="DM79" s="357" t="str">
        <f t="shared" si="58"/>
        <v/>
      </c>
      <c r="DN79" s="357" t="str">
        <f t="shared" si="44"/>
        <v/>
      </c>
      <c r="DO79" s="357" t="str">
        <f t="shared" si="45"/>
        <v/>
      </c>
      <c r="DP79" s="357" t="str">
        <f t="shared" si="32"/>
        <v/>
      </c>
      <c r="DQ79" s="357" t="str">
        <f t="shared" si="46"/>
        <v/>
      </c>
      <c r="DR79" s="357" t="str">
        <f t="shared" si="32"/>
        <v/>
      </c>
      <c r="DS79" s="357" t="str">
        <f t="shared" si="46"/>
        <v/>
      </c>
      <c r="DT79" s="357" t="str">
        <f t="shared" si="59"/>
        <v/>
      </c>
      <c r="DU79" s="357" t="str">
        <f t="shared" si="60"/>
        <v/>
      </c>
      <c r="DV79" s="357" t="str">
        <f t="shared" si="47"/>
        <v/>
      </c>
      <c r="DW79" s="357" t="str">
        <f t="shared" si="48"/>
        <v/>
      </c>
      <c r="DX79" s="357" t="str">
        <f t="shared" si="49"/>
        <v/>
      </c>
      <c r="DY79" s="357" t="str">
        <f t="shared" si="50"/>
        <v/>
      </c>
      <c r="DZ79" s="357" t="str">
        <f t="shared" si="51"/>
        <v/>
      </c>
      <c r="EA79" s="357" t="str">
        <f t="shared" si="52"/>
        <v/>
      </c>
      <c r="EB79" s="357" t="str">
        <f t="shared" si="53"/>
        <v/>
      </c>
      <c r="EC79" s="357" t="str">
        <f t="shared" si="54"/>
        <v/>
      </c>
      <c r="EE79" s="357" t="str">
        <f t="shared" si="61"/>
        <v/>
      </c>
      <c r="EF79" s="357" t="str">
        <f t="shared" si="62"/>
        <v/>
      </c>
      <c r="EG79" s="357" t="str">
        <f t="shared" si="63"/>
        <v/>
      </c>
      <c r="EH79" s="357" t="str">
        <f t="shared" si="64"/>
        <v/>
      </c>
      <c r="EI79" s="357" t="str">
        <f t="shared" si="65"/>
        <v/>
      </c>
    </row>
    <row r="80" spans="1:139" ht="15.6" x14ac:dyDescent="0.3">
      <c r="A80" s="12" t="str">
        <f>ajuizamento!A87</f>
        <v/>
      </c>
      <c r="B80" s="7" t="str">
        <f>ajuizamento!B87</f>
        <v/>
      </c>
      <c r="C80" s="7">
        <f>ajuizamento!C87</f>
        <v>0</v>
      </c>
      <c r="D80" s="7">
        <f>ajuizamento!D87</f>
        <v>0</v>
      </c>
      <c r="E80" s="7">
        <f>ajuizamento!E87</f>
        <v>0</v>
      </c>
      <c r="F80" s="7">
        <f>ajuizamento!F87</f>
        <v>0</v>
      </c>
      <c r="G80" s="12">
        <f>ajuizamento!G87</f>
        <v>0</v>
      </c>
      <c r="H80" s="6">
        <f>IF(ajuizamento!$AY87="",0,ajuizamento!$AY87)</f>
        <v>0</v>
      </c>
      <c r="I80" s="6">
        <f>IF(ajuizamento!R87="",0,ajuizamento!R87)</f>
        <v>0</v>
      </c>
      <c r="J80" s="6">
        <f>IF(ajuizamento!BC87="",0,ajuizamento!BC87)</f>
        <v>0</v>
      </c>
      <c r="K80" s="6">
        <f>IF(ajuizamento!BD87="",0,ajuizamento!BD87)</f>
        <v>0</v>
      </c>
      <c r="L80" s="6">
        <f>IF(ajuizamento!S87="",0,ajuizamento!S87)</f>
        <v>0</v>
      </c>
      <c r="M80" s="6">
        <f>IF(ajuizamento!T87="",0,ajuizamento!T87)</f>
        <v>0</v>
      </c>
      <c r="N80" s="6">
        <f>IF(ajuizamento!U87="",0,ajuizamento!U87)</f>
        <v>0</v>
      </c>
      <c r="O80" s="6">
        <f>IF(ajuizamento!V87="",0,ajuizamento!V87)</f>
        <v>0</v>
      </c>
      <c r="P80" s="6">
        <f>IF(ajuizamento!W87="",0,ajuizamento!W87)</f>
        <v>0</v>
      </c>
      <c r="Q80" s="6">
        <f>IF(ajuizamento!X87="",0,ajuizamento!X87)</f>
        <v>0</v>
      </c>
      <c r="R80" s="6">
        <f>IF(ajuizamento!Y87="",0,ajuizamento!Y87)</f>
        <v>0</v>
      </c>
      <c r="S80" s="6">
        <f>IF(ajuizamento!Z87="",0,ajuizamento!Z87)</f>
        <v>0</v>
      </c>
      <c r="T80" s="6">
        <f>IF(ajuizamento!AA87="",0,ajuizamento!AA87)</f>
        <v>0</v>
      </c>
      <c r="U80" s="6">
        <f>IF(ajuizamento!AB87="",0,ajuizamento!AB87)</f>
        <v>0</v>
      </c>
      <c r="V80" s="6">
        <f>IF(ajuizamento!AC87="",0,ajuizamento!AC87)</f>
        <v>0</v>
      </c>
      <c r="W80" s="6">
        <f>IF(ajuizamento!AD87="",0,ajuizamento!AD87)</f>
        <v>0</v>
      </c>
      <c r="X80" s="6">
        <f>IF(ajuizamento!AE87="",0,ajuizamento!AE87)</f>
        <v>0</v>
      </c>
      <c r="Y80" s="6">
        <f>IF(ajuizamento!AF87="",0,ajuizamento!AF87)</f>
        <v>0</v>
      </c>
      <c r="Z80" s="6">
        <f>IF(ajuizamento!AG87="",0,ajuizamento!AG87)</f>
        <v>0</v>
      </c>
      <c r="AA80" s="6">
        <f>IF(ajuizamento!AH87="",0,ajuizamento!AH87)</f>
        <v>0</v>
      </c>
      <c r="AB80" s="6">
        <f>IF(ajuizamento!AI87="",0,ajuizamento!AI87)</f>
        <v>0</v>
      </c>
      <c r="AC80" s="6">
        <f>IF(ajuizamento!AJ87="",0,ajuizamento!AJ87)</f>
        <v>0</v>
      </c>
      <c r="AD80" s="6">
        <f>IF(ajuizamento!AK87="",0,ajuizamento!AK87)</f>
        <v>0</v>
      </c>
      <c r="AE80" s="6">
        <f>IF(ajuizamento!AL87="",0,ajuizamento!AL87)</f>
        <v>0</v>
      </c>
      <c r="AF80" s="6">
        <f>IF(ajuizamento!AM87="",0,ajuizamento!AM87)</f>
        <v>0</v>
      </c>
      <c r="AG80" s="6">
        <f>IF(ajuizamento!AN87="",0,ajuizamento!AN87)</f>
        <v>0</v>
      </c>
      <c r="AH80" s="6">
        <f>IF(ajuizamento!AO87="",0,ajuizamento!AO87)</f>
        <v>0</v>
      </c>
      <c r="AI80" s="6">
        <f>IF(ajuizamento!AP87="",0,ajuizamento!AP87)</f>
        <v>0</v>
      </c>
      <c r="AJ80" s="6">
        <f>IF(ajuizamento!AS87="",0,ajuizamento!AS87)</f>
        <v>0</v>
      </c>
      <c r="AK80" s="11" t="str">
        <f>IF(AM80=0,"",H80)</f>
        <v/>
      </c>
      <c r="AL80" s="9" t="str">
        <f t="shared" si="43"/>
        <v/>
      </c>
      <c r="AM80" s="357">
        <f t="shared" si="41"/>
        <v>0</v>
      </c>
      <c r="AN80" s="482" t="str">
        <f t="shared" si="39"/>
        <v/>
      </c>
      <c r="AO80" s="482" t="str">
        <f t="shared" si="39"/>
        <v/>
      </c>
      <c r="AP80" s="482" t="str">
        <f t="shared" si="39"/>
        <v/>
      </c>
      <c r="AQ80" s="482" t="str">
        <f t="shared" si="39"/>
        <v/>
      </c>
      <c r="AR80" s="482" t="str">
        <f t="shared" si="39"/>
        <v/>
      </c>
      <c r="AS80" s="482" t="str">
        <f t="shared" si="39"/>
        <v/>
      </c>
      <c r="AT80" s="482" t="str">
        <f t="shared" si="39"/>
        <v/>
      </c>
      <c r="AU80" s="482" t="str">
        <f t="shared" si="39"/>
        <v/>
      </c>
      <c r="AV80" s="482" t="str">
        <f t="shared" si="39"/>
        <v/>
      </c>
      <c r="AW80" s="482" t="str">
        <f t="shared" si="39"/>
        <v/>
      </c>
      <c r="AX80" s="482" t="str">
        <f t="shared" si="66"/>
        <v/>
      </c>
      <c r="AY80" s="482" t="str">
        <f t="shared" si="66"/>
        <v/>
      </c>
      <c r="AZ80" s="482" t="str">
        <f t="shared" si="66"/>
        <v/>
      </c>
      <c r="BA80" s="482" t="str">
        <f t="shared" si="66"/>
        <v/>
      </c>
      <c r="BB80" s="482" t="str">
        <f t="shared" si="66"/>
        <v/>
      </c>
      <c r="BC80" s="482" t="str">
        <f t="shared" si="66"/>
        <v/>
      </c>
      <c r="BD80" s="482" t="str">
        <f t="shared" si="34"/>
        <v/>
      </c>
      <c r="BE80" s="482" t="str">
        <f t="shared" si="34"/>
        <v/>
      </c>
      <c r="BF80" s="482" t="str">
        <f t="shared" si="33"/>
        <v/>
      </c>
      <c r="BG80" s="482" t="str">
        <f t="shared" si="33"/>
        <v/>
      </c>
      <c r="BH80" s="482" t="str">
        <f t="shared" si="33"/>
        <v/>
      </c>
      <c r="BI80" s="482" t="str">
        <f t="shared" si="33"/>
        <v/>
      </c>
      <c r="BJ80" s="482" t="str">
        <f t="shared" si="33"/>
        <v/>
      </c>
      <c r="BK80" s="482" t="str">
        <f t="shared" si="33"/>
        <v/>
      </c>
      <c r="BL80" s="482"/>
      <c r="BM80" s="482" t="str">
        <f>IF(AN80="","",COUNTIF($AN80:AN80,1))</f>
        <v/>
      </c>
      <c r="BN80" s="482" t="str">
        <f>IF(AO80="","",COUNTIF($AN80:AO80,1))</f>
        <v/>
      </c>
      <c r="BO80" s="482" t="str">
        <f>IF(AP80="","",COUNTIF($AN80:AP80,1))</f>
        <v/>
      </c>
      <c r="BP80" s="482" t="str">
        <f>IF(AQ80="","",COUNTIF($AN80:AQ80,1))</f>
        <v/>
      </c>
      <c r="BQ80" s="482" t="str">
        <f>IF(AR80="","",COUNTIF($AN80:AR80,1))</f>
        <v/>
      </c>
      <c r="BR80" s="482" t="str">
        <f>IF(AS80="","",COUNTIF($AN80:AS80,1))</f>
        <v/>
      </c>
      <c r="BS80" s="482" t="str">
        <f>IF(AT80="","",COUNTIF($AN80:AT80,1))</f>
        <v/>
      </c>
      <c r="BT80" s="482" t="str">
        <f>IF(AU80="","",COUNTIF($AN80:AU80,1))</f>
        <v/>
      </c>
      <c r="BU80" s="482" t="str">
        <f>IF(AV80="","",COUNTIF($AN80:AV80,1))</f>
        <v/>
      </c>
      <c r="BV80" s="482" t="str">
        <f>IF(AW80="","",COUNTIF($AN80:AW80,1))</f>
        <v/>
      </c>
      <c r="BW80" s="482" t="str">
        <f>IF(AX80="","",COUNTIF($AN80:AX80,1))</f>
        <v/>
      </c>
      <c r="BX80" s="482" t="str">
        <f>IF(AY80="","",COUNTIF($AN80:AY80,1))</f>
        <v/>
      </c>
      <c r="BY80" s="482" t="str">
        <f>IF(AZ80="","",COUNTIF($AN80:AZ80,1))</f>
        <v/>
      </c>
      <c r="BZ80" s="482" t="str">
        <f>IF(BA80="","",COUNTIF($AN80:BA80,1))</f>
        <v/>
      </c>
      <c r="CA80" s="482" t="str">
        <f>IF(BB80="","",COUNTIF($AN80:BB80,1))</f>
        <v/>
      </c>
      <c r="CB80" s="482" t="str">
        <f>IF(BC80="","",COUNTIF($AN80:BC80,1))</f>
        <v/>
      </c>
      <c r="CC80" s="482" t="str">
        <f>IF(BD80="","",COUNTIF($AN80:BD80,1))</f>
        <v/>
      </c>
      <c r="CD80" s="482" t="str">
        <f>IF(BE80="","",COUNTIF($AN80:BE80,1))</f>
        <v/>
      </c>
      <c r="CE80" s="482" t="str">
        <f>IF(BF80="","",COUNTIF($AN80:BF80,1))</f>
        <v/>
      </c>
      <c r="CF80" s="482" t="str">
        <f>IF(BG80="","",COUNTIF($AN80:BG80,1))</f>
        <v/>
      </c>
      <c r="CG80" s="482" t="str">
        <f>IF(BH80="","",COUNTIF($AN80:BH80,1))</f>
        <v/>
      </c>
      <c r="CH80" s="482" t="str">
        <f>IF(BI80="","",COUNTIF($AN80:BI80,1))</f>
        <v/>
      </c>
      <c r="CI80" s="482" t="str">
        <f>IF(BJ80="","",COUNTIF($AN80:BJ80,1))</f>
        <v/>
      </c>
      <c r="CJ80" s="482" t="str">
        <f>IF(BK80="","",COUNTIF($AN80:BK80,1))</f>
        <v/>
      </c>
      <c r="CL80" s="482" t="str">
        <f t="shared" si="68"/>
        <v/>
      </c>
      <c r="CM80" s="482" t="str">
        <f t="shared" si="68"/>
        <v/>
      </c>
      <c r="CN80" s="482" t="str">
        <f t="shared" si="68"/>
        <v/>
      </c>
      <c r="CO80" s="482" t="str">
        <f t="shared" si="68"/>
        <v/>
      </c>
      <c r="CP80" s="482" t="str">
        <f t="shared" si="68"/>
        <v/>
      </c>
      <c r="CQ80" s="482" t="str">
        <f t="shared" si="67"/>
        <v/>
      </c>
      <c r="CR80" s="482" t="str">
        <f t="shared" si="67"/>
        <v/>
      </c>
      <c r="CS80" s="482" t="str">
        <f t="shared" si="67"/>
        <v/>
      </c>
      <c r="CT80" s="482" t="str">
        <f t="shared" si="67"/>
        <v/>
      </c>
      <c r="CU80" s="482" t="str">
        <f t="shared" si="67"/>
        <v/>
      </c>
      <c r="CV80" s="482" t="str">
        <f t="shared" si="40"/>
        <v/>
      </c>
      <c r="CW80" s="482" t="str">
        <f t="shared" si="40"/>
        <v/>
      </c>
      <c r="CX80" s="482" t="str">
        <f t="shared" si="40"/>
        <v/>
      </c>
      <c r="CY80" s="482" t="str">
        <f t="shared" si="40"/>
        <v/>
      </c>
      <c r="CZ80" s="482" t="str">
        <f t="shared" si="40"/>
        <v/>
      </c>
      <c r="DA80" s="482" t="str">
        <f t="shared" si="40"/>
        <v/>
      </c>
      <c r="DB80" s="482" t="str">
        <f t="shared" si="38"/>
        <v/>
      </c>
      <c r="DC80" s="482" t="str">
        <f t="shared" si="38"/>
        <v/>
      </c>
      <c r="DD80" s="482" t="str">
        <f t="shared" si="36"/>
        <v/>
      </c>
      <c r="DE80" s="482" t="str">
        <f t="shared" si="36"/>
        <v/>
      </c>
      <c r="DF80" s="482" t="str">
        <f t="shared" si="36"/>
        <v/>
      </c>
      <c r="DG80" s="482" t="str">
        <f t="shared" si="36"/>
        <v/>
      </c>
      <c r="DH80" s="482" t="str">
        <f t="shared" si="36"/>
        <v/>
      </c>
      <c r="DI80" s="482" t="str">
        <f t="shared" si="36"/>
        <v/>
      </c>
      <c r="DJ80" s="357" t="str">
        <f t="shared" si="55"/>
        <v/>
      </c>
      <c r="DK80" s="357" t="str">
        <f t="shared" si="56"/>
        <v/>
      </c>
      <c r="DL80" s="357" t="str">
        <f t="shared" si="57"/>
        <v/>
      </c>
      <c r="DM80" s="357" t="str">
        <f t="shared" si="58"/>
        <v/>
      </c>
      <c r="DN80" s="357" t="str">
        <f t="shared" si="44"/>
        <v/>
      </c>
      <c r="DO80" s="357" t="str">
        <f t="shared" si="45"/>
        <v/>
      </c>
      <c r="DP80" s="357" t="str">
        <f t="shared" si="32"/>
        <v/>
      </c>
      <c r="DQ80" s="357" t="str">
        <f t="shared" si="46"/>
        <v/>
      </c>
      <c r="DR80" s="357" t="str">
        <f t="shared" si="32"/>
        <v/>
      </c>
      <c r="DS80" s="357" t="str">
        <f t="shared" si="46"/>
        <v/>
      </c>
      <c r="DT80" s="357" t="str">
        <f t="shared" si="59"/>
        <v/>
      </c>
      <c r="DU80" s="357" t="str">
        <f t="shared" si="60"/>
        <v/>
      </c>
      <c r="DV80" s="357" t="str">
        <f t="shared" si="47"/>
        <v/>
      </c>
      <c r="DW80" s="357" t="str">
        <f t="shared" si="48"/>
        <v/>
      </c>
      <c r="DX80" s="357" t="str">
        <f t="shared" si="49"/>
        <v/>
      </c>
      <c r="DY80" s="357" t="str">
        <f t="shared" si="50"/>
        <v/>
      </c>
      <c r="DZ80" s="357" t="str">
        <f t="shared" si="51"/>
        <v/>
      </c>
      <c r="EA80" s="357" t="str">
        <f t="shared" si="52"/>
        <v/>
      </c>
      <c r="EB80" s="357" t="str">
        <f t="shared" si="53"/>
        <v/>
      </c>
      <c r="EC80" s="357" t="str">
        <f t="shared" si="54"/>
        <v/>
      </c>
      <c r="EE80" s="357" t="str">
        <f t="shared" si="61"/>
        <v/>
      </c>
      <c r="EF80" s="357" t="str">
        <f t="shared" si="62"/>
        <v/>
      </c>
      <c r="EG80" s="357" t="str">
        <f t="shared" si="63"/>
        <v/>
      </c>
      <c r="EH80" s="357" t="str">
        <f t="shared" si="64"/>
        <v/>
      </c>
      <c r="EI80" s="357" t="str">
        <f t="shared" si="65"/>
        <v/>
      </c>
    </row>
    <row r="81" spans="1:139" ht="15.6" x14ac:dyDescent="0.3">
      <c r="A81" s="12" t="str">
        <f>ajuizamento!A88</f>
        <v/>
      </c>
      <c r="B81" s="7" t="str">
        <f>ajuizamento!B88</f>
        <v/>
      </c>
      <c r="C81" s="7">
        <f>ajuizamento!C88</f>
        <v>0</v>
      </c>
      <c r="D81" s="7">
        <f>ajuizamento!D88</f>
        <v>0</v>
      </c>
      <c r="E81" s="7">
        <f>ajuizamento!E88</f>
        <v>0</v>
      </c>
      <c r="F81" s="7">
        <f>ajuizamento!F88</f>
        <v>0</v>
      </c>
      <c r="G81" s="12">
        <f>ajuizamento!G88</f>
        <v>0</v>
      </c>
      <c r="H81" s="6">
        <f>IF(ajuizamento!$AY88="",0,ajuizamento!$AY88)</f>
        <v>0</v>
      </c>
      <c r="I81" s="6">
        <f>IF(ajuizamento!R88="",0,ajuizamento!R88)</f>
        <v>0</v>
      </c>
      <c r="J81" s="6">
        <f>IF(ajuizamento!BC88="",0,ajuizamento!BC88)</f>
        <v>0</v>
      </c>
      <c r="K81" s="6">
        <f>IF(ajuizamento!BD88="",0,ajuizamento!BD88)</f>
        <v>0</v>
      </c>
      <c r="L81" s="6">
        <f>IF(ajuizamento!S88="",0,ajuizamento!S88)</f>
        <v>0</v>
      </c>
      <c r="M81" s="6">
        <f>IF(ajuizamento!T88="",0,ajuizamento!T88)</f>
        <v>0</v>
      </c>
      <c r="N81" s="6">
        <f>IF(ajuizamento!U88="",0,ajuizamento!U88)</f>
        <v>0</v>
      </c>
      <c r="O81" s="6">
        <f>IF(ajuizamento!V88="",0,ajuizamento!V88)</f>
        <v>0</v>
      </c>
      <c r="P81" s="6">
        <f>IF(ajuizamento!W88="",0,ajuizamento!W88)</f>
        <v>0</v>
      </c>
      <c r="Q81" s="6">
        <f>IF(ajuizamento!X88="",0,ajuizamento!X88)</f>
        <v>0</v>
      </c>
      <c r="R81" s="6">
        <f>IF(ajuizamento!Y88="",0,ajuizamento!Y88)</f>
        <v>0</v>
      </c>
      <c r="S81" s="6">
        <f>IF(ajuizamento!Z88="",0,ajuizamento!Z88)</f>
        <v>0</v>
      </c>
      <c r="T81" s="6">
        <f>IF(ajuizamento!AA88="",0,ajuizamento!AA88)</f>
        <v>0</v>
      </c>
      <c r="U81" s="6">
        <f>IF(ajuizamento!AB88="",0,ajuizamento!AB88)</f>
        <v>0</v>
      </c>
      <c r="V81" s="6">
        <f>IF(ajuizamento!AC88="",0,ajuizamento!AC88)</f>
        <v>0</v>
      </c>
      <c r="W81" s="6">
        <f>IF(ajuizamento!AD88="",0,ajuizamento!AD88)</f>
        <v>0</v>
      </c>
      <c r="X81" s="6">
        <f>IF(ajuizamento!AE88="",0,ajuizamento!AE88)</f>
        <v>0</v>
      </c>
      <c r="Y81" s="6">
        <f>IF(ajuizamento!AF88="",0,ajuizamento!AF88)</f>
        <v>0</v>
      </c>
      <c r="Z81" s="6">
        <f>IF(ajuizamento!AG88="",0,ajuizamento!AG88)</f>
        <v>0</v>
      </c>
      <c r="AA81" s="6">
        <f>IF(ajuizamento!AH88="",0,ajuizamento!AH88)</f>
        <v>0</v>
      </c>
      <c r="AB81" s="6">
        <f>IF(ajuizamento!AI88="",0,ajuizamento!AI88)</f>
        <v>0</v>
      </c>
      <c r="AC81" s="6">
        <f>IF(ajuizamento!AJ88="",0,ajuizamento!AJ88)</f>
        <v>0</v>
      </c>
      <c r="AD81" s="6">
        <f>IF(ajuizamento!AK88="",0,ajuizamento!AK88)</f>
        <v>0</v>
      </c>
      <c r="AE81" s="6">
        <f>IF(ajuizamento!AL88="",0,ajuizamento!AL88)</f>
        <v>0</v>
      </c>
      <c r="AF81" s="6">
        <f>IF(ajuizamento!AM88="",0,ajuizamento!AM88)</f>
        <v>0</v>
      </c>
      <c r="AG81" s="6">
        <f>IF(ajuizamento!AN88="",0,ajuizamento!AN88)</f>
        <v>0</v>
      </c>
      <c r="AH81" s="6">
        <f>IF(ajuizamento!AO88="",0,ajuizamento!AO88)</f>
        <v>0</v>
      </c>
      <c r="AI81" s="6">
        <f>IF(ajuizamento!AP88="",0,ajuizamento!AP88)</f>
        <v>0</v>
      </c>
      <c r="AJ81" s="6">
        <f>IF(ajuizamento!AS88="",0,ajuizamento!AS88)</f>
        <v>0</v>
      </c>
      <c r="AK81" s="11" t="str">
        <f>IF(AM81=0,"",H81)</f>
        <v/>
      </c>
      <c r="AL81" s="9" t="str">
        <f t="shared" si="43"/>
        <v/>
      </c>
      <c r="AM81" s="357">
        <f t="shared" si="41"/>
        <v>0</v>
      </c>
      <c r="AN81" s="482" t="str">
        <f t="shared" si="39"/>
        <v/>
      </c>
      <c r="AO81" s="482" t="str">
        <f t="shared" si="39"/>
        <v/>
      </c>
      <c r="AP81" s="482" t="str">
        <f t="shared" si="39"/>
        <v/>
      </c>
      <c r="AQ81" s="482" t="str">
        <f t="shared" si="39"/>
        <v/>
      </c>
      <c r="AR81" s="482" t="str">
        <f t="shared" si="39"/>
        <v/>
      </c>
      <c r="AS81" s="482" t="str">
        <f t="shared" si="39"/>
        <v/>
      </c>
      <c r="AT81" s="482" t="str">
        <f t="shared" si="39"/>
        <v/>
      </c>
      <c r="AU81" s="482" t="str">
        <f t="shared" si="39"/>
        <v/>
      </c>
      <c r="AV81" s="482" t="str">
        <f t="shared" si="39"/>
        <v/>
      </c>
      <c r="AW81" s="482" t="str">
        <f t="shared" ref="AW81:AW111" si="69">IF(U81=0,"",1)</f>
        <v/>
      </c>
      <c r="AX81" s="482" t="str">
        <f t="shared" si="66"/>
        <v/>
      </c>
      <c r="AY81" s="482" t="str">
        <f t="shared" si="66"/>
        <v/>
      </c>
      <c r="AZ81" s="482" t="str">
        <f t="shared" si="66"/>
        <v/>
      </c>
      <c r="BA81" s="482" t="str">
        <f t="shared" si="66"/>
        <v/>
      </c>
      <c r="BB81" s="482" t="str">
        <f t="shared" si="66"/>
        <v/>
      </c>
      <c r="BC81" s="482" t="str">
        <f t="shared" si="66"/>
        <v/>
      </c>
      <c r="BD81" s="482" t="str">
        <f t="shared" si="34"/>
        <v/>
      </c>
      <c r="BE81" s="482" t="str">
        <f t="shared" si="34"/>
        <v/>
      </c>
      <c r="BF81" s="482" t="str">
        <f t="shared" si="33"/>
        <v/>
      </c>
      <c r="BG81" s="482" t="str">
        <f t="shared" si="33"/>
        <v/>
      </c>
      <c r="BH81" s="482" t="str">
        <f t="shared" si="33"/>
        <v/>
      </c>
      <c r="BI81" s="482" t="str">
        <f t="shared" si="33"/>
        <v/>
      </c>
      <c r="BJ81" s="482" t="str">
        <f t="shared" si="33"/>
        <v/>
      </c>
      <c r="BK81" s="482" t="str">
        <f t="shared" si="33"/>
        <v/>
      </c>
      <c r="BL81" s="482"/>
      <c r="BM81" s="482" t="str">
        <f>IF(AN81="","",COUNTIF($AN81:AN81,1))</f>
        <v/>
      </c>
      <c r="BN81" s="482" t="str">
        <f>IF(AO81="","",COUNTIF($AN81:AO81,1))</f>
        <v/>
      </c>
      <c r="BO81" s="482" t="str">
        <f>IF(AP81="","",COUNTIF($AN81:AP81,1))</f>
        <v/>
      </c>
      <c r="BP81" s="482" t="str">
        <f>IF(AQ81="","",COUNTIF($AN81:AQ81,1))</f>
        <v/>
      </c>
      <c r="BQ81" s="482" t="str">
        <f>IF(AR81="","",COUNTIF($AN81:AR81,1))</f>
        <v/>
      </c>
      <c r="BR81" s="482" t="str">
        <f>IF(AS81="","",COUNTIF($AN81:AS81,1))</f>
        <v/>
      </c>
      <c r="BS81" s="482" t="str">
        <f>IF(AT81="","",COUNTIF($AN81:AT81,1))</f>
        <v/>
      </c>
      <c r="BT81" s="482" t="str">
        <f>IF(AU81="","",COUNTIF($AN81:AU81,1))</f>
        <v/>
      </c>
      <c r="BU81" s="482" t="str">
        <f>IF(AV81="","",COUNTIF($AN81:AV81,1))</f>
        <v/>
      </c>
      <c r="BV81" s="482" t="str">
        <f>IF(AW81="","",COUNTIF($AN81:AW81,1))</f>
        <v/>
      </c>
      <c r="BW81" s="482" t="str">
        <f>IF(AX81="","",COUNTIF($AN81:AX81,1))</f>
        <v/>
      </c>
      <c r="BX81" s="482" t="str">
        <f>IF(AY81="","",COUNTIF($AN81:AY81,1))</f>
        <v/>
      </c>
      <c r="BY81" s="482" t="str">
        <f>IF(AZ81="","",COUNTIF($AN81:AZ81,1))</f>
        <v/>
      </c>
      <c r="BZ81" s="482" t="str">
        <f>IF(BA81="","",COUNTIF($AN81:BA81,1))</f>
        <v/>
      </c>
      <c r="CA81" s="482" t="str">
        <f>IF(BB81="","",COUNTIF($AN81:BB81,1))</f>
        <v/>
      </c>
      <c r="CB81" s="482" t="str">
        <f>IF(BC81="","",COUNTIF($AN81:BC81,1))</f>
        <v/>
      </c>
      <c r="CC81" s="482" t="str">
        <f>IF(BD81="","",COUNTIF($AN81:BD81,1))</f>
        <v/>
      </c>
      <c r="CD81" s="482" t="str">
        <f>IF(BE81="","",COUNTIF($AN81:BE81,1))</f>
        <v/>
      </c>
      <c r="CE81" s="482" t="str">
        <f>IF(BF81="","",COUNTIF($AN81:BF81,1))</f>
        <v/>
      </c>
      <c r="CF81" s="482" t="str">
        <f>IF(BG81="","",COUNTIF($AN81:BG81,1))</f>
        <v/>
      </c>
      <c r="CG81" s="482" t="str">
        <f>IF(BH81="","",COUNTIF($AN81:BH81,1))</f>
        <v/>
      </c>
      <c r="CH81" s="482" t="str">
        <f>IF(BI81="","",COUNTIF($AN81:BI81,1))</f>
        <v/>
      </c>
      <c r="CI81" s="482" t="str">
        <f>IF(BJ81="","",COUNTIF($AN81:BJ81,1))</f>
        <v/>
      </c>
      <c r="CJ81" s="482" t="str">
        <f>IF(BK81="","",COUNTIF($AN81:BK81,1))</f>
        <v/>
      </c>
      <c r="CL81" s="482" t="str">
        <f t="shared" si="68"/>
        <v/>
      </c>
      <c r="CM81" s="482" t="str">
        <f t="shared" si="68"/>
        <v/>
      </c>
      <c r="CN81" s="482" t="str">
        <f t="shared" si="68"/>
        <v/>
      </c>
      <c r="CO81" s="482" t="str">
        <f t="shared" si="68"/>
        <v/>
      </c>
      <c r="CP81" s="482" t="str">
        <f t="shared" si="68"/>
        <v/>
      </c>
      <c r="CQ81" s="482" t="str">
        <f t="shared" si="67"/>
        <v/>
      </c>
      <c r="CR81" s="482" t="str">
        <f t="shared" si="67"/>
        <v/>
      </c>
      <c r="CS81" s="482" t="str">
        <f t="shared" si="67"/>
        <v/>
      </c>
      <c r="CT81" s="482" t="str">
        <f t="shared" si="67"/>
        <v/>
      </c>
      <c r="CU81" s="482" t="str">
        <f t="shared" si="67"/>
        <v/>
      </c>
      <c r="CV81" s="482" t="str">
        <f t="shared" si="40"/>
        <v/>
      </c>
      <c r="CW81" s="482" t="str">
        <f t="shared" si="40"/>
        <v/>
      </c>
      <c r="CX81" s="482" t="str">
        <f t="shared" si="40"/>
        <v/>
      </c>
      <c r="CY81" s="482" t="str">
        <f t="shared" si="40"/>
        <v/>
      </c>
      <c r="CZ81" s="482" t="str">
        <f t="shared" si="40"/>
        <v/>
      </c>
      <c r="DA81" s="482" t="str">
        <f t="shared" si="40"/>
        <v/>
      </c>
      <c r="DB81" s="482" t="str">
        <f t="shared" si="38"/>
        <v/>
      </c>
      <c r="DC81" s="482" t="str">
        <f t="shared" si="38"/>
        <v/>
      </c>
      <c r="DD81" s="482" t="str">
        <f t="shared" si="36"/>
        <v/>
      </c>
      <c r="DE81" s="482" t="str">
        <f t="shared" si="36"/>
        <v/>
      </c>
      <c r="DF81" s="482" t="str">
        <f t="shared" si="36"/>
        <v/>
      </c>
      <c r="DG81" s="482" t="str">
        <f t="shared" si="36"/>
        <v/>
      </c>
      <c r="DH81" s="482" t="str">
        <f t="shared" si="36"/>
        <v/>
      </c>
      <c r="DI81" s="482" t="str">
        <f t="shared" si="36"/>
        <v/>
      </c>
      <c r="DJ81" s="357" t="str">
        <f t="shared" si="55"/>
        <v/>
      </c>
      <c r="DK81" s="357" t="str">
        <f t="shared" si="56"/>
        <v/>
      </c>
      <c r="DL81" s="357" t="str">
        <f t="shared" si="57"/>
        <v/>
      </c>
      <c r="DM81" s="357" t="str">
        <f t="shared" si="58"/>
        <v/>
      </c>
      <c r="DN81" s="357" t="str">
        <f t="shared" si="44"/>
        <v/>
      </c>
      <c r="DO81" s="357" t="str">
        <f t="shared" si="45"/>
        <v/>
      </c>
      <c r="DP81" s="357" t="str">
        <f t="shared" si="32"/>
        <v/>
      </c>
      <c r="DQ81" s="357" t="str">
        <f t="shared" si="46"/>
        <v/>
      </c>
      <c r="DR81" s="357" t="str">
        <f t="shared" si="32"/>
        <v/>
      </c>
      <c r="DS81" s="357" t="str">
        <f t="shared" si="46"/>
        <v/>
      </c>
      <c r="DT81" s="357" t="str">
        <f t="shared" si="59"/>
        <v/>
      </c>
      <c r="DU81" s="357" t="str">
        <f t="shared" si="60"/>
        <v/>
      </c>
      <c r="DV81" s="357" t="str">
        <f t="shared" si="47"/>
        <v/>
      </c>
      <c r="DW81" s="357" t="str">
        <f t="shared" si="48"/>
        <v/>
      </c>
      <c r="DX81" s="357" t="str">
        <f t="shared" si="49"/>
        <v/>
      </c>
      <c r="DY81" s="357" t="str">
        <f t="shared" si="50"/>
        <v/>
      </c>
      <c r="DZ81" s="357" t="str">
        <f t="shared" si="51"/>
        <v/>
      </c>
      <c r="EA81" s="357" t="str">
        <f t="shared" si="52"/>
        <v/>
      </c>
      <c r="EB81" s="357" t="str">
        <f t="shared" si="53"/>
        <v/>
      </c>
      <c r="EC81" s="357" t="str">
        <f t="shared" si="54"/>
        <v/>
      </c>
      <c r="EE81" s="357" t="str">
        <f t="shared" si="61"/>
        <v/>
      </c>
      <c r="EF81" s="357" t="str">
        <f t="shared" si="62"/>
        <v/>
      </c>
      <c r="EG81" s="357" t="str">
        <f t="shared" si="63"/>
        <v/>
      </c>
      <c r="EH81" s="357" t="str">
        <f t="shared" si="64"/>
        <v/>
      </c>
      <c r="EI81" s="357" t="str">
        <f t="shared" si="65"/>
        <v/>
      </c>
    </row>
    <row r="82" spans="1:139" ht="15.6" x14ac:dyDescent="0.3">
      <c r="A82" s="12" t="str">
        <f>ajuizamento!A89</f>
        <v/>
      </c>
      <c r="B82" s="7" t="str">
        <f>ajuizamento!B89</f>
        <v/>
      </c>
      <c r="C82" s="7">
        <f>ajuizamento!C89</f>
        <v>0</v>
      </c>
      <c r="D82" s="7">
        <f>ajuizamento!D89</f>
        <v>0</v>
      </c>
      <c r="E82" s="7">
        <f>ajuizamento!E89</f>
        <v>0</v>
      </c>
      <c r="F82" s="7">
        <f>ajuizamento!F89</f>
        <v>0</v>
      </c>
      <c r="G82" s="12">
        <f>ajuizamento!G89</f>
        <v>0</v>
      </c>
      <c r="H82" s="6">
        <f>IF(ajuizamento!$AY89="",0,ajuizamento!$AY89)</f>
        <v>0</v>
      </c>
      <c r="I82" s="6">
        <f>IF(ajuizamento!R89="",0,ajuizamento!R89)</f>
        <v>0</v>
      </c>
      <c r="J82" s="6">
        <f>IF(ajuizamento!BC89="",0,ajuizamento!BC89)</f>
        <v>0</v>
      </c>
      <c r="K82" s="6">
        <f>IF(ajuizamento!BD89="",0,ajuizamento!BD89)</f>
        <v>0</v>
      </c>
      <c r="L82" s="6">
        <f>IF(ajuizamento!S89="",0,ajuizamento!S89)</f>
        <v>0</v>
      </c>
      <c r="M82" s="6">
        <f>IF(ajuizamento!T89="",0,ajuizamento!T89)</f>
        <v>0</v>
      </c>
      <c r="N82" s="6">
        <f>IF(ajuizamento!U89="",0,ajuizamento!U89)</f>
        <v>0</v>
      </c>
      <c r="O82" s="6">
        <f>IF(ajuizamento!V89="",0,ajuizamento!V89)</f>
        <v>0</v>
      </c>
      <c r="P82" s="6">
        <f>IF(ajuizamento!W89="",0,ajuizamento!W89)</f>
        <v>0</v>
      </c>
      <c r="Q82" s="6">
        <f>IF(ajuizamento!X89="",0,ajuizamento!X89)</f>
        <v>0</v>
      </c>
      <c r="R82" s="6">
        <f>IF(ajuizamento!Y89="",0,ajuizamento!Y89)</f>
        <v>0</v>
      </c>
      <c r="S82" s="6">
        <f>IF(ajuizamento!Z89="",0,ajuizamento!Z89)</f>
        <v>0</v>
      </c>
      <c r="T82" s="6">
        <f>IF(ajuizamento!AA89="",0,ajuizamento!AA89)</f>
        <v>0</v>
      </c>
      <c r="U82" s="6">
        <f>IF(ajuizamento!AB89="",0,ajuizamento!AB89)</f>
        <v>0</v>
      </c>
      <c r="V82" s="6">
        <f>IF(ajuizamento!AC89="",0,ajuizamento!AC89)</f>
        <v>0</v>
      </c>
      <c r="W82" s="6">
        <f>IF(ajuizamento!AD89="",0,ajuizamento!AD89)</f>
        <v>0</v>
      </c>
      <c r="X82" s="6">
        <f>IF(ajuizamento!AE89="",0,ajuizamento!AE89)</f>
        <v>0</v>
      </c>
      <c r="Y82" s="6">
        <f>IF(ajuizamento!AF89="",0,ajuizamento!AF89)</f>
        <v>0</v>
      </c>
      <c r="Z82" s="6">
        <f>IF(ajuizamento!AG89="",0,ajuizamento!AG89)</f>
        <v>0</v>
      </c>
      <c r="AA82" s="6">
        <f>IF(ajuizamento!AH89="",0,ajuizamento!AH89)</f>
        <v>0</v>
      </c>
      <c r="AB82" s="6">
        <f>IF(ajuizamento!AI89="",0,ajuizamento!AI89)</f>
        <v>0</v>
      </c>
      <c r="AC82" s="6">
        <f>IF(ajuizamento!AJ89="",0,ajuizamento!AJ89)</f>
        <v>0</v>
      </c>
      <c r="AD82" s="6">
        <f>IF(ajuizamento!AK89="",0,ajuizamento!AK89)</f>
        <v>0</v>
      </c>
      <c r="AE82" s="6">
        <f>IF(ajuizamento!AL89="",0,ajuizamento!AL89)</f>
        <v>0</v>
      </c>
      <c r="AF82" s="6">
        <f>IF(ajuizamento!AM89="",0,ajuizamento!AM89)</f>
        <v>0</v>
      </c>
      <c r="AG82" s="6">
        <f>IF(ajuizamento!AN89="",0,ajuizamento!AN89)</f>
        <v>0</v>
      </c>
      <c r="AH82" s="6">
        <f>IF(ajuizamento!AO89="",0,ajuizamento!AO89)</f>
        <v>0</v>
      </c>
      <c r="AI82" s="6">
        <f>IF(ajuizamento!AP89="",0,ajuizamento!AP89)</f>
        <v>0</v>
      </c>
      <c r="AJ82" s="6">
        <f>IF(ajuizamento!AS89="",0,ajuizamento!AS89)</f>
        <v>0</v>
      </c>
      <c r="AK82" s="11" t="str">
        <f>IF(AM82=0,"",H82)</f>
        <v/>
      </c>
      <c r="AL82" s="9" t="str">
        <f t="shared" si="43"/>
        <v/>
      </c>
      <c r="AM82" s="357">
        <f t="shared" si="41"/>
        <v>0</v>
      </c>
      <c r="AN82" s="482" t="str">
        <f t="shared" ref="AN82:AV112" si="70">IF(L82=0,"",1)</f>
        <v/>
      </c>
      <c r="AO82" s="482" t="str">
        <f t="shared" si="70"/>
        <v/>
      </c>
      <c r="AP82" s="482" t="str">
        <f t="shared" si="70"/>
        <v/>
      </c>
      <c r="AQ82" s="482" t="str">
        <f t="shared" si="70"/>
        <v/>
      </c>
      <c r="AR82" s="482" t="str">
        <f t="shared" si="70"/>
        <v/>
      </c>
      <c r="AS82" s="482" t="str">
        <f t="shared" si="70"/>
        <v/>
      </c>
      <c r="AT82" s="482" t="str">
        <f t="shared" si="70"/>
        <v/>
      </c>
      <c r="AU82" s="482" t="str">
        <f t="shared" si="70"/>
        <v/>
      </c>
      <c r="AV82" s="482" t="str">
        <f t="shared" si="70"/>
        <v/>
      </c>
      <c r="AW82" s="482" t="str">
        <f t="shared" si="69"/>
        <v/>
      </c>
      <c r="AX82" s="482" t="str">
        <f t="shared" si="66"/>
        <v/>
      </c>
      <c r="AY82" s="482" t="str">
        <f t="shared" si="66"/>
        <v/>
      </c>
      <c r="AZ82" s="482" t="str">
        <f t="shared" si="66"/>
        <v/>
      </c>
      <c r="BA82" s="482" t="str">
        <f t="shared" si="66"/>
        <v/>
      </c>
      <c r="BB82" s="482" t="str">
        <f t="shared" si="66"/>
        <v/>
      </c>
      <c r="BC82" s="482" t="str">
        <f t="shared" si="66"/>
        <v/>
      </c>
      <c r="BD82" s="482" t="str">
        <f t="shared" si="34"/>
        <v/>
      </c>
      <c r="BE82" s="482" t="str">
        <f t="shared" si="34"/>
        <v/>
      </c>
      <c r="BF82" s="482" t="str">
        <f t="shared" si="33"/>
        <v/>
      </c>
      <c r="BG82" s="482" t="str">
        <f t="shared" si="33"/>
        <v/>
      </c>
      <c r="BH82" s="482" t="str">
        <f t="shared" si="33"/>
        <v/>
      </c>
      <c r="BI82" s="482" t="str">
        <f t="shared" si="33"/>
        <v/>
      </c>
      <c r="BJ82" s="482" t="str">
        <f t="shared" si="33"/>
        <v/>
      </c>
      <c r="BK82" s="482" t="str">
        <f t="shared" si="33"/>
        <v/>
      </c>
      <c r="BL82" s="482"/>
      <c r="BM82" s="482" t="str">
        <f>IF(AN82="","",COUNTIF($AN82:AN82,1))</f>
        <v/>
      </c>
      <c r="BN82" s="482" t="str">
        <f>IF(AO82="","",COUNTIF($AN82:AO82,1))</f>
        <v/>
      </c>
      <c r="BO82" s="482" t="str">
        <f>IF(AP82="","",COUNTIF($AN82:AP82,1))</f>
        <v/>
      </c>
      <c r="BP82" s="482" t="str">
        <f>IF(AQ82="","",COUNTIF($AN82:AQ82,1))</f>
        <v/>
      </c>
      <c r="BQ82" s="482" t="str">
        <f>IF(AR82="","",COUNTIF($AN82:AR82,1))</f>
        <v/>
      </c>
      <c r="BR82" s="482" t="str">
        <f>IF(AS82="","",COUNTIF($AN82:AS82,1))</f>
        <v/>
      </c>
      <c r="BS82" s="482" t="str">
        <f>IF(AT82="","",COUNTIF($AN82:AT82,1))</f>
        <v/>
      </c>
      <c r="BT82" s="482" t="str">
        <f>IF(AU82="","",COUNTIF($AN82:AU82,1))</f>
        <v/>
      </c>
      <c r="BU82" s="482" t="str">
        <f>IF(AV82="","",COUNTIF($AN82:AV82,1))</f>
        <v/>
      </c>
      <c r="BV82" s="482" t="str">
        <f>IF(AW82="","",COUNTIF($AN82:AW82,1))</f>
        <v/>
      </c>
      <c r="BW82" s="482" t="str">
        <f>IF(AX82="","",COUNTIF($AN82:AX82,1))</f>
        <v/>
      </c>
      <c r="BX82" s="482" t="str">
        <f>IF(AY82="","",COUNTIF($AN82:AY82,1))</f>
        <v/>
      </c>
      <c r="BY82" s="482" t="str">
        <f>IF(AZ82="","",COUNTIF($AN82:AZ82,1))</f>
        <v/>
      </c>
      <c r="BZ82" s="482" t="str">
        <f>IF(BA82="","",COUNTIF($AN82:BA82,1))</f>
        <v/>
      </c>
      <c r="CA82" s="482" t="str">
        <f>IF(BB82="","",COUNTIF($AN82:BB82,1))</f>
        <v/>
      </c>
      <c r="CB82" s="482" t="str">
        <f>IF(BC82="","",COUNTIF($AN82:BC82,1))</f>
        <v/>
      </c>
      <c r="CC82" s="482" t="str">
        <f>IF(BD82="","",COUNTIF($AN82:BD82,1))</f>
        <v/>
      </c>
      <c r="CD82" s="482" t="str">
        <f>IF(BE82="","",COUNTIF($AN82:BE82,1))</f>
        <v/>
      </c>
      <c r="CE82" s="482" t="str">
        <f>IF(BF82="","",COUNTIF($AN82:BF82,1))</f>
        <v/>
      </c>
      <c r="CF82" s="482" t="str">
        <f>IF(BG82="","",COUNTIF($AN82:BG82,1))</f>
        <v/>
      </c>
      <c r="CG82" s="482" t="str">
        <f>IF(BH82="","",COUNTIF($AN82:BH82,1))</f>
        <v/>
      </c>
      <c r="CH82" s="482" t="str">
        <f>IF(BI82="","",COUNTIF($AN82:BI82,1))</f>
        <v/>
      </c>
      <c r="CI82" s="482" t="str">
        <f>IF(BJ82="","",COUNTIF($AN82:BJ82,1))</f>
        <v/>
      </c>
      <c r="CJ82" s="482" t="str">
        <f>IF(BK82="","",COUNTIF($AN82:BK82,1))</f>
        <v/>
      </c>
      <c r="CL82" s="482" t="str">
        <f t="shared" si="68"/>
        <v/>
      </c>
      <c r="CM82" s="482" t="str">
        <f t="shared" si="68"/>
        <v/>
      </c>
      <c r="CN82" s="482" t="str">
        <f t="shared" si="68"/>
        <v/>
      </c>
      <c r="CO82" s="482" t="str">
        <f t="shared" si="68"/>
        <v/>
      </c>
      <c r="CP82" s="482" t="str">
        <f t="shared" si="68"/>
        <v/>
      </c>
      <c r="CQ82" s="482" t="str">
        <f t="shared" si="67"/>
        <v/>
      </c>
      <c r="CR82" s="482" t="str">
        <f t="shared" si="67"/>
        <v/>
      </c>
      <c r="CS82" s="482" t="str">
        <f t="shared" si="67"/>
        <v/>
      </c>
      <c r="CT82" s="482" t="str">
        <f t="shared" si="67"/>
        <v/>
      </c>
      <c r="CU82" s="482" t="str">
        <f t="shared" si="67"/>
        <v/>
      </c>
      <c r="CV82" s="482" t="str">
        <f t="shared" si="40"/>
        <v/>
      </c>
      <c r="CW82" s="482" t="str">
        <f t="shared" si="40"/>
        <v/>
      </c>
      <c r="CX82" s="482" t="str">
        <f t="shared" si="40"/>
        <v/>
      </c>
      <c r="CY82" s="482" t="str">
        <f t="shared" si="40"/>
        <v/>
      </c>
      <c r="CZ82" s="482" t="str">
        <f t="shared" si="40"/>
        <v/>
      </c>
      <c r="DA82" s="482" t="str">
        <f t="shared" si="40"/>
        <v/>
      </c>
      <c r="DB82" s="482" t="str">
        <f t="shared" si="38"/>
        <v/>
      </c>
      <c r="DC82" s="482" t="str">
        <f t="shared" si="38"/>
        <v/>
      </c>
      <c r="DD82" s="482" t="str">
        <f t="shared" si="36"/>
        <v/>
      </c>
      <c r="DE82" s="482" t="str">
        <f t="shared" si="36"/>
        <v/>
      </c>
      <c r="DF82" s="482" t="str">
        <f t="shared" si="36"/>
        <v/>
      </c>
      <c r="DG82" s="482" t="str">
        <f t="shared" si="36"/>
        <v/>
      </c>
      <c r="DH82" s="482" t="str">
        <f t="shared" si="36"/>
        <v/>
      </c>
      <c r="DI82" s="482" t="str">
        <f t="shared" si="36"/>
        <v/>
      </c>
      <c r="DJ82" s="357" t="str">
        <f t="shared" si="55"/>
        <v/>
      </c>
      <c r="DK82" s="357" t="str">
        <f t="shared" si="56"/>
        <v/>
      </c>
      <c r="DL82" s="357" t="str">
        <f t="shared" si="57"/>
        <v/>
      </c>
      <c r="DM82" s="357" t="str">
        <f t="shared" si="58"/>
        <v/>
      </c>
      <c r="DN82" s="357" t="str">
        <f t="shared" si="44"/>
        <v/>
      </c>
      <c r="DO82" s="357" t="str">
        <f t="shared" si="45"/>
        <v/>
      </c>
      <c r="DP82" s="357" t="str">
        <f t="shared" si="32"/>
        <v/>
      </c>
      <c r="DQ82" s="357" t="str">
        <f t="shared" si="46"/>
        <v/>
      </c>
      <c r="DR82" s="357" t="str">
        <f t="shared" si="32"/>
        <v/>
      </c>
      <c r="DS82" s="357" t="str">
        <f t="shared" si="46"/>
        <v/>
      </c>
      <c r="DT82" s="357" t="str">
        <f t="shared" si="59"/>
        <v/>
      </c>
      <c r="DU82" s="357" t="str">
        <f t="shared" si="60"/>
        <v/>
      </c>
      <c r="DV82" s="357" t="str">
        <f t="shared" si="47"/>
        <v/>
      </c>
      <c r="DW82" s="357" t="str">
        <f t="shared" si="48"/>
        <v/>
      </c>
      <c r="DX82" s="357" t="str">
        <f t="shared" si="49"/>
        <v/>
      </c>
      <c r="DY82" s="357" t="str">
        <f t="shared" si="50"/>
        <v/>
      </c>
      <c r="DZ82" s="357" t="str">
        <f t="shared" si="51"/>
        <v/>
      </c>
      <c r="EA82" s="357" t="str">
        <f t="shared" si="52"/>
        <v/>
      </c>
      <c r="EB82" s="357" t="str">
        <f t="shared" si="53"/>
        <v/>
      </c>
      <c r="EC82" s="357" t="str">
        <f t="shared" si="54"/>
        <v/>
      </c>
      <c r="EE82" s="357" t="str">
        <f t="shared" si="61"/>
        <v/>
      </c>
      <c r="EF82" s="357" t="str">
        <f t="shared" si="62"/>
        <v/>
      </c>
      <c r="EG82" s="357" t="str">
        <f t="shared" si="63"/>
        <v/>
      </c>
      <c r="EH82" s="357" t="str">
        <f t="shared" si="64"/>
        <v/>
      </c>
      <c r="EI82" s="357" t="str">
        <f t="shared" si="65"/>
        <v/>
      </c>
    </row>
    <row r="83" spans="1:139" ht="15.6" x14ac:dyDescent="0.3">
      <c r="A83" s="12" t="str">
        <f>ajuizamento!A90</f>
        <v/>
      </c>
      <c r="B83" s="7" t="str">
        <f>ajuizamento!B90</f>
        <v/>
      </c>
      <c r="C83" s="7">
        <f>ajuizamento!C90</f>
        <v>0</v>
      </c>
      <c r="D83" s="7">
        <f>ajuizamento!D90</f>
        <v>0</v>
      </c>
      <c r="E83" s="7">
        <f>ajuizamento!E90</f>
        <v>0</v>
      </c>
      <c r="F83" s="7">
        <f>ajuizamento!F90</f>
        <v>0</v>
      </c>
      <c r="G83" s="12">
        <f>ajuizamento!G90</f>
        <v>0</v>
      </c>
      <c r="H83" s="6">
        <f>IF(ajuizamento!$AY90="",0,ajuizamento!$AY90)</f>
        <v>0</v>
      </c>
      <c r="I83" s="6">
        <f>IF(ajuizamento!R90="",0,ajuizamento!R90)</f>
        <v>0</v>
      </c>
      <c r="J83" s="6">
        <f>IF(ajuizamento!BC90="",0,ajuizamento!BC90)</f>
        <v>0</v>
      </c>
      <c r="K83" s="6">
        <f>IF(ajuizamento!BD90="",0,ajuizamento!BD90)</f>
        <v>0</v>
      </c>
      <c r="L83" s="6">
        <f>IF(ajuizamento!S90="",0,ajuizamento!S90)</f>
        <v>0</v>
      </c>
      <c r="M83" s="6">
        <f>IF(ajuizamento!T90="",0,ajuizamento!T90)</f>
        <v>0</v>
      </c>
      <c r="N83" s="6">
        <f>IF(ajuizamento!U90="",0,ajuizamento!U90)</f>
        <v>0</v>
      </c>
      <c r="O83" s="6">
        <f>IF(ajuizamento!V90="",0,ajuizamento!V90)</f>
        <v>0</v>
      </c>
      <c r="P83" s="6">
        <f>IF(ajuizamento!W90="",0,ajuizamento!W90)</f>
        <v>0</v>
      </c>
      <c r="Q83" s="6">
        <f>IF(ajuizamento!X90="",0,ajuizamento!X90)</f>
        <v>0</v>
      </c>
      <c r="R83" s="6">
        <f>IF(ajuizamento!Y90="",0,ajuizamento!Y90)</f>
        <v>0</v>
      </c>
      <c r="S83" s="6">
        <f>IF(ajuizamento!Z90="",0,ajuizamento!Z90)</f>
        <v>0</v>
      </c>
      <c r="T83" s="6">
        <f>IF(ajuizamento!AA90="",0,ajuizamento!AA90)</f>
        <v>0</v>
      </c>
      <c r="U83" s="6">
        <f>IF(ajuizamento!AB90="",0,ajuizamento!AB90)</f>
        <v>0</v>
      </c>
      <c r="V83" s="6">
        <f>IF(ajuizamento!AC90="",0,ajuizamento!AC90)</f>
        <v>0</v>
      </c>
      <c r="W83" s="6">
        <f>IF(ajuizamento!AD90="",0,ajuizamento!AD90)</f>
        <v>0</v>
      </c>
      <c r="X83" s="6">
        <f>IF(ajuizamento!AE90="",0,ajuizamento!AE90)</f>
        <v>0</v>
      </c>
      <c r="Y83" s="6">
        <f>IF(ajuizamento!AF90="",0,ajuizamento!AF90)</f>
        <v>0</v>
      </c>
      <c r="Z83" s="6">
        <f>IF(ajuizamento!AG90="",0,ajuizamento!AG90)</f>
        <v>0</v>
      </c>
      <c r="AA83" s="6">
        <f>IF(ajuizamento!AH90="",0,ajuizamento!AH90)</f>
        <v>0</v>
      </c>
      <c r="AB83" s="6">
        <f>IF(ajuizamento!AI90="",0,ajuizamento!AI90)</f>
        <v>0</v>
      </c>
      <c r="AC83" s="6">
        <f>IF(ajuizamento!AJ90="",0,ajuizamento!AJ90)</f>
        <v>0</v>
      </c>
      <c r="AD83" s="6">
        <f>IF(ajuizamento!AK90="",0,ajuizamento!AK90)</f>
        <v>0</v>
      </c>
      <c r="AE83" s="6">
        <f>IF(ajuizamento!AL90="",0,ajuizamento!AL90)</f>
        <v>0</v>
      </c>
      <c r="AF83" s="6">
        <f>IF(ajuizamento!AM90="",0,ajuizamento!AM90)</f>
        <v>0</v>
      </c>
      <c r="AG83" s="6">
        <f>IF(ajuizamento!AN90="",0,ajuizamento!AN90)</f>
        <v>0</v>
      </c>
      <c r="AH83" s="6">
        <f>IF(ajuizamento!AO90="",0,ajuizamento!AO90)</f>
        <v>0</v>
      </c>
      <c r="AI83" s="6">
        <f>IF(ajuizamento!AP90="",0,ajuizamento!AP90)</f>
        <v>0</v>
      </c>
      <c r="AJ83" s="6">
        <f>IF(ajuizamento!AS90="",0,ajuizamento!AS90)</f>
        <v>0</v>
      </c>
      <c r="AK83" s="11" t="str">
        <f>IF(AM83=0,"",H83)</f>
        <v/>
      </c>
      <c r="AL83" s="9" t="str">
        <f t="shared" si="43"/>
        <v/>
      </c>
      <c r="AM83" s="357">
        <f t="shared" si="41"/>
        <v>0</v>
      </c>
      <c r="AN83" s="482" t="str">
        <f t="shared" si="70"/>
        <v/>
      </c>
      <c r="AO83" s="482" t="str">
        <f t="shared" si="70"/>
        <v/>
      </c>
      <c r="AP83" s="482" t="str">
        <f t="shared" si="70"/>
        <v/>
      </c>
      <c r="AQ83" s="482" t="str">
        <f t="shared" si="70"/>
        <v/>
      </c>
      <c r="AR83" s="482" t="str">
        <f t="shared" si="70"/>
        <v/>
      </c>
      <c r="AS83" s="482" t="str">
        <f t="shared" si="70"/>
        <v/>
      </c>
      <c r="AT83" s="482" t="str">
        <f t="shared" si="70"/>
        <v/>
      </c>
      <c r="AU83" s="482" t="str">
        <f t="shared" si="70"/>
        <v/>
      </c>
      <c r="AV83" s="482" t="str">
        <f t="shared" si="70"/>
        <v/>
      </c>
      <c r="AW83" s="482" t="str">
        <f t="shared" si="69"/>
        <v/>
      </c>
      <c r="AX83" s="482" t="str">
        <f t="shared" si="66"/>
        <v/>
      </c>
      <c r="AY83" s="482" t="str">
        <f t="shared" si="66"/>
        <v/>
      </c>
      <c r="AZ83" s="482" t="str">
        <f t="shared" si="66"/>
        <v/>
      </c>
      <c r="BA83" s="482" t="str">
        <f t="shared" si="66"/>
        <v/>
      </c>
      <c r="BB83" s="482" t="str">
        <f t="shared" si="66"/>
        <v/>
      </c>
      <c r="BC83" s="482" t="str">
        <f t="shared" si="66"/>
        <v/>
      </c>
      <c r="BD83" s="482" t="str">
        <f t="shared" si="34"/>
        <v/>
      </c>
      <c r="BE83" s="482" t="str">
        <f t="shared" si="34"/>
        <v/>
      </c>
      <c r="BF83" s="482" t="str">
        <f t="shared" si="33"/>
        <v/>
      </c>
      <c r="BG83" s="482" t="str">
        <f t="shared" si="33"/>
        <v/>
      </c>
      <c r="BH83" s="482" t="str">
        <f t="shared" si="33"/>
        <v/>
      </c>
      <c r="BI83" s="482" t="str">
        <f t="shared" si="33"/>
        <v/>
      </c>
      <c r="BJ83" s="482" t="str">
        <f t="shared" si="33"/>
        <v/>
      </c>
      <c r="BK83" s="482" t="str">
        <f t="shared" si="33"/>
        <v/>
      </c>
      <c r="BL83" s="482"/>
      <c r="BM83" s="482" t="str">
        <f>IF(AN83="","",COUNTIF($AN83:AN83,1))</f>
        <v/>
      </c>
      <c r="BN83" s="482" t="str">
        <f>IF(AO83="","",COUNTIF($AN83:AO83,1))</f>
        <v/>
      </c>
      <c r="BO83" s="482" t="str">
        <f>IF(AP83="","",COUNTIF($AN83:AP83,1))</f>
        <v/>
      </c>
      <c r="BP83" s="482" t="str">
        <f>IF(AQ83="","",COUNTIF($AN83:AQ83,1))</f>
        <v/>
      </c>
      <c r="BQ83" s="482" t="str">
        <f>IF(AR83="","",COUNTIF($AN83:AR83,1))</f>
        <v/>
      </c>
      <c r="BR83" s="482" t="str">
        <f>IF(AS83="","",COUNTIF($AN83:AS83,1))</f>
        <v/>
      </c>
      <c r="BS83" s="482" t="str">
        <f>IF(AT83="","",COUNTIF($AN83:AT83,1))</f>
        <v/>
      </c>
      <c r="BT83" s="482" t="str">
        <f>IF(AU83="","",COUNTIF($AN83:AU83,1))</f>
        <v/>
      </c>
      <c r="BU83" s="482" t="str">
        <f>IF(AV83="","",COUNTIF($AN83:AV83,1))</f>
        <v/>
      </c>
      <c r="BV83" s="482" t="str">
        <f>IF(AW83="","",COUNTIF($AN83:AW83,1))</f>
        <v/>
      </c>
      <c r="BW83" s="482" t="str">
        <f>IF(AX83="","",COUNTIF($AN83:AX83,1))</f>
        <v/>
      </c>
      <c r="BX83" s="482" t="str">
        <f>IF(AY83="","",COUNTIF($AN83:AY83,1))</f>
        <v/>
      </c>
      <c r="BY83" s="482" t="str">
        <f>IF(AZ83="","",COUNTIF($AN83:AZ83,1))</f>
        <v/>
      </c>
      <c r="BZ83" s="482" t="str">
        <f>IF(BA83="","",COUNTIF($AN83:BA83,1))</f>
        <v/>
      </c>
      <c r="CA83" s="482" t="str">
        <f>IF(BB83="","",COUNTIF($AN83:BB83,1))</f>
        <v/>
      </c>
      <c r="CB83" s="482" t="str">
        <f>IF(BC83="","",COUNTIF($AN83:BC83,1))</f>
        <v/>
      </c>
      <c r="CC83" s="482" t="str">
        <f>IF(BD83="","",COUNTIF($AN83:BD83,1))</f>
        <v/>
      </c>
      <c r="CD83" s="482" t="str">
        <f>IF(BE83="","",COUNTIF($AN83:BE83,1))</f>
        <v/>
      </c>
      <c r="CE83" s="482" t="str">
        <f>IF(BF83="","",COUNTIF($AN83:BF83,1))</f>
        <v/>
      </c>
      <c r="CF83" s="482" t="str">
        <f>IF(BG83="","",COUNTIF($AN83:BG83,1))</f>
        <v/>
      </c>
      <c r="CG83" s="482" t="str">
        <f>IF(BH83="","",COUNTIF($AN83:BH83,1))</f>
        <v/>
      </c>
      <c r="CH83" s="482" t="str">
        <f>IF(BI83="","",COUNTIF($AN83:BI83,1))</f>
        <v/>
      </c>
      <c r="CI83" s="482" t="str">
        <f>IF(BJ83="","",COUNTIF($AN83:BJ83,1))</f>
        <v/>
      </c>
      <c r="CJ83" s="482" t="str">
        <f>IF(BK83="","",COUNTIF($AN83:BK83,1))</f>
        <v/>
      </c>
      <c r="CL83" s="482" t="str">
        <f t="shared" si="68"/>
        <v/>
      </c>
      <c r="CM83" s="482" t="str">
        <f t="shared" si="68"/>
        <v/>
      </c>
      <c r="CN83" s="482" t="str">
        <f t="shared" si="68"/>
        <v/>
      </c>
      <c r="CO83" s="482" t="str">
        <f t="shared" si="68"/>
        <v/>
      </c>
      <c r="CP83" s="482" t="str">
        <f t="shared" si="68"/>
        <v/>
      </c>
      <c r="CQ83" s="482" t="str">
        <f t="shared" si="67"/>
        <v/>
      </c>
      <c r="CR83" s="482" t="str">
        <f t="shared" si="67"/>
        <v/>
      </c>
      <c r="CS83" s="482" t="str">
        <f t="shared" si="67"/>
        <v/>
      </c>
      <c r="CT83" s="482" t="str">
        <f t="shared" si="67"/>
        <v/>
      </c>
      <c r="CU83" s="482" t="str">
        <f t="shared" si="67"/>
        <v/>
      </c>
      <c r="CV83" s="482" t="str">
        <f t="shared" si="40"/>
        <v/>
      </c>
      <c r="CW83" s="482" t="str">
        <f t="shared" si="40"/>
        <v/>
      </c>
      <c r="CX83" s="482" t="str">
        <f t="shared" si="40"/>
        <v/>
      </c>
      <c r="CY83" s="482" t="str">
        <f t="shared" si="40"/>
        <v/>
      </c>
      <c r="CZ83" s="482" t="str">
        <f t="shared" si="40"/>
        <v/>
      </c>
      <c r="DA83" s="482" t="str">
        <f t="shared" si="40"/>
        <v/>
      </c>
      <c r="DB83" s="482" t="str">
        <f t="shared" si="38"/>
        <v/>
      </c>
      <c r="DC83" s="482" t="str">
        <f t="shared" si="38"/>
        <v/>
      </c>
      <c r="DD83" s="482" t="str">
        <f t="shared" si="36"/>
        <v/>
      </c>
      <c r="DE83" s="482" t="str">
        <f t="shared" si="36"/>
        <v/>
      </c>
      <c r="DF83" s="482" t="str">
        <f t="shared" si="36"/>
        <v/>
      </c>
      <c r="DG83" s="482" t="str">
        <f t="shared" si="36"/>
        <v/>
      </c>
      <c r="DH83" s="482" t="str">
        <f t="shared" si="36"/>
        <v/>
      </c>
      <c r="DI83" s="482" t="str">
        <f t="shared" si="36"/>
        <v/>
      </c>
      <c r="DJ83" s="357" t="str">
        <f t="shared" si="55"/>
        <v/>
      </c>
      <c r="DK83" s="357" t="str">
        <f t="shared" si="56"/>
        <v/>
      </c>
      <c r="DL83" s="357" t="str">
        <f t="shared" si="57"/>
        <v/>
      </c>
      <c r="DM83" s="357" t="str">
        <f t="shared" si="58"/>
        <v/>
      </c>
      <c r="DN83" s="357" t="str">
        <f t="shared" si="44"/>
        <v/>
      </c>
      <c r="DO83" s="357" t="str">
        <f t="shared" si="45"/>
        <v/>
      </c>
      <c r="DP83" s="357" t="str">
        <f t="shared" si="32"/>
        <v/>
      </c>
      <c r="DQ83" s="357" t="str">
        <f t="shared" si="46"/>
        <v/>
      </c>
      <c r="DR83" s="357" t="str">
        <f t="shared" si="32"/>
        <v/>
      </c>
      <c r="DS83" s="357" t="str">
        <f t="shared" si="46"/>
        <v/>
      </c>
      <c r="DT83" s="357" t="str">
        <f t="shared" si="59"/>
        <v/>
      </c>
      <c r="DU83" s="357" t="str">
        <f t="shared" si="60"/>
        <v/>
      </c>
      <c r="DV83" s="357" t="str">
        <f t="shared" si="47"/>
        <v/>
      </c>
      <c r="DW83" s="357" t="str">
        <f t="shared" si="48"/>
        <v/>
      </c>
      <c r="DX83" s="357" t="str">
        <f t="shared" si="49"/>
        <v/>
      </c>
      <c r="DY83" s="357" t="str">
        <f t="shared" si="50"/>
        <v/>
      </c>
      <c r="DZ83" s="357" t="str">
        <f t="shared" si="51"/>
        <v/>
      </c>
      <c r="EA83" s="357" t="str">
        <f t="shared" si="52"/>
        <v/>
      </c>
      <c r="EB83" s="357" t="str">
        <f t="shared" si="53"/>
        <v/>
      </c>
      <c r="EC83" s="357" t="str">
        <f t="shared" si="54"/>
        <v/>
      </c>
      <c r="EE83" s="357" t="str">
        <f t="shared" si="61"/>
        <v/>
      </c>
      <c r="EF83" s="357" t="str">
        <f t="shared" si="62"/>
        <v/>
      </c>
      <c r="EG83" s="357" t="str">
        <f t="shared" si="63"/>
        <v/>
      </c>
      <c r="EH83" s="357" t="str">
        <f t="shared" si="64"/>
        <v/>
      </c>
      <c r="EI83" s="357" t="str">
        <f t="shared" si="65"/>
        <v/>
      </c>
    </row>
    <row r="84" spans="1:139" ht="15.6" x14ac:dyDescent="0.3">
      <c r="A84" s="12" t="str">
        <f>ajuizamento!A91</f>
        <v/>
      </c>
      <c r="B84" s="7" t="str">
        <f>ajuizamento!B91</f>
        <v/>
      </c>
      <c r="C84" s="7">
        <f>ajuizamento!C91</f>
        <v>0</v>
      </c>
      <c r="D84" s="7">
        <f>ajuizamento!D91</f>
        <v>0</v>
      </c>
      <c r="E84" s="7">
        <f>ajuizamento!E91</f>
        <v>0</v>
      </c>
      <c r="F84" s="7">
        <f>ajuizamento!F91</f>
        <v>0</v>
      </c>
      <c r="G84" s="12">
        <f>ajuizamento!G91</f>
        <v>0</v>
      </c>
      <c r="H84" s="6">
        <f>IF(ajuizamento!$AY91="",0,ajuizamento!$AY91)</f>
        <v>0</v>
      </c>
      <c r="I84" s="6">
        <f>IF(ajuizamento!R91="",0,ajuizamento!R91)</f>
        <v>0</v>
      </c>
      <c r="J84" s="6">
        <f>IF(ajuizamento!BC91="",0,ajuizamento!BC91)</f>
        <v>0</v>
      </c>
      <c r="K84" s="6">
        <f>IF(ajuizamento!BD91="",0,ajuizamento!BD91)</f>
        <v>0</v>
      </c>
      <c r="L84" s="6">
        <f>IF(ajuizamento!S91="",0,ajuizamento!S91)</f>
        <v>0</v>
      </c>
      <c r="M84" s="6">
        <f>IF(ajuizamento!T91="",0,ajuizamento!T91)</f>
        <v>0</v>
      </c>
      <c r="N84" s="6">
        <f>IF(ajuizamento!U91="",0,ajuizamento!U91)</f>
        <v>0</v>
      </c>
      <c r="O84" s="6">
        <f>IF(ajuizamento!V91="",0,ajuizamento!V91)</f>
        <v>0</v>
      </c>
      <c r="P84" s="6">
        <f>IF(ajuizamento!W91="",0,ajuizamento!W91)</f>
        <v>0</v>
      </c>
      <c r="Q84" s="6">
        <f>IF(ajuizamento!X91="",0,ajuizamento!X91)</f>
        <v>0</v>
      </c>
      <c r="R84" s="6">
        <f>IF(ajuizamento!Y91="",0,ajuizamento!Y91)</f>
        <v>0</v>
      </c>
      <c r="S84" s="6">
        <f>IF(ajuizamento!Z91="",0,ajuizamento!Z91)</f>
        <v>0</v>
      </c>
      <c r="T84" s="6">
        <f>IF(ajuizamento!AA91="",0,ajuizamento!AA91)</f>
        <v>0</v>
      </c>
      <c r="U84" s="6">
        <f>IF(ajuizamento!AB91="",0,ajuizamento!AB91)</f>
        <v>0</v>
      </c>
      <c r="V84" s="6">
        <f>IF(ajuizamento!AC91="",0,ajuizamento!AC91)</f>
        <v>0</v>
      </c>
      <c r="W84" s="6">
        <f>IF(ajuizamento!AD91="",0,ajuizamento!AD91)</f>
        <v>0</v>
      </c>
      <c r="X84" s="6">
        <f>IF(ajuizamento!AE91="",0,ajuizamento!AE91)</f>
        <v>0</v>
      </c>
      <c r="Y84" s="6">
        <f>IF(ajuizamento!AF91="",0,ajuizamento!AF91)</f>
        <v>0</v>
      </c>
      <c r="Z84" s="6">
        <f>IF(ajuizamento!AG91="",0,ajuizamento!AG91)</f>
        <v>0</v>
      </c>
      <c r="AA84" s="6">
        <f>IF(ajuizamento!AH91="",0,ajuizamento!AH91)</f>
        <v>0</v>
      </c>
      <c r="AB84" s="6">
        <f>IF(ajuizamento!AI91="",0,ajuizamento!AI91)</f>
        <v>0</v>
      </c>
      <c r="AC84" s="6">
        <f>IF(ajuizamento!AJ91="",0,ajuizamento!AJ91)</f>
        <v>0</v>
      </c>
      <c r="AD84" s="6">
        <f>IF(ajuizamento!AK91="",0,ajuizamento!AK91)</f>
        <v>0</v>
      </c>
      <c r="AE84" s="6">
        <f>IF(ajuizamento!AL91="",0,ajuizamento!AL91)</f>
        <v>0</v>
      </c>
      <c r="AF84" s="6">
        <f>IF(ajuizamento!AM91="",0,ajuizamento!AM91)</f>
        <v>0</v>
      </c>
      <c r="AG84" s="6">
        <f>IF(ajuizamento!AN91="",0,ajuizamento!AN91)</f>
        <v>0</v>
      </c>
      <c r="AH84" s="6">
        <f>IF(ajuizamento!AO91="",0,ajuizamento!AO91)</f>
        <v>0</v>
      </c>
      <c r="AI84" s="6">
        <f>IF(ajuizamento!AP91="",0,ajuizamento!AP91)</f>
        <v>0</v>
      </c>
      <c r="AJ84" s="6">
        <f>IF(ajuizamento!AS91="",0,ajuizamento!AS91)</f>
        <v>0</v>
      </c>
      <c r="AK84" s="11" t="str">
        <f>IF(AM84=0,"",H84)</f>
        <v/>
      </c>
      <c r="AL84" s="9" t="str">
        <f t="shared" si="43"/>
        <v/>
      </c>
      <c r="AM84" s="357">
        <f t="shared" si="41"/>
        <v>0</v>
      </c>
      <c r="AN84" s="482" t="str">
        <f t="shared" si="70"/>
        <v/>
      </c>
      <c r="AO84" s="482" t="str">
        <f t="shared" si="70"/>
        <v/>
      </c>
      <c r="AP84" s="482" t="str">
        <f t="shared" si="70"/>
        <v/>
      </c>
      <c r="AQ84" s="482" t="str">
        <f t="shared" si="70"/>
        <v/>
      </c>
      <c r="AR84" s="482" t="str">
        <f t="shared" si="70"/>
        <v/>
      </c>
      <c r="AS84" s="482" t="str">
        <f t="shared" si="70"/>
        <v/>
      </c>
      <c r="AT84" s="482" t="str">
        <f t="shared" si="70"/>
        <v/>
      </c>
      <c r="AU84" s="482" t="str">
        <f t="shared" si="70"/>
        <v/>
      </c>
      <c r="AV84" s="482" t="str">
        <f t="shared" si="70"/>
        <v/>
      </c>
      <c r="AW84" s="482" t="str">
        <f t="shared" si="69"/>
        <v/>
      </c>
      <c r="AX84" s="482" t="str">
        <f t="shared" si="66"/>
        <v/>
      </c>
      <c r="AY84" s="482" t="str">
        <f t="shared" si="66"/>
        <v/>
      </c>
      <c r="AZ84" s="482" t="str">
        <f t="shared" si="66"/>
        <v/>
      </c>
      <c r="BA84" s="482" t="str">
        <f t="shared" si="66"/>
        <v/>
      </c>
      <c r="BB84" s="482" t="str">
        <f t="shared" si="66"/>
        <v/>
      </c>
      <c r="BC84" s="482" t="str">
        <f t="shared" si="66"/>
        <v/>
      </c>
      <c r="BD84" s="482" t="str">
        <f t="shared" si="34"/>
        <v/>
      </c>
      <c r="BE84" s="482" t="str">
        <f t="shared" si="34"/>
        <v/>
      </c>
      <c r="BF84" s="482" t="str">
        <f t="shared" si="33"/>
        <v/>
      </c>
      <c r="BG84" s="482" t="str">
        <f t="shared" si="33"/>
        <v/>
      </c>
      <c r="BH84" s="482" t="str">
        <f t="shared" si="33"/>
        <v/>
      </c>
      <c r="BI84" s="482" t="str">
        <f t="shared" si="33"/>
        <v/>
      </c>
      <c r="BJ84" s="482" t="str">
        <f t="shared" si="33"/>
        <v/>
      </c>
      <c r="BK84" s="482" t="str">
        <f t="shared" si="33"/>
        <v/>
      </c>
      <c r="BL84" s="482"/>
      <c r="BM84" s="482" t="str">
        <f>IF(AN84="","",COUNTIF($AN84:AN84,1))</f>
        <v/>
      </c>
      <c r="BN84" s="482" t="str">
        <f>IF(AO84="","",COUNTIF($AN84:AO84,1))</f>
        <v/>
      </c>
      <c r="BO84" s="482" t="str">
        <f>IF(AP84="","",COUNTIF($AN84:AP84,1))</f>
        <v/>
      </c>
      <c r="BP84" s="482" t="str">
        <f>IF(AQ84="","",COUNTIF($AN84:AQ84,1))</f>
        <v/>
      </c>
      <c r="BQ84" s="482" t="str">
        <f>IF(AR84="","",COUNTIF($AN84:AR84,1))</f>
        <v/>
      </c>
      <c r="BR84" s="482" t="str">
        <f>IF(AS84="","",COUNTIF($AN84:AS84,1))</f>
        <v/>
      </c>
      <c r="BS84" s="482" t="str">
        <f>IF(AT84="","",COUNTIF($AN84:AT84,1))</f>
        <v/>
      </c>
      <c r="BT84" s="482" t="str">
        <f>IF(AU84="","",COUNTIF($AN84:AU84,1))</f>
        <v/>
      </c>
      <c r="BU84" s="482" t="str">
        <f>IF(AV84="","",COUNTIF($AN84:AV84,1))</f>
        <v/>
      </c>
      <c r="BV84" s="482" t="str">
        <f>IF(AW84="","",COUNTIF($AN84:AW84,1))</f>
        <v/>
      </c>
      <c r="BW84" s="482" t="str">
        <f>IF(AX84="","",COUNTIF($AN84:AX84,1))</f>
        <v/>
      </c>
      <c r="BX84" s="482" t="str">
        <f>IF(AY84="","",COUNTIF($AN84:AY84,1))</f>
        <v/>
      </c>
      <c r="BY84" s="482" t="str">
        <f>IF(AZ84="","",COUNTIF($AN84:AZ84,1))</f>
        <v/>
      </c>
      <c r="BZ84" s="482" t="str">
        <f>IF(BA84="","",COUNTIF($AN84:BA84,1))</f>
        <v/>
      </c>
      <c r="CA84" s="482" t="str">
        <f>IF(BB84="","",COUNTIF($AN84:BB84,1))</f>
        <v/>
      </c>
      <c r="CB84" s="482" t="str">
        <f>IF(BC84="","",COUNTIF($AN84:BC84,1))</f>
        <v/>
      </c>
      <c r="CC84" s="482" t="str">
        <f>IF(BD84="","",COUNTIF($AN84:BD84,1))</f>
        <v/>
      </c>
      <c r="CD84" s="482" t="str">
        <f>IF(BE84="","",COUNTIF($AN84:BE84,1))</f>
        <v/>
      </c>
      <c r="CE84" s="482" t="str">
        <f>IF(BF84="","",COUNTIF($AN84:BF84,1))</f>
        <v/>
      </c>
      <c r="CF84" s="482" t="str">
        <f>IF(BG84="","",COUNTIF($AN84:BG84,1))</f>
        <v/>
      </c>
      <c r="CG84" s="482" t="str">
        <f>IF(BH84="","",COUNTIF($AN84:BH84,1))</f>
        <v/>
      </c>
      <c r="CH84" s="482" t="str">
        <f>IF(BI84="","",COUNTIF($AN84:BI84,1))</f>
        <v/>
      </c>
      <c r="CI84" s="482" t="str">
        <f>IF(BJ84="","",COUNTIF($AN84:BJ84,1))</f>
        <v/>
      </c>
      <c r="CJ84" s="482" t="str">
        <f>IF(BK84="","",COUNTIF($AN84:BK84,1))</f>
        <v/>
      </c>
      <c r="CL84" s="482" t="str">
        <f t="shared" si="68"/>
        <v/>
      </c>
      <c r="CM84" s="482" t="str">
        <f t="shared" si="68"/>
        <v/>
      </c>
      <c r="CN84" s="482" t="str">
        <f t="shared" si="68"/>
        <v/>
      </c>
      <c r="CO84" s="482" t="str">
        <f t="shared" si="68"/>
        <v/>
      </c>
      <c r="CP84" s="482" t="str">
        <f t="shared" si="68"/>
        <v/>
      </c>
      <c r="CQ84" s="482" t="str">
        <f t="shared" si="67"/>
        <v/>
      </c>
      <c r="CR84" s="482" t="str">
        <f t="shared" si="67"/>
        <v/>
      </c>
      <c r="CS84" s="482" t="str">
        <f t="shared" si="67"/>
        <v/>
      </c>
      <c r="CT84" s="482" t="str">
        <f t="shared" si="67"/>
        <v/>
      </c>
      <c r="CU84" s="482" t="str">
        <f t="shared" si="67"/>
        <v/>
      </c>
      <c r="CV84" s="482" t="str">
        <f t="shared" si="40"/>
        <v/>
      </c>
      <c r="CW84" s="482" t="str">
        <f t="shared" si="40"/>
        <v/>
      </c>
      <c r="CX84" s="482" t="str">
        <f t="shared" si="40"/>
        <v/>
      </c>
      <c r="CY84" s="482" t="str">
        <f t="shared" si="40"/>
        <v/>
      </c>
      <c r="CZ84" s="482" t="str">
        <f t="shared" si="40"/>
        <v/>
      </c>
      <c r="DA84" s="482" t="str">
        <f t="shared" si="40"/>
        <v/>
      </c>
      <c r="DB84" s="482" t="str">
        <f t="shared" si="38"/>
        <v/>
      </c>
      <c r="DC84" s="482" t="str">
        <f t="shared" si="38"/>
        <v/>
      </c>
      <c r="DD84" s="482" t="str">
        <f t="shared" si="36"/>
        <v/>
      </c>
      <c r="DE84" s="482" t="str">
        <f t="shared" si="36"/>
        <v/>
      </c>
      <c r="DF84" s="482" t="str">
        <f t="shared" si="36"/>
        <v/>
      </c>
      <c r="DG84" s="482" t="str">
        <f t="shared" si="36"/>
        <v/>
      </c>
      <c r="DH84" s="482" t="str">
        <f t="shared" si="36"/>
        <v/>
      </c>
      <c r="DI84" s="482" t="str">
        <f t="shared" si="36"/>
        <v/>
      </c>
      <c r="DJ84" s="357" t="str">
        <f t="shared" si="55"/>
        <v/>
      </c>
      <c r="DK84" s="357" t="str">
        <f t="shared" si="56"/>
        <v/>
      </c>
      <c r="DL84" s="357" t="str">
        <f t="shared" si="57"/>
        <v/>
      </c>
      <c r="DM84" s="357" t="str">
        <f t="shared" si="58"/>
        <v/>
      </c>
      <c r="DN84" s="357" t="str">
        <f t="shared" si="44"/>
        <v/>
      </c>
      <c r="DO84" s="357" t="str">
        <f t="shared" si="45"/>
        <v/>
      </c>
      <c r="DP84" s="357" t="str">
        <f t="shared" si="32"/>
        <v/>
      </c>
      <c r="DQ84" s="357" t="str">
        <f t="shared" si="46"/>
        <v/>
      </c>
      <c r="DR84" s="357" t="str">
        <f t="shared" si="32"/>
        <v/>
      </c>
      <c r="DS84" s="357" t="str">
        <f t="shared" si="46"/>
        <v/>
      </c>
      <c r="DT84" s="357" t="str">
        <f t="shared" si="59"/>
        <v/>
      </c>
      <c r="DU84" s="357" t="str">
        <f t="shared" si="60"/>
        <v/>
      </c>
      <c r="DV84" s="357" t="str">
        <f t="shared" si="47"/>
        <v/>
      </c>
      <c r="DW84" s="357" t="str">
        <f t="shared" si="48"/>
        <v/>
      </c>
      <c r="DX84" s="357" t="str">
        <f t="shared" si="49"/>
        <v/>
      </c>
      <c r="DY84" s="357" t="str">
        <f t="shared" si="50"/>
        <v/>
      </c>
      <c r="DZ84" s="357" t="str">
        <f t="shared" si="51"/>
        <v/>
      </c>
      <c r="EA84" s="357" t="str">
        <f t="shared" si="52"/>
        <v/>
      </c>
      <c r="EB84" s="357" t="str">
        <f t="shared" si="53"/>
        <v/>
      </c>
      <c r="EC84" s="357" t="str">
        <f t="shared" si="54"/>
        <v/>
      </c>
      <c r="EE84" s="357" t="str">
        <f t="shared" si="61"/>
        <v/>
      </c>
      <c r="EF84" s="357" t="str">
        <f t="shared" si="62"/>
        <v/>
      </c>
      <c r="EG84" s="357" t="str">
        <f t="shared" si="63"/>
        <v/>
      </c>
      <c r="EH84" s="357" t="str">
        <f t="shared" si="64"/>
        <v/>
      </c>
      <c r="EI84" s="357" t="str">
        <f t="shared" si="65"/>
        <v/>
      </c>
    </row>
    <row r="85" spans="1:139" ht="15.6" x14ac:dyDescent="0.3">
      <c r="A85" s="12" t="str">
        <f>ajuizamento!A92</f>
        <v/>
      </c>
      <c r="B85" s="7" t="str">
        <f>ajuizamento!B92</f>
        <v/>
      </c>
      <c r="C85" s="7">
        <f>ajuizamento!C92</f>
        <v>0</v>
      </c>
      <c r="D85" s="7">
        <f>ajuizamento!D92</f>
        <v>0</v>
      </c>
      <c r="E85" s="7">
        <f>ajuizamento!E92</f>
        <v>0</v>
      </c>
      <c r="F85" s="7">
        <f>ajuizamento!F92</f>
        <v>0</v>
      </c>
      <c r="G85" s="12">
        <f>ajuizamento!G92</f>
        <v>0</v>
      </c>
      <c r="H85" s="6">
        <f>IF(ajuizamento!$AY92="",0,ajuizamento!$AY92)</f>
        <v>0</v>
      </c>
      <c r="I85" s="6">
        <f>IF(ajuizamento!R92="",0,ajuizamento!R92)</f>
        <v>0</v>
      </c>
      <c r="J85" s="6">
        <f>IF(ajuizamento!BC92="",0,ajuizamento!BC92)</f>
        <v>0</v>
      </c>
      <c r="K85" s="6">
        <f>IF(ajuizamento!BD92="",0,ajuizamento!BD92)</f>
        <v>0</v>
      </c>
      <c r="L85" s="6">
        <f>IF(ajuizamento!S92="",0,ajuizamento!S92)</f>
        <v>0</v>
      </c>
      <c r="M85" s="6">
        <f>IF(ajuizamento!T92="",0,ajuizamento!T92)</f>
        <v>0</v>
      </c>
      <c r="N85" s="6">
        <f>IF(ajuizamento!U92="",0,ajuizamento!U92)</f>
        <v>0</v>
      </c>
      <c r="O85" s="6">
        <f>IF(ajuizamento!V92="",0,ajuizamento!V92)</f>
        <v>0</v>
      </c>
      <c r="P85" s="6">
        <f>IF(ajuizamento!W92="",0,ajuizamento!W92)</f>
        <v>0</v>
      </c>
      <c r="Q85" s="6">
        <f>IF(ajuizamento!X92="",0,ajuizamento!X92)</f>
        <v>0</v>
      </c>
      <c r="R85" s="6">
        <f>IF(ajuizamento!Y92="",0,ajuizamento!Y92)</f>
        <v>0</v>
      </c>
      <c r="S85" s="6">
        <f>IF(ajuizamento!Z92="",0,ajuizamento!Z92)</f>
        <v>0</v>
      </c>
      <c r="T85" s="6">
        <f>IF(ajuizamento!AA92="",0,ajuizamento!AA92)</f>
        <v>0</v>
      </c>
      <c r="U85" s="6">
        <f>IF(ajuizamento!AB92="",0,ajuizamento!AB92)</f>
        <v>0</v>
      </c>
      <c r="V85" s="6">
        <f>IF(ajuizamento!AC92="",0,ajuizamento!AC92)</f>
        <v>0</v>
      </c>
      <c r="W85" s="6">
        <f>IF(ajuizamento!AD92="",0,ajuizamento!AD92)</f>
        <v>0</v>
      </c>
      <c r="X85" s="6">
        <f>IF(ajuizamento!AE92="",0,ajuizamento!AE92)</f>
        <v>0</v>
      </c>
      <c r="Y85" s="6">
        <f>IF(ajuizamento!AF92="",0,ajuizamento!AF92)</f>
        <v>0</v>
      </c>
      <c r="Z85" s="6">
        <f>IF(ajuizamento!AG92="",0,ajuizamento!AG92)</f>
        <v>0</v>
      </c>
      <c r="AA85" s="6">
        <f>IF(ajuizamento!AH92="",0,ajuizamento!AH92)</f>
        <v>0</v>
      </c>
      <c r="AB85" s="6">
        <f>IF(ajuizamento!AI92="",0,ajuizamento!AI92)</f>
        <v>0</v>
      </c>
      <c r="AC85" s="6">
        <f>IF(ajuizamento!AJ92="",0,ajuizamento!AJ92)</f>
        <v>0</v>
      </c>
      <c r="AD85" s="6">
        <f>IF(ajuizamento!AK92="",0,ajuizamento!AK92)</f>
        <v>0</v>
      </c>
      <c r="AE85" s="6">
        <f>IF(ajuizamento!AL92="",0,ajuizamento!AL92)</f>
        <v>0</v>
      </c>
      <c r="AF85" s="6">
        <f>IF(ajuizamento!AM92="",0,ajuizamento!AM92)</f>
        <v>0</v>
      </c>
      <c r="AG85" s="6">
        <f>IF(ajuizamento!AN92="",0,ajuizamento!AN92)</f>
        <v>0</v>
      </c>
      <c r="AH85" s="6">
        <f>IF(ajuizamento!AO92="",0,ajuizamento!AO92)</f>
        <v>0</v>
      </c>
      <c r="AI85" s="6">
        <f>IF(ajuizamento!AP92="",0,ajuizamento!AP92)</f>
        <v>0</v>
      </c>
      <c r="AJ85" s="6">
        <f>IF(ajuizamento!AS92="",0,ajuizamento!AS92)</f>
        <v>0</v>
      </c>
      <c r="AK85" s="11" t="str">
        <f>IF(AM85=0,"",H85)</f>
        <v/>
      </c>
      <c r="AL85" s="9" t="str">
        <f t="shared" si="43"/>
        <v/>
      </c>
      <c r="AM85" s="357">
        <f t="shared" si="41"/>
        <v>0</v>
      </c>
      <c r="AN85" s="482" t="str">
        <f t="shared" si="70"/>
        <v/>
      </c>
      <c r="AO85" s="482" t="str">
        <f t="shared" si="70"/>
        <v/>
      </c>
      <c r="AP85" s="482" t="str">
        <f t="shared" si="70"/>
        <v/>
      </c>
      <c r="AQ85" s="482" t="str">
        <f t="shared" si="70"/>
        <v/>
      </c>
      <c r="AR85" s="482" t="str">
        <f t="shared" si="70"/>
        <v/>
      </c>
      <c r="AS85" s="482" t="str">
        <f t="shared" si="70"/>
        <v/>
      </c>
      <c r="AT85" s="482" t="str">
        <f t="shared" si="70"/>
        <v/>
      </c>
      <c r="AU85" s="482" t="str">
        <f t="shared" si="70"/>
        <v/>
      </c>
      <c r="AV85" s="482" t="str">
        <f t="shared" si="70"/>
        <v/>
      </c>
      <c r="AW85" s="482" t="str">
        <f t="shared" si="69"/>
        <v/>
      </c>
      <c r="AX85" s="482" t="str">
        <f t="shared" si="66"/>
        <v/>
      </c>
      <c r="AY85" s="482" t="str">
        <f t="shared" si="66"/>
        <v/>
      </c>
      <c r="AZ85" s="482" t="str">
        <f t="shared" si="66"/>
        <v/>
      </c>
      <c r="BA85" s="482" t="str">
        <f t="shared" si="66"/>
        <v/>
      </c>
      <c r="BB85" s="482" t="str">
        <f t="shared" si="66"/>
        <v/>
      </c>
      <c r="BC85" s="482" t="str">
        <f t="shared" si="66"/>
        <v/>
      </c>
      <c r="BD85" s="482" t="str">
        <f t="shared" si="34"/>
        <v/>
      </c>
      <c r="BE85" s="482" t="str">
        <f t="shared" si="34"/>
        <v/>
      </c>
      <c r="BF85" s="482" t="str">
        <f t="shared" si="33"/>
        <v/>
      </c>
      <c r="BG85" s="482" t="str">
        <f t="shared" si="33"/>
        <v/>
      </c>
      <c r="BH85" s="482" t="str">
        <f t="shared" si="33"/>
        <v/>
      </c>
      <c r="BI85" s="482" t="str">
        <f t="shared" si="33"/>
        <v/>
      </c>
      <c r="BJ85" s="482" t="str">
        <f t="shared" si="33"/>
        <v/>
      </c>
      <c r="BK85" s="482" t="str">
        <f t="shared" si="33"/>
        <v/>
      </c>
      <c r="BL85" s="482"/>
      <c r="BM85" s="482" t="str">
        <f>IF(AN85="","",COUNTIF($AN85:AN85,1))</f>
        <v/>
      </c>
      <c r="BN85" s="482" t="str">
        <f>IF(AO85="","",COUNTIF($AN85:AO85,1))</f>
        <v/>
      </c>
      <c r="BO85" s="482" t="str">
        <f>IF(AP85="","",COUNTIF($AN85:AP85,1))</f>
        <v/>
      </c>
      <c r="BP85" s="482" t="str">
        <f>IF(AQ85="","",COUNTIF($AN85:AQ85,1))</f>
        <v/>
      </c>
      <c r="BQ85" s="482" t="str">
        <f>IF(AR85="","",COUNTIF($AN85:AR85,1))</f>
        <v/>
      </c>
      <c r="BR85" s="482" t="str">
        <f>IF(AS85="","",COUNTIF($AN85:AS85,1))</f>
        <v/>
      </c>
      <c r="BS85" s="482" t="str">
        <f>IF(AT85="","",COUNTIF($AN85:AT85,1))</f>
        <v/>
      </c>
      <c r="BT85" s="482" t="str">
        <f>IF(AU85="","",COUNTIF($AN85:AU85,1))</f>
        <v/>
      </c>
      <c r="BU85" s="482" t="str">
        <f>IF(AV85="","",COUNTIF($AN85:AV85,1))</f>
        <v/>
      </c>
      <c r="BV85" s="482" t="str">
        <f>IF(AW85="","",COUNTIF($AN85:AW85,1))</f>
        <v/>
      </c>
      <c r="BW85" s="482" t="str">
        <f>IF(AX85="","",COUNTIF($AN85:AX85,1))</f>
        <v/>
      </c>
      <c r="BX85" s="482" t="str">
        <f>IF(AY85="","",COUNTIF($AN85:AY85,1))</f>
        <v/>
      </c>
      <c r="BY85" s="482" t="str">
        <f>IF(AZ85="","",COUNTIF($AN85:AZ85,1))</f>
        <v/>
      </c>
      <c r="BZ85" s="482" t="str">
        <f>IF(BA85="","",COUNTIF($AN85:BA85,1))</f>
        <v/>
      </c>
      <c r="CA85" s="482" t="str">
        <f>IF(BB85="","",COUNTIF($AN85:BB85,1))</f>
        <v/>
      </c>
      <c r="CB85" s="482" t="str">
        <f>IF(BC85="","",COUNTIF($AN85:BC85,1))</f>
        <v/>
      </c>
      <c r="CC85" s="482" t="str">
        <f>IF(BD85="","",COUNTIF($AN85:BD85,1))</f>
        <v/>
      </c>
      <c r="CD85" s="482" t="str">
        <f>IF(BE85="","",COUNTIF($AN85:BE85,1))</f>
        <v/>
      </c>
      <c r="CE85" s="482" t="str">
        <f>IF(BF85="","",COUNTIF($AN85:BF85,1))</f>
        <v/>
      </c>
      <c r="CF85" s="482" t="str">
        <f>IF(BG85="","",COUNTIF($AN85:BG85,1))</f>
        <v/>
      </c>
      <c r="CG85" s="482" t="str">
        <f>IF(BH85="","",COUNTIF($AN85:BH85,1))</f>
        <v/>
      </c>
      <c r="CH85" s="482" t="str">
        <f>IF(BI85="","",COUNTIF($AN85:BI85,1))</f>
        <v/>
      </c>
      <c r="CI85" s="482" t="str">
        <f>IF(BJ85="","",COUNTIF($AN85:BJ85,1))</f>
        <v/>
      </c>
      <c r="CJ85" s="482" t="str">
        <f>IF(BK85="","",COUNTIF($AN85:BK85,1))</f>
        <v/>
      </c>
      <c r="CL85" s="482" t="str">
        <f t="shared" si="68"/>
        <v/>
      </c>
      <c r="CM85" s="482" t="str">
        <f t="shared" si="68"/>
        <v/>
      </c>
      <c r="CN85" s="482" t="str">
        <f t="shared" si="68"/>
        <v/>
      </c>
      <c r="CO85" s="482" t="str">
        <f t="shared" si="68"/>
        <v/>
      </c>
      <c r="CP85" s="482" t="str">
        <f t="shared" si="68"/>
        <v/>
      </c>
      <c r="CQ85" s="482" t="str">
        <f t="shared" si="67"/>
        <v/>
      </c>
      <c r="CR85" s="482" t="str">
        <f t="shared" si="67"/>
        <v/>
      </c>
      <c r="CS85" s="482" t="str">
        <f t="shared" si="67"/>
        <v/>
      </c>
      <c r="CT85" s="482" t="str">
        <f t="shared" si="67"/>
        <v/>
      </c>
      <c r="CU85" s="482" t="str">
        <f t="shared" si="67"/>
        <v/>
      </c>
      <c r="CV85" s="482" t="str">
        <f t="shared" si="40"/>
        <v/>
      </c>
      <c r="CW85" s="482" t="str">
        <f t="shared" si="40"/>
        <v/>
      </c>
      <c r="CX85" s="482" t="str">
        <f t="shared" si="40"/>
        <v/>
      </c>
      <c r="CY85" s="482" t="str">
        <f t="shared" si="40"/>
        <v/>
      </c>
      <c r="CZ85" s="482" t="str">
        <f t="shared" si="40"/>
        <v/>
      </c>
      <c r="DA85" s="482" t="str">
        <f t="shared" si="40"/>
        <v/>
      </c>
      <c r="DB85" s="482" t="str">
        <f t="shared" si="38"/>
        <v/>
      </c>
      <c r="DC85" s="482" t="str">
        <f t="shared" si="38"/>
        <v/>
      </c>
      <c r="DD85" s="482" t="str">
        <f t="shared" si="36"/>
        <v/>
      </c>
      <c r="DE85" s="482" t="str">
        <f t="shared" si="36"/>
        <v/>
      </c>
      <c r="DF85" s="482" t="str">
        <f t="shared" si="36"/>
        <v/>
      </c>
      <c r="DG85" s="482" t="str">
        <f t="shared" si="36"/>
        <v/>
      </c>
      <c r="DH85" s="482" t="str">
        <f t="shared" si="36"/>
        <v/>
      </c>
      <c r="DI85" s="482" t="str">
        <f t="shared" si="36"/>
        <v/>
      </c>
      <c r="DJ85" s="357" t="str">
        <f t="shared" si="55"/>
        <v/>
      </c>
      <c r="DK85" s="357" t="str">
        <f t="shared" si="56"/>
        <v/>
      </c>
      <c r="DL85" s="357" t="str">
        <f t="shared" si="57"/>
        <v/>
      </c>
      <c r="DM85" s="357" t="str">
        <f t="shared" si="58"/>
        <v/>
      </c>
      <c r="DN85" s="357" t="str">
        <f t="shared" si="44"/>
        <v/>
      </c>
      <c r="DO85" s="357" t="str">
        <f t="shared" si="45"/>
        <v/>
      </c>
      <c r="DP85" s="357" t="str">
        <f t="shared" si="32"/>
        <v/>
      </c>
      <c r="DQ85" s="357" t="str">
        <f t="shared" si="46"/>
        <v/>
      </c>
      <c r="DR85" s="357" t="str">
        <f t="shared" si="32"/>
        <v/>
      </c>
      <c r="DS85" s="357" t="str">
        <f t="shared" si="46"/>
        <v/>
      </c>
      <c r="DT85" s="357" t="str">
        <f t="shared" si="59"/>
        <v/>
      </c>
      <c r="DU85" s="357" t="str">
        <f t="shared" si="60"/>
        <v/>
      </c>
      <c r="DV85" s="357" t="str">
        <f t="shared" si="47"/>
        <v/>
      </c>
      <c r="DW85" s="357" t="str">
        <f t="shared" si="48"/>
        <v/>
      </c>
      <c r="DX85" s="357" t="str">
        <f t="shared" si="49"/>
        <v/>
      </c>
      <c r="DY85" s="357" t="str">
        <f t="shared" si="50"/>
        <v/>
      </c>
      <c r="DZ85" s="357" t="str">
        <f t="shared" si="51"/>
        <v/>
      </c>
      <c r="EA85" s="357" t="str">
        <f t="shared" si="52"/>
        <v/>
      </c>
      <c r="EB85" s="357" t="str">
        <f t="shared" si="53"/>
        <v/>
      </c>
      <c r="EC85" s="357" t="str">
        <f t="shared" si="54"/>
        <v/>
      </c>
      <c r="EE85" s="357" t="str">
        <f t="shared" si="61"/>
        <v/>
      </c>
      <c r="EF85" s="357" t="str">
        <f t="shared" si="62"/>
        <v/>
      </c>
      <c r="EG85" s="357" t="str">
        <f t="shared" si="63"/>
        <v/>
      </c>
      <c r="EH85" s="357" t="str">
        <f t="shared" si="64"/>
        <v/>
      </c>
      <c r="EI85" s="357" t="str">
        <f t="shared" si="65"/>
        <v/>
      </c>
    </row>
    <row r="86" spans="1:139" ht="15.6" x14ac:dyDescent="0.3">
      <c r="A86" s="12" t="str">
        <f>ajuizamento!A93</f>
        <v/>
      </c>
      <c r="B86" s="7" t="str">
        <f>ajuizamento!B93</f>
        <v/>
      </c>
      <c r="C86" s="7">
        <f>ajuizamento!C93</f>
        <v>0</v>
      </c>
      <c r="D86" s="7">
        <f>ajuizamento!D93</f>
        <v>0</v>
      </c>
      <c r="E86" s="7">
        <f>ajuizamento!E93</f>
        <v>0</v>
      </c>
      <c r="F86" s="7">
        <f>ajuizamento!F93</f>
        <v>0</v>
      </c>
      <c r="G86" s="12">
        <f>ajuizamento!G93</f>
        <v>0</v>
      </c>
      <c r="H86" s="6">
        <f>IF(ajuizamento!$AY93="",0,ajuizamento!$AY93)</f>
        <v>0</v>
      </c>
      <c r="I86" s="6">
        <f>IF(ajuizamento!R93="",0,ajuizamento!R93)</f>
        <v>0</v>
      </c>
      <c r="J86" s="6">
        <f>IF(ajuizamento!BC93="",0,ajuizamento!BC93)</f>
        <v>0</v>
      </c>
      <c r="K86" s="6">
        <f>IF(ajuizamento!BD93="",0,ajuizamento!BD93)</f>
        <v>0</v>
      </c>
      <c r="L86" s="6">
        <f>IF(ajuizamento!S93="",0,ajuizamento!S93)</f>
        <v>0</v>
      </c>
      <c r="M86" s="6">
        <f>IF(ajuizamento!T93="",0,ajuizamento!T93)</f>
        <v>0</v>
      </c>
      <c r="N86" s="6">
        <f>IF(ajuizamento!U93="",0,ajuizamento!U93)</f>
        <v>0</v>
      </c>
      <c r="O86" s="6">
        <f>IF(ajuizamento!V93="",0,ajuizamento!V93)</f>
        <v>0</v>
      </c>
      <c r="P86" s="6">
        <f>IF(ajuizamento!W93="",0,ajuizamento!W93)</f>
        <v>0</v>
      </c>
      <c r="Q86" s="6">
        <f>IF(ajuizamento!X93="",0,ajuizamento!X93)</f>
        <v>0</v>
      </c>
      <c r="R86" s="6">
        <f>IF(ajuizamento!Y93="",0,ajuizamento!Y93)</f>
        <v>0</v>
      </c>
      <c r="S86" s="6">
        <f>IF(ajuizamento!Z93="",0,ajuizamento!Z93)</f>
        <v>0</v>
      </c>
      <c r="T86" s="6">
        <f>IF(ajuizamento!AA93="",0,ajuizamento!AA93)</f>
        <v>0</v>
      </c>
      <c r="U86" s="6">
        <f>IF(ajuizamento!AB93="",0,ajuizamento!AB93)</f>
        <v>0</v>
      </c>
      <c r="V86" s="6">
        <f>IF(ajuizamento!AC93="",0,ajuizamento!AC93)</f>
        <v>0</v>
      </c>
      <c r="W86" s="6">
        <f>IF(ajuizamento!AD93="",0,ajuizamento!AD93)</f>
        <v>0</v>
      </c>
      <c r="X86" s="6">
        <f>IF(ajuizamento!AE93="",0,ajuizamento!AE93)</f>
        <v>0</v>
      </c>
      <c r="Y86" s="6">
        <f>IF(ajuizamento!AF93="",0,ajuizamento!AF93)</f>
        <v>0</v>
      </c>
      <c r="Z86" s="6">
        <f>IF(ajuizamento!AG93="",0,ajuizamento!AG93)</f>
        <v>0</v>
      </c>
      <c r="AA86" s="6">
        <f>IF(ajuizamento!AH93="",0,ajuizamento!AH93)</f>
        <v>0</v>
      </c>
      <c r="AB86" s="6">
        <f>IF(ajuizamento!AI93="",0,ajuizamento!AI93)</f>
        <v>0</v>
      </c>
      <c r="AC86" s="6">
        <f>IF(ajuizamento!AJ93="",0,ajuizamento!AJ93)</f>
        <v>0</v>
      </c>
      <c r="AD86" s="6">
        <f>IF(ajuizamento!AK93="",0,ajuizamento!AK93)</f>
        <v>0</v>
      </c>
      <c r="AE86" s="6">
        <f>IF(ajuizamento!AL93="",0,ajuizamento!AL93)</f>
        <v>0</v>
      </c>
      <c r="AF86" s="6">
        <f>IF(ajuizamento!AM93="",0,ajuizamento!AM93)</f>
        <v>0</v>
      </c>
      <c r="AG86" s="6">
        <f>IF(ajuizamento!AN93="",0,ajuizamento!AN93)</f>
        <v>0</v>
      </c>
      <c r="AH86" s="6">
        <f>IF(ajuizamento!AO93="",0,ajuizamento!AO93)</f>
        <v>0</v>
      </c>
      <c r="AI86" s="6">
        <f>IF(ajuizamento!AP93="",0,ajuizamento!AP93)</f>
        <v>0</v>
      </c>
      <c r="AJ86" s="6">
        <f>IF(ajuizamento!AS93="",0,ajuizamento!AS93)</f>
        <v>0</v>
      </c>
      <c r="AK86" s="11" t="str">
        <f>IF(AM86=0,"",H86)</f>
        <v/>
      </c>
      <c r="AL86" s="9" t="str">
        <f t="shared" si="43"/>
        <v/>
      </c>
      <c r="AM86" s="357">
        <f t="shared" si="41"/>
        <v>0</v>
      </c>
      <c r="AN86" s="482" t="str">
        <f t="shared" si="70"/>
        <v/>
      </c>
      <c r="AO86" s="482" t="str">
        <f t="shared" si="70"/>
        <v/>
      </c>
      <c r="AP86" s="482" t="str">
        <f t="shared" si="70"/>
        <v/>
      </c>
      <c r="AQ86" s="482" t="str">
        <f t="shared" si="70"/>
        <v/>
      </c>
      <c r="AR86" s="482" t="str">
        <f t="shared" si="70"/>
        <v/>
      </c>
      <c r="AS86" s="482" t="str">
        <f t="shared" si="70"/>
        <v/>
      </c>
      <c r="AT86" s="482" t="str">
        <f t="shared" si="70"/>
        <v/>
      </c>
      <c r="AU86" s="482" t="str">
        <f t="shared" si="70"/>
        <v/>
      </c>
      <c r="AV86" s="482" t="str">
        <f t="shared" si="70"/>
        <v/>
      </c>
      <c r="AW86" s="482" t="str">
        <f t="shared" si="69"/>
        <v/>
      </c>
      <c r="AX86" s="482" t="str">
        <f t="shared" si="66"/>
        <v/>
      </c>
      <c r="AY86" s="482" t="str">
        <f t="shared" si="66"/>
        <v/>
      </c>
      <c r="AZ86" s="482" t="str">
        <f t="shared" si="66"/>
        <v/>
      </c>
      <c r="BA86" s="482" t="str">
        <f t="shared" si="66"/>
        <v/>
      </c>
      <c r="BB86" s="482" t="str">
        <f t="shared" si="66"/>
        <v/>
      </c>
      <c r="BC86" s="482" t="str">
        <f t="shared" si="66"/>
        <v/>
      </c>
      <c r="BD86" s="482" t="str">
        <f t="shared" si="34"/>
        <v/>
      </c>
      <c r="BE86" s="482" t="str">
        <f t="shared" si="34"/>
        <v/>
      </c>
      <c r="BF86" s="482" t="str">
        <f t="shared" si="33"/>
        <v/>
      </c>
      <c r="BG86" s="482" t="str">
        <f t="shared" si="33"/>
        <v/>
      </c>
      <c r="BH86" s="482" t="str">
        <f t="shared" si="33"/>
        <v/>
      </c>
      <c r="BI86" s="482" t="str">
        <f t="shared" si="33"/>
        <v/>
      </c>
      <c r="BJ86" s="482" t="str">
        <f t="shared" si="33"/>
        <v/>
      </c>
      <c r="BK86" s="482" t="str">
        <f t="shared" si="33"/>
        <v/>
      </c>
      <c r="BL86" s="482"/>
      <c r="BM86" s="482" t="str">
        <f>IF(AN86="","",COUNTIF($AN86:AN86,1))</f>
        <v/>
      </c>
      <c r="BN86" s="482" t="str">
        <f>IF(AO86="","",COUNTIF($AN86:AO86,1))</f>
        <v/>
      </c>
      <c r="BO86" s="482" t="str">
        <f>IF(AP86="","",COUNTIF($AN86:AP86,1))</f>
        <v/>
      </c>
      <c r="BP86" s="482" t="str">
        <f>IF(AQ86="","",COUNTIF($AN86:AQ86,1))</f>
        <v/>
      </c>
      <c r="BQ86" s="482" t="str">
        <f>IF(AR86="","",COUNTIF($AN86:AR86,1))</f>
        <v/>
      </c>
      <c r="BR86" s="482" t="str">
        <f>IF(AS86="","",COUNTIF($AN86:AS86,1))</f>
        <v/>
      </c>
      <c r="BS86" s="482" t="str">
        <f>IF(AT86="","",COUNTIF($AN86:AT86,1))</f>
        <v/>
      </c>
      <c r="BT86" s="482" t="str">
        <f>IF(AU86="","",COUNTIF($AN86:AU86,1))</f>
        <v/>
      </c>
      <c r="BU86" s="482" t="str">
        <f>IF(AV86="","",COUNTIF($AN86:AV86,1))</f>
        <v/>
      </c>
      <c r="BV86" s="482" t="str">
        <f>IF(AW86="","",COUNTIF($AN86:AW86,1))</f>
        <v/>
      </c>
      <c r="BW86" s="482" t="str">
        <f>IF(AX86="","",COUNTIF($AN86:AX86,1))</f>
        <v/>
      </c>
      <c r="BX86" s="482" t="str">
        <f>IF(AY86="","",COUNTIF($AN86:AY86,1))</f>
        <v/>
      </c>
      <c r="BY86" s="482" t="str">
        <f>IF(AZ86="","",COUNTIF($AN86:AZ86,1))</f>
        <v/>
      </c>
      <c r="BZ86" s="482" t="str">
        <f>IF(BA86="","",COUNTIF($AN86:BA86,1))</f>
        <v/>
      </c>
      <c r="CA86" s="482" t="str">
        <f>IF(BB86="","",COUNTIF($AN86:BB86,1))</f>
        <v/>
      </c>
      <c r="CB86" s="482" t="str">
        <f>IF(BC86="","",COUNTIF($AN86:BC86,1))</f>
        <v/>
      </c>
      <c r="CC86" s="482" t="str">
        <f>IF(BD86="","",COUNTIF($AN86:BD86,1))</f>
        <v/>
      </c>
      <c r="CD86" s="482" t="str">
        <f>IF(BE86="","",COUNTIF($AN86:BE86,1))</f>
        <v/>
      </c>
      <c r="CE86" s="482" t="str">
        <f>IF(BF86="","",COUNTIF($AN86:BF86,1))</f>
        <v/>
      </c>
      <c r="CF86" s="482" t="str">
        <f>IF(BG86="","",COUNTIF($AN86:BG86,1))</f>
        <v/>
      </c>
      <c r="CG86" s="482" t="str">
        <f>IF(BH86="","",COUNTIF($AN86:BH86,1))</f>
        <v/>
      </c>
      <c r="CH86" s="482" t="str">
        <f>IF(BI86="","",COUNTIF($AN86:BI86,1))</f>
        <v/>
      </c>
      <c r="CI86" s="482" t="str">
        <f>IF(BJ86="","",COUNTIF($AN86:BJ86,1))</f>
        <v/>
      </c>
      <c r="CJ86" s="482" t="str">
        <f>IF(BK86="","",COUNTIF($AN86:BK86,1))</f>
        <v/>
      </c>
      <c r="CL86" s="482" t="str">
        <f t="shared" si="68"/>
        <v/>
      </c>
      <c r="CM86" s="482" t="str">
        <f t="shared" si="68"/>
        <v/>
      </c>
      <c r="CN86" s="482" t="str">
        <f t="shared" si="68"/>
        <v/>
      </c>
      <c r="CO86" s="482" t="str">
        <f t="shared" si="68"/>
        <v/>
      </c>
      <c r="CP86" s="482" t="str">
        <f t="shared" si="68"/>
        <v/>
      </c>
      <c r="CQ86" s="482" t="str">
        <f t="shared" si="67"/>
        <v/>
      </c>
      <c r="CR86" s="482" t="str">
        <f t="shared" si="67"/>
        <v/>
      </c>
      <c r="CS86" s="482" t="str">
        <f t="shared" si="67"/>
        <v/>
      </c>
      <c r="CT86" s="482" t="str">
        <f t="shared" si="67"/>
        <v/>
      </c>
      <c r="CU86" s="482" t="str">
        <f t="shared" si="67"/>
        <v/>
      </c>
      <c r="CV86" s="482" t="str">
        <f t="shared" si="40"/>
        <v/>
      </c>
      <c r="CW86" s="482" t="str">
        <f t="shared" si="40"/>
        <v/>
      </c>
      <c r="CX86" s="482" t="str">
        <f t="shared" si="40"/>
        <v/>
      </c>
      <c r="CY86" s="482" t="str">
        <f t="shared" si="40"/>
        <v/>
      </c>
      <c r="CZ86" s="482" t="str">
        <f t="shared" si="40"/>
        <v/>
      </c>
      <c r="DA86" s="482" t="str">
        <f t="shared" si="40"/>
        <v/>
      </c>
      <c r="DB86" s="482" t="str">
        <f t="shared" si="38"/>
        <v/>
      </c>
      <c r="DC86" s="482" t="str">
        <f t="shared" si="38"/>
        <v/>
      </c>
      <c r="DD86" s="482" t="str">
        <f t="shared" si="36"/>
        <v/>
      </c>
      <c r="DE86" s="482" t="str">
        <f t="shared" si="36"/>
        <v/>
      </c>
      <c r="DF86" s="482" t="str">
        <f t="shared" si="36"/>
        <v/>
      </c>
      <c r="DG86" s="482" t="str">
        <f t="shared" si="36"/>
        <v/>
      </c>
      <c r="DH86" s="482" t="str">
        <f t="shared" si="36"/>
        <v/>
      </c>
      <c r="DI86" s="482" t="str">
        <f t="shared" si="36"/>
        <v/>
      </c>
      <c r="DJ86" s="357" t="str">
        <f t="shared" si="55"/>
        <v/>
      </c>
      <c r="DK86" s="357" t="str">
        <f t="shared" si="56"/>
        <v/>
      </c>
      <c r="DL86" s="357" t="str">
        <f t="shared" si="57"/>
        <v/>
      </c>
      <c r="DM86" s="357" t="str">
        <f t="shared" si="58"/>
        <v/>
      </c>
      <c r="DN86" s="357" t="str">
        <f t="shared" si="44"/>
        <v/>
      </c>
      <c r="DO86" s="357" t="str">
        <f t="shared" si="45"/>
        <v/>
      </c>
      <c r="DP86" s="357" t="str">
        <f t="shared" si="32"/>
        <v/>
      </c>
      <c r="DQ86" s="357" t="str">
        <f t="shared" si="46"/>
        <v/>
      </c>
      <c r="DR86" s="357" t="str">
        <f t="shared" si="32"/>
        <v/>
      </c>
      <c r="DS86" s="357" t="str">
        <f t="shared" si="46"/>
        <v/>
      </c>
      <c r="DT86" s="357" t="str">
        <f t="shared" si="59"/>
        <v/>
      </c>
      <c r="DU86" s="357" t="str">
        <f t="shared" si="60"/>
        <v/>
      </c>
      <c r="DV86" s="357" t="str">
        <f t="shared" si="47"/>
        <v/>
      </c>
      <c r="DW86" s="357" t="str">
        <f t="shared" si="48"/>
        <v/>
      </c>
      <c r="DX86" s="357" t="str">
        <f t="shared" si="49"/>
        <v/>
      </c>
      <c r="DY86" s="357" t="str">
        <f t="shared" si="50"/>
        <v/>
      </c>
      <c r="DZ86" s="357" t="str">
        <f t="shared" si="51"/>
        <v/>
      </c>
      <c r="EA86" s="357" t="str">
        <f t="shared" si="52"/>
        <v/>
      </c>
      <c r="EB86" s="357" t="str">
        <f t="shared" si="53"/>
        <v/>
      </c>
      <c r="EC86" s="357" t="str">
        <f t="shared" si="54"/>
        <v/>
      </c>
      <c r="EE86" s="357" t="str">
        <f t="shared" si="61"/>
        <v/>
      </c>
      <c r="EF86" s="357" t="str">
        <f t="shared" si="62"/>
        <v/>
      </c>
      <c r="EG86" s="357" t="str">
        <f t="shared" si="63"/>
        <v/>
      </c>
      <c r="EH86" s="357" t="str">
        <f t="shared" si="64"/>
        <v/>
      </c>
      <c r="EI86" s="357" t="str">
        <f t="shared" si="65"/>
        <v/>
      </c>
    </row>
    <row r="87" spans="1:139" ht="15.6" x14ac:dyDescent="0.3">
      <c r="A87" s="12" t="str">
        <f>ajuizamento!A94</f>
        <v/>
      </c>
      <c r="B87" s="7" t="str">
        <f>ajuizamento!B94</f>
        <v/>
      </c>
      <c r="C87" s="7">
        <f>ajuizamento!C94</f>
        <v>0</v>
      </c>
      <c r="D87" s="7">
        <f>ajuizamento!D94</f>
        <v>0</v>
      </c>
      <c r="E87" s="7">
        <f>ajuizamento!E94</f>
        <v>0</v>
      </c>
      <c r="F87" s="7">
        <f>ajuizamento!F94</f>
        <v>0</v>
      </c>
      <c r="G87" s="12">
        <f>ajuizamento!G94</f>
        <v>0</v>
      </c>
      <c r="H87" s="6">
        <f>IF(ajuizamento!$AY94="",0,ajuizamento!$AY94)</f>
        <v>0</v>
      </c>
      <c r="I87" s="6">
        <f>IF(ajuizamento!R94="",0,ajuizamento!R94)</f>
        <v>0</v>
      </c>
      <c r="J87" s="6">
        <f>IF(ajuizamento!BC94="",0,ajuizamento!BC94)</f>
        <v>0</v>
      </c>
      <c r="K87" s="6">
        <f>IF(ajuizamento!BD94="",0,ajuizamento!BD94)</f>
        <v>0</v>
      </c>
      <c r="L87" s="6">
        <f>IF(ajuizamento!S94="",0,ajuizamento!S94)</f>
        <v>0</v>
      </c>
      <c r="M87" s="6">
        <f>IF(ajuizamento!T94="",0,ajuizamento!T94)</f>
        <v>0</v>
      </c>
      <c r="N87" s="6">
        <f>IF(ajuizamento!U94="",0,ajuizamento!U94)</f>
        <v>0</v>
      </c>
      <c r="O87" s="6">
        <f>IF(ajuizamento!V94="",0,ajuizamento!V94)</f>
        <v>0</v>
      </c>
      <c r="P87" s="6">
        <f>IF(ajuizamento!W94="",0,ajuizamento!W94)</f>
        <v>0</v>
      </c>
      <c r="Q87" s="6">
        <f>IF(ajuizamento!X94="",0,ajuizamento!X94)</f>
        <v>0</v>
      </c>
      <c r="R87" s="6">
        <f>IF(ajuizamento!Y94="",0,ajuizamento!Y94)</f>
        <v>0</v>
      </c>
      <c r="S87" s="6">
        <f>IF(ajuizamento!Z94="",0,ajuizamento!Z94)</f>
        <v>0</v>
      </c>
      <c r="T87" s="6">
        <f>IF(ajuizamento!AA94="",0,ajuizamento!AA94)</f>
        <v>0</v>
      </c>
      <c r="U87" s="6">
        <f>IF(ajuizamento!AB94="",0,ajuizamento!AB94)</f>
        <v>0</v>
      </c>
      <c r="V87" s="6">
        <f>IF(ajuizamento!AC94="",0,ajuizamento!AC94)</f>
        <v>0</v>
      </c>
      <c r="W87" s="6">
        <f>IF(ajuizamento!AD94="",0,ajuizamento!AD94)</f>
        <v>0</v>
      </c>
      <c r="X87" s="6">
        <f>IF(ajuizamento!AE94="",0,ajuizamento!AE94)</f>
        <v>0</v>
      </c>
      <c r="Y87" s="6">
        <f>IF(ajuizamento!AF94="",0,ajuizamento!AF94)</f>
        <v>0</v>
      </c>
      <c r="Z87" s="6">
        <f>IF(ajuizamento!AG94="",0,ajuizamento!AG94)</f>
        <v>0</v>
      </c>
      <c r="AA87" s="6">
        <f>IF(ajuizamento!AH94="",0,ajuizamento!AH94)</f>
        <v>0</v>
      </c>
      <c r="AB87" s="6">
        <f>IF(ajuizamento!AI94="",0,ajuizamento!AI94)</f>
        <v>0</v>
      </c>
      <c r="AC87" s="6">
        <f>IF(ajuizamento!AJ94="",0,ajuizamento!AJ94)</f>
        <v>0</v>
      </c>
      <c r="AD87" s="6">
        <f>IF(ajuizamento!AK94="",0,ajuizamento!AK94)</f>
        <v>0</v>
      </c>
      <c r="AE87" s="6">
        <f>IF(ajuizamento!AL94="",0,ajuizamento!AL94)</f>
        <v>0</v>
      </c>
      <c r="AF87" s="6">
        <f>IF(ajuizamento!AM94="",0,ajuizamento!AM94)</f>
        <v>0</v>
      </c>
      <c r="AG87" s="6">
        <f>IF(ajuizamento!AN94="",0,ajuizamento!AN94)</f>
        <v>0</v>
      </c>
      <c r="AH87" s="6">
        <f>IF(ajuizamento!AO94="",0,ajuizamento!AO94)</f>
        <v>0</v>
      </c>
      <c r="AI87" s="6">
        <f>IF(ajuizamento!AP94="",0,ajuizamento!AP94)</f>
        <v>0</v>
      </c>
      <c r="AJ87" s="6">
        <f>IF(ajuizamento!AS94="",0,ajuizamento!AS94)</f>
        <v>0</v>
      </c>
      <c r="AK87" s="11" t="str">
        <f>IF(AM87=0,"",H87)</f>
        <v/>
      </c>
      <c r="AL87" s="9" t="str">
        <f t="shared" si="43"/>
        <v/>
      </c>
      <c r="AM87" s="357">
        <f t="shared" si="41"/>
        <v>0</v>
      </c>
      <c r="AN87" s="482" t="str">
        <f t="shared" si="70"/>
        <v/>
      </c>
      <c r="AO87" s="482" t="str">
        <f t="shared" si="70"/>
        <v/>
      </c>
      <c r="AP87" s="482" t="str">
        <f t="shared" si="70"/>
        <v/>
      </c>
      <c r="AQ87" s="482" t="str">
        <f t="shared" si="70"/>
        <v/>
      </c>
      <c r="AR87" s="482" t="str">
        <f t="shared" si="70"/>
        <v/>
      </c>
      <c r="AS87" s="482" t="str">
        <f t="shared" si="70"/>
        <v/>
      </c>
      <c r="AT87" s="482" t="str">
        <f t="shared" si="70"/>
        <v/>
      </c>
      <c r="AU87" s="482" t="str">
        <f t="shared" si="70"/>
        <v/>
      </c>
      <c r="AV87" s="482" t="str">
        <f t="shared" si="70"/>
        <v/>
      </c>
      <c r="AW87" s="482" t="str">
        <f t="shared" si="69"/>
        <v/>
      </c>
      <c r="AX87" s="482" t="str">
        <f t="shared" si="66"/>
        <v/>
      </c>
      <c r="AY87" s="482" t="str">
        <f t="shared" si="66"/>
        <v/>
      </c>
      <c r="AZ87" s="482" t="str">
        <f t="shared" si="66"/>
        <v/>
      </c>
      <c r="BA87" s="482" t="str">
        <f t="shared" si="66"/>
        <v/>
      </c>
      <c r="BB87" s="482" t="str">
        <f t="shared" si="66"/>
        <v/>
      </c>
      <c r="BC87" s="482" t="str">
        <f t="shared" si="66"/>
        <v/>
      </c>
      <c r="BD87" s="482" t="str">
        <f t="shared" si="34"/>
        <v/>
      </c>
      <c r="BE87" s="482" t="str">
        <f t="shared" si="34"/>
        <v/>
      </c>
      <c r="BF87" s="482" t="str">
        <f t="shared" si="33"/>
        <v/>
      </c>
      <c r="BG87" s="482" t="str">
        <f t="shared" si="33"/>
        <v/>
      </c>
      <c r="BH87" s="482" t="str">
        <f t="shared" si="33"/>
        <v/>
      </c>
      <c r="BI87" s="482" t="str">
        <f t="shared" si="33"/>
        <v/>
      </c>
      <c r="BJ87" s="482" t="str">
        <f t="shared" si="33"/>
        <v/>
      </c>
      <c r="BK87" s="482" t="str">
        <f t="shared" si="33"/>
        <v/>
      </c>
      <c r="BL87" s="482"/>
      <c r="BM87" s="482" t="str">
        <f>IF(AN87="","",COUNTIF($AN87:AN87,1))</f>
        <v/>
      </c>
      <c r="BN87" s="482" t="str">
        <f>IF(AO87="","",COUNTIF($AN87:AO87,1))</f>
        <v/>
      </c>
      <c r="BO87" s="482" t="str">
        <f>IF(AP87="","",COUNTIF($AN87:AP87,1))</f>
        <v/>
      </c>
      <c r="BP87" s="482" t="str">
        <f>IF(AQ87="","",COUNTIF($AN87:AQ87,1))</f>
        <v/>
      </c>
      <c r="BQ87" s="482" t="str">
        <f>IF(AR87="","",COUNTIF($AN87:AR87,1))</f>
        <v/>
      </c>
      <c r="BR87" s="482" t="str">
        <f>IF(AS87="","",COUNTIF($AN87:AS87,1))</f>
        <v/>
      </c>
      <c r="BS87" s="482" t="str">
        <f>IF(AT87="","",COUNTIF($AN87:AT87,1))</f>
        <v/>
      </c>
      <c r="BT87" s="482" t="str">
        <f>IF(AU87="","",COUNTIF($AN87:AU87,1))</f>
        <v/>
      </c>
      <c r="BU87" s="482" t="str">
        <f>IF(AV87="","",COUNTIF($AN87:AV87,1))</f>
        <v/>
      </c>
      <c r="BV87" s="482" t="str">
        <f>IF(AW87="","",COUNTIF($AN87:AW87,1))</f>
        <v/>
      </c>
      <c r="BW87" s="482" t="str">
        <f>IF(AX87="","",COUNTIF($AN87:AX87,1))</f>
        <v/>
      </c>
      <c r="BX87" s="482" t="str">
        <f>IF(AY87="","",COUNTIF($AN87:AY87,1))</f>
        <v/>
      </c>
      <c r="BY87" s="482" t="str">
        <f>IF(AZ87="","",COUNTIF($AN87:AZ87,1))</f>
        <v/>
      </c>
      <c r="BZ87" s="482" t="str">
        <f>IF(BA87="","",COUNTIF($AN87:BA87,1))</f>
        <v/>
      </c>
      <c r="CA87" s="482" t="str">
        <f>IF(BB87="","",COUNTIF($AN87:BB87,1))</f>
        <v/>
      </c>
      <c r="CB87" s="482" t="str">
        <f>IF(BC87="","",COUNTIF($AN87:BC87,1))</f>
        <v/>
      </c>
      <c r="CC87" s="482" t="str">
        <f>IF(BD87="","",COUNTIF($AN87:BD87,1))</f>
        <v/>
      </c>
      <c r="CD87" s="482" t="str">
        <f>IF(BE87="","",COUNTIF($AN87:BE87,1))</f>
        <v/>
      </c>
      <c r="CE87" s="482" t="str">
        <f>IF(BF87="","",COUNTIF($AN87:BF87,1))</f>
        <v/>
      </c>
      <c r="CF87" s="482" t="str">
        <f>IF(BG87="","",COUNTIF($AN87:BG87,1))</f>
        <v/>
      </c>
      <c r="CG87" s="482" t="str">
        <f>IF(BH87="","",COUNTIF($AN87:BH87,1))</f>
        <v/>
      </c>
      <c r="CH87" s="482" t="str">
        <f>IF(BI87="","",COUNTIF($AN87:BI87,1))</f>
        <v/>
      </c>
      <c r="CI87" s="482" t="str">
        <f>IF(BJ87="","",COUNTIF($AN87:BJ87,1))</f>
        <v/>
      </c>
      <c r="CJ87" s="482" t="str">
        <f>IF(BK87="","",COUNTIF($AN87:BK87,1))</f>
        <v/>
      </c>
      <c r="CL87" s="482" t="str">
        <f t="shared" si="68"/>
        <v/>
      </c>
      <c r="CM87" s="482" t="str">
        <f t="shared" si="68"/>
        <v/>
      </c>
      <c r="CN87" s="482" t="str">
        <f t="shared" si="68"/>
        <v/>
      </c>
      <c r="CO87" s="482" t="str">
        <f t="shared" si="68"/>
        <v/>
      </c>
      <c r="CP87" s="482" t="str">
        <f t="shared" si="68"/>
        <v/>
      </c>
      <c r="CQ87" s="482" t="str">
        <f t="shared" si="67"/>
        <v/>
      </c>
      <c r="CR87" s="482" t="str">
        <f t="shared" si="67"/>
        <v/>
      </c>
      <c r="CS87" s="482" t="str">
        <f t="shared" si="67"/>
        <v/>
      </c>
      <c r="CT87" s="482" t="str">
        <f t="shared" si="67"/>
        <v/>
      </c>
      <c r="CU87" s="482" t="str">
        <f t="shared" si="67"/>
        <v/>
      </c>
      <c r="CV87" s="482" t="str">
        <f t="shared" si="40"/>
        <v/>
      </c>
      <c r="CW87" s="482" t="str">
        <f t="shared" si="40"/>
        <v/>
      </c>
      <c r="CX87" s="482" t="str">
        <f t="shared" si="40"/>
        <v/>
      </c>
      <c r="CY87" s="482" t="str">
        <f t="shared" si="40"/>
        <v/>
      </c>
      <c r="CZ87" s="482" t="str">
        <f t="shared" si="40"/>
        <v/>
      </c>
      <c r="DA87" s="482" t="str">
        <f t="shared" si="40"/>
        <v/>
      </c>
      <c r="DB87" s="482" t="str">
        <f t="shared" si="38"/>
        <v/>
      </c>
      <c r="DC87" s="482" t="str">
        <f t="shared" si="38"/>
        <v/>
      </c>
      <c r="DD87" s="482" t="str">
        <f t="shared" si="36"/>
        <v/>
      </c>
      <c r="DE87" s="482" t="str">
        <f t="shared" si="36"/>
        <v/>
      </c>
      <c r="DF87" s="482" t="str">
        <f t="shared" si="36"/>
        <v/>
      </c>
      <c r="DG87" s="482" t="str">
        <f t="shared" si="36"/>
        <v/>
      </c>
      <c r="DH87" s="482" t="str">
        <f t="shared" si="36"/>
        <v/>
      </c>
      <c r="DI87" s="482" t="str">
        <f t="shared" si="36"/>
        <v/>
      </c>
      <c r="DJ87" s="357" t="str">
        <f t="shared" si="55"/>
        <v/>
      </c>
      <c r="DK87" s="357" t="str">
        <f t="shared" si="56"/>
        <v/>
      </c>
      <c r="DL87" s="357" t="str">
        <f t="shared" si="57"/>
        <v/>
      </c>
      <c r="DM87" s="357" t="str">
        <f t="shared" si="58"/>
        <v/>
      </c>
      <c r="DN87" s="357" t="str">
        <f t="shared" si="44"/>
        <v/>
      </c>
      <c r="DO87" s="357" t="str">
        <f t="shared" si="45"/>
        <v/>
      </c>
      <c r="DP87" s="357" t="str">
        <f t="shared" si="32"/>
        <v/>
      </c>
      <c r="DQ87" s="357" t="str">
        <f t="shared" si="46"/>
        <v/>
      </c>
      <c r="DR87" s="357" t="str">
        <f t="shared" si="32"/>
        <v/>
      </c>
      <c r="DS87" s="357" t="str">
        <f t="shared" si="46"/>
        <v/>
      </c>
      <c r="DT87" s="357" t="str">
        <f t="shared" si="59"/>
        <v/>
      </c>
      <c r="DU87" s="357" t="str">
        <f t="shared" si="60"/>
        <v/>
      </c>
      <c r="DV87" s="357" t="str">
        <f t="shared" si="47"/>
        <v/>
      </c>
      <c r="DW87" s="357" t="str">
        <f t="shared" si="48"/>
        <v/>
      </c>
      <c r="DX87" s="357" t="str">
        <f t="shared" si="49"/>
        <v/>
      </c>
      <c r="DY87" s="357" t="str">
        <f t="shared" si="50"/>
        <v/>
      </c>
      <c r="DZ87" s="357" t="str">
        <f t="shared" si="51"/>
        <v/>
      </c>
      <c r="EA87" s="357" t="str">
        <f t="shared" si="52"/>
        <v/>
      </c>
      <c r="EB87" s="357" t="str">
        <f t="shared" si="53"/>
        <v/>
      </c>
      <c r="EC87" s="357" t="str">
        <f t="shared" si="54"/>
        <v/>
      </c>
      <c r="EE87" s="357" t="str">
        <f t="shared" si="61"/>
        <v/>
      </c>
      <c r="EF87" s="357" t="str">
        <f t="shared" si="62"/>
        <v/>
      </c>
      <c r="EG87" s="357" t="str">
        <f t="shared" si="63"/>
        <v/>
      </c>
      <c r="EH87" s="357" t="str">
        <f t="shared" si="64"/>
        <v/>
      </c>
      <c r="EI87" s="357" t="str">
        <f t="shared" si="65"/>
        <v/>
      </c>
    </row>
    <row r="88" spans="1:139" ht="15.6" x14ac:dyDescent="0.3">
      <c r="A88" s="12" t="str">
        <f>ajuizamento!A95</f>
        <v/>
      </c>
      <c r="B88" s="7" t="str">
        <f>ajuizamento!B95</f>
        <v/>
      </c>
      <c r="C88" s="7">
        <f>ajuizamento!C95</f>
        <v>0</v>
      </c>
      <c r="D88" s="7">
        <f>ajuizamento!D95</f>
        <v>0</v>
      </c>
      <c r="E88" s="7">
        <f>ajuizamento!E95</f>
        <v>0</v>
      </c>
      <c r="F88" s="7">
        <f>ajuizamento!F95</f>
        <v>0</v>
      </c>
      <c r="G88" s="12">
        <f>ajuizamento!G95</f>
        <v>0</v>
      </c>
      <c r="H88" s="6">
        <f>IF(ajuizamento!$AY95="",0,ajuizamento!$AY95)</f>
        <v>0</v>
      </c>
      <c r="I88" s="6">
        <f>IF(ajuizamento!R95="",0,ajuizamento!R95)</f>
        <v>0</v>
      </c>
      <c r="J88" s="6">
        <f>IF(ajuizamento!BC95="",0,ajuizamento!BC95)</f>
        <v>0</v>
      </c>
      <c r="K88" s="6">
        <f>IF(ajuizamento!BD95="",0,ajuizamento!BD95)</f>
        <v>0</v>
      </c>
      <c r="L88" s="6">
        <f>IF(ajuizamento!S95="",0,ajuizamento!S95)</f>
        <v>0</v>
      </c>
      <c r="M88" s="6">
        <f>IF(ajuizamento!T95="",0,ajuizamento!T95)</f>
        <v>0</v>
      </c>
      <c r="N88" s="6">
        <f>IF(ajuizamento!U95="",0,ajuizamento!U95)</f>
        <v>0</v>
      </c>
      <c r="O88" s="6">
        <f>IF(ajuizamento!V95="",0,ajuizamento!V95)</f>
        <v>0</v>
      </c>
      <c r="P88" s="6">
        <f>IF(ajuizamento!W95="",0,ajuizamento!W95)</f>
        <v>0</v>
      </c>
      <c r="Q88" s="6">
        <f>IF(ajuizamento!X95="",0,ajuizamento!X95)</f>
        <v>0</v>
      </c>
      <c r="R88" s="6">
        <f>IF(ajuizamento!Y95="",0,ajuizamento!Y95)</f>
        <v>0</v>
      </c>
      <c r="S88" s="6">
        <f>IF(ajuizamento!Z95="",0,ajuizamento!Z95)</f>
        <v>0</v>
      </c>
      <c r="T88" s="6">
        <f>IF(ajuizamento!AA95="",0,ajuizamento!AA95)</f>
        <v>0</v>
      </c>
      <c r="U88" s="6">
        <f>IF(ajuizamento!AB95="",0,ajuizamento!AB95)</f>
        <v>0</v>
      </c>
      <c r="V88" s="6">
        <f>IF(ajuizamento!AC95="",0,ajuizamento!AC95)</f>
        <v>0</v>
      </c>
      <c r="W88" s="6">
        <f>IF(ajuizamento!AD95="",0,ajuizamento!AD95)</f>
        <v>0</v>
      </c>
      <c r="X88" s="6">
        <f>IF(ajuizamento!AE95="",0,ajuizamento!AE95)</f>
        <v>0</v>
      </c>
      <c r="Y88" s="6">
        <f>IF(ajuizamento!AF95="",0,ajuizamento!AF95)</f>
        <v>0</v>
      </c>
      <c r="Z88" s="6">
        <f>IF(ajuizamento!AG95="",0,ajuizamento!AG95)</f>
        <v>0</v>
      </c>
      <c r="AA88" s="6">
        <f>IF(ajuizamento!AH95="",0,ajuizamento!AH95)</f>
        <v>0</v>
      </c>
      <c r="AB88" s="6">
        <f>IF(ajuizamento!AI95="",0,ajuizamento!AI95)</f>
        <v>0</v>
      </c>
      <c r="AC88" s="6">
        <f>IF(ajuizamento!AJ95="",0,ajuizamento!AJ95)</f>
        <v>0</v>
      </c>
      <c r="AD88" s="6">
        <f>IF(ajuizamento!AK95="",0,ajuizamento!AK95)</f>
        <v>0</v>
      </c>
      <c r="AE88" s="6">
        <f>IF(ajuizamento!AL95="",0,ajuizamento!AL95)</f>
        <v>0</v>
      </c>
      <c r="AF88" s="6">
        <f>IF(ajuizamento!AM95="",0,ajuizamento!AM95)</f>
        <v>0</v>
      </c>
      <c r="AG88" s="6">
        <f>IF(ajuizamento!AN95="",0,ajuizamento!AN95)</f>
        <v>0</v>
      </c>
      <c r="AH88" s="6">
        <f>IF(ajuizamento!AO95="",0,ajuizamento!AO95)</f>
        <v>0</v>
      </c>
      <c r="AI88" s="6">
        <f>IF(ajuizamento!AP95="",0,ajuizamento!AP95)</f>
        <v>0</v>
      </c>
      <c r="AJ88" s="6">
        <f>IF(ajuizamento!AS95="",0,ajuizamento!AS95)</f>
        <v>0</v>
      </c>
      <c r="AK88" s="11" t="str">
        <f>IF(AM88=0,"",H88)</f>
        <v/>
      </c>
      <c r="AL88" s="9" t="str">
        <f t="shared" si="43"/>
        <v/>
      </c>
      <c r="AM88" s="357">
        <f t="shared" si="41"/>
        <v>0</v>
      </c>
      <c r="AN88" s="482" t="str">
        <f t="shared" si="70"/>
        <v/>
      </c>
      <c r="AO88" s="482" t="str">
        <f t="shared" si="70"/>
        <v/>
      </c>
      <c r="AP88" s="482" t="str">
        <f t="shared" si="70"/>
        <v/>
      </c>
      <c r="AQ88" s="482" t="str">
        <f t="shared" si="70"/>
        <v/>
      </c>
      <c r="AR88" s="482" t="str">
        <f t="shared" si="70"/>
        <v/>
      </c>
      <c r="AS88" s="482" t="str">
        <f t="shared" si="70"/>
        <v/>
      </c>
      <c r="AT88" s="482" t="str">
        <f t="shared" si="70"/>
        <v/>
      </c>
      <c r="AU88" s="482" t="str">
        <f t="shared" si="70"/>
        <v/>
      </c>
      <c r="AV88" s="482" t="str">
        <f t="shared" si="70"/>
        <v/>
      </c>
      <c r="AW88" s="482" t="str">
        <f t="shared" si="69"/>
        <v/>
      </c>
      <c r="AX88" s="482" t="str">
        <f t="shared" si="66"/>
        <v/>
      </c>
      <c r="AY88" s="482" t="str">
        <f t="shared" si="66"/>
        <v/>
      </c>
      <c r="AZ88" s="482" t="str">
        <f t="shared" si="66"/>
        <v/>
      </c>
      <c r="BA88" s="482" t="str">
        <f t="shared" si="66"/>
        <v/>
      </c>
      <c r="BB88" s="482" t="str">
        <f t="shared" si="66"/>
        <v/>
      </c>
      <c r="BC88" s="482" t="str">
        <f t="shared" si="66"/>
        <v/>
      </c>
      <c r="BD88" s="482" t="str">
        <f t="shared" si="34"/>
        <v/>
      </c>
      <c r="BE88" s="482" t="str">
        <f t="shared" si="34"/>
        <v/>
      </c>
      <c r="BF88" s="482" t="str">
        <f t="shared" si="33"/>
        <v/>
      </c>
      <c r="BG88" s="482" t="str">
        <f t="shared" si="33"/>
        <v/>
      </c>
      <c r="BH88" s="482" t="str">
        <f t="shared" si="33"/>
        <v/>
      </c>
      <c r="BI88" s="482" t="str">
        <f t="shared" si="33"/>
        <v/>
      </c>
      <c r="BJ88" s="482" t="str">
        <f t="shared" si="33"/>
        <v/>
      </c>
      <c r="BK88" s="482" t="str">
        <f t="shared" si="33"/>
        <v/>
      </c>
      <c r="BL88" s="482"/>
      <c r="BM88" s="482" t="str">
        <f>IF(AN88="","",COUNTIF($AN88:AN88,1))</f>
        <v/>
      </c>
      <c r="BN88" s="482" t="str">
        <f>IF(AO88="","",COUNTIF($AN88:AO88,1))</f>
        <v/>
      </c>
      <c r="BO88" s="482" t="str">
        <f>IF(AP88="","",COUNTIF($AN88:AP88,1))</f>
        <v/>
      </c>
      <c r="BP88" s="482" t="str">
        <f>IF(AQ88="","",COUNTIF($AN88:AQ88,1))</f>
        <v/>
      </c>
      <c r="BQ88" s="482" t="str">
        <f>IF(AR88="","",COUNTIF($AN88:AR88,1))</f>
        <v/>
      </c>
      <c r="BR88" s="482" t="str">
        <f>IF(AS88="","",COUNTIF($AN88:AS88,1))</f>
        <v/>
      </c>
      <c r="BS88" s="482" t="str">
        <f>IF(AT88="","",COUNTIF($AN88:AT88,1))</f>
        <v/>
      </c>
      <c r="BT88" s="482" t="str">
        <f>IF(AU88="","",COUNTIF($AN88:AU88,1))</f>
        <v/>
      </c>
      <c r="BU88" s="482" t="str">
        <f>IF(AV88="","",COUNTIF($AN88:AV88,1))</f>
        <v/>
      </c>
      <c r="BV88" s="482" t="str">
        <f>IF(AW88="","",COUNTIF($AN88:AW88,1))</f>
        <v/>
      </c>
      <c r="BW88" s="482" t="str">
        <f>IF(AX88="","",COUNTIF($AN88:AX88,1))</f>
        <v/>
      </c>
      <c r="BX88" s="482" t="str">
        <f>IF(AY88="","",COUNTIF($AN88:AY88,1))</f>
        <v/>
      </c>
      <c r="BY88" s="482" t="str">
        <f>IF(AZ88="","",COUNTIF($AN88:AZ88,1))</f>
        <v/>
      </c>
      <c r="BZ88" s="482" t="str">
        <f>IF(BA88="","",COUNTIF($AN88:BA88,1))</f>
        <v/>
      </c>
      <c r="CA88" s="482" t="str">
        <f>IF(BB88="","",COUNTIF($AN88:BB88,1))</f>
        <v/>
      </c>
      <c r="CB88" s="482" t="str">
        <f>IF(BC88="","",COUNTIF($AN88:BC88,1))</f>
        <v/>
      </c>
      <c r="CC88" s="482" t="str">
        <f>IF(BD88="","",COUNTIF($AN88:BD88,1))</f>
        <v/>
      </c>
      <c r="CD88" s="482" t="str">
        <f>IF(BE88="","",COUNTIF($AN88:BE88,1))</f>
        <v/>
      </c>
      <c r="CE88" s="482" t="str">
        <f>IF(BF88="","",COUNTIF($AN88:BF88,1))</f>
        <v/>
      </c>
      <c r="CF88" s="482" t="str">
        <f>IF(BG88="","",COUNTIF($AN88:BG88,1))</f>
        <v/>
      </c>
      <c r="CG88" s="482" t="str">
        <f>IF(BH88="","",COUNTIF($AN88:BH88,1))</f>
        <v/>
      </c>
      <c r="CH88" s="482" t="str">
        <f>IF(BI88="","",COUNTIF($AN88:BI88,1))</f>
        <v/>
      </c>
      <c r="CI88" s="482" t="str">
        <f>IF(BJ88="","",COUNTIF($AN88:BJ88,1))</f>
        <v/>
      </c>
      <c r="CJ88" s="482" t="str">
        <f>IF(BK88="","",COUNTIF($AN88:BK88,1))</f>
        <v/>
      </c>
      <c r="CL88" s="482" t="str">
        <f t="shared" si="68"/>
        <v/>
      </c>
      <c r="CM88" s="482" t="str">
        <f t="shared" si="68"/>
        <v/>
      </c>
      <c r="CN88" s="482" t="str">
        <f t="shared" si="68"/>
        <v/>
      </c>
      <c r="CO88" s="482" t="str">
        <f t="shared" si="68"/>
        <v/>
      </c>
      <c r="CP88" s="482" t="str">
        <f t="shared" si="68"/>
        <v/>
      </c>
      <c r="CQ88" s="482" t="str">
        <f t="shared" si="67"/>
        <v/>
      </c>
      <c r="CR88" s="482" t="str">
        <f t="shared" si="67"/>
        <v/>
      </c>
      <c r="CS88" s="482" t="str">
        <f t="shared" si="67"/>
        <v/>
      </c>
      <c r="CT88" s="482" t="str">
        <f t="shared" si="67"/>
        <v/>
      </c>
      <c r="CU88" s="482" t="str">
        <f t="shared" si="67"/>
        <v/>
      </c>
      <c r="CV88" s="482" t="str">
        <f t="shared" si="40"/>
        <v/>
      </c>
      <c r="CW88" s="482" t="str">
        <f t="shared" si="40"/>
        <v/>
      </c>
      <c r="CX88" s="482" t="str">
        <f t="shared" si="40"/>
        <v/>
      </c>
      <c r="CY88" s="482" t="str">
        <f t="shared" si="40"/>
        <v/>
      </c>
      <c r="CZ88" s="482" t="str">
        <f t="shared" si="40"/>
        <v/>
      </c>
      <c r="DA88" s="482" t="str">
        <f t="shared" si="40"/>
        <v/>
      </c>
      <c r="DB88" s="482" t="str">
        <f t="shared" si="38"/>
        <v/>
      </c>
      <c r="DC88" s="482" t="str">
        <f t="shared" si="38"/>
        <v/>
      </c>
      <c r="DD88" s="482" t="str">
        <f t="shared" si="36"/>
        <v/>
      </c>
      <c r="DE88" s="482" t="str">
        <f t="shared" si="36"/>
        <v/>
      </c>
      <c r="DF88" s="482" t="str">
        <f t="shared" si="36"/>
        <v/>
      </c>
      <c r="DG88" s="482" t="str">
        <f t="shared" ref="DG88:DI110" si="71">IF(AG88=0,"",AG88)</f>
        <v/>
      </c>
      <c r="DH88" s="482" t="str">
        <f t="shared" si="71"/>
        <v/>
      </c>
      <c r="DI88" s="482" t="str">
        <f t="shared" si="71"/>
        <v/>
      </c>
      <c r="DJ88" s="357" t="str">
        <f t="shared" si="55"/>
        <v/>
      </c>
      <c r="DK88" s="357" t="str">
        <f t="shared" si="56"/>
        <v/>
      </c>
      <c r="DL88" s="357" t="str">
        <f t="shared" si="57"/>
        <v/>
      </c>
      <c r="DM88" s="357" t="str">
        <f t="shared" si="58"/>
        <v/>
      </c>
      <c r="DN88" s="357" t="str">
        <f t="shared" si="44"/>
        <v/>
      </c>
      <c r="DO88" s="357" t="str">
        <f t="shared" si="45"/>
        <v/>
      </c>
      <c r="DP88" s="357" t="str">
        <f t="shared" ref="DP88:DR103" si="72">IFERROR(INDEX($BM$1:$CJ$1,MATCH(DP$6,$BM88:$CJ88,0)),"")</f>
        <v/>
      </c>
      <c r="DQ88" s="357" t="str">
        <f t="shared" si="46"/>
        <v/>
      </c>
      <c r="DR88" s="357" t="str">
        <f t="shared" si="72"/>
        <v/>
      </c>
      <c r="DS88" s="357" t="str">
        <f t="shared" si="46"/>
        <v/>
      </c>
      <c r="DT88" s="357" t="str">
        <f t="shared" si="59"/>
        <v/>
      </c>
      <c r="DU88" s="357" t="str">
        <f t="shared" si="60"/>
        <v/>
      </c>
      <c r="DV88" s="357" t="str">
        <f t="shared" si="47"/>
        <v/>
      </c>
      <c r="DW88" s="357" t="str">
        <f t="shared" si="48"/>
        <v/>
      </c>
      <c r="DX88" s="357" t="str">
        <f t="shared" si="49"/>
        <v/>
      </c>
      <c r="DY88" s="357" t="str">
        <f t="shared" si="50"/>
        <v/>
      </c>
      <c r="DZ88" s="357" t="str">
        <f t="shared" si="51"/>
        <v/>
      </c>
      <c r="EA88" s="357" t="str">
        <f t="shared" si="52"/>
        <v/>
      </c>
      <c r="EB88" s="357" t="str">
        <f t="shared" si="53"/>
        <v/>
      </c>
      <c r="EC88" s="357" t="str">
        <f t="shared" si="54"/>
        <v/>
      </c>
      <c r="EE88" s="357" t="str">
        <f t="shared" si="61"/>
        <v/>
      </c>
      <c r="EF88" s="357" t="str">
        <f t="shared" si="62"/>
        <v/>
      </c>
      <c r="EG88" s="357" t="str">
        <f t="shared" si="63"/>
        <v/>
      </c>
      <c r="EH88" s="357" t="str">
        <f t="shared" si="64"/>
        <v/>
      </c>
      <c r="EI88" s="357" t="str">
        <f t="shared" si="65"/>
        <v/>
      </c>
    </row>
    <row r="89" spans="1:139" ht="15.6" x14ac:dyDescent="0.3">
      <c r="A89" s="12" t="str">
        <f>ajuizamento!A96</f>
        <v/>
      </c>
      <c r="B89" s="7" t="str">
        <f>ajuizamento!B96</f>
        <v/>
      </c>
      <c r="C89" s="7">
        <f>ajuizamento!C96</f>
        <v>0</v>
      </c>
      <c r="D89" s="7">
        <f>ajuizamento!D96</f>
        <v>0</v>
      </c>
      <c r="E89" s="7">
        <f>ajuizamento!E96</f>
        <v>0</v>
      </c>
      <c r="F89" s="7">
        <f>ajuizamento!F96</f>
        <v>0</v>
      </c>
      <c r="G89" s="12">
        <f>ajuizamento!G96</f>
        <v>0</v>
      </c>
      <c r="H89" s="6">
        <f>IF(ajuizamento!$AY96="",0,ajuizamento!$AY96)</f>
        <v>0</v>
      </c>
      <c r="I89" s="6">
        <f>IF(ajuizamento!R96="",0,ajuizamento!R96)</f>
        <v>0</v>
      </c>
      <c r="J89" s="6">
        <f>IF(ajuizamento!BC96="",0,ajuizamento!BC96)</f>
        <v>0</v>
      </c>
      <c r="K89" s="6">
        <f>IF(ajuizamento!BD96="",0,ajuizamento!BD96)</f>
        <v>0</v>
      </c>
      <c r="L89" s="6">
        <f>IF(ajuizamento!S96="",0,ajuizamento!S96)</f>
        <v>0</v>
      </c>
      <c r="M89" s="6">
        <f>IF(ajuizamento!T96="",0,ajuizamento!T96)</f>
        <v>0</v>
      </c>
      <c r="N89" s="6">
        <f>IF(ajuizamento!U96="",0,ajuizamento!U96)</f>
        <v>0</v>
      </c>
      <c r="O89" s="6">
        <f>IF(ajuizamento!V96="",0,ajuizamento!V96)</f>
        <v>0</v>
      </c>
      <c r="P89" s="6">
        <f>IF(ajuizamento!W96="",0,ajuizamento!W96)</f>
        <v>0</v>
      </c>
      <c r="Q89" s="6">
        <f>IF(ajuizamento!X96="",0,ajuizamento!X96)</f>
        <v>0</v>
      </c>
      <c r="R89" s="6">
        <f>IF(ajuizamento!Y96="",0,ajuizamento!Y96)</f>
        <v>0</v>
      </c>
      <c r="S89" s="6">
        <f>IF(ajuizamento!Z96="",0,ajuizamento!Z96)</f>
        <v>0</v>
      </c>
      <c r="T89" s="6">
        <f>IF(ajuizamento!AA96="",0,ajuizamento!AA96)</f>
        <v>0</v>
      </c>
      <c r="U89" s="6">
        <f>IF(ajuizamento!AB96="",0,ajuizamento!AB96)</f>
        <v>0</v>
      </c>
      <c r="V89" s="6">
        <f>IF(ajuizamento!AC96="",0,ajuizamento!AC96)</f>
        <v>0</v>
      </c>
      <c r="W89" s="6">
        <f>IF(ajuizamento!AD96="",0,ajuizamento!AD96)</f>
        <v>0</v>
      </c>
      <c r="X89" s="6">
        <f>IF(ajuizamento!AE96="",0,ajuizamento!AE96)</f>
        <v>0</v>
      </c>
      <c r="Y89" s="6">
        <f>IF(ajuizamento!AF96="",0,ajuizamento!AF96)</f>
        <v>0</v>
      </c>
      <c r="Z89" s="6">
        <f>IF(ajuizamento!AG96="",0,ajuizamento!AG96)</f>
        <v>0</v>
      </c>
      <c r="AA89" s="6">
        <f>IF(ajuizamento!AH96="",0,ajuizamento!AH96)</f>
        <v>0</v>
      </c>
      <c r="AB89" s="6">
        <f>IF(ajuizamento!AI96="",0,ajuizamento!AI96)</f>
        <v>0</v>
      </c>
      <c r="AC89" s="6">
        <f>IF(ajuizamento!AJ96="",0,ajuizamento!AJ96)</f>
        <v>0</v>
      </c>
      <c r="AD89" s="6">
        <f>IF(ajuizamento!AK96="",0,ajuizamento!AK96)</f>
        <v>0</v>
      </c>
      <c r="AE89" s="6">
        <f>IF(ajuizamento!AL96="",0,ajuizamento!AL96)</f>
        <v>0</v>
      </c>
      <c r="AF89" s="6">
        <f>IF(ajuizamento!AM96="",0,ajuizamento!AM96)</f>
        <v>0</v>
      </c>
      <c r="AG89" s="6">
        <f>IF(ajuizamento!AN96="",0,ajuizamento!AN96)</f>
        <v>0</v>
      </c>
      <c r="AH89" s="6">
        <f>IF(ajuizamento!AO96="",0,ajuizamento!AO96)</f>
        <v>0</v>
      </c>
      <c r="AI89" s="6">
        <f>IF(ajuizamento!AP96="",0,ajuizamento!AP96)</f>
        <v>0</v>
      </c>
      <c r="AJ89" s="6">
        <f>IF(ajuizamento!AS96="",0,ajuizamento!AS96)</f>
        <v>0</v>
      </c>
      <c r="AK89" s="11" t="str">
        <f>IF(AM89=0,"",H89)</f>
        <v/>
      </c>
      <c r="AL89" s="9" t="str">
        <f t="shared" si="43"/>
        <v/>
      </c>
      <c r="AM89" s="357">
        <f t="shared" si="41"/>
        <v>0</v>
      </c>
      <c r="AN89" s="482" t="str">
        <f t="shared" si="70"/>
        <v/>
      </c>
      <c r="AO89" s="482" t="str">
        <f t="shared" si="70"/>
        <v/>
      </c>
      <c r="AP89" s="482" t="str">
        <f t="shared" si="70"/>
        <v/>
      </c>
      <c r="AQ89" s="482" t="str">
        <f t="shared" si="70"/>
        <v/>
      </c>
      <c r="AR89" s="482" t="str">
        <f t="shared" si="70"/>
        <v/>
      </c>
      <c r="AS89" s="482" t="str">
        <f t="shared" si="70"/>
        <v/>
      </c>
      <c r="AT89" s="482" t="str">
        <f t="shared" si="70"/>
        <v/>
      </c>
      <c r="AU89" s="482" t="str">
        <f t="shared" si="70"/>
        <v/>
      </c>
      <c r="AV89" s="482" t="str">
        <f t="shared" si="70"/>
        <v/>
      </c>
      <c r="AW89" s="482" t="str">
        <f t="shared" si="69"/>
        <v/>
      </c>
      <c r="AX89" s="482" t="str">
        <f t="shared" si="66"/>
        <v/>
      </c>
      <c r="AY89" s="482" t="str">
        <f t="shared" si="66"/>
        <v/>
      </c>
      <c r="AZ89" s="482" t="str">
        <f t="shared" si="66"/>
        <v/>
      </c>
      <c r="BA89" s="482" t="str">
        <f t="shared" si="66"/>
        <v/>
      </c>
      <c r="BB89" s="482" t="str">
        <f t="shared" si="66"/>
        <v/>
      </c>
      <c r="BC89" s="482" t="str">
        <f t="shared" si="66"/>
        <v/>
      </c>
      <c r="BD89" s="482" t="str">
        <f t="shared" si="34"/>
        <v/>
      </c>
      <c r="BE89" s="482" t="str">
        <f t="shared" si="34"/>
        <v/>
      </c>
      <c r="BF89" s="482" t="str">
        <f t="shared" si="33"/>
        <v/>
      </c>
      <c r="BG89" s="482" t="str">
        <f t="shared" si="33"/>
        <v/>
      </c>
      <c r="BH89" s="482" t="str">
        <f t="shared" si="33"/>
        <v/>
      </c>
      <c r="BI89" s="482" t="str">
        <f t="shared" si="33"/>
        <v/>
      </c>
      <c r="BJ89" s="482" t="str">
        <f t="shared" si="33"/>
        <v/>
      </c>
      <c r="BK89" s="482" t="str">
        <f t="shared" si="33"/>
        <v/>
      </c>
      <c r="BL89" s="482"/>
      <c r="BM89" s="482" t="str">
        <f>IF(AN89="","",COUNTIF($AN89:AN89,1))</f>
        <v/>
      </c>
      <c r="BN89" s="482" t="str">
        <f>IF(AO89="","",COUNTIF($AN89:AO89,1))</f>
        <v/>
      </c>
      <c r="BO89" s="482" t="str">
        <f>IF(AP89="","",COUNTIF($AN89:AP89,1))</f>
        <v/>
      </c>
      <c r="BP89" s="482" t="str">
        <f>IF(AQ89="","",COUNTIF($AN89:AQ89,1))</f>
        <v/>
      </c>
      <c r="BQ89" s="482" t="str">
        <f>IF(AR89="","",COUNTIF($AN89:AR89,1))</f>
        <v/>
      </c>
      <c r="BR89" s="482" t="str">
        <f>IF(AS89="","",COUNTIF($AN89:AS89,1))</f>
        <v/>
      </c>
      <c r="BS89" s="482" t="str">
        <f>IF(AT89="","",COUNTIF($AN89:AT89,1))</f>
        <v/>
      </c>
      <c r="BT89" s="482" t="str">
        <f>IF(AU89="","",COUNTIF($AN89:AU89,1))</f>
        <v/>
      </c>
      <c r="BU89" s="482" t="str">
        <f>IF(AV89="","",COUNTIF($AN89:AV89,1))</f>
        <v/>
      </c>
      <c r="BV89" s="482" t="str">
        <f>IF(AW89="","",COUNTIF($AN89:AW89,1))</f>
        <v/>
      </c>
      <c r="BW89" s="482" t="str">
        <f>IF(AX89="","",COUNTIF($AN89:AX89,1))</f>
        <v/>
      </c>
      <c r="BX89" s="482" t="str">
        <f>IF(AY89="","",COUNTIF($AN89:AY89,1))</f>
        <v/>
      </c>
      <c r="BY89" s="482" t="str">
        <f>IF(AZ89="","",COUNTIF($AN89:AZ89,1))</f>
        <v/>
      </c>
      <c r="BZ89" s="482" t="str">
        <f>IF(BA89="","",COUNTIF($AN89:BA89,1))</f>
        <v/>
      </c>
      <c r="CA89" s="482" t="str">
        <f>IF(BB89="","",COUNTIF($AN89:BB89,1))</f>
        <v/>
      </c>
      <c r="CB89" s="482" t="str">
        <f>IF(BC89="","",COUNTIF($AN89:BC89,1))</f>
        <v/>
      </c>
      <c r="CC89" s="482" t="str">
        <f>IF(BD89="","",COUNTIF($AN89:BD89,1))</f>
        <v/>
      </c>
      <c r="CD89" s="482" t="str">
        <f>IF(BE89="","",COUNTIF($AN89:BE89,1))</f>
        <v/>
      </c>
      <c r="CE89" s="482" t="str">
        <f>IF(BF89="","",COUNTIF($AN89:BF89,1))</f>
        <v/>
      </c>
      <c r="CF89" s="482" t="str">
        <f>IF(BG89="","",COUNTIF($AN89:BG89,1))</f>
        <v/>
      </c>
      <c r="CG89" s="482" t="str">
        <f>IF(BH89="","",COUNTIF($AN89:BH89,1))</f>
        <v/>
      </c>
      <c r="CH89" s="482" t="str">
        <f>IF(BI89="","",COUNTIF($AN89:BI89,1))</f>
        <v/>
      </c>
      <c r="CI89" s="482" t="str">
        <f>IF(BJ89="","",COUNTIF($AN89:BJ89,1))</f>
        <v/>
      </c>
      <c r="CJ89" s="482" t="str">
        <f>IF(BK89="","",COUNTIF($AN89:BK89,1))</f>
        <v/>
      </c>
      <c r="CL89" s="482" t="str">
        <f t="shared" si="68"/>
        <v/>
      </c>
      <c r="CM89" s="482" t="str">
        <f t="shared" si="68"/>
        <v/>
      </c>
      <c r="CN89" s="482" t="str">
        <f t="shared" si="68"/>
        <v/>
      </c>
      <c r="CO89" s="482" t="str">
        <f t="shared" si="68"/>
        <v/>
      </c>
      <c r="CP89" s="482" t="str">
        <f t="shared" si="68"/>
        <v/>
      </c>
      <c r="CQ89" s="482" t="str">
        <f t="shared" si="67"/>
        <v/>
      </c>
      <c r="CR89" s="482" t="str">
        <f t="shared" si="67"/>
        <v/>
      </c>
      <c r="CS89" s="482" t="str">
        <f t="shared" si="67"/>
        <v/>
      </c>
      <c r="CT89" s="482" t="str">
        <f t="shared" si="67"/>
        <v/>
      </c>
      <c r="CU89" s="482" t="str">
        <f t="shared" si="67"/>
        <v/>
      </c>
      <c r="CV89" s="482" t="str">
        <f t="shared" si="40"/>
        <v/>
      </c>
      <c r="CW89" s="482" t="str">
        <f t="shared" si="40"/>
        <v/>
      </c>
      <c r="CX89" s="482" t="str">
        <f t="shared" si="40"/>
        <v/>
      </c>
      <c r="CY89" s="482" t="str">
        <f t="shared" si="40"/>
        <v/>
      </c>
      <c r="CZ89" s="482" t="str">
        <f t="shared" si="40"/>
        <v/>
      </c>
      <c r="DA89" s="482" t="str">
        <f t="shared" si="40"/>
        <v/>
      </c>
      <c r="DB89" s="482" t="str">
        <f t="shared" si="38"/>
        <v/>
      </c>
      <c r="DC89" s="482" t="str">
        <f t="shared" si="38"/>
        <v/>
      </c>
      <c r="DD89" s="482" t="str">
        <f t="shared" si="38"/>
        <v/>
      </c>
      <c r="DE89" s="482" t="str">
        <f t="shared" si="38"/>
        <v/>
      </c>
      <c r="DF89" s="482" t="str">
        <f t="shared" si="38"/>
        <v/>
      </c>
      <c r="DG89" s="482" t="str">
        <f t="shared" si="71"/>
        <v/>
      </c>
      <c r="DH89" s="482" t="str">
        <f t="shared" si="71"/>
        <v/>
      </c>
      <c r="DI89" s="482" t="str">
        <f t="shared" si="71"/>
        <v/>
      </c>
      <c r="DJ89" s="357" t="str">
        <f t="shared" si="55"/>
        <v/>
      </c>
      <c r="DK89" s="357" t="str">
        <f t="shared" si="56"/>
        <v/>
      </c>
      <c r="DL89" s="357" t="str">
        <f t="shared" si="57"/>
        <v/>
      </c>
      <c r="DM89" s="357" t="str">
        <f t="shared" si="58"/>
        <v/>
      </c>
      <c r="DN89" s="357" t="str">
        <f t="shared" si="44"/>
        <v/>
      </c>
      <c r="DO89" s="357" t="str">
        <f t="shared" si="45"/>
        <v/>
      </c>
      <c r="DP89" s="357" t="str">
        <f t="shared" si="72"/>
        <v/>
      </c>
      <c r="DQ89" s="357" t="str">
        <f t="shared" si="46"/>
        <v/>
      </c>
      <c r="DR89" s="357" t="str">
        <f t="shared" si="72"/>
        <v/>
      </c>
      <c r="DS89" s="357" t="str">
        <f t="shared" si="46"/>
        <v/>
      </c>
      <c r="DT89" s="357" t="str">
        <f t="shared" si="59"/>
        <v/>
      </c>
      <c r="DU89" s="357" t="str">
        <f t="shared" si="60"/>
        <v/>
      </c>
      <c r="DV89" s="357" t="str">
        <f t="shared" si="47"/>
        <v/>
      </c>
      <c r="DW89" s="357" t="str">
        <f t="shared" si="48"/>
        <v/>
      </c>
      <c r="DX89" s="357" t="str">
        <f t="shared" si="49"/>
        <v/>
      </c>
      <c r="DY89" s="357" t="str">
        <f t="shared" si="50"/>
        <v/>
      </c>
      <c r="DZ89" s="357" t="str">
        <f t="shared" si="51"/>
        <v/>
      </c>
      <c r="EA89" s="357" t="str">
        <f t="shared" si="52"/>
        <v/>
      </c>
      <c r="EB89" s="357" t="str">
        <f t="shared" si="53"/>
        <v/>
      </c>
      <c r="EC89" s="357" t="str">
        <f t="shared" si="54"/>
        <v/>
      </c>
      <c r="EE89" s="357" t="str">
        <f t="shared" si="61"/>
        <v/>
      </c>
      <c r="EF89" s="357" t="str">
        <f t="shared" si="62"/>
        <v/>
      </c>
      <c r="EG89" s="357" t="str">
        <f t="shared" si="63"/>
        <v/>
      </c>
      <c r="EH89" s="357" t="str">
        <f t="shared" si="64"/>
        <v/>
      </c>
      <c r="EI89" s="357" t="str">
        <f t="shared" si="65"/>
        <v/>
      </c>
    </row>
    <row r="90" spans="1:139" ht="15.6" x14ac:dyDescent="0.3">
      <c r="A90" s="12" t="str">
        <f>ajuizamento!A97</f>
        <v/>
      </c>
      <c r="B90" s="7" t="str">
        <f>ajuizamento!B97</f>
        <v/>
      </c>
      <c r="C90" s="7">
        <f>ajuizamento!C97</f>
        <v>0</v>
      </c>
      <c r="D90" s="7">
        <f>ajuizamento!D97</f>
        <v>0</v>
      </c>
      <c r="E90" s="7">
        <f>ajuizamento!E97</f>
        <v>0</v>
      </c>
      <c r="F90" s="7">
        <f>ajuizamento!F97</f>
        <v>0</v>
      </c>
      <c r="G90" s="12">
        <f>ajuizamento!G97</f>
        <v>0</v>
      </c>
      <c r="H90" s="6">
        <f>IF(ajuizamento!$AY97="",0,ajuizamento!$AY97)</f>
        <v>0</v>
      </c>
      <c r="I90" s="6">
        <f>IF(ajuizamento!R97="",0,ajuizamento!R97)</f>
        <v>0</v>
      </c>
      <c r="J90" s="6">
        <f>IF(ajuizamento!BC97="",0,ajuizamento!BC97)</f>
        <v>0</v>
      </c>
      <c r="K90" s="6">
        <f>IF(ajuizamento!BD97="",0,ajuizamento!BD97)</f>
        <v>0</v>
      </c>
      <c r="L90" s="6">
        <f>IF(ajuizamento!S97="",0,ajuizamento!S97)</f>
        <v>0</v>
      </c>
      <c r="M90" s="6">
        <f>IF(ajuizamento!T97="",0,ajuizamento!T97)</f>
        <v>0</v>
      </c>
      <c r="N90" s="6">
        <f>IF(ajuizamento!U97="",0,ajuizamento!U97)</f>
        <v>0</v>
      </c>
      <c r="O90" s="6">
        <f>IF(ajuizamento!V97="",0,ajuizamento!V97)</f>
        <v>0</v>
      </c>
      <c r="P90" s="6">
        <f>IF(ajuizamento!W97="",0,ajuizamento!W97)</f>
        <v>0</v>
      </c>
      <c r="Q90" s="6">
        <f>IF(ajuizamento!X97="",0,ajuizamento!X97)</f>
        <v>0</v>
      </c>
      <c r="R90" s="6">
        <f>IF(ajuizamento!Y97="",0,ajuizamento!Y97)</f>
        <v>0</v>
      </c>
      <c r="S90" s="6">
        <f>IF(ajuizamento!Z97="",0,ajuizamento!Z97)</f>
        <v>0</v>
      </c>
      <c r="T90" s="6">
        <f>IF(ajuizamento!AA97="",0,ajuizamento!AA97)</f>
        <v>0</v>
      </c>
      <c r="U90" s="6">
        <f>IF(ajuizamento!AB97="",0,ajuizamento!AB97)</f>
        <v>0</v>
      </c>
      <c r="V90" s="6">
        <f>IF(ajuizamento!AC97="",0,ajuizamento!AC97)</f>
        <v>0</v>
      </c>
      <c r="W90" s="6">
        <f>IF(ajuizamento!AD97="",0,ajuizamento!AD97)</f>
        <v>0</v>
      </c>
      <c r="X90" s="6">
        <f>IF(ajuizamento!AE97="",0,ajuizamento!AE97)</f>
        <v>0</v>
      </c>
      <c r="Y90" s="6">
        <f>IF(ajuizamento!AF97="",0,ajuizamento!AF97)</f>
        <v>0</v>
      </c>
      <c r="Z90" s="6">
        <f>IF(ajuizamento!AG97="",0,ajuizamento!AG97)</f>
        <v>0</v>
      </c>
      <c r="AA90" s="6">
        <f>IF(ajuizamento!AH97="",0,ajuizamento!AH97)</f>
        <v>0</v>
      </c>
      <c r="AB90" s="6">
        <f>IF(ajuizamento!AI97="",0,ajuizamento!AI97)</f>
        <v>0</v>
      </c>
      <c r="AC90" s="6">
        <f>IF(ajuizamento!AJ97="",0,ajuizamento!AJ97)</f>
        <v>0</v>
      </c>
      <c r="AD90" s="6">
        <f>IF(ajuizamento!AK97="",0,ajuizamento!AK97)</f>
        <v>0</v>
      </c>
      <c r="AE90" s="6">
        <f>IF(ajuizamento!AL97="",0,ajuizamento!AL97)</f>
        <v>0</v>
      </c>
      <c r="AF90" s="6">
        <f>IF(ajuizamento!AM97="",0,ajuizamento!AM97)</f>
        <v>0</v>
      </c>
      <c r="AG90" s="6">
        <f>IF(ajuizamento!AN97="",0,ajuizamento!AN97)</f>
        <v>0</v>
      </c>
      <c r="AH90" s="6">
        <f>IF(ajuizamento!AO97="",0,ajuizamento!AO97)</f>
        <v>0</v>
      </c>
      <c r="AI90" s="6">
        <f>IF(ajuizamento!AP97="",0,ajuizamento!AP97)</f>
        <v>0</v>
      </c>
      <c r="AJ90" s="6">
        <f>IF(ajuizamento!AS97="",0,ajuizamento!AS97)</f>
        <v>0</v>
      </c>
      <c r="AK90" s="11" t="str">
        <f>IF(AM90=0,"",H90)</f>
        <v/>
      </c>
      <c r="AL90" s="9" t="str">
        <f t="shared" si="43"/>
        <v/>
      </c>
      <c r="AM90" s="357">
        <f t="shared" si="41"/>
        <v>0</v>
      </c>
      <c r="AN90" s="482" t="str">
        <f t="shared" si="70"/>
        <v/>
      </c>
      <c r="AO90" s="482" t="str">
        <f t="shared" si="70"/>
        <v/>
      </c>
      <c r="AP90" s="482" t="str">
        <f t="shared" si="70"/>
        <v/>
      </c>
      <c r="AQ90" s="482" t="str">
        <f t="shared" si="70"/>
        <v/>
      </c>
      <c r="AR90" s="482" t="str">
        <f t="shared" si="70"/>
        <v/>
      </c>
      <c r="AS90" s="482" t="str">
        <f t="shared" si="70"/>
        <v/>
      </c>
      <c r="AT90" s="482" t="str">
        <f t="shared" si="70"/>
        <v/>
      </c>
      <c r="AU90" s="482" t="str">
        <f t="shared" si="70"/>
        <v/>
      </c>
      <c r="AV90" s="482" t="str">
        <f t="shared" si="70"/>
        <v/>
      </c>
      <c r="AW90" s="482" t="str">
        <f t="shared" si="69"/>
        <v/>
      </c>
      <c r="AX90" s="482" t="str">
        <f t="shared" si="66"/>
        <v/>
      </c>
      <c r="AY90" s="482" t="str">
        <f t="shared" si="66"/>
        <v/>
      </c>
      <c r="AZ90" s="482" t="str">
        <f t="shared" si="66"/>
        <v/>
      </c>
      <c r="BA90" s="482" t="str">
        <f t="shared" si="66"/>
        <v/>
      </c>
      <c r="BB90" s="482" t="str">
        <f t="shared" si="66"/>
        <v/>
      </c>
      <c r="BC90" s="482" t="str">
        <f t="shared" si="66"/>
        <v/>
      </c>
      <c r="BD90" s="482" t="str">
        <f t="shared" si="34"/>
        <v/>
      </c>
      <c r="BE90" s="482" t="str">
        <f t="shared" si="34"/>
        <v/>
      </c>
      <c r="BF90" s="482" t="str">
        <f t="shared" si="33"/>
        <v/>
      </c>
      <c r="BG90" s="482" t="str">
        <f t="shared" si="33"/>
        <v/>
      </c>
      <c r="BH90" s="482" t="str">
        <f t="shared" si="33"/>
        <v/>
      </c>
      <c r="BI90" s="482" t="str">
        <f t="shared" si="33"/>
        <v/>
      </c>
      <c r="BJ90" s="482" t="str">
        <f t="shared" si="33"/>
        <v/>
      </c>
      <c r="BK90" s="482" t="str">
        <f t="shared" si="33"/>
        <v/>
      </c>
      <c r="BL90" s="482"/>
      <c r="BM90" s="482" t="str">
        <f>IF(AN90="","",COUNTIF($AN90:AN90,1))</f>
        <v/>
      </c>
      <c r="BN90" s="482" t="str">
        <f>IF(AO90="","",COUNTIF($AN90:AO90,1))</f>
        <v/>
      </c>
      <c r="BO90" s="482" t="str">
        <f>IF(AP90="","",COUNTIF($AN90:AP90,1))</f>
        <v/>
      </c>
      <c r="BP90" s="482" t="str">
        <f>IF(AQ90="","",COUNTIF($AN90:AQ90,1))</f>
        <v/>
      </c>
      <c r="BQ90" s="482" t="str">
        <f>IF(AR90="","",COUNTIF($AN90:AR90,1))</f>
        <v/>
      </c>
      <c r="BR90" s="482" t="str">
        <f>IF(AS90="","",COUNTIF($AN90:AS90,1))</f>
        <v/>
      </c>
      <c r="BS90" s="482" t="str">
        <f>IF(AT90="","",COUNTIF($AN90:AT90,1))</f>
        <v/>
      </c>
      <c r="BT90" s="482" t="str">
        <f>IF(AU90="","",COUNTIF($AN90:AU90,1))</f>
        <v/>
      </c>
      <c r="BU90" s="482" t="str">
        <f>IF(AV90="","",COUNTIF($AN90:AV90,1))</f>
        <v/>
      </c>
      <c r="BV90" s="482" t="str">
        <f>IF(AW90="","",COUNTIF($AN90:AW90,1))</f>
        <v/>
      </c>
      <c r="BW90" s="482" t="str">
        <f>IF(AX90="","",COUNTIF($AN90:AX90,1))</f>
        <v/>
      </c>
      <c r="BX90" s="482" t="str">
        <f>IF(AY90="","",COUNTIF($AN90:AY90,1))</f>
        <v/>
      </c>
      <c r="BY90" s="482" t="str">
        <f>IF(AZ90="","",COUNTIF($AN90:AZ90,1))</f>
        <v/>
      </c>
      <c r="BZ90" s="482" t="str">
        <f>IF(BA90="","",COUNTIF($AN90:BA90,1))</f>
        <v/>
      </c>
      <c r="CA90" s="482" t="str">
        <f>IF(BB90="","",COUNTIF($AN90:BB90,1))</f>
        <v/>
      </c>
      <c r="CB90" s="482" t="str">
        <f>IF(BC90="","",COUNTIF($AN90:BC90,1))</f>
        <v/>
      </c>
      <c r="CC90" s="482" t="str">
        <f>IF(BD90="","",COUNTIF($AN90:BD90,1))</f>
        <v/>
      </c>
      <c r="CD90" s="482" t="str">
        <f>IF(BE90="","",COUNTIF($AN90:BE90,1))</f>
        <v/>
      </c>
      <c r="CE90" s="482" t="str">
        <f>IF(BF90="","",COUNTIF($AN90:BF90,1))</f>
        <v/>
      </c>
      <c r="CF90" s="482" t="str">
        <f>IF(BG90="","",COUNTIF($AN90:BG90,1))</f>
        <v/>
      </c>
      <c r="CG90" s="482" t="str">
        <f>IF(BH90="","",COUNTIF($AN90:BH90,1))</f>
        <v/>
      </c>
      <c r="CH90" s="482" t="str">
        <f>IF(BI90="","",COUNTIF($AN90:BI90,1))</f>
        <v/>
      </c>
      <c r="CI90" s="482" t="str">
        <f>IF(BJ90="","",COUNTIF($AN90:BJ90,1))</f>
        <v/>
      </c>
      <c r="CJ90" s="482" t="str">
        <f>IF(BK90="","",COUNTIF($AN90:BK90,1))</f>
        <v/>
      </c>
      <c r="CL90" s="482" t="str">
        <f t="shared" si="68"/>
        <v/>
      </c>
      <c r="CM90" s="482" t="str">
        <f t="shared" si="68"/>
        <v/>
      </c>
      <c r="CN90" s="482" t="str">
        <f t="shared" si="68"/>
        <v/>
      </c>
      <c r="CO90" s="482" t="str">
        <f t="shared" si="68"/>
        <v/>
      </c>
      <c r="CP90" s="482" t="str">
        <f t="shared" si="68"/>
        <v/>
      </c>
      <c r="CQ90" s="482" t="str">
        <f t="shared" si="67"/>
        <v/>
      </c>
      <c r="CR90" s="482" t="str">
        <f t="shared" si="67"/>
        <v/>
      </c>
      <c r="CS90" s="482" t="str">
        <f t="shared" si="67"/>
        <v/>
      </c>
      <c r="CT90" s="482" t="str">
        <f t="shared" si="67"/>
        <v/>
      </c>
      <c r="CU90" s="482" t="str">
        <f t="shared" si="67"/>
        <v/>
      </c>
      <c r="CV90" s="482" t="str">
        <f t="shared" si="40"/>
        <v/>
      </c>
      <c r="CW90" s="482" t="str">
        <f t="shared" si="40"/>
        <v/>
      </c>
      <c r="CX90" s="482" t="str">
        <f t="shared" si="40"/>
        <v/>
      </c>
      <c r="CY90" s="482" t="str">
        <f t="shared" si="40"/>
        <v/>
      </c>
      <c r="CZ90" s="482" t="str">
        <f t="shared" si="40"/>
        <v/>
      </c>
      <c r="DA90" s="482" t="str">
        <f t="shared" si="40"/>
        <v/>
      </c>
      <c r="DB90" s="482" t="str">
        <f t="shared" si="38"/>
        <v/>
      </c>
      <c r="DC90" s="482" t="str">
        <f t="shared" si="38"/>
        <v/>
      </c>
      <c r="DD90" s="482" t="str">
        <f t="shared" si="38"/>
        <v/>
      </c>
      <c r="DE90" s="482" t="str">
        <f t="shared" si="38"/>
        <v/>
      </c>
      <c r="DF90" s="482" t="str">
        <f t="shared" si="38"/>
        <v/>
      </c>
      <c r="DG90" s="482" t="str">
        <f t="shared" si="71"/>
        <v/>
      </c>
      <c r="DH90" s="482" t="str">
        <f t="shared" si="71"/>
        <v/>
      </c>
      <c r="DI90" s="482" t="str">
        <f t="shared" si="71"/>
        <v/>
      </c>
      <c r="DJ90" s="357" t="str">
        <f t="shared" si="55"/>
        <v/>
      </c>
      <c r="DK90" s="357" t="str">
        <f t="shared" si="56"/>
        <v/>
      </c>
      <c r="DL90" s="357" t="str">
        <f t="shared" si="57"/>
        <v/>
      </c>
      <c r="DM90" s="357" t="str">
        <f t="shared" si="58"/>
        <v/>
      </c>
      <c r="DN90" s="357" t="str">
        <f t="shared" si="44"/>
        <v/>
      </c>
      <c r="DO90" s="357" t="str">
        <f t="shared" si="45"/>
        <v/>
      </c>
      <c r="DP90" s="357" t="str">
        <f t="shared" si="72"/>
        <v/>
      </c>
      <c r="DQ90" s="357" t="str">
        <f t="shared" si="46"/>
        <v/>
      </c>
      <c r="DR90" s="357" t="str">
        <f t="shared" si="72"/>
        <v/>
      </c>
      <c r="DS90" s="357" t="str">
        <f t="shared" si="46"/>
        <v/>
      </c>
      <c r="DT90" s="357" t="str">
        <f t="shared" si="59"/>
        <v/>
      </c>
      <c r="DU90" s="357" t="str">
        <f t="shared" si="60"/>
        <v/>
      </c>
      <c r="DV90" s="357" t="str">
        <f t="shared" si="47"/>
        <v/>
      </c>
      <c r="DW90" s="357" t="str">
        <f t="shared" si="48"/>
        <v/>
      </c>
      <c r="DX90" s="357" t="str">
        <f t="shared" si="49"/>
        <v/>
      </c>
      <c r="DY90" s="357" t="str">
        <f t="shared" si="50"/>
        <v/>
      </c>
      <c r="DZ90" s="357" t="str">
        <f t="shared" si="51"/>
        <v/>
      </c>
      <c r="EA90" s="357" t="str">
        <f t="shared" si="52"/>
        <v/>
      </c>
      <c r="EB90" s="357" t="str">
        <f t="shared" si="53"/>
        <v/>
      </c>
      <c r="EC90" s="357" t="str">
        <f t="shared" si="54"/>
        <v/>
      </c>
      <c r="EE90" s="357" t="str">
        <f t="shared" si="61"/>
        <v/>
      </c>
      <c r="EF90" s="357" t="str">
        <f t="shared" si="62"/>
        <v/>
      </c>
      <c r="EG90" s="357" t="str">
        <f t="shared" si="63"/>
        <v/>
      </c>
      <c r="EH90" s="357" t="str">
        <f t="shared" si="64"/>
        <v/>
      </c>
      <c r="EI90" s="357" t="str">
        <f t="shared" si="65"/>
        <v/>
      </c>
    </row>
    <row r="91" spans="1:139" ht="15.6" x14ac:dyDescent="0.3">
      <c r="A91" s="12" t="str">
        <f>ajuizamento!A98</f>
        <v/>
      </c>
      <c r="B91" s="7" t="str">
        <f>ajuizamento!B98</f>
        <v/>
      </c>
      <c r="C91" s="7">
        <f>ajuizamento!C98</f>
        <v>0</v>
      </c>
      <c r="D91" s="7">
        <f>ajuizamento!D98</f>
        <v>0</v>
      </c>
      <c r="E91" s="7">
        <f>ajuizamento!E98</f>
        <v>0</v>
      </c>
      <c r="F91" s="7">
        <f>ajuizamento!F98</f>
        <v>0</v>
      </c>
      <c r="G91" s="12">
        <f>ajuizamento!G98</f>
        <v>0</v>
      </c>
      <c r="H91" s="6">
        <f>IF(ajuizamento!$AY98="",0,ajuizamento!$AY98)</f>
        <v>0</v>
      </c>
      <c r="I91" s="6">
        <f>IF(ajuizamento!R98="",0,ajuizamento!R98)</f>
        <v>0</v>
      </c>
      <c r="J91" s="6">
        <f>IF(ajuizamento!BC98="",0,ajuizamento!BC98)</f>
        <v>0</v>
      </c>
      <c r="K91" s="6">
        <f>IF(ajuizamento!BD98="",0,ajuizamento!BD98)</f>
        <v>0</v>
      </c>
      <c r="L91" s="6">
        <f>IF(ajuizamento!S98="",0,ajuizamento!S98)</f>
        <v>0</v>
      </c>
      <c r="M91" s="6">
        <f>IF(ajuizamento!T98="",0,ajuizamento!T98)</f>
        <v>0</v>
      </c>
      <c r="N91" s="6">
        <f>IF(ajuizamento!U98="",0,ajuizamento!U98)</f>
        <v>0</v>
      </c>
      <c r="O91" s="6">
        <f>IF(ajuizamento!V98="",0,ajuizamento!V98)</f>
        <v>0</v>
      </c>
      <c r="P91" s="6">
        <f>IF(ajuizamento!W98="",0,ajuizamento!W98)</f>
        <v>0</v>
      </c>
      <c r="Q91" s="6">
        <f>IF(ajuizamento!X98="",0,ajuizamento!X98)</f>
        <v>0</v>
      </c>
      <c r="R91" s="6">
        <f>IF(ajuizamento!Y98="",0,ajuizamento!Y98)</f>
        <v>0</v>
      </c>
      <c r="S91" s="6">
        <f>IF(ajuizamento!Z98="",0,ajuizamento!Z98)</f>
        <v>0</v>
      </c>
      <c r="T91" s="6">
        <f>IF(ajuizamento!AA98="",0,ajuizamento!AA98)</f>
        <v>0</v>
      </c>
      <c r="U91" s="6">
        <f>IF(ajuizamento!AB98="",0,ajuizamento!AB98)</f>
        <v>0</v>
      </c>
      <c r="V91" s="6">
        <f>IF(ajuizamento!AC98="",0,ajuizamento!AC98)</f>
        <v>0</v>
      </c>
      <c r="W91" s="6">
        <f>IF(ajuizamento!AD98="",0,ajuizamento!AD98)</f>
        <v>0</v>
      </c>
      <c r="X91" s="6">
        <f>IF(ajuizamento!AE98="",0,ajuizamento!AE98)</f>
        <v>0</v>
      </c>
      <c r="Y91" s="6">
        <f>IF(ajuizamento!AF98="",0,ajuizamento!AF98)</f>
        <v>0</v>
      </c>
      <c r="Z91" s="6">
        <f>IF(ajuizamento!AG98="",0,ajuizamento!AG98)</f>
        <v>0</v>
      </c>
      <c r="AA91" s="6">
        <f>IF(ajuizamento!AH98="",0,ajuizamento!AH98)</f>
        <v>0</v>
      </c>
      <c r="AB91" s="6">
        <f>IF(ajuizamento!AI98="",0,ajuizamento!AI98)</f>
        <v>0</v>
      </c>
      <c r="AC91" s="6">
        <f>IF(ajuizamento!AJ98="",0,ajuizamento!AJ98)</f>
        <v>0</v>
      </c>
      <c r="AD91" s="6">
        <f>IF(ajuizamento!AK98="",0,ajuizamento!AK98)</f>
        <v>0</v>
      </c>
      <c r="AE91" s="6">
        <f>IF(ajuizamento!AL98="",0,ajuizamento!AL98)</f>
        <v>0</v>
      </c>
      <c r="AF91" s="6">
        <f>IF(ajuizamento!AM98="",0,ajuizamento!AM98)</f>
        <v>0</v>
      </c>
      <c r="AG91" s="6">
        <f>IF(ajuizamento!AN98="",0,ajuizamento!AN98)</f>
        <v>0</v>
      </c>
      <c r="AH91" s="6">
        <f>IF(ajuizamento!AO98="",0,ajuizamento!AO98)</f>
        <v>0</v>
      </c>
      <c r="AI91" s="6">
        <f>IF(ajuizamento!AP98="",0,ajuizamento!AP98)</f>
        <v>0</v>
      </c>
      <c r="AJ91" s="6">
        <f>IF(ajuizamento!AS98="",0,ajuizamento!AS98)</f>
        <v>0</v>
      </c>
      <c r="AK91" s="11" t="str">
        <f>IF(AM91=0,"",H91)</f>
        <v/>
      </c>
      <c r="AL91" s="9" t="str">
        <f t="shared" si="43"/>
        <v/>
      </c>
      <c r="AM91" s="357">
        <f t="shared" si="41"/>
        <v>0</v>
      </c>
      <c r="AN91" s="482" t="str">
        <f t="shared" si="70"/>
        <v/>
      </c>
      <c r="AO91" s="482" t="str">
        <f t="shared" si="70"/>
        <v/>
      </c>
      <c r="AP91" s="482" t="str">
        <f t="shared" si="70"/>
        <v/>
      </c>
      <c r="AQ91" s="482" t="str">
        <f t="shared" si="70"/>
        <v/>
      </c>
      <c r="AR91" s="482" t="str">
        <f t="shared" si="70"/>
        <v/>
      </c>
      <c r="AS91" s="482" t="str">
        <f t="shared" si="70"/>
        <v/>
      </c>
      <c r="AT91" s="482" t="str">
        <f t="shared" si="70"/>
        <v/>
      </c>
      <c r="AU91" s="482" t="str">
        <f t="shared" si="70"/>
        <v/>
      </c>
      <c r="AV91" s="482" t="str">
        <f t="shared" si="70"/>
        <v/>
      </c>
      <c r="AW91" s="482" t="str">
        <f t="shared" si="69"/>
        <v/>
      </c>
      <c r="AX91" s="482" t="str">
        <f t="shared" si="66"/>
        <v/>
      </c>
      <c r="AY91" s="482" t="str">
        <f t="shared" si="66"/>
        <v/>
      </c>
      <c r="AZ91" s="482" t="str">
        <f t="shared" si="66"/>
        <v/>
      </c>
      <c r="BA91" s="482" t="str">
        <f t="shared" si="66"/>
        <v/>
      </c>
      <c r="BB91" s="482" t="str">
        <f t="shared" si="66"/>
        <v/>
      </c>
      <c r="BC91" s="482" t="str">
        <f t="shared" si="66"/>
        <v/>
      </c>
      <c r="BD91" s="482" t="str">
        <f t="shared" si="34"/>
        <v/>
      </c>
      <c r="BE91" s="482" t="str">
        <f t="shared" si="34"/>
        <v/>
      </c>
      <c r="BF91" s="482" t="str">
        <f t="shared" si="33"/>
        <v/>
      </c>
      <c r="BG91" s="482" t="str">
        <f t="shared" si="33"/>
        <v/>
      </c>
      <c r="BH91" s="482" t="str">
        <f t="shared" si="33"/>
        <v/>
      </c>
      <c r="BI91" s="482" t="str">
        <f t="shared" si="33"/>
        <v/>
      </c>
      <c r="BJ91" s="482" t="str">
        <f t="shared" si="33"/>
        <v/>
      </c>
      <c r="BK91" s="482" t="str">
        <f t="shared" si="33"/>
        <v/>
      </c>
      <c r="BL91" s="482"/>
      <c r="BM91" s="482" t="str">
        <f>IF(AN91="","",COUNTIF($AN91:AN91,1))</f>
        <v/>
      </c>
      <c r="BN91" s="482" t="str">
        <f>IF(AO91="","",COUNTIF($AN91:AO91,1))</f>
        <v/>
      </c>
      <c r="BO91" s="482" t="str">
        <f>IF(AP91="","",COUNTIF($AN91:AP91,1))</f>
        <v/>
      </c>
      <c r="BP91" s="482" t="str">
        <f>IF(AQ91="","",COUNTIF($AN91:AQ91,1))</f>
        <v/>
      </c>
      <c r="BQ91" s="482" t="str">
        <f>IF(AR91="","",COUNTIF($AN91:AR91,1))</f>
        <v/>
      </c>
      <c r="BR91" s="482" t="str">
        <f>IF(AS91="","",COUNTIF($AN91:AS91,1))</f>
        <v/>
      </c>
      <c r="BS91" s="482" t="str">
        <f>IF(AT91="","",COUNTIF($AN91:AT91,1))</f>
        <v/>
      </c>
      <c r="BT91" s="482" t="str">
        <f>IF(AU91="","",COUNTIF($AN91:AU91,1))</f>
        <v/>
      </c>
      <c r="BU91" s="482" t="str">
        <f>IF(AV91="","",COUNTIF($AN91:AV91,1))</f>
        <v/>
      </c>
      <c r="BV91" s="482" t="str">
        <f>IF(AW91="","",COUNTIF($AN91:AW91,1))</f>
        <v/>
      </c>
      <c r="BW91" s="482" t="str">
        <f>IF(AX91="","",COUNTIF($AN91:AX91,1))</f>
        <v/>
      </c>
      <c r="BX91" s="482" t="str">
        <f>IF(AY91="","",COUNTIF($AN91:AY91,1))</f>
        <v/>
      </c>
      <c r="BY91" s="482" t="str">
        <f>IF(AZ91="","",COUNTIF($AN91:AZ91,1))</f>
        <v/>
      </c>
      <c r="BZ91" s="482" t="str">
        <f>IF(BA91="","",COUNTIF($AN91:BA91,1))</f>
        <v/>
      </c>
      <c r="CA91" s="482" t="str">
        <f>IF(BB91="","",COUNTIF($AN91:BB91,1))</f>
        <v/>
      </c>
      <c r="CB91" s="482" t="str">
        <f>IF(BC91="","",COUNTIF($AN91:BC91,1))</f>
        <v/>
      </c>
      <c r="CC91" s="482" t="str">
        <f>IF(BD91="","",COUNTIF($AN91:BD91,1))</f>
        <v/>
      </c>
      <c r="CD91" s="482" t="str">
        <f>IF(BE91="","",COUNTIF($AN91:BE91,1))</f>
        <v/>
      </c>
      <c r="CE91" s="482" t="str">
        <f>IF(BF91="","",COUNTIF($AN91:BF91,1))</f>
        <v/>
      </c>
      <c r="CF91" s="482" t="str">
        <f>IF(BG91="","",COUNTIF($AN91:BG91,1))</f>
        <v/>
      </c>
      <c r="CG91" s="482" t="str">
        <f>IF(BH91="","",COUNTIF($AN91:BH91,1))</f>
        <v/>
      </c>
      <c r="CH91" s="482" t="str">
        <f>IF(BI91="","",COUNTIF($AN91:BI91,1))</f>
        <v/>
      </c>
      <c r="CI91" s="482" t="str">
        <f>IF(BJ91="","",COUNTIF($AN91:BJ91,1))</f>
        <v/>
      </c>
      <c r="CJ91" s="482" t="str">
        <f>IF(BK91="","",COUNTIF($AN91:BK91,1))</f>
        <v/>
      </c>
      <c r="CL91" s="482" t="str">
        <f t="shared" si="68"/>
        <v/>
      </c>
      <c r="CM91" s="482" t="str">
        <f t="shared" si="68"/>
        <v/>
      </c>
      <c r="CN91" s="482" t="str">
        <f t="shared" si="68"/>
        <v/>
      </c>
      <c r="CO91" s="482" t="str">
        <f t="shared" si="68"/>
        <v/>
      </c>
      <c r="CP91" s="482" t="str">
        <f t="shared" si="68"/>
        <v/>
      </c>
      <c r="CQ91" s="482" t="str">
        <f t="shared" si="67"/>
        <v/>
      </c>
      <c r="CR91" s="482" t="str">
        <f t="shared" si="67"/>
        <v/>
      </c>
      <c r="CS91" s="482" t="str">
        <f t="shared" si="67"/>
        <v/>
      </c>
      <c r="CT91" s="482" t="str">
        <f t="shared" si="67"/>
        <v/>
      </c>
      <c r="CU91" s="482" t="str">
        <f t="shared" si="67"/>
        <v/>
      </c>
      <c r="CV91" s="482" t="str">
        <f t="shared" si="40"/>
        <v/>
      </c>
      <c r="CW91" s="482" t="str">
        <f t="shared" si="40"/>
        <v/>
      </c>
      <c r="CX91" s="482" t="str">
        <f t="shared" si="40"/>
        <v/>
      </c>
      <c r="CY91" s="482" t="str">
        <f t="shared" si="40"/>
        <v/>
      </c>
      <c r="CZ91" s="482" t="str">
        <f t="shared" si="40"/>
        <v/>
      </c>
      <c r="DA91" s="482" t="str">
        <f t="shared" si="40"/>
        <v/>
      </c>
      <c r="DB91" s="482" t="str">
        <f t="shared" si="38"/>
        <v/>
      </c>
      <c r="DC91" s="482" t="str">
        <f t="shared" si="38"/>
        <v/>
      </c>
      <c r="DD91" s="482" t="str">
        <f t="shared" si="38"/>
        <v/>
      </c>
      <c r="DE91" s="482" t="str">
        <f t="shared" si="38"/>
        <v/>
      </c>
      <c r="DF91" s="482" t="str">
        <f t="shared" si="38"/>
        <v/>
      </c>
      <c r="DG91" s="482" t="str">
        <f t="shared" si="71"/>
        <v/>
      </c>
      <c r="DH91" s="482" t="str">
        <f t="shared" si="71"/>
        <v/>
      </c>
      <c r="DI91" s="482" t="str">
        <f t="shared" si="71"/>
        <v/>
      </c>
      <c r="DJ91" s="357" t="str">
        <f t="shared" si="55"/>
        <v/>
      </c>
      <c r="DK91" s="357" t="str">
        <f t="shared" si="56"/>
        <v/>
      </c>
      <c r="DL91" s="357" t="str">
        <f t="shared" si="57"/>
        <v/>
      </c>
      <c r="DM91" s="357" t="str">
        <f t="shared" si="58"/>
        <v/>
      </c>
      <c r="DN91" s="357" t="str">
        <f t="shared" si="44"/>
        <v/>
      </c>
      <c r="DO91" s="357" t="str">
        <f t="shared" si="45"/>
        <v/>
      </c>
      <c r="DP91" s="357" t="str">
        <f t="shared" si="72"/>
        <v/>
      </c>
      <c r="DQ91" s="357" t="str">
        <f t="shared" si="46"/>
        <v/>
      </c>
      <c r="DR91" s="357" t="str">
        <f t="shared" si="72"/>
        <v/>
      </c>
      <c r="DS91" s="357" t="str">
        <f t="shared" si="46"/>
        <v/>
      </c>
      <c r="DT91" s="357" t="str">
        <f t="shared" si="59"/>
        <v/>
      </c>
      <c r="DU91" s="357" t="str">
        <f t="shared" si="60"/>
        <v/>
      </c>
      <c r="DV91" s="357" t="str">
        <f t="shared" si="47"/>
        <v/>
      </c>
      <c r="DW91" s="357" t="str">
        <f t="shared" si="48"/>
        <v/>
      </c>
      <c r="DX91" s="357" t="str">
        <f t="shared" si="49"/>
        <v/>
      </c>
      <c r="DY91" s="357" t="str">
        <f t="shared" si="50"/>
        <v/>
      </c>
      <c r="DZ91" s="357" t="str">
        <f t="shared" si="51"/>
        <v/>
      </c>
      <c r="EA91" s="357" t="str">
        <f t="shared" si="52"/>
        <v/>
      </c>
      <c r="EB91" s="357" t="str">
        <f t="shared" si="53"/>
        <v/>
      </c>
      <c r="EC91" s="357" t="str">
        <f t="shared" si="54"/>
        <v/>
      </c>
      <c r="EE91" s="357" t="str">
        <f t="shared" si="61"/>
        <v/>
      </c>
      <c r="EF91" s="357" t="str">
        <f t="shared" si="62"/>
        <v/>
      </c>
      <c r="EG91" s="357" t="str">
        <f t="shared" si="63"/>
        <v/>
      </c>
      <c r="EH91" s="357" t="str">
        <f t="shared" si="64"/>
        <v/>
      </c>
      <c r="EI91" s="357" t="str">
        <f t="shared" si="65"/>
        <v/>
      </c>
    </row>
    <row r="92" spans="1:139" ht="15.6" x14ac:dyDescent="0.3">
      <c r="A92" s="12" t="str">
        <f>ajuizamento!A99</f>
        <v/>
      </c>
      <c r="B92" s="7" t="str">
        <f>ajuizamento!B99</f>
        <v/>
      </c>
      <c r="C92" s="7">
        <f>ajuizamento!C99</f>
        <v>0</v>
      </c>
      <c r="D92" s="7">
        <f>ajuizamento!D99</f>
        <v>0</v>
      </c>
      <c r="E92" s="7">
        <f>ajuizamento!E99</f>
        <v>0</v>
      </c>
      <c r="F92" s="7">
        <f>ajuizamento!F99</f>
        <v>0</v>
      </c>
      <c r="G92" s="12">
        <f>ajuizamento!G99</f>
        <v>0</v>
      </c>
      <c r="H92" s="6">
        <f>IF(ajuizamento!$AY99="",0,ajuizamento!$AY99)</f>
        <v>0</v>
      </c>
      <c r="I92" s="6">
        <f>IF(ajuizamento!R99="",0,ajuizamento!R99)</f>
        <v>0</v>
      </c>
      <c r="J92" s="6">
        <f>IF(ajuizamento!BC99="",0,ajuizamento!BC99)</f>
        <v>0</v>
      </c>
      <c r="K92" s="6">
        <f>IF(ajuizamento!BD99="",0,ajuizamento!BD99)</f>
        <v>0</v>
      </c>
      <c r="L92" s="6">
        <f>IF(ajuizamento!S99="",0,ajuizamento!S99)</f>
        <v>0</v>
      </c>
      <c r="M92" s="6">
        <f>IF(ajuizamento!T99="",0,ajuizamento!T99)</f>
        <v>0</v>
      </c>
      <c r="N92" s="6">
        <f>IF(ajuizamento!U99="",0,ajuizamento!U99)</f>
        <v>0</v>
      </c>
      <c r="O92" s="6">
        <f>IF(ajuizamento!V99="",0,ajuizamento!V99)</f>
        <v>0</v>
      </c>
      <c r="P92" s="6">
        <f>IF(ajuizamento!W99="",0,ajuizamento!W99)</f>
        <v>0</v>
      </c>
      <c r="Q92" s="6">
        <f>IF(ajuizamento!X99="",0,ajuizamento!X99)</f>
        <v>0</v>
      </c>
      <c r="R92" s="6">
        <f>IF(ajuizamento!Y99="",0,ajuizamento!Y99)</f>
        <v>0</v>
      </c>
      <c r="S92" s="6">
        <f>IF(ajuizamento!Z99="",0,ajuizamento!Z99)</f>
        <v>0</v>
      </c>
      <c r="T92" s="6">
        <f>IF(ajuizamento!AA99="",0,ajuizamento!AA99)</f>
        <v>0</v>
      </c>
      <c r="U92" s="6">
        <f>IF(ajuizamento!AB99="",0,ajuizamento!AB99)</f>
        <v>0</v>
      </c>
      <c r="V92" s="6">
        <f>IF(ajuizamento!AC99="",0,ajuizamento!AC99)</f>
        <v>0</v>
      </c>
      <c r="W92" s="6">
        <f>IF(ajuizamento!AD99="",0,ajuizamento!AD99)</f>
        <v>0</v>
      </c>
      <c r="X92" s="6">
        <f>IF(ajuizamento!AE99="",0,ajuizamento!AE99)</f>
        <v>0</v>
      </c>
      <c r="Y92" s="6">
        <f>IF(ajuizamento!AF99="",0,ajuizamento!AF99)</f>
        <v>0</v>
      </c>
      <c r="Z92" s="6">
        <f>IF(ajuizamento!AG99="",0,ajuizamento!AG99)</f>
        <v>0</v>
      </c>
      <c r="AA92" s="6">
        <f>IF(ajuizamento!AH99="",0,ajuizamento!AH99)</f>
        <v>0</v>
      </c>
      <c r="AB92" s="6">
        <f>IF(ajuizamento!AI99="",0,ajuizamento!AI99)</f>
        <v>0</v>
      </c>
      <c r="AC92" s="6">
        <f>IF(ajuizamento!AJ99="",0,ajuizamento!AJ99)</f>
        <v>0</v>
      </c>
      <c r="AD92" s="6">
        <f>IF(ajuizamento!AK99="",0,ajuizamento!AK99)</f>
        <v>0</v>
      </c>
      <c r="AE92" s="6">
        <f>IF(ajuizamento!AL99="",0,ajuizamento!AL99)</f>
        <v>0</v>
      </c>
      <c r="AF92" s="6">
        <f>IF(ajuizamento!AM99="",0,ajuizamento!AM99)</f>
        <v>0</v>
      </c>
      <c r="AG92" s="6">
        <f>IF(ajuizamento!AN99="",0,ajuizamento!AN99)</f>
        <v>0</v>
      </c>
      <c r="AH92" s="6">
        <f>IF(ajuizamento!AO99="",0,ajuizamento!AO99)</f>
        <v>0</v>
      </c>
      <c r="AI92" s="6">
        <f>IF(ajuizamento!AP99="",0,ajuizamento!AP99)</f>
        <v>0</v>
      </c>
      <c r="AJ92" s="6">
        <f>IF(ajuizamento!AS99="",0,ajuizamento!AS99)</f>
        <v>0</v>
      </c>
      <c r="AK92" s="11" t="str">
        <f>IF(AM92=0,"",H92)</f>
        <v/>
      </c>
      <c r="AL92" s="9" t="str">
        <f t="shared" si="43"/>
        <v/>
      </c>
      <c r="AM92" s="357">
        <f t="shared" si="41"/>
        <v>0</v>
      </c>
      <c r="AN92" s="482" t="str">
        <f t="shared" si="70"/>
        <v/>
      </c>
      <c r="AO92" s="482" t="str">
        <f t="shared" si="70"/>
        <v/>
      </c>
      <c r="AP92" s="482" t="str">
        <f t="shared" si="70"/>
        <v/>
      </c>
      <c r="AQ92" s="482" t="str">
        <f t="shared" si="70"/>
        <v/>
      </c>
      <c r="AR92" s="482" t="str">
        <f t="shared" si="70"/>
        <v/>
      </c>
      <c r="AS92" s="482" t="str">
        <f t="shared" si="70"/>
        <v/>
      </c>
      <c r="AT92" s="482" t="str">
        <f t="shared" si="70"/>
        <v/>
      </c>
      <c r="AU92" s="482" t="str">
        <f t="shared" si="70"/>
        <v/>
      </c>
      <c r="AV92" s="482" t="str">
        <f t="shared" si="70"/>
        <v/>
      </c>
      <c r="AW92" s="482" t="str">
        <f t="shared" si="69"/>
        <v/>
      </c>
      <c r="AX92" s="482" t="str">
        <f t="shared" si="66"/>
        <v/>
      </c>
      <c r="AY92" s="482" t="str">
        <f t="shared" si="66"/>
        <v/>
      </c>
      <c r="AZ92" s="482" t="str">
        <f t="shared" si="66"/>
        <v/>
      </c>
      <c r="BA92" s="482" t="str">
        <f t="shared" si="66"/>
        <v/>
      </c>
      <c r="BB92" s="482" t="str">
        <f t="shared" si="66"/>
        <v/>
      </c>
      <c r="BC92" s="482" t="str">
        <f t="shared" si="66"/>
        <v/>
      </c>
      <c r="BD92" s="482" t="str">
        <f t="shared" si="34"/>
        <v/>
      </c>
      <c r="BE92" s="482" t="str">
        <f t="shared" si="34"/>
        <v/>
      </c>
      <c r="BF92" s="482" t="str">
        <f t="shared" si="33"/>
        <v/>
      </c>
      <c r="BG92" s="482" t="str">
        <f t="shared" si="33"/>
        <v/>
      </c>
      <c r="BH92" s="482" t="str">
        <f t="shared" si="33"/>
        <v/>
      </c>
      <c r="BI92" s="482" t="str">
        <f t="shared" si="33"/>
        <v/>
      </c>
      <c r="BJ92" s="482" t="str">
        <f t="shared" si="33"/>
        <v/>
      </c>
      <c r="BK92" s="482" t="str">
        <f t="shared" si="33"/>
        <v/>
      </c>
      <c r="BL92" s="482"/>
      <c r="BM92" s="482" t="str">
        <f>IF(AN92="","",COUNTIF($AN92:AN92,1))</f>
        <v/>
      </c>
      <c r="BN92" s="482" t="str">
        <f>IF(AO92="","",COUNTIF($AN92:AO92,1))</f>
        <v/>
      </c>
      <c r="BO92" s="482" t="str">
        <f>IF(AP92="","",COUNTIF($AN92:AP92,1))</f>
        <v/>
      </c>
      <c r="BP92" s="482" t="str">
        <f>IF(AQ92="","",COUNTIF($AN92:AQ92,1))</f>
        <v/>
      </c>
      <c r="BQ92" s="482" t="str">
        <f>IF(AR92="","",COUNTIF($AN92:AR92,1))</f>
        <v/>
      </c>
      <c r="BR92" s="482" t="str">
        <f>IF(AS92="","",COUNTIF($AN92:AS92,1))</f>
        <v/>
      </c>
      <c r="BS92" s="482" t="str">
        <f>IF(AT92="","",COUNTIF($AN92:AT92,1))</f>
        <v/>
      </c>
      <c r="BT92" s="482" t="str">
        <f>IF(AU92="","",COUNTIF($AN92:AU92,1))</f>
        <v/>
      </c>
      <c r="BU92" s="482" t="str">
        <f>IF(AV92="","",COUNTIF($AN92:AV92,1))</f>
        <v/>
      </c>
      <c r="BV92" s="482" t="str">
        <f>IF(AW92="","",COUNTIF($AN92:AW92,1))</f>
        <v/>
      </c>
      <c r="BW92" s="482" t="str">
        <f>IF(AX92="","",COUNTIF($AN92:AX92,1))</f>
        <v/>
      </c>
      <c r="BX92" s="482" t="str">
        <f>IF(AY92="","",COUNTIF($AN92:AY92,1))</f>
        <v/>
      </c>
      <c r="BY92" s="482" t="str">
        <f>IF(AZ92="","",COUNTIF($AN92:AZ92,1))</f>
        <v/>
      </c>
      <c r="BZ92" s="482" t="str">
        <f>IF(BA92="","",COUNTIF($AN92:BA92,1))</f>
        <v/>
      </c>
      <c r="CA92" s="482" t="str">
        <f>IF(BB92="","",COUNTIF($AN92:BB92,1))</f>
        <v/>
      </c>
      <c r="CB92" s="482" t="str">
        <f>IF(BC92="","",COUNTIF($AN92:BC92,1))</f>
        <v/>
      </c>
      <c r="CC92" s="482" t="str">
        <f>IF(BD92="","",COUNTIF($AN92:BD92,1))</f>
        <v/>
      </c>
      <c r="CD92" s="482" t="str">
        <f>IF(BE92="","",COUNTIF($AN92:BE92,1))</f>
        <v/>
      </c>
      <c r="CE92" s="482" t="str">
        <f>IF(BF92="","",COUNTIF($AN92:BF92,1))</f>
        <v/>
      </c>
      <c r="CF92" s="482" t="str">
        <f>IF(BG92="","",COUNTIF($AN92:BG92,1))</f>
        <v/>
      </c>
      <c r="CG92" s="482" t="str">
        <f>IF(BH92="","",COUNTIF($AN92:BH92,1))</f>
        <v/>
      </c>
      <c r="CH92" s="482" t="str">
        <f>IF(BI92="","",COUNTIF($AN92:BI92,1))</f>
        <v/>
      </c>
      <c r="CI92" s="482" t="str">
        <f>IF(BJ92="","",COUNTIF($AN92:BJ92,1))</f>
        <v/>
      </c>
      <c r="CJ92" s="482" t="str">
        <f>IF(BK92="","",COUNTIF($AN92:BK92,1))</f>
        <v/>
      </c>
      <c r="CL92" s="482" t="str">
        <f t="shared" si="68"/>
        <v/>
      </c>
      <c r="CM92" s="482" t="str">
        <f t="shared" si="68"/>
        <v/>
      </c>
      <c r="CN92" s="482" t="str">
        <f t="shared" si="68"/>
        <v/>
      </c>
      <c r="CO92" s="482" t="str">
        <f t="shared" si="68"/>
        <v/>
      </c>
      <c r="CP92" s="482" t="str">
        <f t="shared" si="68"/>
        <v/>
      </c>
      <c r="CQ92" s="482" t="str">
        <f t="shared" si="67"/>
        <v/>
      </c>
      <c r="CR92" s="482" t="str">
        <f t="shared" si="67"/>
        <v/>
      </c>
      <c r="CS92" s="482" t="str">
        <f t="shared" si="67"/>
        <v/>
      </c>
      <c r="CT92" s="482" t="str">
        <f t="shared" si="67"/>
        <v/>
      </c>
      <c r="CU92" s="482" t="str">
        <f t="shared" si="67"/>
        <v/>
      </c>
      <c r="CV92" s="482" t="str">
        <f t="shared" si="40"/>
        <v/>
      </c>
      <c r="CW92" s="482" t="str">
        <f t="shared" si="40"/>
        <v/>
      </c>
      <c r="CX92" s="482" t="str">
        <f t="shared" si="40"/>
        <v/>
      </c>
      <c r="CY92" s="482" t="str">
        <f t="shared" si="40"/>
        <v/>
      </c>
      <c r="CZ92" s="482" t="str">
        <f t="shared" si="40"/>
        <v/>
      </c>
      <c r="DA92" s="482" t="str">
        <f t="shared" si="40"/>
        <v/>
      </c>
      <c r="DB92" s="482" t="str">
        <f t="shared" si="38"/>
        <v/>
      </c>
      <c r="DC92" s="482" t="str">
        <f t="shared" si="38"/>
        <v/>
      </c>
      <c r="DD92" s="482" t="str">
        <f t="shared" si="38"/>
        <v/>
      </c>
      <c r="DE92" s="482" t="str">
        <f t="shared" si="38"/>
        <v/>
      </c>
      <c r="DF92" s="482" t="str">
        <f t="shared" si="38"/>
        <v/>
      </c>
      <c r="DG92" s="482" t="str">
        <f t="shared" si="71"/>
        <v/>
      </c>
      <c r="DH92" s="482" t="str">
        <f t="shared" si="71"/>
        <v/>
      </c>
      <c r="DI92" s="482" t="str">
        <f t="shared" si="71"/>
        <v/>
      </c>
      <c r="DJ92" s="357" t="str">
        <f t="shared" si="55"/>
        <v/>
      </c>
      <c r="DK92" s="357" t="str">
        <f t="shared" si="56"/>
        <v/>
      </c>
      <c r="DL92" s="357" t="str">
        <f t="shared" si="57"/>
        <v/>
      </c>
      <c r="DM92" s="357" t="str">
        <f t="shared" si="58"/>
        <v/>
      </c>
      <c r="DN92" s="357" t="str">
        <f t="shared" si="44"/>
        <v/>
      </c>
      <c r="DO92" s="357" t="str">
        <f t="shared" si="45"/>
        <v/>
      </c>
      <c r="DP92" s="357" t="str">
        <f t="shared" si="72"/>
        <v/>
      </c>
      <c r="DQ92" s="357" t="str">
        <f t="shared" si="46"/>
        <v/>
      </c>
      <c r="DR92" s="357" t="str">
        <f t="shared" si="72"/>
        <v/>
      </c>
      <c r="DS92" s="357" t="str">
        <f t="shared" si="46"/>
        <v/>
      </c>
      <c r="DT92" s="357" t="str">
        <f t="shared" si="59"/>
        <v/>
      </c>
      <c r="DU92" s="357" t="str">
        <f t="shared" si="60"/>
        <v/>
      </c>
      <c r="DV92" s="357" t="str">
        <f t="shared" si="47"/>
        <v/>
      </c>
      <c r="DW92" s="357" t="str">
        <f t="shared" si="48"/>
        <v/>
      </c>
      <c r="DX92" s="357" t="str">
        <f t="shared" si="49"/>
        <v/>
      </c>
      <c r="DY92" s="357" t="str">
        <f t="shared" si="50"/>
        <v/>
      </c>
      <c r="DZ92" s="357" t="str">
        <f t="shared" si="51"/>
        <v/>
      </c>
      <c r="EA92" s="357" t="str">
        <f t="shared" si="52"/>
        <v/>
      </c>
      <c r="EB92" s="357" t="str">
        <f t="shared" si="53"/>
        <v/>
      </c>
      <c r="EC92" s="357" t="str">
        <f t="shared" si="54"/>
        <v/>
      </c>
      <c r="EE92" s="357" t="str">
        <f t="shared" si="61"/>
        <v/>
      </c>
      <c r="EF92" s="357" t="str">
        <f t="shared" si="62"/>
        <v/>
      </c>
      <c r="EG92" s="357" t="str">
        <f t="shared" si="63"/>
        <v/>
      </c>
      <c r="EH92" s="357" t="str">
        <f t="shared" si="64"/>
        <v/>
      </c>
      <c r="EI92" s="357" t="str">
        <f t="shared" si="65"/>
        <v/>
      </c>
    </row>
    <row r="93" spans="1:139" ht="15.6" x14ac:dyDescent="0.3">
      <c r="A93" s="12" t="str">
        <f>ajuizamento!A100</f>
        <v/>
      </c>
      <c r="B93" s="7" t="str">
        <f>ajuizamento!B100</f>
        <v/>
      </c>
      <c r="C93" s="7">
        <f>ajuizamento!C100</f>
        <v>0</v>
      </c>
      <c r="D93" s="7">
        <f>ajuizamento!D100</f>
        <v>0</v>
      </c>
      <c r="E93" s="7">
        <f>ajuizamento!E100</f>
        <v>0</v>
      </c>
      <c r="F93" s="7">
        <f>ajuizamento!F100</f>
        <v>0</v>
      </c>
      <c r="G93" s="12">
        <f>ajuizamento!G100</f>
        <v>0</v>
      </c>
      <c r="H93" s="6">
        <f>IF(ajuizamento!$AY100="",0,ajuizamento!$AY100)</f>
        <v>0</v>
      </c>
      <c r="I93" s="6">
        <f>IF(ajuizamento!R100="",0,ajuizamento!R100)</f>
        <v>0</v>
      </c>
      <c r="J93" s="6">
        <f>IF(ajuizamento!BC100="",0,ajuizamento!BC100)</f>
        <v>0</v>
      </c>
      <c r="K93" s="6">
        <f>IF(ajuizamento!BD100="",0,ajuizamento!BD100)</f>
        <v>0</v>
      </c>
      <c r="L93" s="6">
        <f>IF(ajuizamento!S100="",0,ajuizamento!S100)</f>
        <v>0</v>
      </c>
      <c r="M93" s="6">
        <f>IF(ajuizamento!T100="",0,ajuizamento!T100)</f>
        <v>0</v>
      </c>
      <c r="N93" s="6">
        <f>IF(ajuizamento!U100="",0,ajuizamento!U100)</f>
        <v>0</v>
      </c>
      <c r="O93" s="6">
        <f>IF(ajuizamento!V100="",0,ajuizamento!V100)</f>
        <v>0</v>
      </c>
      <c r="P93" s="6">
        <f>IF(ajuizamento!W100="",0,ajuizamento!W100)</f>
        <v>0</v>
      </c>
      <c r="Q93" s="6">
        <f>IF(ajuizamento!X100="",0,ajuizamento!X100)</f>
        <v>0</v>
      </c>
      <c r="R93" s="6">
        <f>IF(ajuizamento!Y100="",0,ajuizamento!Y100)</f>
        <v>0</v>
      </c>
      <c r="S93" s="6">
        <f>IF(ajuizamento!Z100="",0,ajuizamento!Z100)</f>
        <v>0</v>
      </c>
      <c r="T93" s="6">
        <f>IF(ajuizamento!AA100="",0,ajuizamento!AA100)</f>
        <v>0</v>
      </c>
      <c r="U93" s="6">
        <f>IF(ajuizamento!AB100="",0,ajuizamento!AB100)</f>
        <v>0</v>
      </c>
      <c r="V93" s="6">
        <f>IF(ajuizamento!AC100="",0,ajuizamento!AC100)</f>
        <v>0</v>
      </c>
      <c r="W93" s="6">
        <f>IF(ajuizamento!AD100="",0,ajuizamento!AD100)</f>
        <v>0</v>
      </c>
      <c r="X93" s="6">
        <f>IF(ajuizamento!AE100="",0,ajuizamento!AE100)</f>
        <v>0</v>
      </c>
      <c r="Y93" s="6">
        <f>IF(ajuizamento!AF100="",0,ajuizamento!AF100)</f>
        <v>0</v>
      </c>
      <c r="Z93" s="6">
        <f>IF(ajuizamento!AG100="",0,ajuizamento!AG100)</f>
        <v>0</v>
      </c>
      <c r="AA93" s="6">
        <f>IF(ajuizamento!AH100="",0,ajuizamento!AH100)</f>
        <v>0</v>
      </c>
      <c r="AB93" s="6">
        <f>IF(ajuizamento!AI100="",0,ajuizamento!AI100)</f>
        <v>0</v>
      </c>
      <c r="AC93" s="6">
        <f>IF(ajuizamento!AJ100="",0,ajuizamento!AJ100)</f>
        <v>0</v>
      </c>
      <c r="AD93" s="6">
        <f>IF(ajuizamento!AK100="",0,ajuizamento!AK100)</f>
        <v>0</v>
      </c>
      <c r="AE93" s="6">
        <f>IF(ajuizamento!AL100="",0,ajuizamento!AL100)</f>
        <v>0</v>
      </c>
      <c r="AF93" s="6">
        <f>IF(ajuizamento!AM100="",0,ajuizamento!AM100)</f>
        <v>0</v>
      </c>
      <c r="AG93" s="6">
        <f>IF(ajuizamento!AN100="",0,ajuizamento!AN100)</f>
        <v>0</v>
      </c>
      <c r="AH93" s="6">
        <f>IF(ajuizamento!AO100="",0,ajuizamento!AO100)</f>
        <v>0</v>
      </c>
      <c r="AI93" s="6">
        <f>IF(ajuizamento!AP100="",0,ajuizamento!AP100)</f>
        <v>0</v>
      </c>
      <c r="AJ93" s="6">
        <f>IF(ajuizamento!AS100="",0,ajuizamento!AS100)</f>
        <v>0</v>
      </c>
      <c r="AK93" s="11" t="str">
        <f>IF(AM93=0,"",H93)</f>
        <v/>
      </c>
      <c r="AL93" s="9" t="str">
        <f t="shared" si="43"/>
        <v/>
      </c>
      <c r="AM93" s="357">
        <f t="shared" si="41"/>
        <v>0</v>
      </c>
      <c r="AN93" s="482" t="str">
        <f t="shared" si="70"/>
        <v/>
      </c>
      <c r="AO93" s="482" t="str">
        <f t="shared" si="70"/>
        <v/>
      </c>
      <c r="AP93" s="482" t="str">
        <f t="shared" si="70"/>
        <v/>
      </c>
      <c r="AQ93" s="482" t="str">
        <f t="shared" si="70"/>
        <v/>
      </c>
      <c r="AR93" s="482" t="str">
        <f t="shared" si="70"/>
        <v/>
      </c>
      <c r="AS93" s="482" t="str">
        <f t="shared" si="70"/>
        <v/>
      </c>
      <c r="AT93" s="482" t="str">
        <f t="shared" si="70"/>
        <v/>
      </c>
      <c r="AU93" s="482" t="str">
        <f t="shared" si="70"/>
        <v/>
      </c>
      <c r="AV93" s="482" t="str">
        <f t="shared" si="70"/>
        <v/>
      </c>
      <c r="AW93" s="482" t="str">
        <f t="shared" si="69"/>
        <v/>
      </c>
      <c r="AX93" s="482" t="str">
        <f t="shared" si="66"/>
        <v/>
      </c>
      <c r="AY93" s="482" t="str">
        <f t="shared" si="66"/>
        <v/>
      </c>
      <c r="AZ93" s="482" t="str">
        <f t="shared" si="66"/>
        <v/>
      </c>
      <c r="BA93" s="482" t="str">
        <f t="shared" si="66"/>
        <v/>
      </c>
      <c r="BB93" s="482" t="str">
        <f t="shared" si="66"/>
        <v/>
      </c>
      <c r="BC93" s="482" t="str">
        <f t="shared" si="66"/>
        <v/>
      </c>
      <c r="BD93" s="482" t="str">
        <f t="shared" si="34"/>
        <v/>
      </c>
      <c r="BE93" s="482" t="str">
        <f t="shared" si="34"/>
        <v/>
      </c>
      <c r="BF93" s="482" t="str">
        <f t="shared" si="33"/>
        <v/>
      </c>
      <c r="BG93" s="482" t="str">
        <f t="shared" si="33"/>
        <v/>
      </c>
      <c r="BH93" s="482" t="str">
        <f t="shared" si="33"/>
        <v/>
      </c>
      <c r="BI93" s="482" t="str">
        <f t="shared" si="33"/>
        <v/>
      </c>
      <c r="BJ93" s="482" t="str">
        <f t="shared" si="33"/>
        <v/>
      </c>
      <c r="BK93" s="482" t="str">
        <f t="shared" si="33"/>
        <v/>
      </c>
      <c r="BL93" s="482"/>
      <c r="BM93" s="482" t="str">
        <f>IF(AN93="","",COUNTIF($AN93:AN93,1))</f>
        <v/>
      </c>
      <c r="BN93" s="482" t="str">
        <f>IF(AO93="","",COUNTIF($AN93:AO93,1))</f>
        <v/>
      </c>
      <c r="BO93" s="482" t="str">
        <f>IF(AP93="","",COUNTIF($AN93:AP93,1))</f>
        <v/>
      </c>
      <c r="BP93" s="482" t="str">
        <f>IF(AQ93="","",COUNTIF($AN93:AQ93,1))</f>
        <v/>
      </c>
      <c r="BQ93" s="482" t="str">
        <f>IF(AR93="","",COUNTIF($AN93:AR93,1))</f>
        <v/>
      </c>
      <c r="BR93" s="482" t="str">
        <f>IF(AS93="","",COUNTIF($AN93:AS93,1))</f>
        <v/>
      </c>
      <c r="BS93" s="482" t="str">
        <f>IF(AT93="","",COUNTIF($AN93:AT93,1))</f>
        <v/>
      </c>
      <c r="BT93" s="482" t="str">
        <f>IF(AU93="","",COUNTIF($AN93:AU93,1))</f>
        <v/>
      </c>
      <c r="BU93" s="482" t="str">
        <f>IF(AV93="","",COUNTIF($AN93:AV93,1))</f>
        <v/>
      </c>
      <c r="BV93" s="482" t="str">
        <f>IF(AW93="","",COUNTIF($AN93:AW93,1))</f>
        <v/>
      </c>
      <c r="BW93" s="482" t="str">
        <f>IF(AX93="","",COUNTIF($AN93:AX93,1))</f>
        <v/>
      </c>
      <c r="BX93" s="482" t="str">
        <f>IF(AY93="","",COUNTIF($AN93:AY93,1))</f>
        <v/>
      </c>
      <c r="BY93" s="482" t="str">
        <f>IF(AZ93="","",COUNTIF($AN93:AZ93,1))</f>
        <v/>
      </c>
      <c r="BZ93" s="482" t="str">
        <f>IF(BA93="","",COUNTIF($AN93:BA93,1))</f>
        <v/>
      </c>
      <c r="CA93" s="482" t="str">
        <f>IF(BB93="","",COUNTIF($AN93:BB93,1))</f>
        <v/>
      </c>
      <c r="CB93" s="482" t="str">
        <f>IF(BC93="","",COUNTIF($AN93:BC93,1))</f>
        <v/>
      </c>
      <c r="CC93" s="482" t="str">
        <f>IF(BD93="","",COUNTIF($AN93:BD93,1))</f>
        <v/>
      </c>
      <c r="CD93" s="482" t="str">
        <f>IF(BE93="","",COUNTIF($AN93:BE93,1))</f>
        <v/>
      </c>
      <c r="CE93" s="482" t="str">
        <f>IF(BF93="","",COUNTIF($AN93:BF93,1))</f>
        <v/>
      </c>
      <c r="CF93" s="482" t="str">
        <f>IF(BG93="","",COUNTIF($AN93:BG93,1))</f>
        <v/>
      </c>
      <c r="CG93" s="482" t="str">
        <f>IF(BH93="","",COUNTIF($AN93:BH93,1))</f>
        <v/>
      </c>
      <c r="CH93" s="482" t="str">
        <f>IF(BI93="","",COUNTIF($AN93:BI93,1))</f>
        <v/>
      </c>
      <c r="CI93" s="482" t="str">
        <f>IF(BJ93="","",COUNTIF($AN93:BJ93,1))</f>
        <v/>
      </c>
      <c r="CJ93" s="482" t="str">
        <f>IF(BK93="","",COUNTIF($AN93:BK93,1))</f>
        <v/>
      </c>
      <c r="CL93" s="482" t="str">
        <f t="shared" si="68"/>
        <v/>
      </c>
      <c r="CM93" s="482" t="str">
        <f t="shared" si="68"/>
        <v/>
      </c>
      <c r="CN93" s="482" t="str">
        <f t="shared" si="68"/>
        <v/>
      </c>
      <c r="CO93" s="482" t="str">
        <f t="shared" si="68"/>
        <v/>
      </c>
      <c r="CP93" s="482" t="str">
        <f t="shared" si="68"/>
        <v/>
      </c>
      <c r="CQ93" s="482" t="str">
        <f t="shared" si="67"/>
        <v/>
      </c>
      <c r="CR93" s="482" t="str">
        <f t="shared" si="67"/>
        <v/>
      </c>
      <c r="CS93" s="482" t="str">
        <f t="shared" si="67"/>
        <v/>
      </c>
      <c r="CT93" s="482" t="str">
        <f t="shared" si="67"/>
        <v/>
      </c>
      <c r="CU93" s="482" t="str">
        <f t="shared" si="67"/>
        <v/>
      </c>
      <c r="CV93" s="482" t="str">
        <f t="shared" si="40"/>
        <v/>
      </c>
      <c r="CW93" s="482" t="str">
        <f t="shared" si="40"/>
        <v/>
      </c>
      <c r="CX93" s="482" t="str">
        <f t="shared" si="40"/>
        <v/>
      </c>
      <c r="CY93" s="482" t="str">
        <f t="shared" si="40"/>
        <v/>
      </c>
      <c r="CZ93" s="482" t="str">
        <f t="shared" si="40"/>
        <v/>
      </c>
      <c r="DA93" s="482" t="str">
        <f t="shared" si="40"/>
        <v/>
      </c>
      <c r="DB93" s="482" t="str">
        <f t="shared" si="38"/>
        <v/>
      </c>
      <c r="DC93" s="482" t="str">
        <f t="shared" si="38"/>
        <v/>
      </c>
      <c r="DD93" s="482" t="str">
        <f t="shared" si="38"/>
        <v/>
      </c>
      <c r="DE93" s="482" t="str">
        <f t="shared" si="38"/>
        <v/>
      </c>
      <c r="DF93" s="482" t="str">
        <f t="shared" si="38"/>
        <v/>
      </c>
      <c r="DG93" s="482" t="str">
        <f t="shared" si="71"/>
        <v/>
      </c>
      <c r="DH93" s="482" t="str">
        <f t="shared" si="71"/>
        <v/>
      </c>
      <c r="DI93" s="482" t="str">
        <f t="shared" si="71"/>
        <v/>
      </c>
      <c r="DJ93" s="357" t="str">
        <f t="shared" si="55"/>
        <v/>
      </c>
      <c r="DK93" s="357" t="str">
        <f t="shared" si="56"/>
        <v/>
      </c>
      <c r="DL93" s="357" t="str">
        <f t="shared" si="57"/>
        <v/>
      </c>
      <c r="DM93" s="357" t="str">
        <f t="shared" si="58"/>
        <v/>
      </c>
      <c r="DN93" s="357" t="str">
        <f t="shared" si="44"/>
        <v/>
      </c>
      <c r="DO93" s="357" t="str">
        <f t="shared" si="45"/>
        <v/>
      </c>
      <c r="DP93" s="357" t="str">
        <f t="shared" si="72"/>
        <v/>
      </c>
      <c r="DQ93" s="357" t="str">
        <f t="shared" si="46"/>
        <v/>
      </c>
      <c r="DR93" s="357" t="str">
        <f t="shared" si="72"/>
        <v/>
      </c>
      <c r="DS93" s="357" t="str">
        <f t="shared" si="46"/>
        <v/>
      </c>
      <c r="DT93" s="357" t="str">
        <f t="shared" si="59"/>
        <v/>
      </c>
      <c r="DU93" s="357" t="str">
        <f t="shared" si="60"/>
        <v/>
      </c>
      <c r="DV93" s="357" t="str">
        <f t="shared" si="47"/>
        <v/>
      </c>
      <c r="DW93" s="357" t="str">
        <f t="shared" si="48"/>
        <v/>
      </c>
      <c r="DX93" s="357" t="str">
        <f t="shared" si="49"/>
        <v/>
      </c>
      <c r="DY93" s="357" t="str">
        <f t="shared" si="50"/>
        <v/>
      </c>
      <c r="DZ93" s="357" t="str">
        <f t="shared" si="51"/>
        <v/>
      </c>
      <c r="EA93" s="357" t="str">
        <f t="shared" si="52"/>
        <v/>
      </c>
      <c r="EB93" s="357" t="str">
        <f t="shared" si="53"/>
        <v/>
      </c>
      <c r="EC93" s="357" t="str">
        <f t="shared" si="54"/>
        <v/>
      </c>
      <c r="EE93" s="357" t="str">
        <f t="shared" si="61"/>
        <v/>
      </c>
      <c r="EF93" s="357" t="str">
        <f t="shared" si="62"/>
        <v/>
      </c>
      <c r="EG93" s="357" t="str">
        <f t="shared" si="63"/>
        <v/>
      </c>
      <c r="EH93" s="357" t="str">
        <f t="shared" si="64"/>
        <v/>
      </c>
      <c r="EI93" s="357" t="str">
        <f t="shared" si="65"/>
        <v/>
      </c>
    </row>
    <row r="94" spans="1:139" ht="15.6" x14ac:dyDescent="0.3">
      <c r="A94" s="12" t="str">
        <f>ajuizamento!A101</f>
        <v/>
      </c>
      <c r="B94" s="7" t="str">
        <f>ajuizamento!B101</f>
        <v/>
      </c>
      <c r="C94" s="7">
        <f>ajuizamento!C101</f>
        <v>0</v>
      </c>
      <c r="D94" s="7">
        <f>ajuizamento!D101</f>
        <v>0</v>
      </c>
      <c r="E94" s="7">
        <f>ajuizamento!E101</f>
        <v>0</v>
      </c>
      <c r="F94" s="7">
        <f>ajuizamento!F101</f>
        <v>0</v>
      </c>
      <c r="G94" s="12">
        <f>ajuizamento!G101</f>
        <v>0</v>
      </c>
      <c r="H94" s="6">
        <f>IF(ajuizamento!$AY101="",0,ajuizamento!$AY101)</f>
        <v>0</v>
      </c>
      <c r="I94" s="6">
        <f>IF(ajuizamento!R101="",0,ajuizamento!R101)</f>
        <v>0</v>
      </c>
      <c r="J94" s="6">
        <f>IF(ajuizamento!BC101="",0,ajuizamento!BC101)</f>
        <v>0</v>
      </c>
      <c r="K94" s="6">
        <f>IF(ajuizamento!BD101="",0,ajuizamento!BD101)</f>
        <v>0</v>
      </c>
      <c r="L94" s="6">
        <f>IF(ajuizamento!S101="",0,ajuizamento!S101)</f>
        <v>0</v>
      </c>
      <c r="M94" s="6">
        <f>IF(ajuizamento!T101="",0,ajuizamento!T101)</f>
        <v>0</v>
      </c>
      <c r="N94" s="6">
        <f>IF(ajuizamento!U101="",0,ajuizamento!U101)</f>
        <v>0</v>
      </c>
      <c r="O94" s="6">
        <f>IF(ajuizamento!V101="",0,ajuizamento!V101)</f>
        <v>0</v>
      </c>
      <c r="P94" s="6">
        <f>IF(ajuizamento!W101="",0,ajuizamento!W101)</f>
        <v>0</v>
      </c>
      <c r="Q94" s="6">
        <f>IF(ajuizamento!X101="",0,ajuizamento!X101)</f>
        <v>0</v>
      </c>
      <c r="R94" s="6">
        <f>IF(ajuizamento!Y101="",0,ajuizamento!Y101)</f>
        <v>0</v>
      </c>
      <c r="S94" s="6">
        <f>IF(ajuizamento!Z101="",0,ajuizamento!Z101)</f>
        <v>0</v>
      </c>
      <c r="T94" s="6">
        <f>IF(ajuizamento!AA101="",0,ajuizamento!AA101)</f>
        <v>0</v>
      </c>
      <c r="U94" s="6">
        <f>IF(ajuizamento!AB101="",0,ajuizamento!AB101)</f>
        <v>0</v>
      </c>
      <c r="V94" s="6">
        <f>IF(ajuizamento!AC101="",0,ajuizamento!AC101)</f>
        <v>0</v>
      </c>
      <c r="W94" s="6">
        <f>IF(ajuizamento!AD101="",0,ajuizamento!AD101)</f>
        <v>0</v>
      </c>
      <c r="X94" s="6">
        <f>IF(ajuizamento!AE101="",0,ajuizamento!AE101)</f>
        <v>0</v>
      </c>
      <c r="Y94" s="6">
        <f>IF(ajuizamento!AF101="",0,ajuizamento!AF101)</f>
        <v>0</v>
      </c>
      <c r="Z94" s="6">
        <f>IF(ajuizamento!AG101="",0,ajuizamento!AG101)</f>
        <v>0</v>
      </c>
      <c r="AA94" s="6">
        <f>IF(ajuizamento!AH101="",0,ajuizamento!AH101)</f>
        <v>0</v>
      </c>
      <c r="AB94" s="6">
        <f>IF(ajuizamento!AI101="",0,ajuizamento!AI101)</f>
        <v>0</v>
      </c>
      <c r="AC94" s="6">
        <f>IF(ajuizamento!AJ101="",0,ajuizamento!AJ101)</f>
        <v>0</v>
      </c>
      <c r="AD94" s="6">
        <f>IF(ajuizamento!AK101="",0,ajuizamento!AK101)</f>
        <v>0</v>
      </c>
      <c r="AE94" s="6">
        <f>IF(ajuizamento!AL101="",0,ajuizamento!AL101)</f>
        <v>0</v>
      </c>
      <c r="AF94" s="6">
        <f>IF(ajuizamento!AM101="",0,ajuizamento!AM101)</f>
        <v>0</v>
      </c>
      <c r="AG94" s="6">
        <f>IF(ajuizamento!AN101="",0,ajuizamento!AN101)</f>
        <v>0</v>
      </c>
      <c r="AH94" s="6">
        <f>IF(ajuizamento!AO101="",0,ajuizamento!AO101)</f>
        <v>0</v>
      </c>
      <c r="AI94" s="6">
        <f>IF(ajuizamento!AP101="",0,ajuizamento!AP101)</f>
        <v>0</v>
      </c>
      <c r="AJ94" s="6">
        <f>IF(ajuizamento!AS101="",0,ajuizamento!AS101)</f>
        <v>0</v>
      </c>
      <c r="AK94" s="11" t="str">
        <f>IF(AM94=0,"",H94)</f>
        <v/>
      </c>
      <c r="AL94" s="9" t="str">
        <f t="shared" si="43"/>
        <v/>
      </c>
      <c r="AM94" s="357">
        <f t="shared" si="41"/>
        <v>0</v>
      </c>
      <c r="AN94" s="482" t="str">
        <f t="shared" si="70"/>
        <v/>
      </c>
      <c r="AO94" s="482" t="str">
        <f t="shared" si="70"/>
        <v/>
      </c>
      <c r="AP94" s="482" t="str">
        <f t="shared" si="70"/>
        <v/>
      </c>
      <c r="AQ94" s="482" t="str">
        <f t="shared" si="70"/>
        <v/>
      </c>
      <c r="AR94" s="482" t="str">
        <f t="shared" si="70"/>
        <v/>
      </c>
      <c r="AS94" s="482" t="str">
        <f t="shared" si="70"/>
        <v/>
      </c>
      <c r="AT94" s="482" t="str">
        <f t="shared" si="70"/>
        <v/>
      </c>
      <c r="AU94" s="482" t="str">
        <f t="shared" si="70"/>
        <v/>
      </c>
      <c r="AV94" s="482" t="str">
        <f t="shared" si="70"/>
        <v/>
      </c>
      <c r="AW94" s="482" t="str">
        <f t="shared" si="69"/>
        <v/>
      </c>
      <c r="AX94" s="482" t="str">
        <f t="shared" si="66"/>
        <v/>
      </c>
      <c r="AY94" s="482" t="str">
        <f t="shared" si="66"/>
        <v/>
      </c>
      <c r="AZ94" s="482" t="str">
        <f t="shared" si="66"/>
        <v/>
      </c>
      <c r="BA94" s="482" t="str">
        <f t="shared" si="66"/>
        <v/>
      </c>
      <c r="BB94" s="482" t="str">
        <f t="shared" si="66"/>
        <v/>
      </c>
      <c r="BC94" s="482" t="str">
        <f t="shared" si="66"/>
        <v/>
      </c>
      <c r="BD94" s="482" t="str">
        <f t="shared" si="34"/>
        <v/>
      </c>
      <c r="BE94" s="482" t="str">
        <f t="shared" si="34"/>
        <v/>
      </c>
      <c r="BF94" s="482" t="str">
        <f t="shared" si="33"/>
        <v/>
      </c>
      <c r="BG94" s="482" t="str">
        <f t="shared" si="33"/>
        <v/>
      </c>
      <c r="BH94" s="482" t="str">
        <f t="shared" si="33"/>
        <v/>
      </c>
      <c r="BI94" s="482" t="str">
        <f t="shared" si="33"/>
        <v/>
      </c>
      <c r="BJ94" s="482" t="str">
        <f t="shared" si="33"/>
        <v/>
      </c>
      <c r="BK94" s="482" t="str">
        <f t="shared" si="33"/>
        <v/>
      </c>
      <c r="BL94" s="482"/>
      <c r="BM94" s="482" t="str">
        <f>IF(AN94="","",COUNTIF($AN94:AN94,1))</f>
        <v/>
      </c>
      <c r="BN94" s="482" t="str">
        <f>IF(AO94="","",COUNTIF($AN94:AO94,1))</f>
        <v/>
      </c>
      <c r="BO94" s="482" t="str">
        <f>IF(AP94="","",COUNTIF($AN94:AP94,1))</f>
        <v/>
      </c>
      <c r="BP94" s="482" t="str">
        <f>IF(AQ94="","",COUNTIF($AN94:AQ94,1))</f>
        <v/>
      </c>
      <c r="BQ94" s="482" t="str">
        <f>IF(AR94="","",COUNTIF($AN94:AR94,1))</f>
        <v/>
      </c>
      <c r="BR94" s="482" t="str">
        <f>IF(AS94="","",COUNTIF($AN94:AS94,1))</f>
        <v/>
      </c>
      <c r="BS94" s="482" t="str">
        <f>IF(AT94="","",COUNTIF($AN94:AT94,1))</f>
        <v/>
      </c>
      <c r="BT94" s="482" t="str">
        <f>IF(AU94="","",COUNTIF($AN94:AU94,1))</f>
        <v/>
      </c>
      <c r="BU94" s="482" t="str">
        <f>IF(AV94="","",COUNTIF($AN94:AV94,1))</f>
        <v/>
      </c>
      <c r="BV94" s="482" t="str">
        <f>IF(AW94="","",COUNTIF($AN94:AW94,1))</f>
        <v/>
      </c>
      <c r="BW94" s="482" t="str">
        <f>IF(AX94="","",COUNTIF($AN94:AX94,1))</f>
        <v/>
      </c>
      <c r="BX94" s="482" t="str">
        <f>IF(AY94="","",COUNTIF($AN94:AY94,1))</f>
        <v/>
      </c>
      <c r="BY94" s="482" t="str">
        <f>IF(AZ94="","",COUNTIF($AN94:AZ94,1))</f>
        <v/>
      </c>
      <c r="BZ94" s="482" t="str">
        <f>IF(BA94="","",COUNTIF($AN94:BA94,1))</f>
        <v/>
      </c>
      <c r="CA94" s="482" t="str">
        <f>IF(BB94="","",COUNTIF($AN94:BB94,1))</f>
        <v/>
      </c>
      <c r="CB94" s="482" t="str">
        <f>IF(BC94="","",COUNTIF($AN94:BC94,1))</f>
        <v/>
      </c>
      <c r="CC94" s="482" t="str">
        <f>IF(BD94="","",COUNTIF($AN94:BD94,1))</f>
        <v/>
      </c>
      <c r="CD94" s="482" t="str">
        <f>IF(BE94="","",COUNTIF($AN94:BE94,1))</f>
        <v/>
      </c>
      <c r="CE94" s="482" t="str">
        <f>IF(BF94="","",COUNTIF($AN94:BF94,1))</f>
        <v/>
      </c>
      <c r="CF94" s="482" t="str">
        <f>IF(BG94="","",COUNTIF($AN94:BG94,1))</f>
        <v/>
      </c>
      <c r="CG94" s="482" t="str">
        <f>IF(BH94="","",COUNTIF($AN94:BH94,1))</f>
        <v/>
      </c>
      <c r="CH94" s="482" t="str">
        <f>IF(BI94="","",COUNTIF($AN94:BI94,1))</f>
        <v/>
      </c>
      <c r="CI94" s="482" t="str">
        <f>IF(BJ94="","",COUNTIF($AN94:BJ94,1))</f>
        <v/>
      </c>
      <c r="CJ94" s="482" t="str">
        <f>IF(BK94="","",COUNTIF($AN94:BK94,1))</f>
        <v/>
      </c>
      <c r="CL94" s="482" t="str">
        <f t="shared" si="68"/>
        <v/>
      </c>
      <c r="CM94" s="482" t="str">
        <f t="shared" si="68"/>
        <v/>
      </c>
      <c r="CN94" s="482" t="str">
        <f t="shared" si="68"/>
        <v/>
      </c>
      <c r="CO94" s="482" t="str">
        <f t="shared" si="68"/>
        <v/>
      </c>
      <c r="CP94" s="482" t="str">
        <f t="shared" si="68"/>
        <v/>
      </c>
      <c r="CQ94" s="482" t="str">
        <f t="shared" si="67"/>
        <v/>
      </c>
      <c r="CR94" s="482" t="str">
        <f t="shared" si="67"/>
        <v/>
      </c>
      <c r="CS94" s="482" t="str">
        <f t="shared" si="67"/>
        <v/>
      </c>
      <c r="CT94" s="482" t="str">
        <f t="shared" si="67"/>
        <v/>
      </c>
      <c r="CU94" s="482" t="str">
        <f t="shared" si="67"/>
        <v/>
      </c>
      <c r="CV94" s="482" t="str">
        <f t="shared" si="40"/>
        <v/>
      </c>
      <c r="CW94" s="482" t="str">
        <f t="shared" si="40"/>
        <v/>
      </c>
      <c r="CX94" s="482" t="str">
        <f t="shared" si="40"/>
        <v/>
      </c>
      <c r="CY94" s="482" t="str">
        <f t="shared" ref="CY94:DA116" si="73">IF(Y94=0,"",Y94)</f>
        <v/>
      </c>
      <c r="CZ94" s="482" t="str">
        <f t="shared" si="73"/>
        <v/>
      </c>
      <c r="DA94" s="482" t="str">
        <f t="shared" si="73"/>
        <v/>
      </c>
      <c r="DB94" s="482" t="str">
        <f t="shared" si="38"/>
        <v/>
      </c>
      <c r="DC94" s="482" t="str">
        <f t="shared" si="38"/>
        <v/>
      </c>
      <c r="DD94" s="482" t="str">
        <f t="shared" si="38"/>
        <v/>
      </c>
      <c r="DE94" s="482" t="str">
        <f t="shared" si="38"/>
        <v/>
      </c>
      <c r="DF94" s="482" t="str">
        <f t="shared" si="38"/>
        <v/>
      </c>
      <c r="DG94" s="482" t="str">
        <f t="shared" si="71"/>
        <v/>
      </c>
      <c r="DH94" s="482" t="str">
        <f t="shared" si="71"/>
        <v/>
      </c>
      <c r="DI94" s="482" t="str">
        <f t="shared" si="71"/>
        <v/>
      </c>
      <c r="DJ94" s="357" t="str">
        <f t="shared" si="55"/>
        <v/>
      </c>
      <c r="DK94" s="357" t="str">
        <f t="shared" si="56"/>
        <v/>
      </c>
      <c r="DL94" s="357" t="str">
        <f t="shared" si="57"/>
        <v/>
      </c>
      <c r="DM94" s="357" t="str">
        <f t="shared" si="58"/>
        <v/>
      </c>
      <c r="DN94" s="357" t="str">
        <f t="shared" si="44"/>
        <v/>
      </c>
      <c r="DO94" s="357" t="str">
        <f t="shared" si="45"/>
        <v/>
      </c>
      <c r="DP94" s="357" t="str">
        <f t="shared" si="72"/>
        <v/>
      </c>
      <c r="DQ94" s="357" t="str">
        <f t="shared" si="46"/>
        <v/>
      </c>
      <c r="DR94" s="357" t="str">
        <f t="shared" si="72"/>
        <v/>
      </c>
      <c r="DS94" s="357" t="str">
        <f t="shared" si="46"/>
        <v/>
      </c>
      <c r="DT94" s="357" t="str">
        <f t="shared" si="59"/>
        <v/>
      </c>
      <c r="DU94" s="357" t="str">
        <f t="shared" si="60"/>
        <v/>
      </c>
      <c r="DV94" s="357" t="str">
        <f t="shared" si="47"/>
        <v/>
      </c>
      <c r="DW94" s="357" t="str">
        <f t="shared" si="48"/>
        <v/>
      </c>
      <c r="DX94" s="357" t="str">
        <f t="shared" si="49"/>
        <v/>
      </c>
      <c r="DY94" s="357" t="str">
        <f t="shared" si="50"/>
        <v/>
      </c>
      <c r="DZ94" s="357" t="str">
        <f t="shared" si="51"/>
        <v/>
      </c>
      <c r="EA94" s="357" t="str">
        <f t="shared" si="52"/>
        <v/>
      </c>
      <c r="EB94" s="357" t="str">
        <f t="shared" si="53"/>
        <v/>
      </c>
      <c r="EC94" s="357" t="str">
        <f t="shared" si="54"/>
        <v/>
      </c>
      <c r="EE94" s="357" t="str">
        <f t="shared" si="61"/>
        <v/>
      </c>
      <c r="EF94" s="357" t="str">
        <f t="shared" si="62"/>
        <v/>
      </c>
      <c r="EG94" s="357" t="str">
        <f t="shared" si="63"/>
        <v/>
      </c>
      <c r="EH94" s="357" t="str">
        <f t="shared" si="64"/>
        <v/>
      </c>
      <c r="EI94" s="357" t="str">
        <f t="shared" si="65"/>
        <v/>
      </c>
    </row>
    <row r="95" spans="1:139" ht="15.6" x14ac:dyDescent="0.3">
      <c r="A95" s="12" t="str">
        <f>ajuizamento!A102</f>
        <v/>
      </c>
      <c r="B95" s="7" t="str">
        <f>ajuizamento!B102</f>
        <v/>
      </c>
      <c r="C95" s="7">
        <f>ajuizamento!C102</f>
        <v>0</v>
      </c>
      <c r="D95" s="7">
        <f>ajuizamento!D102</f>
        <v>0</v>
      </c>
      <c r="E95" s="7">
        <f>ajuizamento!E102</f>
        <v>0</v>
      </c>
      <c r="F95" s="7">
        <f>ajuizamento!F102</f>
        <v>0</v>
      </c>
      <c r="G95" s="12">
        <f>ajuizamento!G102</f>
        <v>0</v>
      </c>
      <c r="H95" s="6">
        <f>IF(ajuizamento!$AY102="",0,ajuizamento!$AY102)</f>
        <v>0</v>
      </c>
      <c r="I95" s="6">
        <f>IF(ajuizamento!R102="",0,ajuizamento!R102)</f>
        <v>0</v>
      </c>
      <c r="J95" s="6">
        <f>IF(ajuizamento!BC102="",0,ajuizamento!BC102)</f>
        <v>0</v>
      </c>
      <c r="K95" s="6">
        <f>IF(ajuizamento!BD102="",0,ajuizamento!BD102)</f>
        <v>0</v>
      </c>
      <c r="L95" s="6">
        <f>IF(ajuizamento!S102="",0,ajuizamento!S102)</f>
        <v>0</v>
      </c>
      <c r="M95" s="6">
        <f>IF(ajuizamento!T102="",0,ajuizamento!T102)</f>
        <v>0</v>
      </c>
      <c r="N95" s="6">
        <f>IF(ajuizamento!U102="",0,ajuizamento!U102)</f>
        <v>0</v>
      </c>
      <c r="O95" s="6">
        <f>IF(ajuizamento!V102="",0,ajuizamento!V102)</f>
        <v>0</v>
      </c>
      <c r="P95" s="6">
        <f>IF(ajuizamento!W102="",0,ajuizamento!W102)</f>
        <v>0</v>
      </c>
      <c r="Q95" s="6">
        <f>IF(ajuizamento!X102="",0,ajuizamento!X102)</f>
        <v>0</v>
      </c>
      <c r="R95" s="6">
        <f>IF(ajuizamento!Y102="",0,ajuizamento!Y102)</f>
        <v>0</v>
      </c>
      <c r="S95" s="6">
        <f>IF(ajuizamento!Z102="",0,ajuizamento!Z102)</f>
        <v>0</v>
      </c>
      <c r="T95" s="6">
        <f>IF(ajuizamento!AA102="",0,ajuizamento!AA102)</f>
        <v>0</v>
      </c>
      <c r="U95" s="6">
        <f>IF(ajuizamento!AB102="",0,ajuizamento!AB102)</f>
        <v>0</v>
      </c>
      <c r="V95" s="6">
        <f>IF(ajuizamento!AC102="",0,ajuizamento!AC102)</f>
        <v>0</v>
      </c>
      <c r="W95" s="6">
        <f>IF(ajuizamento!AD102="",0,ajuizamento!AD102)</f>
        <v>0</v>
      </c>
      <c r="X95" s="6">
        <f>IF(ajuizamento!AE102="",0,ajuizamento!AE102)</f>
        <v>0</v>
      </c>
      <c r="Y95" s="6">
        <f>IF(ajuizamento!AF102="",0,ajuizamento!AF102)</f>
        <v>0</v>
      </c>
      <c r="Z95" s="6">
        <f>IF(ajuizamento!AG102="",0,ajuizamento!AG102)</f>
        <v>0</v>
      </c>
      <c r="AA95" s="6">
        <f>IF(ajuizamento!AH102="",0,ajuizamento!AH102)</f>
        <v>0</v>
      </c>
      <c r="AB95" s="6">
        <f>IF(ajuizamento!AI102="",0,ajuizamento!AI102)</f>
        <v>0</v>
      </c>
      <c r="AC95" s="6">
        <f>IF(ajuizamento!AJ102="",0,ajuizamento!AJ102)</f>
        <v>0</v>
      </c>
      <c r="AD95" s="6">
        <f>IF(ajuizamento!AK102="",0,ajuizamento!AK102)</f>
        <v>0</v>
      </c>
      <c r="AE95" s="6">
        <f>IF(ajuizamento!AL102="",0,ajuizamento!AL102)</f>
        <v>0</v>
      </c>
      <c r="AF95" s="6">
        <f>IF(ajuizamento!AM102="",0,ajuizamento!AM102)</f>
        <v>0</v>
      </c>
      <c r="AG95" s="6">
        <f>IF(ajuizamento!AN102="",0,ajuizamento!AN102)</f>
        <v>0</v>
      </c>
      <c r="AH95" s="6">
        <f>IF(ajuizamento!AO102="",0,ajuizamento!AO102)</f>
        <v>0</v>
      </c>
      <c r="AI95" s="6">
        <f>IF(ajuizamento!AP102="",0,ajuizamento!AP102)</f>
        <v>0</v>
      </c>
      <c r="AJ95" s="6">
        <f>IF(ajuizamento!AS102="",0,ajuizamento!AS102)</f>
        <v>0</v>
      </c>
      <c r="AK95" s="11" t="str">
        <f>IF(AM95=0,"",H95)</f>
        <v/>
      </c>
      <c r="AL95" s="9" t="str">
        <f t="shared" si="43"/>
        <v/>
      </c>
      <c r="AM95" s="357">
        <f t="shared" si="41"/>
        <v>0</v>
      </c>
      <c r="AN95" s="482" t="str">
        <f t="shared" si="70"/>
        <v/>
      </c>
      <c r="AO95" s="482" t="str">
        <f t="shared" si="70"/>
        <v/>
      </c>
      <c r="AP95" s="482" t="str">
        <f t="shared" si="70"/>
        <v/>
      </c>
      <c r="AQ95" s="482" t="str">
        <f t="shared" si="70"/>
        <v/>
      </c>
      <c r="AR95" s="482" t="str">
        <f t="shared" si="70"/>
        <v/>
      </c>
      <c r="AS95" s="482" t="str">
        <f t="shared" si="70"/>
        <v/>
      </c>
      <c r="AT95" s="482" t="str">
        <f t="shared" si="70"/>
        <v/>
      </c>
      <c r="AU95" s="482" t="str">
        <f t="shared" si="70"/>
        <v/>
      </c>
      <c r="AV95" s="482" t="str">
        <f t="shared" si="70"/>
        <v/>
      </c>
      <c r="AW95" s="482" t="str">
        <f t="shared" si="69"/>
        <v/>
      </c>
      <c r="AX95" s="482" t="str">
        <f t="shared" si="66"/>
        <v/>
      </c>
      <c r="AY95" s="482" t="str">
        <f t="shared" si="66"/>
        <v/>
      </c>
      <c r="AZ95" s="482" t="str">
        <f t="shared" si="66"/>
        <v/>
      </c>
      <c r="BA95" s="482" t="str">
        <f t="shared" si="66"/>
        <v/>
      </c>
      <c r="BB95" s="482" t="str">
        <f t="shared" si="66"/>
        <v/>
      </c>
      <c r="BC95" s="482" t="str">
        <f t="shared" si="66"/>
        <v/>
      </c>
      <c r="BD95" s="482" t="str">
        <f t="shared" si="34"/>
        <v/>
      </c>
      <c r="BE95" s="482" t="str">
        <f t="shared" si="34"/>
        <v/>
      </c>
      <c r="BF95" s="482" t="str">
        <f t="shared" si="33"/>
        <v/>
      </c>
      <c r="BG95" s="482" t="str">
        <f t="shared" si="33"/>
        <v/>
      </c>
      <c r="BH95" s="482" t="str">
        <f t="shared" si="33"/>
        <v/>
      </c>
      <c r="BI95" s="482" t="str">
        <f t="shared" si="33"/>
        <v/>
      </c>
      <c r="BJ95" s="482" t="str">
        <f t="shared" si="33"/>
        <v/>
      </c>
      <c r="BK95" s="482" t="str">
        <f t="shared" si="33"/>
        <v/>
      </c>
      <c r="BL95" s="482"/>
      <c r="BM95" s="482" t="str">
        <f>IF(AN95="","",COUNTIF($AN95:AN95,1))</f>
        <v/>
      </c>
      <c r="BN95" s="482" t="str">
        <f>IF(AO95="","",COUNTIF($AN95:AO95,1))</f>
        <v/>
      </c>
      <c r="BO95" s="482" t="str">
        <f>IF(AP95="","",COUNTIF($AN95:AP95,1))</f>
        <v/>
      </c>
      <c r="BP95" s="482" t="str">
        <f>IF(AQ95="","",COUNTIF($AN95:AQ95,1))</f>
        <v/>
      </c>
      <c r="BQ95" s="482" t="str">
        <f>IF(AR95="","",COUNTIF($AN95:AR95,1))</f>
        <v/>
      </c>
      <c r="BR95" s="482" t="str">
        <f>IF(AS95="","",COUNTIF($AN95:AS95,1))</f>
        <v/>
      </c>
      <c r="BS95" s="482" t="str">
        <f>IF(AT95="","",COUNTIF($AN95:AT95,1))</f>
        <v/>
      </c>
      <c r="BT95" s="482" t="str">
        <f>IF(AU95="","",COUNTIF($AN95:AU95,1))</f>
        <v/>
      </c>
      <c r="BU95" s="482" t="str">
        <f>IF(AV95="","",COUNTIF($AN95:AV95,1))</f>
        <v/>
      </c>
      <c r="BV95" s="482" t="str">
        <f>IF(AW95="","",COUNTIF($AN95:AW95,1))</f>
        <v/>
      </c>
      <c r="BW95" s="482" t="str">
        <f>IF(AX95="","",COUNTIF($AN95:AX95,1))</f>
        <v/>
      </c>
      <c r="BX95" s="482" t="str">
        <f>IF(AY95="","",COUNTIF($AN95:AY95,1))</f>
        <v/>
      </c>
      <c r="BY95" s="482" t="str">
        <f>IF(AZ95="","",COUNTIF($AN95:AZ95,1))</f>
        <v/>
      </c>
      <c r="BZ95" s="482" t="str">
        <f>IF(BA95="","",COUNTIF($AN95:BA95,1))</f>
        <v/>
      </c>
      <c r="CA95" s="482" t="str">
        <f>IF(BB95="","",COUNTIF($AN95:BB95,1))</f>
        <v/>
      </c>
      <c r="CB95" s="482" t="str">
        <f>IF(BC95="","",COUNTIF($AN95:BC95,1))</f>
        <v/>
      </c>
      <c r="CC95" s="482" t="str">
        <f>IF(BD95="","",COUNTIF($AN95:BD95,1))</f>
        <v/>
      </c>
      <c r="CD95" s="482" t="str">
        <f>IF(BE95="","",COUNTIF($AN95:BE95,1))</f>
        <v/>
      </c>
      <c r="CE95" s="482" t="str">
        <f>IF(BF95="","",COUNTIF($AN95:BF95,1))</f>
        <v/>
      </c>
      <c r="CF95" s="482" t="str">
        <f>IF(BG95="","",COUNTIF($AN95:BG95,1))</f>
        <v/>
      </c>
      <c r="CG95" s="482" t="str">
        <f>IF(BH95="","",COUNTIF($AN95:BH95,1))</f>
        <v/>
      </c>
      <c r="CH95" s="482" t="str">
        <f>IF(BI95="","",COUNTIF($AN95:BI95,1))</f>
        <v/>
      </c>
      <c r="CI95" s="482" t="str">
        <f>IF(BJ95="","",COUNTIF($AN95:BJ95,1))</f>
        <v/>
      </c>
      <c r="CJ95" s="482" t="str">
        <f>IF(BK95="","",COUNTIF($AN95:BK95,1))</f>
        <v/>
      </c>
      <c r="CL95" s="482" t="str">
        <f t="shared" si="68"/>
        <v/>
      </c>
      <c r="CM95" s="482" t="str">
        <f t="shared" si="68"/>
        <v/>
      </c>
      <c r="CN95" s="482" t="str">
        <f t="shared" si="68"/>
        <v/>
      </c>
      <c r="CO95" s="482" t="str">
        <f t="shared" si="68"/>
        <v/>
      </c>
      <c r="CP95" s="482" t="str">
        <f t="shared" si="68"/>
        <v/>
      </c>
      <c r="CQ95" s="482" t="str">
        <f t="shared" si="67"/>
        <v/>
      </c>
      <c r="CR95" s="482" t="str">
        <f t="shared" si="67"/>
        <v/>
      </c>
      <c r="CS95" s="482" t="str">
        <f t="shared" si="67"/>
        <v/>
      </c>
      <c r="CT95" s="482" t="str">
        <f t="shared" si="67"/>
        <v/>
      </c>
      <c r="CU95" s="482" t="str">
        <f t="shared" si="67"/>
        <v/>
      </c>
      <c r="CV95" s="482" t="str">
        <f t="shared" si="67"/>
        <v/>
      </c>
      <c r="CW95" s="482" t="str">
        <f t="shared" si="67"/>
        <v/>
      </c>
      <c r="CX95" s="482" t="str">
        <f t="shared" si="67"/>
        <v/>
      </c>
      <c r="CY95" s="482" t="str">
        <f t="shared" si="73"/>
        <v/>
      </c>
      <c r="CZ95" s="482" t="str">
        <f t="shared" si="73"/>
        <v/>
      </c>
      <c r="DA95" s="482" t="str">
        <f t="shared" si="73"/>
        <v/>
      </c>
      <c r="DB95" s="482" t="str">
        <f t="shared" si="38"/>
        <v/>
      </c>
      <c r="DC95" s="482" t="str">
        <f t="shared" si="38"/>
        <v/>
      </c>
      <c r="DD95" s="482" t="str">
        <f t="shared" si="38"/>
        <v/>
      </c>
      <c r="DE95" s="482" t="str">
        <f t="shared" si="38"/>
        <v/>
      </c>
      <c r="DF95" s="482" t="str">
        <f t="shared" si="38"/>
        <v/>
      </c>
      <c r="DG95" s="482" t="str">
        <f t="shared" si="71"/>
        <v/>
      </c>
      <c r="DH95" s="482" t="str">
        <f t="shared" si="71"/>
        <v/>
      </c>
      <c r="DI95" s="482" t="str">
        <f t="shared" si="71"/>
        <v/>
      </c>
      <c r="DJ95" s="357" t="str">
        <f t="shared" si="55"/>
        <v/>
      </c>
      <c r="DK95" s="357" t="str">
        <f t="shared" si="56"/>
        <v/>
      </c>
      <c r="DL95" s="357" t="str">
        <f t="shared" si="57"/>
        <v/>
      </c>
      <c r="DM95" s="357" t="str">
        <f t="shared" si="58"/>
        <v/>
      </c>
      <c r="DN95" s="357" t="str">
        <f t="shared" si="44"/>
        <v/>
      </c>
      <c r="DO95" s="357" t="str">
        <f t="shared" si="45"/>
        <v/>
      </c>
      <c r="DP95" s="357" t="str">
        <f t="shared" si="72"/>
        <v/>
      </c>
      <c r="DQ95" s="357" t="str">
        <f t="shared" si="46"/>
        <v/>
      </c>
      <c r="DR95" s="357" t="str">
        <f t="shared" si="72"/>
        <v/>
      </c>
      <c r="DS95" s="357" t="str">
        <f t="shared" si="46"/>
        <v/>
      </c>
      <c r="DT95" s="357" t="str">
        <f t="shared" si="59"/>
        <v/>
      </c>
      <c r="DU95" s="357" t="str">
        <f t="shared" si="60"/>
        <v/>
      </c>
      <c r="DV95" s="357" t="str">
        <f t="shared" si="47"/>
        <v/>
      </c>
      <c r="DW95" s="357" t="str">
        <f t="shared" si="48"/>
        <v/>
      </c>
      <c r="DX95" s="357" t="str">
        <f t="shared" si="49"/>
        <v/>
      </c>
      <c r="DY95" s="357" t="str">
        <f t="shared" si="50"/>
        <v/>
      </c>
      <c r="DZ95" s="357" t="str">
        <f t="shared" si="51"/>
        <v/>
      </c>
      <c r="EA95" s="357" t="str">
        <f t="shared" si="52"/>
        <v/>
      </c>
      <c r="EB95" s="357" t="str">
        <f t="shared" si="53"/>
        <v/>
      </c>
      <c r="EC95" s="357" t="str">
        <f t="shared" si="54"/>
        <v/>
      </c>
      <c r="EE95" s="357" t="str">
        <f t="shared" si="61"/>
        <v/>
      </c>
      <c r="EF95" s="357" t="str">
        <f t="shared" si="62"/>
        <v/>
      </c>
      <c r="EG95" s="357" t="str">
        <f t="shared" si="63"/>
        <v/>
      </c>
      <c r="EH95" s="357" t="str">
        <f t="shared" si="64"/>
        <v/>
      </c>
      <c r="EI95" s="357" t="str">
        <f t="shared" si="65"/>
        <v/>
      </c>
    </row>
    <row r="96" spans="1:139" ht="15.6" x14ac:dyDescent="0.3">
      <c r="A96" s="12" t="str">
        <f>ajuizamento!A103</f>
        <v/>
      </c>
      <c r="B96" s="7" t="str">
        <f>ajuizamento!B103</f>
        <v/>
      </c>
      <c r="C96" s="7">
        <f>ajuizamento!C103</f>
        <v>0</v>
      </c>
      <c r="D96" s="7">
        <f>ajuizamento!D103</f>
        <v>0</v>
      </c>
      <c r="E96" s="7">
        <f>ajuizamento!E103</f>
        <v>0</v>
      </c>
      <c r="F96" s="7">
        <f>ajuizamento!F103</f>
        <v>0</v>
      </c>
      <c r="G96" s="12">
        <f>ajuizamento!G103</f>
        <v>0</v>
      </c>
      <c r="H96" s="6">
        <f>IF(ajuizamento!$AY103="",0,ajuizamento!$AY103)</f>
        <v>0</v>
      </c>
      <c r="I96" s="6">
        <f>IF(ajuizamento!R103="",0,ajuizamento!R103)</f>
        <v>0</v>
      </c>
      <c r="J96" s="6">
        <f>IF(ajuizamento!BC103="",0,ajuizamento!BC103)</f>
        <v>0</v>
      </c>
      <c r="K96" s="6">
        <f>IF(ajuizamento!BD103="",0,ajuizamento!BD103)</f>
        <v>0</v>
      </c>
      <c r="L96" s="6">
        <f>IF(ajuizamento!S103="",0,ajuizamento!S103)</f>
        <v>0</v>
      </c>
      <c r="M96" s="6">
        <f>IF(ajuizamento!T103="",0,ajuizamento!T103)</f>
        <v>0</v>
      </c>
      <c r="N96" s="6">
        <f>IF(ajuizamento!U103="",0,ajuizamento!U103)</f>
        <v>0</v>
      </c>
      <c r="O96" s="6">
        <f>IF(ajuizamento!V103="",0,ajuizamento!V103)</f>
        <v>0</v>
      </c>
      <c r="P96" s="6">
        <f>IF(ajuizamento!W103="",0,ajuizamento!W103)</f>
        <v>0</v>
      </c>
      <c r="Q96" s="6">
        <f>IF(ajuizamento!X103="",0,ajuizamento!X103)</f>
        <v>0</v>
      </c>
      <c r="R96" s="6">
        <f>IF(ajuizamento!Y103="",0,ajuizamento!Y103)</f>
        <v>0</v>
      </c>
      <c r="S96" s="6">
        <f>IF(ajuizamento!Z103="",0,ajuizamento!Z103)</f>
        <v>0</v>
      </c>
      <c r="T96" s="6">
        <f>IF(ajuizamento!AA103="",0,ajuizamento!AA103)</f>
        <v>0</v>
      </c>
      <c r="U96" s="6">
        <f>IF(ajuizamento!AB103="",0,ajuizamento!AB103)</f>
        <v>0</v>
      </c>
      <c r="V96" s="6">
        <f>IF(ajuizamento!AC103="",0,ajuizamento!AC103)</f>
        <v>0</v>
      </c>
      <c r="W96" s="6">
        <f>IF(ajuizamento!AD103="",0,ajuizamento!AD103)</f>
        <v>0</v>
      </c>
      <c r="X96" s="6">
        <f>IF(ajuizamento!AE103="",0,ajuizamento!AE103)</f>
        <v>0</v>
      </c>
      <c r="Y96" s="6">
        <f>IF(ajuizamento!AF103="",0,ajuizamento!AF103)</f>
        <v>0</v>
      </c>
      <c r="Z96" s="6">
        <f>IF(ajuizamento!AG103="",0,ajuizamento!AG103)</f>
        <v>0</v>
      </c>
      <c r="AA96" s="6">
        <f>IF(ajuizamento!AH103="",0,ajuizamento!AH103)</f>
        <v>0</v>
      </c>
      <c r="AB96" s="6">
        <f>IF(ajuizamento!AI103="",0,ajuizamento!AI103)</f>
        <v>0</v>
      </c>
      <c r="AC96" s="6">
        <f>IF(ajuizamento!AJ103="",0,ajuizamento!AJ103)</f>
        <v>0</v>
      </c>
      <c r="AD96" s="6">
        <f>IF(ajuizamento!AK103="",0,ajuizamento!AK103)</f>
        <v>0</v>
      </c>
      <c r="AE96" s="6">
        <f>IF(ajuizamento!AL103="",0,ajuizamento!AL103)</f>
        <v>0</v>
      </c>
      <c r="AF96" s="6">
        <f>IF(ajuizamento!AM103="",0,ajuizamento!AM103)</f>
        <v>0</v>
      </c>
      <c r="AG96" s="6">
        <f>IF(ajuizamento!AN103="",0,ajuizamento!AN103)</f>
        <v>0</v>
      </c>
      <c r="AH96" s="6">
        <f>IF(ajuizamento!AO103="",0,ajuizamento!AO103)</f>
        <v>0</v>
      </c>
      <c r="AI96" s="6">
        <f>IF(ajuizamento!AP103="",0,ajuizamento!AP103)</f>
        <v>0</v>
      </c>
      <c r="AJ96" s="6">
        <f>IF(ajuizamento!AS103="",0,ajuizamento!AS103)</f>
        <v>0</v>
      </c>
      <c r="AK96" s="11" t="str">
        <f>IF(AM96=0,"",H96)</f>
        <v/>
      </c>
      <c r="AL96" s="9" t="str">
        <f t="shared" si="43"/>
        <v/>
      </c>
      <c r="AM96" s="357">
        <f t="shared" si="41"/>
        <v>0</v>
      </c>
      <c r="AN96" s="482" t="str">
        <f t="shared" si="70"/>
        <v/>
      </c>
      <c r="AO96" s="482" t="str">
        <f t="shared" si="70"/>
        <v/>
      </c>
      <c r="AP96" s="482" t="str">
        <f t="shared" si="70"/>
        <v/>
      </c>
      <c r="AQ96" s="482" t="str">
        <f t="shared" si="70"/>
        <v/>
      </c>
      <c r="AR96" s="482" t="str">
        <f t="shared" si="70"/>
        <v/>
      </c>
      <c r="AS96" s="482" t="str">
        <f t="shared" si="70"/>
        <v/>
      </c>
      <c r="AT96" s="482" t="str">
        <f t="shared" si="70"/>
        <v/>
      </c>
      <c r="AU96" s="482" t="str">
        <f t="shared" si="70"/>
        <v/>
      </c>
      <c r="AV96" s="482" t="str">
        <f t="shared" si="70"/>
        <v/>
      </c>
      <c r="AW96" s="482" t="str">
        <f t="shared" si="69"/>
        <v/>
      </c>
      <c r="AX96" s="482" t="str">
        <f t="shared" si="66"/>
        <v/>
      </c>
      <c r="AY96" s="482" t="str">
        <f t="shared" si="66"/>
        <v/>
      </c>
      <c r="AZ96" s="482" t="str">
        <f t="shared" si="66"/>
        <v/>
      </c>
      <c r="BA96" s="482" t="str">
        <f t="shared" si="66"/>
        <v/>
      </c>
      <c r="BB96" s="482" t="str">
        <f t="shared" si="66"/>
        <v/>
      </c>
      <c r="BC96" s="482" t="str">
        <f t="shared" si="66"/>
        <v/>
      </c>
      <c r="BD96" s="482" t="str">
        <f t="shared" si="34"/>
        <v/>
      </c>
      <c r="BE96" s="482" t="str">
        <f t="shared" si="34"/>
        <v/>
      </c>
      <c r="BF96" s="482" t="str">
        <f t="shared" si="33"/>
        <v/>
      </c>
      <c r="BG96" s="482" t="str">
        <f t="shared" si="33"/>
        <v/>
      </c>
      <c r="BH96" s="482" t="str">
        <f t="shared" si="33"/>
        <v/>
      </c>
      <c r="BI96" s="482" t="str">
        <f t="shared" si="33"/>
        <v/>
      </c>
      <c r="BJ96" s="482" t="str">
        <f t="shared" si="33"/>
        <v/>
      </c>
      <c r="BK96" s="482" t="str">
        <f t="shared" si="33"/>
        <v/>
      </c>
      <c r="BL96" s="482"/>
      <c r="BM96" s="482" t="str">
        <f>IF(AN96="","",COUNTIF($AN96:AN96,1))</f>
        <v/>
      </c>
      <c r="BN96" s="482" t="str">
        <f>IF(AO96="","",COUNTIF($AN96:AO96,1))</f>
        <v/>
      </c>
      <c r="BO96" s="482" t="str">
        <f>IF(AP96="","",COUNTIF($AN96:AP96,1))</f>
        <v/>
      </c>
      <c r="BP96" s="482" t="str">
        <f>IF(AQ96="","",COUNTIF($AN96:AQ96,1))</f>
        <v/>
      </c>
      <c r="BQ96" s="482" t="str">
        <f>IF(AR96="","",COUNTIF($AN96:AR96,1))</f>
        <v/>
      </c>
      <c r="BR96" s="482" t="str">
        <f>IF(AS96="","",COUNTIF($AN96:AS96,1))</f>
        <v/>
      </c>
      <c r="BS96" s="482" t="str">
        <f>IF(AT96="","",COUNTIF($AN96:AT96,1))</f>
        <v/>
      </c>
      <c r="BT96" s="482" t="str">
        <f>IF(AU96="","",COUNTIF($AN96:AU96,1))</f>
        <v/>
      </c>
      <c r="BU96" s="482" t="str">
        <f>IF(AV96="","",COUNTIF($AN96:AV96,1))</f>
        <v/>
      </c>
      <c r="BV96" s="482" t="str">
        <f>IF(AW96="","",COUNTIF($AN96:AW96,1))</f>
        <v/>
      </c>
      <c r="BW96" s="482" t="str">
        <f>IF(AX96="","",COUNTIF($AN96:AX96,1))</f>
        <v/>
      </c>
      <c r="BX96" s="482" t="str">
        <f>IF(AY96="","",COUNTIF($AN96:AY96,1))</f>
        <v/>
      </c>
      <c r="BY96" s="482" t="str">
        <f>IF(AZ96="","",COUNTIF($AN96:AZ96,1))</f>
        <v/>
      </c>
      <c r="BZ96" s="482" t="str">
        <f>IF(BA96="","",COUNTIF($AN96:BA96,1))</f>
        <v/>
      </c>
      <c r="CA96" s="482" t="str">
        <f>IF(BB96="","",COUNTIF($AN96:BB96,1))</f>
        <v/>
      </c>
      <c r="CB96" s="482" t="str">
        <f>IF(BC96="","",COUNTIF($AN96:BC96,1))</f>
        <v/>
      </c>
      <c r="CC96" s="482" t="str">
        <f>IF(BD96="","",COUNTIF($AN96:BD96,1))</f>
        <v/>
      </c>
      <c r="CD96" s="482" t="str">
        <f>IF(BE96="","",COUNTIF($AN96:BE96,1))</f>
        <v/>
      </c>
      <c r="CE96" s="482" t="str">
        <f>IF(BF96="","",COUNTIF($AN96:BF96,1))</f>
        <v/>
      </c>
      <c r="CF96" s="482" t="str">
        <f>IF(BG96="","",COUNTIF($AN96:BG96,1))</f>
        <v/>
      </c>
      <c r="CG96" s="482" t="str">
        <f>IF(BH96="","",COUNTIF($AN96:BH96,1))</f>
        <v/>
      </c>
      <c r="CH96" s="482" t="str">
        <f>IF(BI96="","",COUNTIF($AN96:BI96,1))</f>
        <v/>
      </c>
      <c r="CI96" s="482" t="str">
        <f>IF(BJ96="","",COUNTIF($AN96:BJ96,1))</f>
        <v/>
      </c>
      <c r="CJ96" s="482" t="str">
        <f>IF(BK96="","",COUNTIF($AN96:BK96,1))</f>
        <v/>
      </c>
      <c r="CL96" s="482" t="str">
        <f t="shared" si="68"/>
        <v/>
      </c>
      <c r="CM96" s="482" t="str">
        <f t="shared" si="68"/>
        <v/>
      </c>
      <c r="CN96" s="482" t="str">
        <f t="shared" si="68"/>
        <v/>
      </c>
      <c r="CO96" s="482" t="str">
        <f t="shared" si="68"/>
        <v/>
      </c>
      <c r="CP96" s="482" t="str">
        <f t="shared" si="68"/>
        <v/>
      </c>
      <c r="CQ96" s="482" t="str">
        <f t="shared" si="67"/>
        <v/>
      </c>
      <c r="CR96" s="482" t="str">
        <f t="shared" si="67"/>
        <v/>
      </c>
      <c r="CS96" s="482" t="str">
        <f t="shared" si="67"/>
        <v/>
      </c>
      <c r="CT96" s="482" t="str">
        <f t="shared" si="67"/>
        <v/>
      </c>
      <c r="CU96" s="482" t="str">
        <f t="shared" si="67"/>
        <v/>
      </c>
      <c r="CV96" s="482" t="str">
        <f t="shared" si="67"/>
        <v/>
      </c>
      <c r="CW96" s="482" t="str">
        <f t="shared" si="67"/>
        <v/>
      </c>
      <c r="CX96" s="482" t="str">
        <f t="shared" si="67"/>
        <v/>
      </c>
      <c r="CY96" s="482" t="str">
        <f t="shared" si="73"/>
        <v/>
      </c>
      <c r="CZ96" s="482" t="str">
        <f t="shared" si="73"/>
        <v/>
      </c>
      <c r="DA96" s="482" t="str">
        <f t="shared" si="73"/>
        <v/>
      </c>
      <c r="DB96" s="482" t="str">
        <f t="shared" si="38"/>
        <v/>
      </c>
      <c r="DC96" s="482" t="str">
        <f t="shared" si="38"/>
        <v/>
      </c>
      <c r="DD96" s="482" t="str">
        <f t="shared" si="38"/>
        <v/>
      </c>
      <c r="DE96" s="482" t="str">
        <f t="shared" si="38"/>
        <v/>
      </c>
      <c r="DF96" s="482" t="str">
        <f t="shared" si="38"/>
        <v/>
      </c>
      <c r="DG96" s="482" t="str">
        <f t="shared" si="71"/>
        <v/>
      </c>
      <c r="DH96" s="482" t="str">
        <f t="shared" si="71"/>
        <v/>
      </c>
      <c r="DI96" s="482" t="str">
        <f t="shared" si="71"/>
        <v/>
      </c>
      <c r="DJ96" s="357" t="str">
        <f t="shared" si="55"/>
        <v/>
      </c>
      <c r="DK96" s="357" t="str">
        <f t="shared" si="56"/>
        <v/>
      </c>
      <c r="DL96" s="357" t="str">
        <f t="shared" si="57"/>
        <v/>
      </c>
      <c r="DM96" s="357" t="str">
        <f t="shared" si="58"/>
        <v/>
      </c>
      <c r="DN96" s="357" t="str">
        <f t="shared" si="44"/>
        <v/>
      </c>
      <c r="DO96" s="357" t="str">
        <f t="shared" si="45"/>
        <v/>
      </c>
      <c r="DP96" s="357" t="str">
        <f t="shared" si="72"/>
        <v/>
      </c>
      <c r="DQ96" s="357" t="str">
        <f t="shared" si="46"/>
        <v/>
      </c>
      <c r="DR96" s="357" t="str">
        <f t="shared" si="72"/>
        <v/>
      </c>
      <c r="DS96" s="357" t="str">
        <f t="shared" si="46"/>
        <v/>
      </c>
      <c r="DT96" s="357" t="str">
        <f t="shared" si="59"/>
        <v/>
      </c>
      <c r="DU96" s="357" t="str">
        <f t="shared" si="60"/>
        <v/>
      </c>
      <c r="DV96" s="357" t="str">
        <f t="shared" si="47"/>
        <v/>
      </c>
      <c r="DW96" s="357" t="str">
        <f t="shared" si="48"/>
        <v/>
      </c>
      <c r="DX96" s="357" t="str">
        <f t="shared" si="49"/>
        <v/>
      </c>
      <c r="DY96" s="357" t="str">
        <f t="shared" si="50"/>
        <v/>
      </c>
      <c r="DZ96" s="357" t="str">
        <f t="shared" si="51"/>
        <v/>
      </c>
      <c r="EA96" s="357" t="str">
        <f t="shared" si="52"/>
        <v/>
      </c>
      <c r="EB96" s="357" t="str">
        <f t="shared" si="53"/>
        <v/>
      </c>
      <c r="EC96" s="357" t="str">
        <f t="shared" si="54"/>
        <v/>
      </c>
      <c r="EE96" s="357" t="str">
        <f t="shared" si="61"/>
        <v/>
      </c>
      <c r="EF96" s="357" t="str">
        <f t="shared" si="62"/>
        <v/>
      </c>
      <c r="EG96" s="357" t="str">
        <f t="shared" si="63"/>
        <v/>
      </c>
      <c r="EH96" s="357" t="str">
        <f t="shared" si="64"/>
        <v/>
      </c>
      <c r="EI96" s="357" t="str">
        <f t="shared" si="65"/>
        <v/>
      </c>
    </row>
    <row r="97" spans="1:139" ht="15.6" x14ac:dyDescent="0.3">
      <c r="A97" s="12" t="str">
        <f>ajuizamento!A104</f>
        <v/>
      </c>
      <c r="B97" s="7" t="str">
        <f>ajuizamento!B104</f>
        <v/>
      </c>
      <c r="C97" s="7">
        <f>ajuizamento!C104</f>
        <v>0</v>
      </c>
      <c r="D97" s="7">
        <f>ajuizamento!D104</f>
        <v>0</v>
      </c>
      <c r="E97" s="7">
        <f>ajuizamento!E104</f>
        <v>0</v>
      </c>
      <c r="F97" s="7">
        <f>ajuizamento!F104</f>
        <v>0</v>
      </c>
      <c r="G97" s="12">
        <f>ajuizamento!G104</f>
        <v>0</v>
      </c>
      <c r="H97" s="6">
        <f>IF(ajuizamento!$AY104="",0,ajuizamento!$AY104)</f>
        <v>0</v>
      </c>
      <c r="I97" s="6">
        <f>IF(ajuizamento!R104="",0,ajuizamento!R104)</f>
        <v>0</v>
      </c>
      <c r="J97" s="6">
        <f>IF(ajuizamento!BC104="",0,ajuizamento!BC104)</f>
        <v>0</v>
      </c>
      <c r="K97" s="6">
        <f>IF(ajuizamento!BD104="",0,ajuizamento!BD104)</f>
        <v>0</v>
      </c>
      <c r="L97" s="6">
        <f>IF(ajuizamento!S104="",0,ajuizamento!S104)</f>
        <v>0</v>
      </c>
      <c r="M97" s="6">
        <f>IF(ajuizamento!T104="",0,ajuizamento!T104)</f>
        <v>0</v>
      </c>
      <c r="N97" s="6">
        <f>IF(ajuizamento!U104="",0,ajuizamento!U104)</f>
        <v>0</v>
      </c>
      <c r="O97" s="6">
        <f>IF(ajuizamento!V104="",0,ajuizamento!V104)</f>
        <v>0</v>
      </c>
      <c r="P97" s="6">
        <f>IF(ajuizamento!W104="",0,ajuizamento!W104)</f>
        <v>0</v>
      </c>
      <c r="Q97" s="6">
        <f>IF(ajuizamento!X104="",0,ajuizamento!X104)</f>
        <v>0</v>
      </c>
      <c r="R97" s="6">
        <f>IF(ajuizamento!Y104="",0,ajuizamento!Y104)</f>
        <v>0</v>
      </c>
      <c r="S97" s="6">
        <f>IF(ajuizamento!Z104="",0,ajuizamento!Z104)</f>
        <v>0</v>
      </c>
      <c r="T97" s="6">
        <f>IF(ajuizamento!AA104="",0,ajuizamento!AA104)</f>
        <v>0</v>
      </c>
      <c r="U97" s="6">
        <f>IF(ajuizamento!AB104="",0,ajuizamento!AB104)</f>
        <v>0</v>
      </c>
      <c r="V97" s="6">
        <f>IF(ajuizamento!AC104="",0,ajuizamento!AC104)</f>
        <v>0</v>
      </c>
      <c r="W97" s="6">
        <f>IF(ajuizamento!AD104="",0,ajuizamento!AD104)</f>
        <v>0</v>
      </c>
      <c r="X97" s="6">
        <f>IF(ajuizamento!AE104="",0,ajuizamento!AE104)</f>
        <v>0</v>
      </c>
      <c r="Y97" s="6">
        <f>IF(ajuizamento!AF104="",0,ajuizamento!AF104)</f>
        <v>0</v>
      </c>
      <c r="Z97" s="6">
        <f>IF(ajuizamento!AG104="",0,ajuizamento!AG104)</f>
        <v>0</v>
      </c>
      <c r="AA97" s="6">
        <f>IF(ajuizamento!AH104="",0,ajuizamento!AH104)</f>
        <v>0</v>
      </c>
      <c r="AB97" s="6">
        <f>IF(ajuizamento!AI104="",0,ajuizamento!AI104)</f>
        <v>0</v>
      </c>
      <c r="AC97" s="6">
        <f>IF(ajuizamento!AJ104="",0,ajuizamento!AJ104)</f>
        <v>0</v>
      </c>
      <c r="AD97" s="6">
        <f>IF(ajuizamento!AK104="",0,ajuizamento!AK104)</f>
        <v>0</v>
      </c>
      <c r="AE97" s="6">
        <f>IF(ajuizamento!AL104="",0,ajuizamento!AL104)</f>
        <v>0</v>
      </c>
      <c r="AF97" s="6">
        <f>IF(ajuizamento!AM104="",0,ajuizamento!AM104)</f>
        <v>0</v>
      </c>
      <c r="AG97" s="6">
        <f>IF(ajuizamento!AN104="",0,ajuizamento!AN104)</f>
        <v>0</v>
      </c>
      <c r="AH97" s="6">
        <f>IF(ajuizamento!AO104="",0,ajuizamento!AO104)</f>
        <v>0</v>
      </c>
      <c r="AI97" s="6">
        <f>IF(ajuizamento!AP104="",0,ajuizamento!AP104)</f>
        <v>0</v>
      </c>
      <c r="AJ97" s="6">
        <f>IF(ajuizamento!AS104="",0,ajuizamento!AS104)</f>
        <v>0</v>
      </c>
      <c r="AK97" s="11" t="str">
        <f>IF(AM97=0,"",H97)</f>
        <v/>
      </c>
      <c r="AL97" s="9" t="str">
        <f t="shared" si="43"/>
        <v/>
      </c>
      <c r="AM97" s="357">
        <f t="shared" si="41"/>
        <v>0</v>
      </c>
      <c r="AN97" s="482" t="str">
        <f t="shared" si="70"/>
        <v/>
      </c>
      <c r="AO97" s="482" t="str">
        <f t="shared" si="70"/>
        <v/>
      </c>
      <c r="AP97" s="482" t="str">
        <f t="shared" si="70"/>
        <v/>
      </c>
      <c r="AQ97" s="482" t="str">
        <f t="shared" si="70"/>
        <v/>
      </c>
      <c r="AR97" s="482" t="str">
        <f t="shared" si="70"/>
        <v/>
      </c>
      <c r="AS97" s="482" t="str">
        <f t="shared" si="70"/>
        <v/>
      </c>
      <c r="AT97" s="482" t="str">
        <f t="shared" si="70"/>
        <v/>
      </c>
      <c r="AU97" s="482" t="str">
        <f t="shared" si="70"/>
        <v/>
      </c>
      <c r="AV97" s="482" t="str">
        <f t="shared" si="70"/>
        <v/>
      </c>
      <c r="AW97" s="482" t="str">
        <f t="shared" si="69"/>
        <v/>
      </c>
      <c r="AX97" s="482" t="str">
        <f t="shared" si="66"/>
        <v/>
      </c>
      <c r="AY97" s="482" t="str">
        <f t="shared" si="66"/>
        <v/>
      </c>
      <c r="AZ97" s="482" t="str">
        <f t="shared" si="66"/>
        <v/>
      </c>
      <c r="BA97" s="482" t="str">
        <f t="shared" si="66"/>
        <v/>
      </c>
      <c r="BB97" s="482" t="str">
        <f t="shared" si="66"/>
        <v/>
      </c>
      <c r="BC97" s="482" t="str">
        <f t="shared" si="66"/>
        <v/>
      </c>
      <c r="BD97" s="482" t="str">
        <f t="shared" si="34"/>
        <v/>
      </c>
      <c r="BE97" s="482" t="str">
        <f t="shared" si="34"/>
        <v/>
      </c>
      <c r="BF97" s="482" t="str">
        <f t="shared" si="33"/>
        <v/>
      </c>
      <c r="BG97" s="482" t="str">
        <f t="shared" si="33"/>
        <v/>
      </c>
      <c r="BH97" s="482" t="str">
        <f t="shared" si="33"/>
        <v/>
      </c>
      <c r="BI97" s="482" t="str">
        <f t="shared" si="33"/>
        <v/>
      </c>
      <c r="BJ97" s="482" t="str">
        <f t="shared" si="33"/>
        <v/>
      </c>
      <c r="BK97" s="482" t="str">
        <f t="shared" si="33"/>
        <v/>
      </c>
      <c r="BL97" s="482"/>
      <c r="BM97" s="482" t="str">
        <f>IF(AN97="","",COUNTIF($AN97:AN97,1))</f>
        <v/>
      </c>
      <c r="BN97" s="482" t="str">
        <f>IF(AO97="","",COUNTIF($AN97:AO97,1))</f>
        <v/>
      </c>
      <c r="BO97" s="482" t="str">
        <f>IF(AP97="","",COUNTIF($AN97:AP97,1))</f>
        <v/>
      </c>
      <c r="BP97" s="482" t="str">
        <f>IF(AQ97="","",COUNTIF($AN97:AQ97,1))</f>
        <v/>
      </c>
      <c r="BQ97" s="482" t="str">
        <f>IF(AR97="","",COUNTIF($AN97:AR97,1))</f>
        <v/>
      </c>
      <c r="BR97" s="482" t="str">
        <f>IF(AS97="","",COUNTIF($AN97:AS97,1))</f>
        <v/>
      </c>
      <c r="BS97" s="482" t="str">
        <f>IF(AT97="","",COUNTIF($AN97:AT97,1))</f>
        <v/>
      </c>
      <c r="BT97" s="482" t="str">
        <f>IF(AU97="","",COUNTIF($AN97:AU97,1))</f>
        <v/>
      </c>
      <c r="BU97" s="482" t="str">
        <f>IF(AV97="","",COUNTIF($AN97:AV97,1))</f>
        <v/>
      </c>
      <c r="BV97" s="482" t="str">
        <f>IF(AW97="","",COUNTIF($AN97:AW97,1))</f>
        <v/>
      </c>
      <c r="BW97" s="482" t="str">
        <f>IF(AX97="","",COUNTIF($AN97:AX97,1))</f>
        <v/>
      </c>
      <c r="BX97" s="482" t="str">
        <f>IF(AY97="","",COUNTIF($AN97:AY97,1))</f>
        <v/>
      </c>
      <c r="BY97" s="482" t="str">
        <f>IF(AZ97="","",COUNTIF($AN97:AZ97,1))</f>
        <v/>
      </c>
      <c r="BZ97" s="482" t="str">
        <f>IF(BA97="","",COUNTIF($AN97:BA97,1))</f>
        <v/>
      </c>
      <c r="CA97" s="482" t="str">
        <f>IF(BB97="","",COUNTIF($AN97:BB97,1))</f>
        <v/>
      </c>
      <c r="CB97" s="482" t="str">
        <f>IF(BC97="","",COUNTIF($AN97:BC97,1))</f>
        <v/>
      </c>
      <c r="CC97" s="482" t="str">
        <f>IF(BD97="","",COUNTIF($AN97:BD97,1))</f>
        <v/>
      </c>
      <c r="CD97" s="482" t="str">
        <f>IF(BE97="","",COUNTIF($AN97:BE97,1))</f>
        <v/>
      </c>
      <c r="CE97" s="482" t="str">
        <f>IF(BF97="","",COUNTIF($AN97:BF97,1))</f>
        <v/>
      </c>
      <c r="CF97" s="482" t="str">
        <f>IF(BG97="","",COUNTIF($AN97:BG97,1))</f>
        <v/>
      </c>
      <c r="CG97" s="482" t="str">
        <f>IF(BH97="","",COUNTIF($AN97:BH97,1))</f>
        <v/>
      </c>
      <c r="CH97" s="482" t="str">
        <f>IF(BI97="","",COUNTIF($AN97:BI97,1))</f>
        <v/>
      </c>
      <c r="CI97" s="482" t="str">
        <f>IF(BJ97="","",COUNTIF($AN97:BJ97,1))</f>
        <v/>
      </c>
      <c r="CJ97" s="482" t="str">
        <f>IF(BK97="","",COUNTIF($AN97:BK97,1))</f>
        <v/>
      </c>
      <c r="CL97" s="482" t="str">
        <f t="shared" si="68"/>
        <v/>
      </c>
      <c r="CM97" s="482" t="str">
        <f t="shared" si="68"/>
        <v/>
      </c>
      <c r="CN97" s="482" t="str">
        <f t="shared" si="68"/>
        <v/>
      </c>
      <c r="CO97" s="482" t="str">
        <f t="shared" si="68"/>
        <v/>
      </c>
      <c r="CP97" s="482" t="str">
        <f t="shared" si="68"/>
        <v/>
      </c>
      <c r="CQ97" s="482" t="str">
        <f t="shared" si="67"/>
        <v/>
      </c>
      <c r="CR97" s="482" t="str">
        <f t="shared" si="67"/>
        <v/>
      </c>
      <c r="CS97" s="482" t="str">
        <f t="shared" si="67"/>
        <v/>
      </c>
      <c r="CT97" s="482" t="str">
        <f t="shared" si="67"/>
        <v/>
      </c>
      <c r="CU97" s="482" t="str">
        <f t="shared" si="67"/>
        <v/>
      </c>
      <c r="CV97" s="482" t="str">
        <f t="shared" si="67"/>
        <v/>
      </c>
      <c r="CW97" s="482" t="str">
        <f t="shared" si="67"/>
        <v/>
      </c>
      <c r="CX97" s="482" t="str">
        <f t="shared" si="67"/>
        <v/>
      </c>
      <c r="CY97" s="482" t="str">
        <f t="shared" si="73"/>
        <v/>
      </c>
      <c r="CZ97" s="482" t="str">
        <f t="shared" si="73"/>
        <v/>
      </c>
      <c r="DA97" s="482" t="str">
        <f t="shared" si="73"/>
        <v/>
      </c>
      <c r="DB97" s="482" t="str">
        <f t="shared" si="38"/>
        <v/>
      </c>
      <c r="DC97" s="482" t="str">
        <f t="shared" si="38"/>
        <v/>
      </c>
      <c r="DD97" s="482" t="str">
        <f t="shared" si="38"/>
        <v/>
      </c>
      <c r="DE97" s="482" t="str">
        <f t="shared" si="38"/>
        <v/>
      </c>
      <c r="DF97" s="482" t="str">
        <f t="shared" si="38"/>
        <v/>
      </c>
      <c r="DG97" s="482" t="str">
        <f t="shared" si="71"/>
        <v/>
      </c>
      <c r="DH97" s="482" t="str">
        <f t="shared" si="71"/>
        <v/>
      </c>
      <c r="DI97" s="482" t="str">
        <f t="shared" si="71"/>
        <v/>
      </c>
      <c r="DJ97" s="357" t="str">
        <f t="shared" si="55"/>
        <v/>
      </c>
      <c r="DK97" s="357" t="str">
        <f t="shared" si="56"/>
        <v/>
      </c>
      <c r="DL97" s="357" t="str">
        <f t="shared" si="57"/>
        <v/>
      </c>
      <c r="DM97" s="357" t="str">
        <f t="shared" si="58"/>
        <v/>
      </c>
      <c r="DN97" s="357" t="str">
        <f t="shared" si="44"/>
        <v/>
      </c>
      <c r="DO97" s="357" t="str">
        <f t="shared" si="45"/>
        <v/>
      </c>
      <c r="DP97" s="357" t="str">
        <f t="shared" si="72"/>
        <v/>
      </c>
      <c r="DQ97" s="357" t="str">
        <f t="shared" si="46"/>
        <v/>
      </c>
      <c r="DR97" s="357" t="str">
        <f t="shared" si="72"/>
        <v/>
      </c>
      <c r="DS97" s="357" t="str">
        <f t="shared" si="46"/>
        <v/>
      </c>
      <c r="DT97" s="357" t="str">
        <f t="shared" si="59"/>
        <v/>
      </c>
      <c r="DU97" s="357" t="str">
        <f t="shared" si="60"/>
        <v/>
      </c>
      <c r="DV97" s="357" t="str">
        <f t="shared" si="47"/>
        <v/>
      </c>
      <c r="DW97" s="357" t="str">
        <f t="shared" si="48"/>
        <v/>
      </c>
      <c r="DX97" s="357" t="str">
        <f t="shared" si="49"/>
        <v/>
      </c>
      <c r="DY97" s="357" t="str">
        <f t="shared" si="50"/>
        <v/>
      </c>
      <c r="DZ97" s="357" t="str">
        <f t="shared" si="51"/>
        <v/>
      </c>
      <c r="EA97" s="357" t="str">
        <f t="shared" si="52"/>
        <v/>
      </c>
      <c r="EB97" s="357" t="str">
        <f t="shared" si="53"/>
        <v/>
      </c>
      <c r="EC97" s="357" t="str">
        <f t="shared" si="54"/>
        <v/>
      </c>
      <c r="EE97" s="357" t="str">
        <f t="shared" si="61"/>
        <v/>
      </c>
      <c r="EF97" s="357" t="str">
        <f t="shared" si="62"/>
        <v/>
      </c>
      <c r="EG97" s="357" t="str">
        <f t="shared" si="63"/>
        <v/>
      </c>
      <c r="EH97" s="357" t="str">
        <f t="shared" si="64"/>
        <v/>
      </c>
      <c r="EI97" s="357" t="str">
        <f t="shared" si="65"/>
        <v/>
      </c>
    </row>
    <row r="98" spans="1:139" ht="15.6" x14ac:dyDescent="0.3">
      <c r="A98" s="12" t="str">
        <f>ajuizamento!A105</f>
        <v/>
      </c>
      <c r="B98" s="7" t="str">
        <f>ajuizamento!B105</f>
        <v/>
      </c>
      <c r="C98" s="7">
        <f>ajuizamento!C105</f>
        <v>0</v>
      </c>
      <c r="D98" s="7">
        <f>ajuizamento!D105</f>
        <v>0</v>
      </c>
      <c r="E98" s="7">
        <f>ajuizamento!E105</f>
        <v>0</v>
      </c>
      <c r="F98" s="7">
        <f>ajuizamento!F105</f>
        <v>0</v>
      </c>
      <c r="G98" s="12">
        <f>ajuizamento!G105</f>
        <v>0</v>
      </c>
      <c r="H98" s="6">
        <f>IF(ajuizamento!$AY105="",0,ajuizamento!$AY105)</f>
        <v>0</v>
      </c>
      <c r="I98" s="6">
        <f>IF(ajuizamento!R105="",0,ajuizamento!R105)</f>
        <v>0</v>
      </c>
      <c r="J98" s="6">
        <f>IF(ajuizamento!BC105="",0,ajuizamento!BC105)</f>
        <v>0</v>
      </c>
      <c r="K98" s="6">
        <f>IF(ajuizamento!BD105="",0,ajuizamento!BD105)</f>
        <v>0</v>
      </c>
      <c r="L98" s="6">
        <f>IF(ajuizamento!S105="",0,ajuizamento!S105)</f>
        <v>0</v>
      </c>
      <c r="M98" s="6">
        <f>IF(ajuizamento!T105="",0,ajuizamento!T105)</f>
        <v>0</v>
      </c>
      <c r="N98" s="6">
        <f>IF(ajuizamento!U105="",0,ajuizamento!U105)</f>
        <v>0</v>
      </c>
      <c r="O98" s="6">
        <f>IF(ajuizamento!V105="",0,ajuizamento!V105)</f>
        <v>0</v>
      </c>
      <c r="P98" s="6">
        <f>IF(ajuizamento!W105="",0,ajuizamento!W105)</f>
        <v>0</v>
      </c>
      <c r="Q98" s="6">
        <f>IF(ajuizamento!X105="",0,ajuizamento!X105)</f>
        <v>0</v>
      </c>
      <c r="R98" s="6">
        <f>IF(ajuizamento!Y105="",0,ajuizamento!Y105)</f>
        <v>0</v>
      </c>
      <c r="S98" s="6">
        <f>IF(ajuizamento!Z105="",0,ajuizamento!Z105)</f>
        <v>0</v>
      </c>
      <c r="T98" s="6">
        <f>IF(ajuizamento!AA105="",0,ajuizamento!AA105)</f>
        <v>0</v>
      </c>
      <c r="U98" s="6">
        <f>IF(ajuizamento!AB105="",0,ajuizamento!AB105)</f>
        <v>0</v>
      </c>
      <c r="V98" s="6">
        <f>IF(ajuizamento!AC105="",0,ajuizamento!AC105)</f>
        <v>0</v>
      </c>
      <c r="W98" s="6">
        <f>IF(ajuizamento!AD105="",0,ajuizamento!AD105)</f>
        <v>0</v>
      </c>
      <c r="X98" s="6">
        <f>IF(ajuizamento!AE105="",0,ajuizamento!AE105)</f>
        <v>0</v>
      </c>
      <c r="Y98" s="6">
        <f>IF(ajuizamento!AF105="",0,ajuizamento!AF105)</f>
        <v>0</v>
      </c>
      <c r="Z98" s="6">
        <f>IF(ajuizamento!AG105="",0,ajuizamento!AG105)</f>
        <v>0</v>
      </c>
      <c r="AA98" s="6">
        <f>IF(ajuizamento!AH105="",0,ajuizamento!AH105)</f>
        <v>0</v>
      </c>
      <c r="AB98" s="6">
        <f>IF(ajuizamento!AI105="",0,ajuizamento!AI105)</f>
        <v>0</v>
      </c>
      <c r="AC98" s="6">
        <f>IF(ajuizamento!AJ105="",0,ajuizamento!AJ105)</f>
        <v>0</v>
      </c>
      <c r="AD98" s="6">
        <f>IF(ajuizamento!AK105="",0,ajuizamento!AK105)</f>
        <v>0</v>
      </c>
      <c r="AE98" s="6">
        <f>IF(ajuizamento!AL105="",0,ajuizamento!AL105)</f>
        <v>0</v>
      </c>
      <c r="AF98" s="6">
        <f>IF(ajuizamento!AM105="",0,ajuizamento!AM105)</f>
        <v>0</v>
      </c>
      <c r="AG98" s="6">
        <f>IF(ajuizamento!AN105="",0,ajuizamento!AN105)</f>
        <v>0</v>
      </c>
      <c r="AH98" s="6">
        <f>IF(ajuizamento!AO105="",0,ajuizamento!AO105)</f>
        <v>0</v>
      </c>
      <c r="AI98" s="6">
        <f>IF(ajuizamento!AP105="",0,ajuizamento!AP105)</f>
        <v>0</v>
      </c>
      <c r="AJ98" s="6">
        <f>IF(ajuizamento!AS105="",0,ajuizamento!AS105)</f>
        <v>0</v>
      </c>
      <c r="AK98" s="11" t="str">
        <f>IF(AM98=0,"",H98)</f>
        <v/>
      </c>
      <c r="AL98" s="9" t="str">
        <f t="shared" si="43"/>
        <v/>
      </c>
      <c r="AM98" s="357">
        <f t="shared" si="41"/>
        <v>0</v>
      </c>
      <c r="AN98" s="482" t="str">
        <f t="shared" si="70"/>
        <v/>
      </c>
      <c r="AO98" s="482" t="str">
        <f t="shared" si="70"/>
        <v/>
      </c>
      <c r="AP98" s="482" t="str">
        <f t="shared" si="70"/>
        <v/>
      </c>
      <c r="AQ98" s="482" t="str">
        <f t="shared" si="70"/>
        <v/>
      </c>
      <c r="AR98" s="482" t="str">
        <f t="shared" si="70"/>
        <v/>
      </c>
      <c r="AS98" s="482" t="str">
        <f t="shared" si="70"/>
        <v/>
      </c>
      <c r="AT98" s="482" t="str">
        <f t="shared" si="70"/>
        <v/>
      </c>
      <c r="AU98" s="482" t="str">
        <f t="shared" si="70"/>
        <v/>
      </c>
      <c r="AV98" s="482" t="str">
        <f t="shared" si="70"/>
        <v/>
      </c>
      <c r="AW98" s="482" t="str">
        <f t="shared" si="69"/>
        <v/>
      </c>
      <c r="AX98" s="482" t="str">
        <f t="shared" si="66"/>
        <v/>
      </c>
      <c r="AY98" s="482" t="str">
        <f t="shared" si="66"/>
        <v/>
      </c>
      <c r="AZ98" s="482" t="str">
        <f t="shared" si="66"/>
        <v/>
      </c>
      <c r="BA98" s="482" t="str">
        <f t="shared" si="66"/>
        <v/>
      </c>
      <c r="BB98" s="482" t="str">
        <f t="shared" si="66"/>
        <v/>
      </c>
      <c r="BC98" s="482" t="str">
        <f t="shared" si="66"/>
        <v/>
      </c>
      <c r="BD98" s="482" t="str">
        <f t="shared" si="34"/>
        <v/>
      </c>
      <c r="BE98" s="482" t="str">
        <f t="shared" si="34"/>
        <v/>
      </c>
      <c r="BF98" s="482" t="str">
        <f t="shared" si="34"/>
        <v/>
      </c>
      <c r="BG98" s="482" t="str">
        <f t="shared" si="34"/>
        <v/>
      </c>
      <c r="BH98" s="482" t="str">
        <f t="shared" si="34"/>
        <v/>
      </c>
      <c r="BI98" s="482" t="str">
        <f t="shared" si="34"/>
        <v/>
      </c>
      <c r="BJ98" s="482" t="str">
        <f t="shared" si="34"/>
        <v/>
      </c>
      <c r="BK98" s="482" t="str">
        <f t="shared" si="34"/>
        <v/>
      </c>
      <c r="BL98" s="482"/>
      <c r="BM98" s="482" t="str">
        <f>IF(AN98="","",COUNTIF($AN98:AN98,1))</f>
        <v/>
      </c>
      <c r="BN98" s="482" t="str">
        <f>IF(AO98="","",COUNTIF($AN98:AO98,1))</f>
        <v/>
      </c>
      <c r="BO98" s="482" t="str">
        <f>IF(AP98="","",COUNTIF($AN98:AP98,1))</f>
        <v/>
      </c>
      <c r="BP98" s="482" t="str">
        <f>IF(AQ98="","",COUNTIF($AN98:AQ98,1))</f>
        <v/>
      </c>
      <c r="BQ98" s="482" t="str">
        <f>IF(AR98="","",COUNTIF($AN98:AR98,1))</f>
        <v/>
      </c>
      <c r="BR98" s="482" t="str">
        <f>IF(AS98="","",COUNTIF($AN98:AS98,1))</f>
        <v/>
      </c>
      <c r="BS98" s="482" t="str">
        <f>IF(AT98="","",COUNTIF($AN98:AT98,1))</f>
        <v/>
      </c>
      <c r="BT98" s="482" t="str">
        <f>IF(AU98="","",COUNTIF($AN98:AU98,1))</f>
        <v/>
      </c>
      <c r="BU98" s="482" t="str">
        <f>IF(AV98="","",COUNTIF($AN98:AV98,1))</f>
        <v/>
      </c>
      <c r="BV98" s="482" t="str">
        <f>IF(AW98="","",COUNTIF($AN98:AW98,1))</f>
        <v/>
      </c>
      <c r="BW98" s="482" t="str">
        <f>IF(AX98="","",COUNTIF($AN98:AX98,1))</f>
        <v/>
      </c>
      <c r="BX98" s="482" t="str">
        <f>IF(AY98="","",COUNTIF($AN98:AY98,1))</f>
        <v/>
      </c>
      <c r="BY98" s="482" t="str">
        <f>IF(AZ98="","",COUNTIF($AN98:AZ98,1))</f>
        <v/>
      </c>
      <c r="BZ98" s="482" t="str">
        <f>IF(BA98="","",COUNTIF($AN98:BA98,1))</f>
        <v/>
      </c>
      <c r="CA98" s="482" t="str">
        <f>IF(BB98="","",COUNTIF($AN98:BB98,1))</f>
        <v/>
      </c>
      <c r="CB98" s="482" t="str">
        <f>IF(BC98="","",COUNTIF($AN98:BC98,1))</f>
        <v/>
      </c>
      <c r="CC98" s="482" t="str">
        <f>IF(BD98="","",COUNTIF($AN98:BD98,1))</f>
        <v/>
      </c>
      <c r="CD98" s="482" t="str">
        <f>IF(BE98="","",COUNTIF($AN98:BE98,1))</f>
        <v/>
      </c>
      <c r="CE98" s="482" t="str">
        <f>IF(BF98="","",COUNTIF($AN98:BF98,1))</f>
        <v/>
      </c>
      <c r="CF98" s="482" t="str">
        <f>IF(BG98="","",COUNTIF($AN98:BG98,1))</f>
        <v/>
      </c>
      <c r="CG98" s="482" t="str">
        <f>IF(BH98="","",COUNTIF($AN98:BH98,1))</f>
        <v/>
      </c>
      <c r="CH98" s="482" t="str">
        <f>IF(BI98="","",COUNTIF($AN98:BI98,1))</f>
        <v/>
      </c>
      <c r="CI98" s="482" t="str">
        <f>IF(BJ98="","",COUNTIF($AN98:BJ98,1))</f>
        <v/>
      </c>
      <c r="CJ98" s="482" t="str">
        <f>IF(BK98="","",COUNTIF($AN98:BK98,1))</f>
        <v/>
      </c>
      <c r="CL98" s="482" t="str">
        <f t="shared" si="68"/>
        <v/>
      </c>
      <c r="CM98" s="482" t="str">
        <f t="shared" si="68"/>
        <v/>
      </c>
      <c r="CN98" s="482" t="str">
        <f t="shared" si="68"/>
        <v/>
      </c>
      <c r="CO98" s="482" t="str">
        <f t="shared" si="68"/>
        <v/>
      </c>
      <c r="CP98" s="482" t="str">
        <f t="shared" si="68"/>
        <v/>
      </c>
      <c r="CQ98" s="482" t="str">
        <f t="shared" si="67"/>
        <v/>
      </c>
      <c r="CR98" s="482" t="str">
        <f t="shared" si="67"/>
        <v/>
      </c>
      <c r="CS98" s="482" t="str">
        <f t="shared" si="67"/>
        <v/>
      </c>
      <c r="CT98" s="482" t="str">
        <f t="shared" si="67"/>
        <v/>
      </c>
      <c r="CU98" s="482" t="str">
        <f t="shared" si="67"/>
        <v/>
      </c>
      <c r="CV98" s="482" t="str">
        <f t="shared" si="67"/>
        <v/>
      </c>
      <c r="CW98" s="482" t="str">
        <f t="shared" si="67"/>
        <v/>
      </c>
      <c r="CX98" s="482" t="str">
        <f t="shared" si="67"/>
        <v/>
      </c>
      <c r="CY98" s="482" t="str">
        <f t="shared" si="73"/>
        <v/>
      </c>
      <c r="CZ98" s="482" t="str">
        <f t="shared" si="73"/>
        <v/>
      </c>
      <c r="DA98" s="482" t="str">
        <f t="shared" si="73"/>
        <v/>
      </c>
      <c r="DB98" s="482" t="str">
        <f t="shared" si="38"/>
        <v/>
      </c>
      <c r="DC98" s="482" t="str">
        <f t="shared" si="38"/>
        <v/>
      </c>
      <c r="DD98" s="482" t="str">
        <f t="shared" si="38"/>
        <v/>
      </c>
      <c r="DE98" s="482" t="str">
        <f t="shared" si="38"/>
        <v/>
      </c>
      <c r="DF98" s="482" t="str">
        <f t="shared" si="38"/>
        <v/>
      </c>
      <c r="DG98" s="482" t="str">
        <f t="shared" si="71"/>
        <v/>
      </c>
      <c r="DH98" s="482" t="str">
        <f t="shared" si="71"/>
        <v/>
      </c>
      <c r="DI98" s="482" t="str">
        <f t="shared" si="71"/>
        <v/>
      </c>
      <c r="DJ98" s="357" t="str">
        <f t="shared" si="55"/>
        <v/>
      </c>
      <c r="DK98" s="357" t="str">
        <f t="shared" si="56"/>
        <v/>
      </c>
      <c r="DL98" s="357" t="str">
        <f t="shared" si="57"/>
        <v/>
      </c>
      <c r="DM98" s="357" t="str">
        <f t="shared" si="58"/>
        <v/>
      </c>
      <c r="DN98" s="357" t="str">
        <f t="shared" si="44"/>
        <v/>
      </c>
      <c r="DO98" s="357" t="str">
        <f t="shared" si="45"/>
        <v/>
      </c>
      <c r="DP98" s="357" t="str">
        <f t="shared" si="72"/>
        <v/>
      </c>
      <c r="DQ98" s="357" t="str">
        <f t="shared" si="46"/>
        <v/>
      </c>
      <c r="DR98" s="357" t="str">
        <f t="shared" si="72"/>
        <v/>
      </c>
      <c r="DS98" s="357" t="str">
        <f t="shared" si="46"/>
        <v/>
      </c>
      <c r="DT98" s="357" t="str">
        <f t="shared" si="59"/>
        <v/>
      </c>
      <c r="DU98" s="357" t="str">
        <f t="shared" si="60"/>
        <v/>
      </c>
      <c r="DV98" s="357" t="str">
        <f t="shared" si="47"/>
        <v/>
      </c>
      <c r="DW98" s="357" t="str">
        <f t="shared" si="48"/>
        <v/>
      </c>
      <c r="DX98" s="357" t="str">
        <f t="shared" si="49"/>
        <v/>
      </c>
      <c r="DY98" s="357" t="str">
        <f t="shared" si="50"/>
        <v/>
      </c>
      <c r="DZ98" s="357" t="str">
        <f t="shared" si="51"/>
        <v/>
      </c>
      <c r="EA98" s="357" t="str">
        <f t="shared" si="52"/>
        <v/>
      </c>
      <c r="EB98" s="357" t="str">
        <f t="shared" si="53"/>
        <v/>
      </c>
      <c r="EC98" s="357" t="str">
        <f t="shared" si="54"/>
        <v/>
      </c>
      <c r="EE98" s="357" t="str">
        <f t="shared" si="61"/>
        <v/>
      </c>
      <c r="EF98" s="357" t="str">
        <f t="shared" si="62"/>
        <v/>
      </c>
      <c r="EG98" s="357" t="str">
        <f t="shared" si="63"/>
        <v/>
      </c>
      <c r="EH98" s="357" t="str">
        <f t="shared" si="64"/>
        <v/>
      </c>
      <c r="EI98" s="357" t="str">
        <f t="shared" si="65"/>
        <v/>
      </c>
    </row>
    <row r="99" spans="1:139" ht="15.6" x14ac:dyDescent="0.3">
      <c r="A99" s="12" t="str">
        <f>ajuizamento!A106</f>
        <v/>
      </c>
      <c r="B99" s="7" t="str">
        <f>ajuizamento!B106</f>
        <v/>
      </c>
      <c r="C99" s="7">
        <f>ajuizamento!C106</f>
        <v>0</v>
      </c>
      <c r="D99" s="7">
        <f>ajuizamento!D106</f>
        <v>0</v>
      </c>
      <c r="E99" s="7">
        <f>ajuizamento!E106</f>
        <v>0</v>
      </c>
      <c r="F99" s="7">
        <f>ajuizamento!F106</f>
        <v>0</v>
      </c>
      <c r="G99" s="12">
        <f>ajuizamento!G106</f>
        <v>0</v>
      </c>
      <c r="H99" s="6">
        <f>IF(ajuizamento!$AY106="",0,ajuizamento!$AY106)</f>
        <v>0</v>
      </c>
      <c r="I99" s="6">
        <f>IF(ajuizamento!R106="",0,ajuizamento!R106)</f>
        <v>0</v>
      </c>
      <c r="J99" s="6">
        <f>IF(ajuizamento!BC106="",0,ajuizamento!BC106)</f>
        <v>0</v>
      </c>
      <c r="K99" s="6">
        <f>IF(ajuizamento!BD106="",0,ajuizamento!BD106)</f>
        <v>0</v>
      </c>
      <c r="L99" s="6">
        <f>IF(ajuizamento!S106="",0,ajuizamento!S106)</f>
        <v>0</v>
      </c>
      <c r="M99" s="6">
        <f>IF(ajuizamento!T106="",0,ajuizamento!T106)</f>
        <v>0</v>
      </c>
      <c r="N99" s="6">
        <f>IF(ajuizamento!U106="",0,ajuizamento!U106)</f>
        <v>0</v>
      </c>
      <c r="O99" s="6">
        <f>IF(ajuizamento!V106="",0,ajuizamento!V106)</f>
        <v>0</v>
      </c>
      <c r="P99" s="6">
        <f>IF(ajuizamento!W106="",0,ajuizamento!W106)</f>
        <v>0</v>
      </c>
      <c r="Q99" s="6">
        <f>IF(ajuizamento!X106="",0,ajuizamento!X106)</f>
        <v>0</v>
      </c>
      <c r="R99" s="6">
        <f>IF(ajuizamento!Y106="",0,ajuizamento!Y106)</f>
        <v>0</v>
      </c>
      <c r="S99" s="6">
        <f>IF(ajuizamento!Z106="",0,ajuizamento!Z106)</f>
        <v>0</v>
      </c>
      <c r="T99" s="6">
        <f>IF(ajuizamento!AA106="",0,ajuizamento!AA106)</f>
        <v>0</v>
      </c>
      <c r="U99" s="6">
        <f>IF(ajuizamento!AB106="",0,ajuizamento!AB106)</f>
        <v>0</v>
      </c>
      <c r="V99" s="6">
        <f>IF(ajuizamento!AC106="",0,ajuizamento!AC106)</f>
        <v>0</v>
      </c>
      <c r="W99" s="6">
        <f>IF(ajuizamento!AD106="",0,ajuizamento!AD106)</f>
        <v>0</v>
      </c>
      <c r="X99" s="6">
        <f>IF(ajuizamento!AE106="",0,ajuizamento!AE106)</f>
        <v>0</v>
      </c>
      <c r="Y99" s="6">
        <f>IF(ajuizamento!AF106="",0,ajuizamento!AF106)</f>
        <v>0</v>
      </c>
      <c r="Z99" s="6">
        <f>IF(ajuizamento!AG106="",0,ajuizamento!AG106)</f>
        <v>0</v>
      </c>
      <c r="AA99" s="6">
        <f>IF(ajuizamento!AH106="",0,ajuizamento!AH106)</f>
        <v>0</v>
      </c>
      <c r="AB99" s="6">
        <f>IF(ajuizamento!AI106="",0,ajuizamento!AI106)</f>
        <v>0</v>
      </c>
      <c r="AC99" s="6">
        <f>IF(ajuizamento!AJ106="",0,ajuizamento!AJ106)</f>
        <v>0</v>
      </c>
      <c r="AD99" s="6">
        <f>IF(ajuizamento!AK106="",0,ajuizamento!AK106)</f>
        <v>0</v>
      </c>
      <c r="AE99" s="6">
        <f>IF(ajuizamento!AL106="",0,ajuizamento!AL106)</f>
        <v>0</v>
      </c>
      <c r="AF99" s="6">
        <f>IF(ajuizamento!AM106="",0,ajuizamento!AM106)</f>
        <v>0</v>
      </c>
      <c r="AG99" s="6">
        <f>IF(ajuizamento!AN106="",0,ajuizamento!AN106)</f>
        <v>0</v>
      </c>
      <c r="AH99" s="6">
        <f>IF(ajuizamento!AO106="",0,ajuizamento!AO106)</f>
        <v>0</v>
      </c>
      <c r="AI99" s="6">
        <f>IF(ajuizamento!AP106="",0,ajuizamento!AP106)</f>
        <v>0</v>
      </c>
      <c r="AJ99" s="6">
        <f>IF(ajuizamento!AS106="",0,ajuizamento!AS106)</f>
        <v>0</v>
      </c>
      <c r="AK99" s="11" t="str">
        <f>IF(AM99=0,"",H99)</f>
        <v/>
      </c>
      <c r="AL99" s="9" t="str">
        <f t="shared" si="43"/>
        <v/>
      </c>
      <c r="AM99" s="357">
        <f t="shared" si="41"/>
        <v>0</v>
      </c>
      <c r="AN99" s="482" t="str">
        <f t="shared" si="70"/>
        <v/>
      </c>
      <c r="AO99" s="482" t="str">
        <f t="shared" si="70"/>
        <v/>
      </c>
      <c r="AP99" s="482" t="str">
        <f t="shared" si="70"/>
        <v/>
      </c>
      <c r="AQ99" s="482" t="str">
        <f t="shared" si="70"/>
        <v/>
      </c>
      <c r="AR99" s="482" t="str">
        <f t="shared" si="70"/>
        <v/>
      </c>
      <c r="AS99" s="482" t="str">
        <f t="shared" si="70"/>
        <v/>
      </c>
      <c r="AT99" s="482" t="str">
        <f t="shared" si="70"/>
        <v/>
      </c>
      <c r="AU99" s="482" t="str">
        <f t="shared" si="70"/>
        <v/>
      </c>
      <c r="AV99" s="482" t="str">
        <f t="shared" si="70"/>
        <v/>
      </c>
      <c r="AW99" s="482" t="str">
        <f t="shared" si="69"/>
        <v/>
      </c>
      <c r="AX99" s="482" t="str">
        <f t="shared" si="66"/>
        <v/>
      </c>
      <c r="AY99" s="482" t="str">
        <f t="shared" si="66"/>
        <v/>
      </c>
      <c r="AZ99" s="482" t="str">
        <f t="shared" si="66"/>
        <v/>
      </c>
      <c r="BA99" s="482" t="str">
        <f t="shared" si="66"/>
        <v/>
      </c>
      <c r="BB99" s="482" t="str">
        <f t="shared" si="66"/>
        <v/>
      </c>
      <c r="BC99" s="482" t="str">
        <f t="shared" si="66"/>
        <v/>
      </c>
      <c r="BD99" s="482" t="str">
        <f t="shared" si="66"/>
        <v/>
      </c>
      <c r="BE99" s="482" t="str">
        <f t="shared" si="66"/>
        <v/>
      </c>
      <c r="BF99" s="482" t="str">
        <f t="shared" si="66"/>
        <v/>
      </c>
      <c r="BG99" s="482" t="str">
        <f t="shared" si="66"/>
        <v/>
      </c>
      <c r="BH99" s="482" t="str">
        <f t="shared" si="66"/>
        <v/>
      </c>
      <c r="BI99" s="482" t="str">
        <f t="shared" si="66"/>
        <v/>
      </c>
      <c r="BJ99" s="482" t="str">
        <f t="shared" si="66"/>
        <v/>
      </c>
      <c r="BK99" s="482" t="str">
        <f t="shared" si="66"/>
        <v/>
      </c>
      <c r="BL99" s="482"/>
      <c r="BM99" s="482" t="str">
        <f>IF(AN99="","",COUNTIF($AN99:AN99,1))</f>
        <v/>
      </c>
      <c r="BN99" s="482" t="str">
        <f>IF(AO99="","",COUNTIF($AN99:AO99,1))</f>
        <v/>
      </c>
      <c r="BO99" s="482" t="str">
        <f>IF(AP99="","",COUNTIF($AN99:AP99,1))</f>
        <v/>
      </c>
      <c r="BP99" s="482" t="str">
        <f>IF(AQ99="","",COUNTIF($AN99:AQ99,1))</f>
        <v/>
      </c>
      <c r="BQ99" s="482" t="str">
        <f>IF(AR99="","",COUNTIF($AN99:AR99,1))</f>
        <v/>
      </c>
      <c r="BR99" s="482" t="str">
        <f>IF(AS99="","",COUNTIF($AN99:AS99,1))</f>
        <v/>
      </c>
      <c r="BS99" s="482" t="str">
        <f>IF(AT99="","",COUNTIF($AN99:AT99,1))</f>
        <v/>
      </c>
      <c r="BT99" s="482" t="str">
        <f>IF(AU99="","",COUNTIF($AN99:AU99,1))</f>
        <v/>
      </c>
      <c r="BU99" s="482" t="str">
        <f>IF(AV99="","",COUNTIF($AN99:AV99,1))</f>
        <v/>
      </c>
      <c r="BV99" s="482" t="str">
        <f>IF(AW99="","",COUNTIF($AN99:AW99,1))</f>
        <v/>
      </c>
      <c r="BW99" s="482" t="str">
        <f>IF(AX99="","",COUNTIF($AN99:AX99,1))</f>
        <v/>
      </c>
      <c r="BX99" s="482" t="str">
        <f>IF(AY99="","",COUNTIF($AN99:AY99,1))</f>
        <v/>
      </c>
      <c r="BY99" s="482" t="str">
        <f>IF(AZ99="","",COUNTIF($AN99:AZ99,1))</f>
        <v/>
      </c>
      <c r="BZ99" s="482" t="str">
        <f>IF(BA99="","",COUNTIF($AN99:BA99,1))</f>
        <v/>
      </c>
      <c r="CA99" s="482" t="str">
        <f>IF(BB99="","",COUNTIF($AN99:BB99,1))</f>
        <v/>
      </c>
      <c r="CB99" s="482" t="str">
        <f>IF(BC99="","",COUNTIF($AN99:BC99,1))</f>
        <v/>
      </c>
      <c r="CC99" s="482" t="str">
        <f>IF(BD99="","",COUNTIF($AN99:BD99,1))</f>
        <v/>
      </c>
      <c r="CD99" s="482" t="str">
        <f>IF(BE99="","",COUNTIF($AN99:BE99,1))</f>
        <v/>
      </c>
      <c r="CE99" s="482" t="str">
        <f>IF(BF99="","",COUNTIF($AN99:BF99,1))</f>
        <v/>
      </c>
      <c r="CF99" s="482" t="str">
        <f>IF(BG99="","",COUNTIF($AN99:BG99,1))</f>
        <v/>
      </c>
      <c r="CG99" s="482" t="str">
        <f>IF(BH99="","",COUNTIF($AN99:BH99,1))</f>
        <v/>
      </c>
      <c r="CH99" s="482" t="str">
        <f>IF(BI99="","",COUNTIF($AN99:BI99,1))</f>
        <v/>
      </c>
      <c r="CI99" s="482" t="str">
        <f>IF(BJ99="","",COUNTIF($AN99:BJ99,1))</f>
        <v/>
      </c>
      <c r="CJ99" s="482" t="str">
        <f>IF(BK99="","",COUNTIF($AN99:BK99,1))</f>
        <v/>
      </c>
      <c r="CL99" s="482" t="str">
        <f t="shared" si="68"/>
        <v/>
      </c>
      <c r="CM99" s="482" t="str">
        <f t="shared" si="68"/>
        <v/>
      </c>
      <c r="CN99" s="482" t="str">
        <f t="shared" si="68"/>
        <v/>
      </c>
      <c r="CO99" s="482" t="str">
        <f t="shared" si="68"/>
        <v/>
      </c>
      <c r="CP99" s="482" t="str">
        <f t="shared" si="68"/>
        <v/>
      </c>
      <c r="CQ99" s="482" t="str">
        <f t="shared" si="67"/>
        <v/>
      </c>
      <c r="CR99" s="482" t="str">
        <f t="shared" si="67"/>
        <v/>
      </c>
      <c r="CS99" s="482" t="str">
        <f t="shared" si="67"/>
        <v/>
      </c>
      <c r="CT99" s="482" t="str">
        <f t="shared" si="67"/>
        <v/>
      </c>
      <c r="CU99" s="482" t="str">
        <f t="shared" si="67"/>
        <v/>
      </c>
      <c r="CV99" s="482" t="str">
        <f t="shared" si="67"/>
        <v/>
      </c>
      <c r="CW99" s="482" t="str">
        <f t="shared" si="67"/>
        <v/>
      </c>
      <c r="CX99" s="482" t="str">
        <f t="shared" si="67"/>
        <v/>
      </c>
      <c r="CY99" s="482" t="str">
        <f t="shared" si="73"/>
        <v/>
      </c>
      <c r="CZ99" s="482" t="str">
        <f t="shared" si="73"/>
        <v/>
      </c>
      <c r="DA99" s="482" t="str">
        <f t="shared" si="73"/>
        <v/>
      </c>
      <c r="DB99" s="482" t="str">
        <f t="shared" si="38"/>
        <v/>
      </c>
      <c r="DC99" s="482" t="str">
        <f t="shared" si="38"/>
        <v/>
      </c>
      <c r="DD99" s="482" t="str">
        <f t="shared" si="38"/>
        <v/>
      </c>
      <c r="DE99" s="482" t="str">
        <f t="shared" si="38"/>
        <v/>
      </c>
      <c r="DF99" s="482" t="str">
        <f t="shared" si="38"/>
        <v/>
      </c>
      <c r="DG99" s="482" t="str">
        <f t="shared" si="71"/>
        <v/>
      </c>
      <c r="DH99" s="482" t="str">
        <f t="shared" si="71"/>
        <v/>
      </c>
      <c r="DI99" s="482" t="str">
        <f t="shared" si="71"/>
        <v/>
      </c>
      <c r="DJ99" s="357" t="str">
        <f t="shared" si="55"/>
        <v/>
      </c>
      <c r="DK99" s="357" t="str">
        <f t="shared" si="56"/>
        <v/>
      </c>
      <c r="DL99" s="357" t="str">
        <f t="shared" si="57"/>
        <v/>
      </c>
      <c r="DM99" s="357" t="str">
        <f t="shared" si="58"/>
        <v/>
      </c>
      <c r="DN99" s="357" t="str">
        <f t="shared" si="44"/>
        <v/>
      </c>
      <c r="DO99" s="357" t="str">
        <f t="shared" si="45"/>
        <v/>
      </c>
      <c r="DP99" s="357" t="str">
        <f t="shared" si="72"/>
        <v/>
      </c>
      <c r="DQ99" s="357" t="str">
        <f t="shared" si="46"/>
        <v/>
      </c>
      <c r="DR99" s="357" t="str">
        <f t="shared" si="72"/>
        <v/>
      </c>
      <c r="DS99" s="357" t="str">
        <f t="shared" si="46"/>
        <v/>
      </c>
      <c r="DT99" s="357" t="str">
        <f t="shared" si="59"/>
        <v/>
      </c>
      <c r="DU99" s="357" t="str">
        <f t="shared" si="60"/>
        <v/>
      </c>
      <c r="DV99" s="357" t="str">
        <f t="shared" si="47"/>
        <v/>
      </c>
      <c r="DW99" s="357" t="str">
        <f t="shared" si="48"/>
        <v/>
      </c>
      <c r="DX99" s="357" t="str">
        <f t="shared" si="49"/>
        <v/>
      </c>
      <c r="DY99" s="357" t="str">
        <f t="shared" si="50"/>
        <v/>
      </c>
      <c r="DZ99" s="357" t="str">
        <f t="shared" si="51"/>
        <v/>
      </c>
      <c r="EA99" s="357" t="str">
        <f t="shared" si="52"/>
        <v/>
      </c>
      <c r="EB99" s="357" t="str">
        <f t="shared" si="53"/>
        <v/>
      </c>
      <c r="EC99" s="357" t="str">
        <f t="shared" si="54"/>
        <v/>
      </c>
      <c r="EE99" s="357" t="str">
        <f t="shared" si="61"/>
        <v/>
      </c>
      <c r="EF99" s="357" t="str">
        <f t="shared" si="62"/>
        <v/>
      </c>
      <c r="EG99" s="357" t="str">
        <f t="shared" si="63"/>
        <v/>
      </c>
      <c r="EH99" s="357" t="str">
        <f t="shared" si="64"/>
        <v/>
      </c>
      <c r="EI99" s="357" t="str">
        <f t="shared" si="65"/>
        <v/>
      </c>
    </row>
    <row r="100" spans="1:139" ht="15.6" x14ac:dyDescent="0.3">
      <c r="A100" s="12" t="str">
        <f>ajuizamento!A107</f>
        <v/>
      </c>
      <c r="B100" s="7" t="str">
        <f>ajuizamento!B107</f>
        <v/>
      </c>
      <c r="C100" s="7">
        <f>ajuizamento!C107</f>
        <v>0</v>
      </c>
      <c r="D100" s="7">
        <f>ajuizamento!D107</f>
        <v>0</v>
      </c>
      <c r="E100" s="7">
        <f>ajuizamento!E107</f>
        <v>0</v>
      </c>
      <c r="F100" s="7">
        <f>ajuizamento!F107</f>
        <v>0</v>
      </c>
      <c r="G100" s="12">
        <f>ajuizamento!G107</f>
        <v>0</v>
      </c>
      <c r="H100" s="6">
        <f>IF(ajuizamento!$AY107="",0,ajuizamento!$AY107)</f>
        <v>0</v>
      </c>
      <c r="I100" s="6">
        <f>IF(ajuizamento!R107="",0,ajuizamento!R107)</f>
        <v>0</v>
      </c>
      <c r="J100" s="6">
        <f>IF(ajuizamento!BC107="",0,ajuizamento!BC107)</f>
        <v>0</v>
      </c>
      <c r="K100" s="6">
        <f>IF(ajuizamento!BD107="",0,ajuizamento!BD107)</f>
        <v>0</v>
      </c>
      <c r="L100" s="6">
        <f>IF(ajuizamento!S107="",0,ajuizamento!S107)</f>
        <v>0</v>
      </c>
      <c r="M100" s="6">
        <f>IF(ajuizamento!T107="",0,ajuizamento!T107)</f>
        <v>0</v>
      </c>
      <c r="N100" s="6">
        <f>IF(ajuizamento!U107="",0,ajuizamento!U107)</f>
        <v>0</v>
      </c>
      <c r="O100" s="6">
        <f>IF(ajuizamento!V107="",0,ajuizamento!V107)</f>
        <v>0</v>
      </c>
      <c r="P100" s="6">
        <f>IF(ajuizamento!W107="",0,ajuizamento!W107)</f>
        <v>0</v>
      </c>
      <c r="Q100" s="6">
        <f>IF(ajuizamento!X107="",0,ajuizamento!X107)</f>
        <v>0</v>
      </c>
      <c r="R100" s="6">
        <f>IF(ajuizamento!Y107="",0,ajuizamento!Y107)</f>
        <v>0</v>
      </c>
      <c r="S100" s="6">
        <f>IF(ajuizamento!Z107="",0,ajuizamento!Z107)</f>
        <v>0</v>
      </c>
      <c r="T100" s="6">
        <f>IF(ajuizamento!AA107="",0,ajuizamento!AA107)</f>
        <v>0</v>
      </c>
      <c r="U100" s="6">
        <f>IF(ajuizamento!AB107="",0,ajuizamento!AB107)</f>
        <v>0</v>
      </c>
      <c r="V100" s="6">
        <f>IF(ajuizamento!AC107="",0,ajuizamento!AC107)</f>
        <v>0</v>
      </c>
      <c r="W100" s="6">
        <f>IF(ajuizamento!AD107="",0,ajuizamento!AD107)</f>
        <v>0</v>
      </c>
      <c r="X100" s="6">
        <f>IF(ajuizamento!AE107="",0,ajuizamento!AE107)</f>
        <v>0</v>
      </c>
      <c r="Y100" s="6">
        <f>IF(ajuizamento!AF107="",0,ajuizamento!AF107)</f>
        <v>0</v>
      </c>
      <c r="Z100" s="6">
        <f>IF(ajuizamento!AG107="",0,ajuizamento!AG107)</f>
        <v>0</v>
      </c>
      <c r="AA100" s="6">
        <f>IF(ajuizamento!AH107="",0,ajuizamento!AH107)</f>
        <v>0</v>
      </c>
      <c r="AB100" s="6">
        <f>IF(ajuizamento!AI107="",0,ajuizamento!AI107)</f>
        <v>0</v>
      </c>
      <c r="AC100" s="6">
        <f>IF(ajuizamento!AJ107="",0,ajuizamento!AJ107)</f>
        <v>0</v>
      </c>
      <c r="AD100" s="6">
        <f>IF(ajuizamento!AK107="",0,ajuizamento!AK107)</f>
        <v>0</v>
      </c>
      <c r="AE100" s="6">
        <f>IF(ajuizamento!AL107="",0,ajuizamento!AL107)</f>
        <v>0</v>
      </c>
      <c r="AF100" s="6">
        <f>IF(ajuizamento!AM107="",0,ajuizamento!AM107)</f>
        <v>0</v>
      </c>
      <c r="AG100" s="6">
        <f>IF(ajuizamento!AN107="",0,ajuizamento!AN107)</f>
        <v>0</v>
      </c>
      <c r="AH100" s="6">
        <f>IF(ajuizamento!AO107="",0,ajuizamento!AO107)</f>
        <v>0</v>
      </c>
      <c r="AI100" s="6">
        <f>IF(ajuizamento!AP107="",0,ajuizamento!AP107)</f>
        <v>0</v>
      </c>
      <c r="AJ100" s="6">
        <f>IF(ajuizamento!AS107="",0,ajuizamento!AS107)</f>
        <v>0</v>
      </c>
      <c r="AK100" s="11" t="str">
        <f>IF(AM100=0,"",H100)</f>
        <v/>
      </c>
      <c r="AL100" s="9" t="str">
        <f t="shared" si="43"/>
        <v/>
      </c>
      <c r="AM100" s="357">
        <f t="shared" si="41"/>
        <v>0</v>
      </c>
      <c r="AN100" s="482" t="str">
        <f t="shared" si="70"/>
        <v/>
      </c>
      <c r="AO100" s="482" t="str">
        <f t="shared" si="70"/>
        <v/>
      </c>
      <c r="AP100" s="482" t="str">
        <f t="shared" si="70"/>
        <v/>
      </c>
      <c r="AQ100" s="482" t="str">
        <f t="shared" si="70"/>
        <v/>
      </c>
      <c r="AR100" s="482" t="str">
        <f t="shared" si="70"/>
        <v/>
      </c>
      <c r="AS100" s="482" t="str">
        <f t="shared" si="70"/>
        <v/>
      </c>
      <c r="AT100" s="482" t="str">
        <f t="shared" si="70"/>
        <v/>
      </c>
      <c r="AU100" s="482" t="str">
        <f t="shared" si="70"/>
        <v/>
      </c>
      <c r="AV100" s="482" t="str">
        <f t="shared" si="70"/>
        <v/>
      </c>
      <c r="AW100" s="482" t="str">
        <f t="shared" si="69"/>
        <v/>
      </c>
      <c r="AX100" s="482" t="str">
        <f t="shared" si="66"/>
        <v/>
      </c>
      <c r="AY100" s="482" t="str">
        <f t="shared" si="66"/>
        <v/>
      </c>
      <c r="AZ100" s="482" t="str">
        <f t="shared" si="66"/>
        <v/>
      </c>
      <c r="BA100" s="482" t="str">
        <f t="shared" si="66"/>
        <v/>
      </c>
      <c r="BB100" s="482" t="str">
        <f t="shared" si="66"/>
        <v/>
      </c>
      <c r="BC100" s="482" t="str">
        <f t="shared" si="66"/>
        <v/>
      </c>
      <c r="BD100" s="482" t="str">
        <f t="shared" si="66"/>
        <v/>
      </c>
      <c r="BE100" s="482" t="str">
        <f t="shared" si="66"/>
        <v/>
      </c>
      <c r="BF100" s="482" t="str">
        <f t="shared" si="66"/>
        <v/>
      </c>
      <c r="BG100" s="482" t="str">
        <f t="shared" si="66"/>
        <v/>
      </c>
      <c r="BH100" s="482" t="str">
        <f t="shared" si="66"/>
        <v/>
      </c>
      <c r="BI100" s="482" t="str">
        <f t="shared" si="66"/>
        <v/>
      </c>
      <c r="BJ100" s="482" t="str">
        <f t="shared" si="66"/>
        <v/>
      </c>
      <c r="BK100" s="482" t="str">
        <f t="shared" si="66"/>
        <v/>
      </c>
      <c r="BL100" s="482"/>
      <c r="BM100" s="482" t="str">
        <f>IF(AN100="","",COUNTIF($AN100:AN100,1))</f>
        <v/>
      </c>
      <c r="BN100" s="482" t="str">
        <f>IF(AO100="","",COUNTIF($AN100:AO100,1))</f>
        <v/>
      </c>
      <c r="BO100" s="482" t="str">
        <f>IF(AP100="","",COUNTIF($AN100:AP100,1))</f>
        <v/>
      </c>
      <c r="BP100" s="482" t="str">
        <f>IF(AQ100="","",COUNTIF($AN100:AQ100,1))</f>
        <v/>
      </c>
      <c r="BQ100" s="482" t="str">
        <f>IF(AR100="","",COUNTIF($AN100:AR100,1))</f>
        <v/>
      </c>
      <c r="BR100" s="482" t="str">
        <f>IF(AS100="","",COUNTIF($AN100:AS100,1))</f>
        <v/>
      </c>
      <c r="BS100" s="482" t="str">
        <f>IF(AT100="","",COUNTIF($AN100:AT100,1))</f>
        <v/>
      </c>
      <c r="BT100" s="482" t="str">
        <f>IF(AU100="","",COUNTIF($AN100:AU100,1))</f>
        <v/>
      </c>
      <c r="BU100" s="482" t="str">
        <f>IF(AV100="","",COUNTIF($AN100:AV100,1))</f>
        <v/>
      </c>
      <c r="BV100" s="482" t="str">
        <f>IF(AW100="","",COUNTIF($AN100:AW100,1))</f>
        <v/>
      </c>
      <c r="BW100" s="482" t="str">
        <f>IF(AX100="","",COUNTIF($AN100:AX100,1))</f>
        <v/>
      </c>
      <c r="BX100" s="482" t="str">
        <f>IF(AY100="","",COUNTIF($AN100:AY100,1))</f>
        <v/>
      </c>
      <c r="BY100" s="482" t="str">
        <f>IF(AZ100="","",COUNTIF($AN100:AZ100,1))</f>
        <v/>
      </c>
      <c r="BZ100" s="482" t="str">
        <f>IF(BA100="","",COUNTIF($AN100:BA100,1))</f>
        <v/>
      </c>
      <c r="CA100" s="482" t="str">
        <f>IF(BB100="","",COUNTIF($AN100:BB100,1))</f>
        <v/>
      </c>
      <c r="CB100" s="482" t="str">
        <f>IF(BC100="","",COUNTIF($AN100:BC100,1))</f>
        <v/>
      </c>
      <c r="CC100" s="482" t="str">
        <f>IF(BD100="","",COUNTIF($AN100:BD100,1))</f>
        <v/>
      </c>
      <c r="CD100" s="482" t="str">
        <f>IF(BE100="","",COUNTIF($AN100:BE100,1))</f>
        <v/>
      </c>
      <c r="CE100" s="482" t="str">
        <f>IF(BF100="","",COUNTIF($AN100:BF100,1))</f>
        <v/>
      </c>
      <c r="CF100" s="482" t="str">
        <f>IF(BG100="","",COUNTIF($AN100:BG100,1))</f>
        <v/>
      </c>
      <c r="CG100" s="482" t="str">
        <f>IF(BH100="","",COUNTIF($AN100:BH100,1))</f>
        <v/>
      </c>
      <c r="CH100" s="482" t="str">
        <f>IF(BI100="","",COUNTIF($AN100:BI100,1))</f>
        <v/>
      </c>
      <c r="CI100" s="482" t="str">
        <f>IF(BJ100="","",COUNTIF($AN100:BJ100,1))</f>
        <v/>
      </c>
      <c r="CJ100" s="482" t="str">
        <f>IF(BK100="","",COUNTIF($AN100:BK100,1))</f>
        <v/>
      </c>
      <c r="CL100" s="482" t="str">
        <f t="shared" si="68"/>
        <v/>
      </c>
      <c r="CM100" s="482" t="str">
        <f t="shared" si="68"/>
        <v/>
      </c>
      <c r="CN100" s="482" t="str">
        <f t="shared" si="68"/>
        <v/>
      </c>
      <c r="CO100" s="482" t="str">
        <f t="shared" si="68"/>
        <v/>
      </c>
      <c r="CP100" s="482" t="str">
        <f t="shared" si="68"/>
        <v/>
      </c>
      <c r="CQ100" s="482" t="str">
        <f t="shared" si="67"/>
        <v/>
      </c>
      <c r="CR100" s="482" t="str">
        <f t="shared" si="67"/>
        <v/>
      </c>
      <c r="CS100" s="482" t="str">
        <f t="shared" si="67"/>
        <v/>
      </c>
      <c r="CT100" s="482" t="str">
        <f t="shared" si="67"/>
        <v/>
      </c>
      <c r="CU100" s="482" t="str">
        <f t="shared" si="67"/>
        <v/>
      </c>
      <c r="CV100" s="482" t="str">
        <f t="shared" si="67"/>
        <v/>
      </c>
      <c r="CW100" s="482" t="str">
        <f t="shared" si="67"/>
        <v/>
      </c>
      <c r="CX100" s="482" t="str">
        <f t="shared" si="67"/>
        <v/>
      </c>
      <c r="CY100" s="482" t="str">
        <f t="shared" si="73"/>
        <v/>
      </c>
      <c r="CZ100" s="482" t="str">
        <f t="shared" si="73"/>
        <v/>
      </c>
      <c r="DA100" s="482" t="str">
        <f t="shared" si="73"/>
        <v/>
      </c>
      <c r="DB100" s="482" t="str">
        <f t="shared" si="38"/>
        <v/>
      </c>
      <c r="DC100" s="482" t="str">
        <f t="shared" si="38"/>
        <v/>
      </c>
      <c r="DD100" s="482" t="str">
        <f t="shared" si="38"/>
        <v/>
      </c>
      <c r="DE100" s="482" t="str">
        <f t="shared" si="38"/>
        <v/>
      </c>
      <c r="DF100" s="482" t="str">
        <f t="shared" si="38"/>
        <v/>
      </c>
      <c r="DG100" s="482" t="str">
        <f t="shared" si="71"/>
        <v/>
      </c>
      <c r="DH100" s="482" t="str">
        <f t="shared" si="71"/>
        <v/>
      </c>
      <c r="DI100" s="482" t="str">
        <f t="shared" si="71"/>
        <v/>
      </c>
      <c r="DJ100" s="357" t="str">
        <f t="shared" si="55"/>
        <v/>
      </c>
      <c r="DK100" s="357" t="str">
        <f t="shared" si="56"/>
        <v/>
      </c>
      <c r="DL100" s="357" t="str">
        <f t="shared" si="57"/>
        <v/>
      </c>
      <c r="DM100" s="357" t="str">
        <f t="shared" si="58"/>
        <v/>
      </c>
      <c r="DN100" s="357" t="str">
        <f t="shared" si="44"/>
        <v/>
      </c>
      <c r="DO100" s="357" t="str">
        <f t="shared" si="45"/>
        <v/>
      </c>
      <c r="DP100" s="357" t="str">
        <f t="shared" si="72"/>
        <v/>
      </c>
      <c r="DQ100" s="357" t="str">
        <f t="shared" si="46"/>
        <v/>
      </c>
      <c r="DR100" s="357" t="str">
        <f t="shared" si="72"/>
        <v/>
      </c>
      <c r="DS100" s="357" t="str">
        <f t="shared" si="46"/>
        <v/>
      </c>
      <c r="DT100" s="357" t="str">
        <f t="shared" si="59"/>
        <v/>
      </c>
      <c r="DU100" s="357" t="str">
        <f t="shared" si="60"/>
        <v/>
      </c>
      <c r="DV100" s="357" t="str">
        <f t="shared" si="47"/>
        <v/>
      </c>
      <c r="DW100" s="357" t="str">
        <f t="shared" si="48"/>
        <v/>
      </c>
      <c r="DX100" s="357" t="str">
        <f t="shared" si="49"/>
        <v/>
      </c>
      <c r="DY100" s="357" t="str">
        <f t="shared" si="50"/>
        <v/>
      </c>
      <c r="DZ100" s="357" t="str">
        <f t="shared" si="51"/>
        <v/>
      </c>
      <c r="EA100" s="357" t="str">
        <f t="shared" si="52"/>
        <v/>
      </c>
      <c r="EB100" s="357" t="str">
        <f t="shared" si="53"/>
        <v/>
      </c>
      <c r="EC100" s="357" t="str">
        <f t="shared" si="54"/>
        <v/>
      </c>
      <c r="EE100" s="357" t="str">
        <f t="shared" si="61"/>
        <v/>
      </c>
      <c r="EF100" s="357" t="str">
        <f t="shared" si="62"/>
        <v/>
      </c>
      <c r="EG100" s="357" t="str">
        <f t="shared" si="63"/>
        <v/>
      </c>
      <c r="EH100" s="357" t="str">
        <f t="shared" si="64"/>
        <v/>
      </c>
      <c r="EI100" s="357" t="str">
        <f t="shared" si="65"/>
        <v/>
      </c>
    </row>
    <row r="101" spans="1:139" ht="15.6" x14ac:dyDescent="0.3">
      <c r="A101" s="12" t="str">
        <f>ajuizamento!A108</f>
        <v/>
      </c>
      <c r="B101" s="7" t="str">
        <f>ajuizamento!B108</f>
        <v/>
      </c>
      <c r="C101" s="7">
        <f>ajuizamento!C108</f>
        <v>0</v>
      </c>
      <c r="D101" s="7">
        <f>ajuizamento!D108</f>
        <v>0</v>
      </c>
      <c r="E101" s="7">
        <f>ajuizamento!E108</f>
        <v>0</v>
      </c>
      <c r="F101" s="7">
        <f>ajuizamento!F108</f>
        <v>0</v>
      </c>
      <c r="G101" s="12">
        <f>ajuizamento!G108</f>
        <v>0</v>
      </c>
      <c r="H101" s="6">
        <f>IF(ajuizamento!$AY108="",0,ajuizamento!$AY108)</f>
        <v>0</v>
      </c>
      <c r="I101" s="6">
        <f>IF(ajuizamento!R108="",0,ajuizamento!R108)</f>
        <v>0</v>
      </c>
      <c r="J101" s="6">
        <f>IF(ajuizamento!BC108="",0,ajuizamento!BC108)</f>
        <v>0</v>
      </c>
      <c r="K101" s="6">
        <f>IF(ajuizamento!BD108="",0,ajuizamento!BD108)</f>
        <v>0</v>
      </c>
      <c r="L101" s="6">
        <f>IF(ajuizamento!S108="",0,ajuizamento!S108)</f>
        <v>0</v>
      </c>
      <c r="M101" s="6">
        <f>IF(ajuizamento!T108="",0,ajuizamento!T108)</f>
        <v>0</v>
      </c>
      <c r="N101" s="6">
        <f>IF(ajuizamento!U108="",0,ajuizamento!U108)</f>
        <v>0</v>
      </c>
      <c r="O101" s="6">
        <f>IF(ajuizamento!V108="",0,ajuizamento!V108)</f>
        <v>0</v>
      </c>
      <c r="P101" s="6">
        <f>IF(ajuizamento!W108="",0,ajuizamento!W108)</f>
        <v>0</v>
      </c>
      <c r="Q101" s="6">
        <f>IF(ajuizamento!X108="",0,ajuizamento!X108)</f>
        <v>0</v>
      </c>
      <c r="R101" s="6">
        <f>IF(ajuizamento!Y108="",0,ajuizamento!Y108)</f>
        <v>0</v>
      </c>
      <c r="S101" s="6">
        <f>IF(ajuizamento!Z108="",0,ajuizamento!Z108)</f>
        <v>0</v>
      </c>
      <c r="T101" s="6">
        <f>IF(ajuizamento!AA108="",0,ajuizamento!AA108)</f>
        <v>0</v>
      </c>
      <c r="U101" s="6">
        <f>IF(ajuizamento!AB108="",0,ajuizamento!AB108)</f>
        <v>0</v>
      </c>
      <c r="V101" s="6">
        <f>IF(ajuizamento!AC108="",0,ajuizamento!AC108)</f>
        <v>0</v>
      </c>
      <c r="W101" s="6">
        <f>IF(ajuizamento!AD108="",0,ajuizamento!AD108)</f>
        <v>0</v>
      </c>
      <c r="X101" s="6">
        <f>IF(ajuizamento!AE108="",0,ajuizamento!AE108)</f>
        <v>0</v>
      </c>
      <c r="Y101" s="6">
        <f>IF(ajuizamento!AF108="",0,ajuizamento!AF108)</f>
        <v>0</v>
      </c>
      <c r="Z101" s="6">
        <f>IF(ajuizamento!AG108="",0,ajuizamento!AG108)</f>
        <v>0</v>
      </c>
      <c r="AA101" s="6">
        <f>IF(ajuizamento!AH108="",0,ajuizamento!AH108)</f>
        <v>0</v>
      </c>
      <c r="AB101" s="6">
        <f>IF(ajuizamento!AI108="",0,ajuizamento!AI108)</f>
        <v>0</v>
      </c>
      <c r="AC101" s="6">
        <f>IF(ajuizamento!AJ108="",0,ajuizamento!AJ108)</f>
        <v>0</v>
      </c>
      <c r="AD101" s="6">
        <f>IF(ajuizamento!AK108="",0,ajuizamento!AK108)</f>
        <v>0</v>
      </c>
      <c r="AE101" s="6">
        <f>IF(ajuizamento!AL108="",0,ajuizamento!AL108)</f>
        <v>0</v>
      </c>
      <c r="AF101" s="6">
        <f>IF(ajuizamento!AM108="",0,ajuizamento!AM108)</f>
        <v>0</v>
      </c>
      <c r="AG101" s="6">
        <f>IF(ajuizamento!AN108="",0,ajuizamento!AN108)</f>
        <v>0</v>
      </c>
      <c r="AH101" s="6">
        <f>IF(ajuizamento!AO108="",0,ajuizamento!AO108)</f>
        <v>0</v>
      </c>
      <c r="AI101" s="6">
        <f>IF(ajuizamento!AP108="",0,ajuizamento!AP108)</f>
        <v>0</v>
      </c>
      <c r="AJ101" s="6">
        <f>IF(ajuizamento!AS108="",0,ajuizamento!AS108)</f>
        <v>0</v>
      </c>
      <c r="AK101" s="11" t="str">
        <f>IF(AM101=0,"",H101)</f>
        <v/>
      </c>
      <c r="AL101" s="9" t="str">
        <f t="shared" si="43"/>
        <v/>
      </c>
      <c r="AM101" s="357">
        <f t="shared" si="41"/>
        <v>0</v>
      </c>
      <c r="AN101" s="482" t="str">
        <f t="shared" si="70"/>
        <v/>
      </c>
      <c r="AO101" s="482" t="str">
        <f t="shared" si="70"/>
        <v/>
      </c>
      <c r="AP101" s="482" t="str">
        <f t="shared" si="70"/>
        <v/>
      </c>
      <c r="AQ101" s="482" t="str">
        <f t="shared" si="70"/>
        <v/>
      </c>
      <c r="AR101" s="482" t="str">
        <f t="shared" si="70"/>
        <v/>
      </c>
      <c r="AS101" s="482" t="str">
        <f t="shared" si="70"/>
        <v/>
      </c>
      <c r="AT101" s="482" t="str">
        <f t="shared" si="70"/>
        <v/>
      </c>
      <c r="AU101" s="482" t="str">
        <f t="shared" si="70"/>
        <v/>
      </c>
      <c r="AV101" s="482" t="str">
        <f t="shared" si="70"/>
        <v/>
      </c>
      <c r="AW101" s="482" t="str">
        <f t="shared" si="69"/>
        <v/>
      </c>
      <c r="AX101" s="482" t="str">
        <f t="shared" si="66"/>
        <v/>
      </c>
      <c r="AY101" s="482" t="str">
        <f t="shared" si="66"/>
        <v/>
      </c>
      <c r="AZ101" s="482" t="str">
        <f t="shared" si="66"/>
        <v/>
      </c>
      <c r="BA101" s="482" t="str">
        <f t="shared" si="66"/>
        <v/>
      </c>
      <c r="BB101" s="482" t="str">
        <f t="shared" si="66"/>
        <v/>
      </c>
      <c r="BC101" s="482" t="str">
        <f t="shared" si="66"/>
        <v/>
      </c>
      <c r="BD101" s="482" t="str">
        <f t="shared" si="66"/>
        <v/>
      </c>
      <c r="BE101" s="482" t="str">
        <f t="shared" si="66"/>
        <v/>
      </c>
      <c r="BF101" s="482" t="str">
        <f t="shared" si="66"/>
        <v/>
      </c>
      <c r="BG101" s="482" t="str">
        <f t="shared" si="66"/>
        <v/>
      </c>
      <c r="BH101" s="482" t="str">
        <f t="shared" si="66"/>
        <v/>
      </c>
      <c r="BI101" s="482" t="str">
        <f t="shared" si="66"/>
        <v/>
      </c>
      <c r="BJ101" s="482" t="str">
        <f t="shared" si="66"/>
        <v/>
      </c>
      <c r="BK101" s="482" t="str">
        <f t="shared" si="66"/>
        <v/>
      </c>
      <c r="BL101" s="482"/>
      <c r="BM101" s="482" t="str">
        <f>IF(AN101="","",COUNTIF($AN101:AN101,1))</f>
        <v/>
      </c>
      <c r="BN101" s="482" t="str">
        <f>IF(AO101="","",COUNTIF($AN101:AO101,1))</f>
        <v/>
      </c>
      <c r="BO101" s="482" t="str">
        <f>IF(AP101="","",COUNTIF($AN101:AP101,1))</f>
        <v/>
      </c>
      <c r="BP101" s="482" t="str">
        <f>IF(AQ101="","",COUNTIF($AN101:AQ101,1))</f>
        <v/>
      </c>
      <c r="BQ101" s="482" t="str">
        <f>IF(AR101="","",COUNTIF($AN101:AR101,1))</f>
        <v/>
      </c>
      <c r="BR101" s="482" t="str">
        <f>IF(AS101="","",COUNTIF($AN101:AS101,1))</f>
        <v/>
      </c>
      <c r="BS101" s="482" t="str">
        <f>IF(AT101="","",COUNTIF($AN101:AT101,1))</f>
        <v/>
      </c>
      <c r="BT101" s="482" t="str">
        <f>IF(AU101="","",COUNTIF($AN101:AU101,1))</f>
        <v/>
      </c>
      <c r="BU101" s="482" t="str">
        <f>IF(AV101="","",COUNTIF($AN101:AV101,1))</f>
        <v/>
      </c>
      <c r="BV101" s="482" t="str">
        <f>IF(AW101="","",COUNTIF($AN101:AW101,1))</f>
        <v/>
      </c>
      <c r="BW101" s="482" t="str">
        <f>IF(AX101="","",COUNTIF($AN101:AX101,1))</f>
        <v/>
      </c>
      <c r="BX101" s="482" t="str">
        <f>IF(AY101="","",COUNTIF($AN101:AY101,1))</f>
        <v/>
      </c>
      <c r="BY101" s="482" t="str">
        <f>IF(AZ101="","",COUNTIF($AN101:AZ101,1))</f>
        <v/>
      </c>
      <c r="BZ101" s="482" t="str">
        <f>IF(BA101="","",COUNTIF($AN101:BA101,1))</f>
        <v/>
      </c>
      <c r="CA101" s="482" t="str">
        <f>IF(BB101="","",COUNTIF($AN101:BB101,1))</f>
        <v/>
      </c>
      <c r="CB101" s="482" t="str">
        <f>IF(BC101="","",COUNTIF($AN101:BC101,1))</f>
        <v/>
      </c>
      <c r="CC101" s="482" t="str">
        <f>IF(BD101="","",COUNTIF($AN101:BD101,1))</f>
        <v/>
      </c>
      <c r="CD101" s="482" t="str">
        <f>IF(BE101="","",COUNTIF($AN101:BE101,1))</f>
        <v/>
      </c>
      <c r="CE101" s="482" t="str">
        <f>IF(BF101="","",COUNTIF($AN101:BF101,1))</f>
        <v/>
      </c>
      <c r="CF101" s="482" t="str">
        <f>IF(BG101="","",COUNTIF($AN101:BG101,1))</f>
        <v/>
      </c>
      <c r="CG101" s="482" t="str">
        <f>IF(BH101="","",COUNTIF($AN101:BH101,1))</f>
        <v/>
      </c>
      <c r="CH101" s="482" t="str">
        <f>IF(BI101="","",COUNTIF($AN101:BI101,1))</f>
        <v/>
      </c>
      <c r="CI101" s="482" t="str">
        <f>IF(BJ101="","",COUNTIF($AN101:BJ101,1))</f>
        <v/>
      </c>
      <c r="CJ101" s="482" t="str">
        <f>IF(BK101="","",COUNTIF($AN101:BK101,1))</f>
        <v/>
      </c>
      <c r="CL101" s="482" t="str">
        <f t="shared" si="68"/>
        <v/>
      </c>
      <c r="CM101" s="482" t="str">
        <f t="shared" si="68"/>
        <v/>
      </c>
      <c r="CN101" s="482" t="str">
        <f t="shared" si="68"/>
        <v/>
      </c>
      <c r="CO101" s="482" t="str">
        <f t="shared" si="68"/>
        <v/>
      </c>
      <c r="CP101" s="482" t="str">
        <f t="shared" si="68"/>
        <v/>
      </c>
      <c r="CQ101" s="482" t="str">
        <f t="shared" si="67"/>
        <v/>
      </c>
      <c r="CR101" s="482" t="str">
        <f t="shared" si="67"/>
        <v/>
      </c>
      <c r="CS101" s="482" t="str">
        <f t="shared" si="67"/>
        <v/>
      </c>
      <c r="CT101" s="482" t="str">
        <f t="shared" si="67"/>
        <v/>
      </c>
      <c r="CU101" s="482" t="str">
        <f t="shared" si="67"/>
        <v/>
      </c>
      <c r="CV101" s="482" t="str">
        <f t="shared" si="67"/>
        <v/>
      </c>
      <c r="CW101" s="482" t="str">
        <f t="shared" si="67"/>
        <v/>
      </c>
      <c r="CX101" s="482" t="str">
        <f t="shared" si="67"/>
        <v/>
      </c>
      <c r="CY101" s="482" t="str">
        <f t="shared" si="73"/>
        <v/>
      </c>
      <c r="CZ101" s="482" t="str">
        <f t="shared" si="73"/>
        <v/>
      </c>
      <c r="DA101" s="482" t="str">
        <f t="shared" si="73"/>
        <v/>
      </c>
      <c r="DB101" s="482" t="str">
        <f t="shared" si="38"/>
        <v/>
      </c>
      <c r="DC101" s="482" t="str">
        <f t="shared" si="38"/>
        <v/>
      </c>
      <c r="DD101" s="482" t="str">
        <f t="shared" si="38"/>
        <v/>
      </c>
      <c r="DE101" s="482" t="str">
        <f t="shared" si="38"/>
        <v/>
      </c>
      <c r="DF101" s="482" t="str">
        <f t="shared" si="38"/>
        <v/>
      </c>
      <c r="DG101" s="482" t="str">
        <f t="shared" si="71"/>
        <v/>
      </c>
      <c r="DH101" s="482" t="str">
        <f t="shared" si="71"/>
        <v/>
      </c>
      <c r="DI101" s="482" t="str">
        <f t="shared" si="71"/>
        <v/>
      </c>
      <c r="DJ101" s="357" t="str">
        <f t="shared" si="55"/>
        <v/>
      </c>
      <c r="DK101" s="357" t="str">
        <f t="shared" si="56"/>
        <v/>
      </c>
      <c r="DL101" s="357" t="str">
        <f t="shared" si="57"/>
        <v/>
      </c>
      <c r="DM101" s="357" t="str">
        <f t="shared" si="58"/>
        <v/>
      </c>
      <c r="DN101" s="357" t="str">
        <f t="shared" si="44"/>
        <v/>
      </c>
      <c r="DO101" s="357" t="str">
        <f t="shared" si="45"/>
        <v/>
      </c>
      <c r="DP101" s="357" t="str">
        <f t="shared" si="72"/>
        <v/>
      </c>
      <c r="DQ101" s="357" t="str">
        <f t="shared" si="46"/>
        <v/>
      </c>
      <c r="DR101" s="357" t="str">
        <f t="shared" si="72"/>
        <v/>
      </c>
      <c r="DS101" s="357" t="str">
        <f t="shared" si="46"/>
        <v/>
      </c>
      <c r="DT101" s="357" t="str">
        <f t="shared" si="59"/>
        <v/>
      </c>
      <c r="DU101" s="357" t="str">
        <f t="shared" si="60"/>
        <v/>
      </c>
      <c r="DV101" s="357" t="str">
        <f t="shared" si="47"/>
        <v/>
      </c>
      <c r="DW101" s="357" t="str">
        <f t="shared" si="48"/>
        <v/>
      </c>
      <c r="DX101" s="357" t="str">
        <f t="shared" si="49"/>
        <v/>
      </c>
      <c r="DY101" s="357" t="str">
        <f t="shared" si="50"/>
        <v/>
      </c>
      <c r="DZ101" s="357" t="str">
        <f t="shared" si="51"/>
        <v/>
      </c>
      <c r="EA101" s="357" t="str">
        <f t="shared" si="52"/>
        <v/>
      </c>
      <c r="EB101" s="357" t="str">
        <f t="shared" si="53"/>
        <v/>
      </c>
      <c r="EC101" s="357" t="str">
        <f t="shared" si="54"/>
        <v/>
      </c>
      <c r="EE101" s="357" t="str">
        <f t="shared" si="61"/>
        <v/>
      </c>
      <c r="EF101" s="357" t="str">
        <f t="shared" si="62"/>
        <v/>
      </c>
      <c r="EG101" s="357" t="str">
        <f t="shared" si="63"/>
        <v/>
      </c>
      <c r="EH101" s="357" t="str">
        <f t="shared" si="64"/>
        <v/>
      </c>
      <c r="EI101" s="357" t="str">
        <f t="shared" si="65"/>
        <v/>
      </c>
    </row>
    <row r="102" spans="1:139" ht="15.6" x14ac:dyDescent="0.3">
      <c r="A102" s="12" t="str">
        <f>ajuizamento!A109</f>
        <v/>
      </c>
      <c r="B102" s="7" t="str">
        <f>ajuizamento!B109</f>
        <v/>
      </c>
      <c r="C102" s="7">
        <f>ajuizamento!C109</f>
        <v>0</v>
      </c>
      <c r="D102" s="7">
        <f>ajuizamento!D109</f>
        <v>0</v>
      </c>
      <c r="E102" s="7">
        <f>ajuizamento!E109</f>
        <v>0</v>
      </c>
      <c r="F102" s="7">
        <f>ajuizamento!F109</f>
        <v>0</v>
      </c>
      <c r="G102" s="12">
        <f>ajuizamento!G109</f>
        <v>0</v>
      </c>
      <c r="H102" s="6">
        <f>IF(ajuizamento!$AY109="",0,ajuizamento!$AY109)</f>
        <v>0</v>
      </c>
      <c r="I102" s="6">
        <f>IF(ajuizamento!R109="",0,ajuizamento!R109)</f>
        <v>0</v>
      </c>
      <c r="J102" s="6">
        <f>IF(ajuizamento!BC109="",0,ajuizamento!BC109)</f>
        <v>0</v>
      </c>
      <c r="K102" s="6">
        <f>IF(ajuizamento!BD109="",0,ajuizamento!BD109)</f>
        <v>0</v>
      </c>
      <c r="L102" s="6">
        <f>IF(ajuizamento!S109="",0,ajuizamento!S109)</f>
        <v>0</v>
      </c>
      <c r="M102" s="6">
        <f>IF(ajuizamento!T109="",0,ajuizamento!T109)</f>
        <v>0</v>
      </c>
      <c r="N102" s="6">
        <f>IF(ajuizamento!U109="",0,ajuizamento!U109)</f>
        <v>0</v>
      </c>
      <c r="O102" s="6">
        <f>IF(ajuizamento!V109="",0,ajuizamento!V109)</f>
        <v>0</v>
      </c>
      <c r="P102" s="6">
        <f>IF(ajuizamento!W109="",0,ajuizamento!W109)</f>
        <v>0</v>
      </c>
      <c r="Q102" s="6">
        <f>IF(ajuizamento!X109="",0,ajuizamento!X109)</f>
        <v>0</v>
      </c>
      <c r="R102" s="6">
        <f>IF(ajuizamento!Y109="",0,ajuizamento!Y109)</f>
        <v>0</v>
      </c>
      <c r="S102" s="6">
        <f>IF(ajuizamento!Z109="",0,ajuizamento!Z109)</f>
        <v>0</v>
      </c>
      <c r="T102" s="6">
        <f>IF(ajuizamento!AA109="",0,ajuizamento!AA109)</f>
        <v>0</v>
      </c>
      <c r="U102" s="6">
        <f>IF(ajuizamento!AB109="",0,ajuizamento!AB109)</f>
        <v>0</v>
      </c>
      <c r="V102" s="6">
        <f>IF(ajuizamento!AC109="",0,ajuizamento!AC109)</f>
        <v>0</v>
      </c>
      <c r="W102" s="6">
        <f>IF(ajuizamento!AD109="",0,ajuizamento!AD109)</f>
        <v>0</v>
      </c>
      <c r="X102" s="6">
        <f>IF(ajuizamento!AE109="",0,ajuizamento!AE109)</f>
        <v>0</v>
      </c>
      <c r="Y102" s="6">
        <f>IF(ajuizamento!AF109="",0,ajuizamento!AF109)</f>
        <v>0</v>
      </c>
      <c r="Z102" s="6">
        <f>IF(ajuizamento!AG109="",0,ajuizamento!AG109)</f>
        <v>0</v>
      </c>
      <c r="AA102" s="6">
        <f>IF(ajuizamento!AH109="",0,ajuizamento!AH109)</f>
        <v>0</v>
      </c>
      <c r="AB102" s="6">
        <f>IF(ajuizamento!AI109="",0,ajuizamento!AI109)</f>
        <v>0</v>
      </c>
      <c r="AC102" s="6">
        <f>IF(ajuizamento!AJ109="",0,ajuizamento!AJ109)</f>
        <v>0</v>
      </c>
      <c r="AD102" s="6">
        <f>IF(ajuizamento!AK109="",0,ajuizamento!AK109)</f>
        <v>0</v>
      </c>
      <c r="AE102" s="6">
        <f>IF(ajuizamento!AL109="",0,ajuizamento!AL109)</f>
        <v>0</v>
      </c>
      <c r="AF102" s="6">
        <f>IF(ajuizamento!AM109="",0,ajuizamento!AM109)</f>
        <v>0</v>
      </c>
      <c r="AG102" s="6">
        <f>IF(ajuizamento!AN109="",0,ajuizamento!AN109)</f>
        <v>0</v>
      </c>
      <c r="AH102" s="6">
        <f>IF(ajuizamento!AO109="",0,ajuizamento!AO109)</f>
        <v>0</v>
      </c>
      <c r="AI102" s="6">
        <f>IF(ajuizamento!AP109="",0,ajuizamento!AP109)</f>
        <v>0</v>
      </c>
      <c r="AJ102" s="6">
        <f>IF(ajuizamento!AS109="",0,ajuizamento!AS109)</f>
        <v>0</v>
      </c>
      <c r="AK102" s="11" t="str">
        <f>IF(AM102=0,"",H102)</f>
        <v/>
      </c>
      <c r="AL102" s="9" t="str">
        <f t="shared" si="43"/>
        <v/>
      </c>
      <c r="AM102" s="357">
        <f t="shared" si="41"/>
        <v>0</v>
      </c>
      <c r="AN102" s="482" t="str">
        <f t="shared" si="70"/>
        <v/>
      </c>
      <c r="AO102" s="482" t="str">
        <f t="shared" si="70"/>
        <v/>
      </c>
      <c r="AP102" s="482" t="str">
        <f t="shared" si="70"/>
        <v/>
      </c>
      <c r="AQ102" s="482" t="str">
        <f t="shared" si="70"/>
        <v/>
      </c>
      <c r="AR102" s="482" t="str">
        <f t="shared" si="70"/>
        <v/>
      </c>
      <c r="AS102" s="482" t="str">
        <f t="shared" si="70"/>
        <v/>
      </c>
      <c r="AT102" s="482" t="str">
        <f t="shared" si="70"/>
        <v/>
      </c>
      <c r="AU102" s="482" t="str">
        <f t="shared" si="70"/>
        <v/>
      </c>
      <c r="AV102" s="482" t="str">
        <f t="shared" si="70"/>
        <v/>
      </c>
      <c r="AW102" s="482" t="str">
        <f t="shared" si="69"/>
        <v/>
      </c>
      <c r="AX102" s="482" t="str">
        <f t="shared" si="66"/>
        <v/>
      </c>
      <c r="AY102" s="482" t="str">
        <f t="shared" si="66"/>
        <v/>
      </c>
      <c r="AZ102" s="482" t="str">
        <f t="shared" si="66"/>
        <v/>
      </c>
      <c r="BA102" s="482" t="str">
        <f t="shared" si="66"/>
        <v/>
      </c>
      <c r="BB102" s="482" t="str">
        <f t="shared" si="66"/>
        <v/>
      </c>
      <c r="BC102" s="482" t="str">
        <f t="shared" si="66"/>
        <v/>
      </c>
      <c r="BD102" s="482" t="str">
        <f t="shared" si="66"/>
        <v/>
      </c>
      <c r="BE102" s="482" t="str">
        <f t="shared" si="66"/>
        <v/>
      </c>
      <c r="BF102" s="482" t="str">
        <f t="shared" si="66"/>
        <v/>
      </c>
      <c r="BG102" s="482" t="str">
        <f t="shared" si="66"/>
        <v/>
      </c>
      <c r="BH102" s="482" t="str">
        <f t="shared" si="66"/>
        <v/>
      </c>
      <c r="BI102" s="482" t="str">
        <f t="shared" si="66"/>
        <v/>
      </c>
      <c r="BJ102" s="482" t="str">
        <f t="shared" si="66"/>
        <v/>
      </c>
      <c r="BK102" s="482" t="str">
        <f t="shared" si="66"/>
        <v/>
      </c>
      <c r="BL102" s="482"/>
      <c r="BM102" s="482" t="str">
        <f>IF(AN102="","",COUNTIF($AN102:AN102,1))</f>
        <v/>
      </c>
      <c r="BN102" s="482" t="str">
        <f>IF(AO102="","",COUNTIF($AN102:AO102,1))</f>
        <v/>
      </c>
      <c r="BO102" s="482" t="str">
        <f>IF(AP102="","",COUNTIF($AN102:AP102,1))</f>
        <v/>
      </c>
      <c r="BP102" s="482" t="str">
        <f>IF(AQ102="","",COUNTIF($AN102:AQ102,1))</f>
        <v/>
      </c>
      <c r="BQ102" s="482" t="str">
        <f>IF(AR102="","",COUNTIF($AN102:AR102,1))</f>
        <v/>
      </c>
      <c r="BR102" s="482" t="str">
        <f>IF(AS102="","",COUNTIF($AN102:AS102,1))</f>
        <v/>
      </c>
      <c r="BS102" s="482" t="str">
        <f>IF(AT102="","",COUNTIF($AN102:AT102,1))</f>
        <v/>
      </c>
      <c r="BT102" s="482" t="str">
        <f>IF(AU102="","",COUNTIF($AN102:AU102,1))</f>
        <v/>
      </c>
      <c r="BU102" s="482" t="str">
        <f>IF(AV102="","",COUNTIF($AN102:AV102,1))</f>
        <v/>
      </c>
      <c r="BV102" s="482" t="str">
        <f>IF(AW102="","",COUNTIF($AN102:AW102,1))</f>
        <v/>
      </c>
      <c r="BW102" s="482" t="str">
        <f>IF(AX102="","",COUNTIF($AN102:AX102,1))</f>
        <v/>
      </c>
      <c r="BX102" s="482" t="str">
        <f>IF(AY102="","",COUNTIF($AN102:AY102,1))</f>
        <v/>
      </c>
      <c r="BY102" s="482" t="str">
        <f>IF(AZ102="","",COUNTIF($AN102:AZ102,1))</f>
        <v/>
      </c>
      <c r="BZ102" s="482" t="str">
        <f>IF(BA102="","",COUNTIF($AN102:BA102,1))</f>
        <v/>
      </c>
      <c r="CA102" s="482" t="str">
        <f>IF(BB102="","",COUNTIF($AN102:BB102,1))</f>
        <v/>
      </c>
      <c r="CB102" s="482" t="str">
        <f>IF(BC102="","",COUNTIF($AN102:BC102,1))</f>
        <v/>
      </c>
      <c r="CC102" s="482" t="str">
        <f>IF(BD102="","",COUNTIF($AN102:BD102,1))</f>
        <v/>
      </c>
      <c r="CD102" s="482" t="str">
        <f>IF(BE102="","",COUNTIF($AN102:BE102,1))</f>
        <v/>
      </c>
      <c r="CE102" s="482" t="str">
        <f>IF(BF102="","",COUNTIF($AN102:BF102,1))</f>
        <v/>
      </c>
      <c r="CF102" s="482" t="str">
        <f>IF(BG102="","",COUNTIF($AN102:BG102,1))</f>
        <v/>
      </c>
      <c r="CG102" s="482" t="str">
        <f>IF(BH102="","",COUNTIF($AN102:BH102,1))</f>
        <v/>
      </c>
      <c r="CH102" s="482" t="str">
        <f>IF(BI102="","",COUNTIF($AN102:BI102,1))</f>
        <v/>
      </c>
      <c r="CI102" s="482" t="str">
        <f>IF(BJ102="","",COUNTIF($AN102:BJ102,1))</f>
        <v/>
      </c>
      <c r="CJ102" s="482" t="str">
        <f>IF(BK102="","",COUNTIF($AN102:BK102,1))</f>
        <v/>
      </c>
      <c r="CL102" s="482" t="str">
        <f t="shared" si="68"/>
        <v/>
      </c>
      <c r="CM102" s="482" t="str">
        <f t="shared" si="68"/>
        <v/>
      </c>
      <c r="CN102" s="482" t="str">
        <f t="shared" si="68"/>
        <v/>
      </c>
      <c r="CO102" s="482" t="str">
        <f t="shared" si="68"/>
        <v/>
      </c>
      <c r="CP102" s="482" t="str">
        <f t="shared" si="68"/>
        <v/>
      </c>
      <c r="CQ102" s="482" t="str">
        <f t="shared" si="67"/>
        <v/>
      </c>
      <c r="CR102" s="482" t="str">
        <f t="shared" si="67"/>
        <v/>
      </c>
      <c r="CS102" s="482" t="str">
        <f t="shared" si="67"/>
        <v/>
      </c>
      <c r="CT102" s="482" t="str">
        <f t="shared" si="67"/>
        <v/>
      </c>
      <c r="CU102" s="482" t="str">
        <f t="shared" si="67"/>
        <v/>
      </c>
      <c r="CV102" s="482" t="str">
        <f t="shared" si="67"/>
        <v/>
      </c>
      <c r="CW102" s="482" t="str">
        <f t="shared" si="67"/>
        <v/>
      </c>
      <c r="CX102" s="482" t="str">
        <f t="shared" si="67"/>
        <v/>
      </c>
      <c r="CY102" s="482" t="str">
        <f t="shared" si="73"/>
        <v/>
      </c>
      <c r="CZ102" s="482" t="str">
        <f t="shared" si="73"/>
        <v/>
      </c>
      <c r="DA102" s="482" t="str">
        <f t="shared" si="73"/>
        <v/>
      </c>
      <c r="DB102" s="482" t="str">
        <f t="shared" si="38"/>
        <v/>
      </c>
      <c r="DC102" s="482" t="str">
        <f t="shared" si="38"/>
        <v/>
      </c>
      <c r="DD102" s="482" t="str">
        <f t="shared" si="38"/>
        <v/>
      </c>
      <c r="DE102" s="482" t="str">
        <f t="shared" si="38"/>
        <v/>
      </c>
      <c r="DF102" s="482" t="str">
        <f t="shared" si="38"/>
        <v/>
      </c>
      <c r="DG102" s="482" t="str">
        <f t="shared" si="71"/>
        <v/>
      </c>
      <c r="DH102" s="482" t="str">
        <f t="shared" si="71"/>
        <v/>
      </c>
      <c r="DI102" s="482" t="str">
        <f t="shared" si="71"/>
        <v/>
      </c>
      <c r="DJ102" s="357" t="str">
        <f t="shared" si="55"/>
        <v/>
      </c>
      <c r="DK102" s="357" t="str">
        <f t="shared" si="56"/>
        <v/>
      </c>
      <c r="DL102" s="357" t="str">
        <f t="shared" si="57"/>
        <v/>
      </c>
      <c r="DM102" s="357" t="str">
        <f t="shared" si="58"/>
        <v/>
      </c>
      <c r="DN102" s="357" t="str">
        <f t="shared" si="44"/>
        <v/>
      </c>
      <c r="DO102" s="357" t="str">
        <f t="shared" si="45"/>
        <v/>
      </c>
      <c r="DP102" s="357" t="str">
        <f t="shared" si="72"/>
        <v/>
      </c>
      <c r="DQ102" s="357" t="str">
        <f t="shared" si="46"/>
        <v/>
      </c>
      <c r="DR102" s="357" t="str">
        <f t="shared" si="72"/>
        <v/>
      </c>
      <c r="DS102" s="357" t="str">
        <f t="shared" si="46"/>
        <v/>
      </c>
      <c r="DT102" s="357" t="str">
        <f t="shared" si="59"/>
        <v/>
      </c>
      <c r="DU102" s="357" t="str">
        <f t="shared" si="60"/>
        <v/>
      </c>
      <c r="DV102" s="357" t="str">
        <f t="shared" si="47"/>
        <v/>
      </c>
      <c r="DW102" s="357" t="str">
        <f t="shared" si="48"/>
        <v/>
      </c>
      <c r="DX102" s="357" t="str">
        <f t="shared" si="49"/>
        <v/>
      </c>
      <c r="DY102" s="357" t="str">
        <f t="shared" si="50"/>
        <v/>
      </c>
      <c r="DZ102" s="357" t="str">
        <f t="shared" si="51"/>
        <v/>
      </c>
      <c r="EA102" s="357" t="str">
        <f t="shared" si="52"/>
        <v/>
      </c>
      <c r="EB102" s="357" t="str">
        <f t="shared" si="53"/>
        <v/>
      </c>
      <c r="EC102" s="357" t="str">
        <f t="shared" si="54"/>
        <v/>
      </c>
      <c r="EE102" s="357" t="str">
        <f t="shared" si="61"/>
        <v/>
      </c>
      <c r="EF102" s="357" t="str">
        <f t="shared" si="62"/>
        <v/>
      </c>
      <c r="EG102" s="357" t="str">
        <f t="shared" si="63"/>
        <v/>
      </c>
      <c r="EH102" s="357" t="str">
        <f t="shared" si="64"/>
        <v/>
      </c>
      <c r="EI102" s="357" t="str">
        <f t="shared" si="65"/>
        <v/>
      </c>
    </row>
    <row r="103" spans="1:139" ht="15.6" x14ac:dyDescent="0.3">
      <c r="A103" s="12" t="str">
        <f>ajuizamento!A110</f>
        <v/>
      </c>
      <c r="B103" s="7" t="str">
        <f>ajuizamento!B110</f>
        <v/>
      </c>
      <c r="C103" s="7">
        <f>ajuizamento!C110</f>
        <v>0</v>
      </c>
      <c r="D103" s="7">
        <f>ajuizamento!D110</f>
        <v>0</v>
      </c>
      <c r="E103" s="7">
        <f>ajuizamento!E110</f>
        <v>0</v>
      </c>
      <c r="F103" s="7">
        <f>ajuizamento!F110</f>
        <v>0</v>
      </c>
      <c r="G103" s="12">
        <f>ajuizamento!G110</f>
        <v>0</v>
      </c>
      <c r="H103" s="6">
        <f>IF(ajuizamento!$AY110="",0,ajuizamento!$AY110)</f>
        <v>0</v>
      </c>
      <c r="I103" s="6">
        <f>IF(ajuizamento!R110="",0,ajuizamento!R110)</f>
        <v>0</v>
      </c>
      <c r="J103" s="6">
        <f>IF(ajuizamento!BC110="",0,ajuizamento!BC110)</f>
        <v>0</v>
      </c>
      <c r="K103" s="6">
        <f>IF(ajuizamento!BD110="",0,ajuizamento!BD110)</f>
        <v>0</v>
      </c>
      <c r="L103" s="6">
        <f>IF(ajuizamento!S110="",0,ajuizamento!S110)</f>
        <v>0</v>
      </c>
      <c r="M103" s="6">
        <f>IF(ajuizamento!T110="",0,ajuizamento!T110)</f>
        <v>0</v>
      </c>
      <c r="N103" s="6">
        <f>IF(ajuizamento!U110="",0,ajuizamento!U110)</f>
        <v>0</v>
      </c>
      <c r="O103" s="6">
        <f>IF(ajuizamento!V110="",0,ajuizamento!V110)</f>
        <v>0</v>
      </c>
      <c r="P103" s="6">
        <f>IF(ajuizamento!W110="",0,ajuizamento!W110)</f>
        <v>0</v>
      </c>
      <c r="Q103" s="6">
        <f>IF(ajuizamento!X110="",0,ajuizamento!X110)</f>
        <v>0</v>
      </c>
      <c r="R103" s="6">
        <f>IF(ajuizamento!Y110="",0,ajuizamento!Y110)</f>
        <v>0</v>
      </c>
      <c r="S103" s="6">
        <f>IF(ajuizamento!Z110="",0,ajuizamento!Z110)</f>
        <v>0</v>
      </c>
      <c r="T103" s="6">
        <f>IF(ajuizamento!AA110="",0,ajuizamento!AA110)</f>
        <v>0</v>
      </c>
      <c r="U103" s="6">
        <f>IF(ajuizamento!AB110="",0,ajuizamento!AB110)</f>
        <v>0</v>
      </c>
      <c r="V103" s="6">
        <f>IF(ajuizamento!AC110="",0,ajuizamento!AC110)</f>
        <v>0</v>
      </c>
      <c r="W103" s="6">
        <f>IF(ajuizamento!AD110="",0,ajuizamento!AD110)</f>
        <v>0</v>
      </c>
      <c r="X103" s="6">
        <f>IF(ajuizamento!AE110="",0,ajuizamento!AE110)</f>
        <v>0</v>
      </c>
      <c r="Y103" s="6">
        <f>IF(ajuizamento!AF110="",0,ajuizamento!AF110)</f>
        <v>0</v>
      </c>
      <c r="Z103" s="6">
        <f>IF(ajuizamento!AG110="",0,ajuizamento!AG110)</f>
        <v>0</v>
      </c>
      <c r="AA103" s="6">
        <f>IF(ajuizamento!AH110="",0,ajuizamento!AH110)</f>
        <v>0</v>
      </c>
      <c r="AB103" s="6">
        <f>IF(ajuizamento!AI110="",0,ajuizamento!AI110)</f>
        <v>0</v>
      </c>
      <c r="AC103" s="6">
        <f>IF(ajuizamento!AJ110="",0,ajuizamento!AJ110)</f>
        <v>0</v>
      </c>
      <c r="AD103" s="6">
        <f>IF(ajuizamento!AK110="",0,ajuizamento!AK110)</f>
        <v>0</v>
      </c>
      <c r="AE103" s="6">
        <f>IF(ajuizamento!AL110="",0,ajuizamento!AL110)</f>
        <v>0</v>
      </c>
      <c r="AF103" s="6">
        <f>IF(ajuizamento!AM110="",0,ajuizamento!AM110)</f>
        <v>0</v>
      </c>
      <c r="AG103" s="6">
        <f>IF(ajuizamento!AN110="",0,ajuizamento!AN110)</f>
        <v>0</v>
      </c>
      <c r="AH103" s="6">
        <f>IF(ajuizamento!AO110="",0,ajuizamento!AO110)</f>
        <v>0</v>
      </c>
      <c r="AI103" s="6">
        <f>IF(ajuizamento!AP110="",0,ajuizamento!AP110)</f>
        <v>0</v>
      </c>
      <c r="AJ103" s="6">
        <f>IF(ajuizamento!AS110="",0,ajuizamento!AS110)</f>
        <v>0</v>
      </c>
      <c r="AK103" s="11" t="str">
        <f>IF(AM103=0,"",H103)</f>
        <v/>
      </c>
      <c r="AL103" s="9" t="str">
        <f t="shared" si="43"/>
        <v/>
      </c>
      <c r="AM103" s="357">
        <f t="shared" si="41"/>
        <v>0</v>
      </c>
      <c r="AN103" s="482" t="str">
        <f t="shared" si="70"/>
        <v/>
      </c>
      <c r="AO103" s="482" t="str">
        <f t="shared" si="70"/>
        <v/>
      </c>
      <c r="AP103" s="482" t="str">
        <f t="shared" si="70"/>
        <v/>
      </c>
      <c r="AQ103" s="482" t="str">
        <f t="shared" si="70"/>
        <v/>
      </c>
      <c r="AR103" s="482" t="str">
        <f t="shared" si="70"/>
        <v/>
      </c>
      <c r="AS103" s="482" t="str">
        <f t="shared" si="70"/>
        <v/>
      </c>
      <c r="AT103" s="482" t="str">
        <f t="shared" si="70"/>
        <v/>
      </c>
      <c r="AU103" s="482" t="str">
        <f t="shared" si="70"/>
        <v/>
      </c>
      <c r="AV103" s="482" t="str">
        <f t="shared" si="70"/>
        <v/>
      </c>
      <c r="AW103" s="482" t="str">
        <f t="shared" si="69"/>
        <v/>
      </c>
      <c r="AX103" s="482" t="str">
        <f t="shared" si="66"/>
        <v/>
      </c>
      <c r="AY103" s="482" t="str">
        <f t="shared" si="66"/>
        <v/>
      </c>
      <c r="AZ103" s="482" t="str">
        <f t="shared" si="66"/>
        <v/>
      </c>
      <c r="BA103" s="482" t="str">
        <f t="shared" si="66"/>
        <v/>
      </c>
      <c r="BB103" s="482" t="str">
        <f t="shared" si="66"/>
        <v/>
      </c>
      <c r="BC103" s="482" t="str">
        <f t="shared" si="66"/>
        <v/>
      </c>
      <c r="BD103" s="482" t="str">
        <f t="shared" si="66"/>
        <v/>
      </c>
      <c r="BE103" s="482" t="str">
        <f t="shared" si="66"/>
        <v/>
      </c>
      <c r="BF103" s="482" t="str">
        <f t="shared" si="66"/>
        <v/>
      </c>
      <c r="BG103" s="482" t="str">
        <f t="shared" si="66"/>
        <v/>
      </c>
      <c r="BH103" s="482" t="str">
        <f t="shared" si="66"/>
        <v/>
      </c>
      <c r="BI103" s="482" t="str">
        <f t="shared" si="66"/>
        <v/>
      </c>
      <c r="BJ103" s="482" t="str">
        <f t="shared" si="66"/>
        <v/>
      </c>
      <c r="BK103" s="482" t="str">
        <f t="shared" si="66"/>
        <v/>
      </c>
      <c r="BL103" s="482"/>
      <c r="BM103" s="482" t="str">
        <f>IF(AN103="","",COUNTIF($AN103:AN103,1))</f>
        <v/>
      </c>
      <c r="BN103" s="482" t="str">
        <f>IF(AO103="","",COUNTIF($AN103:AO103,1))</f>
        <v/>
      </c>
      <c r="BO103" s="482" t="str">
        <f>IF(AP103="","",COUNTIF($AN103:AP103,1))</f>
        <v/>
      </c>
      <c r="BP103" s="482" t="str">
        <f>IF(AQ103="","",COUNTIF($AN103:AQ103,1))</f>
        <v/>
      </c>
      <c r="BQ103" s="482" t="str">
        <f>IF(AR103="","",COUNTIF($AN103:AR103,1))</f>
        <v/>
      </c>
      <c r="BR103" s="482" t="str">
        <f>IF(AS103="","",COUNTIF($AN103:AS103,1))</f>
        <v/>
      </c>
      <c r="BS103" s="482" t="str">
        <f>IF(AT103="","",COUNTIF($AN103:AT103,1))</f>
        <v/>
      </c>
      <c r="BT103" s="482" t="str">
        <f>IF(AU103="","",COUNTIF($AN103:AU103,1))</f>
        <v/>
      </c>
      <c r="BU103" s="482" t="str">
        <f>IF(AV103="","",COUNTIF($AN103:AV103,1))</f>
        <v/>
      </c>
      <c r="BV103" s="482" t="str">
        <f>IF(AW103="","",COUNTIF($AN103:AW103,1))</f>
        <v/>
      </c>
      <c r="BW103" s="482" t="str">
        <f>IF(AX103="","",COUNTIF($AN103:AX103,1))</f>
        <v/>
      </c>
      <c r="BX103" s="482" t="str">
        <f>IF(AY103="","",COUNTIF($AN103:AY103,1))</f>
        <v/>
      </c>
      <c r="BY103" s="482" t="str">
        <f>IF(AZ103="","",COUNTIF($AN103:AZ103,1))</f>
        <v/>
      </c>
      <c r="BZ103" s="482" t="str">
        <f>IF(BA103="","",COUNTIF($AN103:BA103,1))</f>
        <v/>
      </c>
      <c r="CA103" s="482" t="str">
        <f>IF(BB103="","",COUNTIF($AN103:BB103,1))</f>
        <v/>
      </c>
      <c r="CB103" s="482" t="str">
        <f>IF(BC103="","",COUNTIF($AN103:BC103,1))</f>
        <v/>
      </c>
      <c r="CC103" s="482" t="str">
        <f>IF(BD103="","",COUNTIF($AN103:BD103,1))</f>
        <v/>
      </c>
      <c r="CD103" s="482" t="str">
        <f>IF(BE103="","",COUNTIF($AN103:BE103,1))</f>
        <v/>
      </c>
      <c r="CE103" s="482" t="str">
        <f>IF(BF103="","",COUNTIF($AN103:BF103,1))</f>
        <v/>
      </c>
      <c r="CF103" s="482" t="str">
        <f>IF(BG103="","",COUNTIF($AN103:BG103,1))</f>
        <v/>
      </c>
      <c r="CG103" s="482" t="str">
        <f>IF(BH103="","",COUNTIF($AN103:BH103,1))</f>
        <v/>
      </c>
      <c r="CH103" s="482" t="str">
        <f>IF(BI103="","",COUNTIF($AN103:BI103,1))</f>
        <v/>
      </c>
      <c r="CI103" s="482" t="str">
        <f>IF(BJ103="","",COUNTIF($AN103:BJ103,1))</f>
        <v/>
      </c>
      <c r="CJ103" s="482" t="str">
        <f>IF(BK103="","",COUNTIF($AN103:BK103,1))</f>
        <v/>
      </c>
      <c r="CL103" s="482" t="str">
        <f t="shared" si="68"/>
        <v/>
      </c>
      <c r="CM103" s="482" t="str">
        <f t="shared" si="68"/>
        <v/>
      </c>
      <c r="CN103" s="482" t="str">
        <f t="shared" si="68"/>
        <v/>
      </c>
      <c r="CO103" s="482" t="str">
        <f t="shared" si="68"/>
        <v/>
      </c>
      <c r="CP103" s="482" t="str">
        <f t="shared" si="68"/>
        <v/>
      </c>
      <c r="CQ103" s="482" t="str">
        <f t="shared" si="67"/>
        <v/>
      </c>
      <c r="CR103" s="482" t="str">
        <f t="shared" si="67"/>
        <v/>
      </c>
      <c r="CS103" s="482" t="str">
        <f t="shared" si="67"/>
        <v/>
      </c>
      <c r="CT103" s="482" t="str">
        <f t="shared" si="67"/>
        <v/>
      </c>
      <c r="CU103" s="482" t="str">
        <f t="shared" si="67"/>
        <v/>
      </c>
      <c r="CV103" s="482" t="str">
        <f t="shared" si="67"/>
        <v/>
      </c>
      <c r="CW103" s="482" t="str">
        <f t="shared" si="67"/>
        <v/>
      </c>
      <c r="CX103" s="482" t="str">
        <f t="shared" si="67"/>
        <v/>
      </c>
      <c r="CY103" s="482" t="str">
        <f t="shared" si="73"/>
        <v/>
      </c>
      <c r="CZ103" s="482" t="str">
        <f t="shared" si="73"/>
        <v/>
      </c>
      <c r="DA103" s="482" t="str">
        <f t="shared" si="73"/>
        <v/>
      </c>
      <c r="DB103" s="482" t="str">
        <f t="shared" si="38"/>
        <v/>
      </c>
      <c r="DC103" s="482" t="str">
        <f t="shared" si="38"/>
        <v/>
      </c>
      <c r="DD103" s="482" t="str">
        <f t="shared" si="38"/>
        <v/>
      </c>
      <c r="DE103" s="482" t="str">
        <f t="shared" si="38"/>
        <v/>
      </c>
      <c r="DF103" s="482" t="str">
        <f t="shared" si="38"/>
        <v/>
      </c>
      <c r="DG103" s="482" t="str">
        <f t="shared" si="71"/>
        <v/>
      </c>
      <c r="DH103" s="482" t="str">
        <f t="shared" si="71"/>
        <v/>
      </c>
      <c r="DI103" s="482" t="str">
        <f t="shared" si="71"/>
        <v/>
      </c>
      <c r="DJ103" s="357" t="str">
        <f t="shared" si="55"/>
        <v/>
      </c>
      <c r="DK103" s="357" t="str">
        <f t="shared" si="56"/>
        <v/>
      </c>
      <c r="DL103" s="357" t="str">
        <f t="shared" si="57"/>
        <v/>
      </c>
      <c r="DM103" s="357" t="str">
        <f t="shared" si="58"/>
        <v/>
      </c>
      <c r="DN103" s="357" t="str">
        <f t="shared" si="44"/>
        <v/>
      </c>
      <c r="DO103" s="357" t="str">
        <f t="shared" si="45"/>
        <v/>
      </c>
      <c r="DP103" s="357" t="str">
        <f t="shared" si="72"/>
        <v/>
      </c>
      <c r="DQ103" s="357" t="str">
        <f t="shared" si="46"/>
        <v/>
      </c>
      <c r="DR103" s="357" t="str">
        <f t="shared" si="72"/>
        <v/>
      </c>
      <c r="DS103" s="357" t="str">
        <f t="shared" si="46"/>
        <v/>
      </c>
      <c r="DT103" s="357" t="str">
        <f t="shared" si="59"/>
        <v/>
      </c>
      <c r="DU103" s="357" t="str">
        <f t="shared" si="60"/>
        <v/>
      </c>
      <c r="DV103" s="357" t="str">
        <f t="shared" si="47"/>
        <v/>
      </c>
      <c r="DW103" s="357" t="str">
        <f t="shared" si="48"/>
        <v/>
      </c>
      <c r="DX103" s="357" t="str">
        <f t="shared" si="49"/>
        <v/>
      </c>
      <c r="DY103" s="357" t="str">
        <f t="shared" si="50"/>
        <v/>
      </c>
      <c r="DZ103" s="357" t="str">
        <f t="shared" si="51"/>
        <v/>
      </c>
      <c r="EA103" s="357" t="str">
        <f t="shared" si="52"/>
        <v/>
      </c>
      <c r="EB103" s="357" t="str">
        <f t="shared" si="53"/>
        <v/>
      </c>
      <c r="EC103" s="357" t="str">
        <f t="shared" si="54"/>
        <v/>
      </c>
      <c r="EE103" s="357" t="str">
        <f t="shared" si="61"/>
        <v/>
      </c>
      <c r="EF103" s="357" t="str">
        <f t="shared" si="62"/>
        <v/>
      </c>
      <c r="EG103" s="357" t="str">
        <f t="shared" si="63"/>
        <v/>
      </c>
      <c r="EH103" s="357" t="str">
        <f t="shared" si="64"/>
        <v/>
      </c>
      <c r="EI103" s="357" t="str">
        <f t="shared" si="65"/>
        <v/>
      </c>
    </row>
    <row r="104" spans="1:139" x14ac:dyDescent="0.25">
      <c r="F104" s="222"/>
      <c r="G104" s="222"/>
      <c r="H104" s="222"/>
      <c r="I104" s="365"/>
      <c r="J104" s="365"/>
      <c r="K104" s="365"/>
      <c r="L104" s="365"/>
      <c r="M104" s="365"/>
      <c r="N104" s="365"/>
      <c r="O104" s="365"/>
      <c r="P104" s="365"/>
      <c r="Q104" s="365"/>
      <c r="R104" s="365"/>
      <c r="S104" s="365"/>
      <c r="T104" s="365"/>
      <c r="U104" s="365"/>
      <c r="V104" s="365"/>
      <c r="W104" s="365"/>
      <c r="X104" s="365"/>
      <c r="Y104" s="365"/>
      <c r="Z104" s="365"/>
      <c r="AA104" s="365"/>
      <c r="AB104" s="365"/>
      <c r="AC104" s="365"/>
      <c r="AD104" s="365"/>
      <c r="AE104" s="365"/>
      <c r="AF104" s="365"/>
      <c r="AG104" s="365"/>
      <c r="AH104" s="365"/>
      <c r="AI104" s="365"/>
      <c r="AJ104" s="365"/>
      <c r="AK104" s="222"/>
      <c r="AL104" s="222"/>
      <c r="CL104" s="482" t="str">
        <f t="shared" si="68"/>
        <v/>
      </c>
      <c r="CM104" s="482" t="str">
        <f t="shared" si="68"/>
        <v/>
      </c>
      <c r="CN104" s="482" t="str">
        <f t="shared" si="68"/>
        <v/>
      </c>
      <c r="CO104" s="482" t="str">
        <f t="shared" si="68"/>
        <v/>
      </c>
      <c r="CP104" s="482" t="str">
        <f t="shared" si="68"/>
        <v/>
      </c>
      <c r="CQ104" s="482" t="str">
        <f t="shared" si="67"/>
        <v/>
      </c>
      <c r="CR104" s="482" t="str">
        <f t="shared" si="67"/>
        <v/>
      </c>
      <c r="CS104" s="482" t="str">
        <f t="shared" si="67"/>
        <v/>
      </c>
      <c r="CT104" s="482" t="str">
        <f t="shared" si="67"/>
        <v/>
      </c>
      <c r="CU104" s="482" t="str">
        <f t="shared" si="67"/>
        <v/>
      </c>
      <c r="CV104" s="482" t="str">
        <f t="shared" si="67"/>
        <v/>
      </c>
      <c r="CW104" s="482" t="str">
        <f t="shared" si="67"/>
        <v/>
      </c>
      <c r="CX104" s="482" t="str">
        <f t="shared" si="67"/>
        <v/>
      </c>
      <c r="CY104" s="482" t="str">
        <f t="shared" si="73"/>
        <v/>
      </c>
      <c r="CZ104" s="482" t="str">
        <f t="shared" si="73"/>
        <v/>
      </c>
      <c r="DA104" s="482" t="str">
        <f t="shared" si="73"/>
        <v/>
      </c>
      <c r="DB104" s="482" t="str">
        <f t="shared" si="38"/>
        <v/>
      </c>
      <c r="DC104" s="482" t="str">
        <f t="shared" si="38"/>
        <v/>
      </c>
      <c r="DD104" s="482" t="str">
        <f t="shared" si="38"/>
        <v/>
      </c>
      <c r="DE104" s="482" t="str">
        <f t="shared" si="38"/>
        <v/>
      </c>
      <c r="DF104" s="482" t="str">
        <f t="shared" si="38"/>
        <v/>
      </c>
      <c r="DG104" s="482" t="str">
        <f t="shared" si="71"/>
        <v/>
      </c>
      <c r="DH104" s="482" t="str">
        <f t="shared" si="71"/>
        <v/>
      </c>
      <c r="DI104" s="482" t="str">
        <f t="shared" si="71"/>
        <v/>
      </c>
    </row>
    <row r="105" spans="1:139" x14ac:dyDescent="0.25">
      <c r="F105" s="222"/>
      <c r="G105" s="222"/>
      <c r="H105" s="222"/>
      <c r="I105" s="365"/>
      <c r="J105" s="365"/>
      <c r="K105" s="365"/>
      <c r="L105" s="365"/>
      <c r="M105" s="365"/>
      <c r="N105" s="365"/>
      <c r="O105" s="365"/>
      <c r="P105" s="365"/>
      <c r="Q105" s="365"/>
      <c r="R105" s="365"/>
      <c r="S105" s="365"/>
      <c r="T105" s="365"/>
      <c r="U105" s="365"/>
      <c r="V105" s="365"/>
      <c r="W105" s="365"/>
      <c r="X105" s="365"/>
      <c r="Y105" s="365"/>
      <c r="Z105" s="365"/>
      <c r="AA105" s="365"/>
      <c r="AB105" s="365"/>
      <c r="AC105" s="365"/>
      <c r="AD105" s="365"/>
      <c r="AE105" s="365"/>
      <c r="AF105" s="365"/>
      <c r="AG105" s="365"/>
      <c r="AH105" s="365"/>
      <c r="AI105" s="365"/>
      <c r="AJ105" s="365"/>
      <c r="AK105" s="222"/>
      <c r="AL105" s="222"/>
    </row>
    <row r="106" spans="1:139" x14ac:dyDescent="0.25">
      <c r="F106" s="222"/>
      <c r="G106" s="222"/>
      <c r="H106" s="222"/>
      <c r="I106" s="365"/>
      <c r="J106" s="365"/>
      <c r="K106" s="365"/>
      <c r="L106" s="365"/>
      <c r="M106" s="365"/>
      <c r="N106" s="365"/>
      <c r="O106" s="365"/>
      <c r="P106" s="365"/>
      <c r="Q106" s="365"/>
      <c r="R106" s="365"/>
      <c r="S106" s="365"/>
      <c r="T106" s="365"/>
      <c r="U106" s="365"/>
      <c r="V106" s="365"/>
      <c r="W106" s="365"/>
      <c r="X106" s="365"/>
      <c r="Y106" s="365"/>
      <c r="Z106" s="365"/>
      <c r="AA106" s="365"/>
      <c r="AB106" s="365"/>
      <c r="AC106" s="365"/>
      <c r="AD106" s="365"/>
      <c r="AE106" s="365"/>
      <c r="AF106" s="365"/>
      <c r="AG106" s="365"/>
      <c r="AH106" s="365"/>
      <c r="AI106" s="365"/>
      <c r="AJ106" s="365"/>
      <c r="AK106" s="222"/>
      <c r="AL106" s="222"/>
    </row>
    <row r="107" spans="1:139" x14ac:dyDescent="0.25">
      <c r="F107" s="222"/>
      <c r="G107" s="222"/>
      <c r="H107" s="222"/>
      <c r="I107" s="365"/>
      <c r="J107" s="365"/>
      <c r="K107" s="365"/>
      <c r="L107" s="365"/>
      <c r="M107" s="365"/>
      <c r="N107" s="365"/>
      <c r="O107" s="365"/>
      <c r="P107" s="365"/>
      <c r="Q107" s="365"/>
      <c r="R107" s="365"/>
      <c r="S107" s="365"/>
      <c r="T107" s="365"/>
      <c r="U107" s="365"/>
      <c r="V107" s="365"/>
      <c r="W107" s="365"/>
      <c r="X107" s="365"/>
      <c r="Y107" s="365"/>
      <c r="Z107" s="365"/>
      <c r="AA107" s="365"/>
      <c r="AB107" s="365"/>
      <c r="AC107" s="365"/>
      <c r="AD107" s="365"/>
      <c r="AE107" s="365"/>
      <c r="AF107" s="365"/>
      <c r="AG107" s="365"/>
      <c r="AH107" s="365"/>
      <c r="AI107" s="365"/>
      <c r="AJ107" s="365"/>
      <c r="AK107" s="222"/>
      <c r="AL107" s="222"/>
    </row>
    <row r="108" spans="1:139" x14ac:dyDescent="0.25">
      <c r="F108" s="222"/>
      <c r="G108" s="222"/>
      <c r="H108" s="222"/>
      <c r="I108" s="365"/>
      <c r="J108" s="365"/>
      <c r="K108" s="365"/>
      <c r="L108" s="365"/>
      <c r="M108" s="365"/>
      <c r="N108" s="365"/>
      <c r="O108" s="365"/>
      <c r="P108" s="365"/>
      <c r="Q108" s="365"/>
      <c r="R108" s="365"/>
      <c r="S108" s="365"/>
      <c r="T108" s="365"/>
      <c r="U108" s="365"/>
      <c r="V108" s="365"/>
      <c r="W108" s="365"/>
      <c r="X108" s="365"/>
      <c r="Y108" s="365"/>
      <c r="Z108" s="365"/>
      <c r="AA108" s="365"/>
      <c r="AB108" s="365"/>
      <c r="AC108" s="365"/>
      <c r="AD108" s="365"/>
      <c r="AE108" s="365"/>
      <c r="AF108" s="365"/>
      <c r="AG108" s="365"/>
      <c r="AH108" s="365"/>
      <c r="AI108" s="365"/>
      <c r="AJ108" s="365"/>
      <c r="AK108" s="222"/>
      <c r="AL108" s="222"/>
    </row>
    <row r="109" spans="1:139" x14ac:dyDescent="0.25">
      <c r="F109" s="222"/>
      <c r="G109" s="222"/>
      <c r="H109" s="222"/>
      <c r="I109" s="365"/>
      <c r="J109" s="365"/>
      <c r="K109" s="365"/>
      <c r="L109" s="365"/>
      <c r="M109" s="365"/>
      <c r="N109" s="365"/>
      <c r="O109" s="365"/>
      <c r="P109" s="365"/>
      <c r="Q109" s="365"/>
      <c r="R109" s="365"/>
      <c r="S109" s="365"/>
      <c r="T109" s="365"/>
      <c r="U109" s="365"/>
      <c r="V109" s="365"/>
      <c r="W109" s="365"/>
      <c r="X109" s="365"/>
      <c r="Y109" s="365"/>
      <c r="Z109" s="365"/>
      <c r="AA109" s="365"/>
      <c r="AB109" s="365"/>
      <c r="AC109" s="365"/>
      <c r="AD109" s="365"/>
      <c r="AE109" s="365"/>
      <c r="AF109" s="365"/>
      <c r="AG109" s="365"/>
      <c r="AH109" s="365"/>
      <c r="AI109" s="365"/>
      <c r="AJ109" s="365"/>
      <c r="AK109" s="222"/>
      <c r="AL109" s="222"/>
    </row>
    <row r="110" spans="1:139" x14ac:dyDescent="0.25">
      <c r="F110" s="222"/>
      <c r="G110" s="222"/>
      <c r="H110" s="222"/>
      <c r="I110" s="365"/>
      <c r="J110" s="365"/>
      <c r="K110" s="365"/>
      <c r="L110" s="365"/>
      <c r="M110" s="365"/>
      <c r="N110" s="365"/>
      <c r="O110" s="365"/>
      <c r="P110" s="365"/>
      <c r="Q110" s="365"/>
      <c r="R110" s="365"/>
      <c r="S110" s="365"/>
      <c r="T110" s="365"/>
      <c r="U110" s="365"/>
      <c r="V110" s="365"/>
      <c r="W110" s="365"/>
      <c r="X110" s="365"/>
      <c r="Y110" s="365"/>
      <c r="Z110" s="365"/>
      <c r="AA110" s="365"/>
      <c r="AB110" s="365"/>
      <c r="AC110" s="365"/>
      <c r="AD110" s="365"/>
      <c r="AE110" s="365"/>
      <c r="AF110" s="365"/>
      <c r="AG110" s="365"/>
      <c r="AH110" s="365"/>
      <c r="AI110" s="365"/>
      <c r="AJ110" s="365"/>
      <c r="AK110" s="222"/>
      <c r="AL110" s="222"/>
    </row>
    <row r="111" spans="1:139" x14ac:dyDescent="0.25">
      <c r="F111" s="222"/>
      <c r="G111" s="222"/>
      <c r="H111" s="222"/>
      <c r="I111" s="365"/>
      <c r="J111" s="365"/>
      <c r="K111" s="365"/>
      <c r="L111" s="365"/>
      <c r="M111" s="365"/>
      <c r="N111" s="365"/>
      <c r="O111" s="365"/>
      <c r="P111" s="365"/>
      <c r="Q111" s="365"/>
      <c r="R111" s="365"/>
      <c r="S111" s="365"/>
      <c r="T111" s="365"/>
      <c r="U111" s="365"/>
      <c r="V111" s="365"/>
      <c r="W111" s="365"/>
      <c r="X111" s="365"/>
      <c r="Y111" s="365"/>
      <c r="Z111" s="365"/>
      <c r="AA111" s="365"/>
      <c r="AB111" s="365"/>
      <c r="AC111" s="365"/>
      <c r="AD111" s="365"/>
      <c r="AE111" s="365"/>
      <c r="AF111" s="365"/>
      <c r="AG111" s="365"/>
      <c r="AH111" s="365"/>
      <c r="AI111" s="365"/>
      <c r="AJ111" s="365"/>
      <c r="AK111" s="222"/>
      <c r="AL111" s="222"/>
    </row>
    <row r="112" spans="1:139" x14ac:dyDescent="0.25">
      <c r="F112" s="222"/>
      <c r="G112" s="222"/>
      <c r="H112" s="222"/>
      <c r="I112" s="365"/>
      <c r="J112" s="365"/>
      <c r="K112" s="365"/>
      <c r="L112" s="365"/>
      <c r="M112" s="365"/>
      <c r="N112" s="365"/>
      <c r="O112" s="365"/>
      <c r="P112" s="365"/>
      <c r="Q112" s="365"/>
      <c r="R112" s="365"/>
      <c r="S112" s="365"/>
      <c r="T112" s="365"/>
      <c r="U112" s="365"/>
      <c r="V112" s="365"/>
      <c r="W112" s="365"/>
      <c r="X112" s="365"/>
      <c r="Y112" s="365"/>
      <c r="Z112" s="365"/>
      <c r="AA112" s="365"/>
      <c r="AB112" s="365"/>
      <c r="AC112" s="365"/>
      <c r="AD112" s="365"/>
      <c r="AE112" s="365"/>
      <c r="AF112" s="365"/>
      <c r="AG112" s="365"/>
      <c r="AH112" s="365"/>
      <c r="AI112" s="365"/>
      <c r="AJ112" s="365"/>
      <c r="AK112" s="222"/>
      <c r="AL112" s="222"/>
    </row>
    <row r="113" spans="6:133" x14ac:dyDescent="0.25">
      <c r="F113" s="222"/>
      <c r="G113" s="222"/>
      <c r="H113" s="222"/>
      <c r="I113" s="365"/>
      <c r="J113" s="365"/>
      <c r="K113" s="365"/>
      <c r="L113" s="365"/>
      <c r="M113" s="365"/>
      <c r="N113" s="365"/>
      <c r="O113" s="365"/>
      <c r="P113" s="365"/>
      <c r="Q113" s="365"/>
      <c r="R113" s="365"/>
      <c r="S113" s="365"/>
      <c r="T113" s="365"/>
      <c r="U113" s="365"/>
      <c r="V113" s="365"/>
      <c r="W113" s="365"/>
      <c r="X113" s="365"/>
      <c r="Y113" s="365"/>
      <c r="Z113" s="365"/>
      <c r="AA113" s="365"/>
      <c r="AB113" s="365"/>
      <c r="AC113" s="365"/>
      <c r="AD113" s="365"/>
      <c r="AE113" s="365"/>
      <c r="AF113" s="365"/>
      <c r="AG113" s="365"/>
      <c r="AH113" s="365"/>
      <c r="AI113" s="365"/>
      <c r="AJ113" s="365"/>
      <c r="AK113" s="222"/>
      <c r="AL113" s="222"/>
    </row>
    <row r="114" spans="6:133" x14ac:dyDescent="0.25">
      <c r="F114" s="222"/>
      <c r="G114" s="222"/>
      <c r="H114" s="222"/>
      <c r="I114" s="365"/>
      <c r="J114" s="365"/>
      <c r="K114" s="365"/>
      <c r="L114" s="365"/>
      <c r="M114" s="365"/>
      <c r="N114" s="365"/>
      <c r="O114" s="365"/>
      <c r="P114" s="365"/>
      <c r="Q114" s="365"/>
      <c r="R114" s="365"/>
      <c r="S114" s="365"/>
      <c r="T114" s="365"/>
      <c r="U114" s="365"/>
      <c r="V114" s="365"/>
      <c r="W114" s="365"/>
      <c r="X114" s="365"/>
      <c r="Y114" s="365"/>
      <c r="Z114" s="365"/>
      <c r="AA114" s="365"/>
      <c r="AB114" s="365"/>
      <c r="AC114" s="365"/>
      <c r="AD114" s="365"/>
      <c r="AE114" s="365"/>
      <c r="AF114" s="365"/>
      <c r="AG114" s="365"/>
      <c r="AH114" s="365"/>
      <c r="AI114" s="365"/>
      <c r="AJ114" s="365"/>
      <c r="AK114" s="222"/>
      <c r="AL114" s="222"/>
    </row>
    <row r="115" spans="6:133" x14ac:dyDescent="0.25">
      <c r="F115" s="222"/>
      <c r="G115" s="222"/>
      <c r="H115" s="222"/>
      <c r="I115" s="365"/>
      <c r="J115" s="365"/>
      <c r="K115" s="365"/>
      <c r="L115" s="365"/>
      <c r="M115" s="365"/>
      <c r="N115" s="365"/>
      <c r="O115" s="365"/>
      <c r="P115" s="365"/>
      <c r="Q115" s="365"/>
      <c r="R115" s="365"/>
      <c r="S115" s="365"/>
      <c r="T115" s="365"/>
      <c r="U115" s="365"/>
      <c r="V115" s="365"/>
      <c r="W115" s="365"/>
      <c r="X115" s="365"/>
      <c r="Y115" s="365"/>
      <c r="Z115" s="365"/>
      <c r="AA115" s="365"/>
      <c r="AB115" s="365"/>
      <c r="AC115" s="365"/>
      <c r="AD115" s="365"/>
      <c r="AE115" s="365"/>
      <c r="AF115" s="365"/>
      <c r="AG115" s="365"/>
      <c r="AH115" s="365"/>
      <c r="AI115" s="365"/>
      <c r="AJ115" s="365"/>
      <c r="AK115" s="222"/>
      <c r="AL115" s="222"/>
    </row>
    <row r="116" spans="6:133" x14ac:dyDescent="0.25">
      <c r="F116" s="222"/>
      <c r="G116" s="222"/>
      <c r="H116" s="222"/>
      <c r="I116" s="365"/>
      <c r="J116" s="365"/>
      <c r="K116" s="365"/>
      <c r="L116" s="365"/>
      <c r="M116" s="365"/>
      <c r="N116" s="365"/>
      <c r="O116" s="365"/>
      <c r="P116" s="365"/>
      <c r="Q116" s="365"/>
      <c r="R116" s="365"/>
      <c r="S116" s="365"/>
      <c r="T116" s="365"/>
      <c r="U116" s="365"/>
      <c r="V116" s="365"/>
      <c r="W116" s="365"/>
      <c r="X116" s="365"/>
      <c r="Y116" s="365"/>
      <c r="Z116" s="365"/>
      <c r="AA116" s="365"/>
      <c r="AB116" s="365"/>
      <c r="AC116" s="365"/>
      <c r="AD116" s="365"/>
      <c r="AE116" s="365"/>
      <c r="AF116" s="365"/>
      <c r="AG116" s="365"/>
      <c r="AH116" s="365"/>
      <c r="AI116" s="365"/>
      <c r="AJ116" s="365"/>
      <c r="AK116" s="222"/>
      <c r="AL116" s="222"/>
    </row>
    <row r="117" spans="6:133" x14ac:dyDescent="0.25">
      <c r="F117" s="222"/>
      <c r="G117" s="222"/>
      <c r="H117" s="222"/>
      <c r="I117" s="365"/>
      <c r="J117" s="365"/>
      <c r="K117" s="365"/>
      <c r="L117" s="365"/>
      <c r="M117" s="365"/>
      <c r="N117" s="365"/>
      <c r="O117" s="365"/>
      <c r="P117" s="365"/>
      <c r="Q117" s="365"/>
      <c r="R117" s="365"/>
      <c r="S117" s="365"/>
      <c r="T117" s="365"/>
      <c r="U117" s="365"/>
      <c r="V117" s="365"/>
      <c r="W117" s="365"/>
      <c r="X117" s="365"/>
      <c r="Y117" s="365"/>
      <c r="Z117" s="365"/>
      <c r="AA117" s="365"/>
      <c r="AB117" s="365"/>
      <c r="AC117" s="365"/>
      <c r="AD117" s="365"/>
      <c r="AE117" s="365"/>
      <c r="AF117" s="365"/>
      <c r="AG117" s="365"/>
      <c r="AH117" s="365"/>
      <c r="AI117" s="365"/>
      <c r="AJ117" s="365"/>
      <c r="AK117" s="222"/>
      <c r="AL117" s="222"/>
    </row>
    <row r="118" spans="6:133" x14ac:dyDescent="0.25">
      <c r="F118" s="222"/>
      <c r="G118" s="222"/>
      <c r="H118" s="222"/>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222"/>
      <c r="AL118" s="222"/>
    </row>
    <row r="119" spans="6:133" x14ac:dyDescent="0.25">
      <c r="F119" s="222"/>
      <c r="G119" s="222"/>
      <c r="H119" s="222"/>
      <c r="I119" s="365"/>
      <c r="J119" s="365"/>
      <c r="K119" s="365"/>
      <c r="L119" s="365"/>
      <c r="M119" s="365"/>
      <c r="N119" s="365"/>
      <c r="O119" s="365"/>
      <c r="P119" s="365"/>
      <c r="Q119" s="365"/>
      <c r="R119" s="365"/>
      <c r="S119" s="365"/>
      <c r="T119" s="365"/>
      <c r="U119" s="365"/>
      <c r="V119" s="365"/>
      <c r="W119" s="365"/>
      <c r="X119" s="365"/>
      <c r="Y119" s="365"/>
      <c r="Z119" s="365"/>
      <c r="AA119" s="365"/>
      <c r="AB119" s="365"/>
      <c r="AC119" s="365"/>
      <c r="AD119" s="365"/>
      <c r="AE119" s="365"/>
      <c r="AF119" s="365"/>
      <c r="AG119" s="365"/>
      <c r="AH119" s="365"/>
      <c r="AI119" s="365"/>
      <c r="AJ119" s="365"/>
      <c r="AK119" s="222"/>
      <c r="AL119" s="222"/>
    </row>
    <row r="120" spans="6:133" x14ac:dyDescent="0.25">
      <c r="F120" s="222"/>
      <c r="G120" s="222"/>
      <c r="H120" s="222"/>
      <c r="I120" s="365"/>
      <c r="J120" s="365"/>
      <c r="K120" s="365"/>
      <c r="L120" s="365"/>
      <c r="M120" s="365"/>
      <c r="N120" s="365"/>
      <c r="O120" s="365"/>
      <c r="P120" s="365"/>
      <c r="Q120" s="365"/>
      <c r="R120" s="365"/>
      <c r="S120" s="365"/>
      <c r="T120" s="365"/>
      <c r="U120" s="365"/>
      <c r="V120" s="365"/>
      <c r="W120" s="365"/>
      <c r="X120" s="365"/>
      <c r="Y120" s="365"/>
      <c r="Z120" s="365"/>
      <c r="AA120" s="365"/>
      <c r="AB120" s="365"/>
      <c r="AC120" s="365"/>
      <c r="AD120" s="365"/>
      <c r="AE120" s="365"/>
      <c r="AF120" s="365"/>
      <c r="AG120" s="365"/>
      <c r="AH120" s="365"/>
      <c r="AI120" s="365"/>
      <c r="AJ120" s="365"/>
      <c r="AK120" s="222"/>
      <c r="AL120" s="222"/>
    </row>
    <row r="121" spans="6:133" x14ac:dyDescent="0.25">
      <c r="F121" s="222"/>
      <c r="G121" s="222"/>
      <c r="H121" s="222"/>
      <c r="I121" s="365"/>
      <c r="J121" s="365"/>
      <c r="K121" s="365"/>
      <c r="L121" s="365"/>
      <c r="M121" s="365"/>
      <c r="N121" s="365"/>
      <c r="O121" s="365"/>
      <c r="P121" s="365"/>
      <c r="Q121" s="365"/>
      <c r="R121" s="365"/>
      <c r="S121" s="365"/>
      <c r="T121" s="365"/>
      <c r="U121" s="365"/>
      <c r="V121" s="365"/>
      <c r="W121" s="365"/>
      <c r="X121" s="365"/>
      <c r="Y121" s="365"/>
      <c r="Z121" s="365"/>
      <c r="AA121" s="365"/>
      <c r="AB121" s="365"/>
      <c r="AC121" s="365"/>
      <c r="AD121" s="365"/>
      <c r="AE121" s="365"/>
      <c r="AF121" s="365"/>
      <c r="AG121" s="365"/>
      <c r="AH121" s="365"/>
      <c r="AI121" s="365"/>
      <c r="AJ121" s="365"/>
      <c r="AK121" s="222"/>
      <c r="AL121" s="222"/>
    </row>
    <row r="122" spans="6:133" x14ac:dyDescent="0.25">
      <c r="F122" s="222"/>
      <c r="G122" s="222"/>
      <c r="H122" s="222"/>
      <c r="I122" s="365"/>
      <c r="J122" s="365"/>
      <c r="K122" s="365"/>
      <c r="L122" s="365"/>
      <c r="M122" s="365"/>
      <c r="N122" s="365"/>
      <c r="O122" s="365"/>
      <c r="P122" s="365"/>
      <c r="Q122" s="365"/>
      <c r="R122" s="365"/>
      <c r="S122" s="365"/>
      <c r="T122" s="365"/>
      <c r="U122" s="365"/>
      <c r="V122" s="365"/>
      <c r="W122" s="365"/>
      <c r="X122" s="365"/>
      <c r="Y122" s="365"/>
      <c r="Z122" s="365"/>
      <c r="AA122" s="365"/>
      <c r="AB122" s="365"/>
      <c r="AC122" s="365"/>
      <c r="AD122" s="365"/>
      <c r="AE122" s="365"/>
      <c r="AF122" s="365"/>
      <c r="AG122" s="365"/>
      <c r="AH122" s="365"/>
      <c r="AI122" s="365"/>
      <c r="AJ122" s="365"/>
      <c r="AK122" s="222"/>
      <c r="AL122" s="222"/>
    </row>
    <row r="123" spans="6:133" x14ac:dyDescent="0.25">
      <c r="F123" s="222"/>
      <c r="G123" s="222"/>
      <c r="H123" s="222"/>
      <c r="I123" s="365"/>
      <c r="J123" s="365"/>
      <c r="K123" s="365"/>
      <c r="L123" s="365"/>
      <c r="M123" s="365"/>
      <c r="N123" s="365"/>
      <c r="O123" s="365"/>
      <c r="P123" s="365"/>
      <c r="Q123" s="365"/>
      <c r="R123" s="365"/>
      <c r="S123" s="365"/>
      <c r="T123" s="365"/>
      <c r="U123" s="365"/>
      <c r="V123" s="365"/>
      <c r="W123" s="365"/>
      <c r="X123" s="365"/>
      <c r="Y123" s="365"/>
      <c r="Z123" s="365"/>
      <c r="AA123" s="365"/>
      <c r="AB123" s="365"/>
      <c r="AC123" s="365"/>
      <c r="AD123" s="365"/>
      <c r="AE123" s="365"/>
      <c r="AF123" s="365"/>
      <c r="AG123" s="365"/>
      <c r="AH123" s="365"/>
      <c r="AI123" s="365"/>
      <c r="AJ123" s="365"/>
      <c r="AK123" s="222"/>
      <c r="AL123" s="222"/>
      <c r="DQ123" s="357" t="str">
        <f t="shared" ref="DQ123:DQ142" si="74">IFERROR(INDEX($CL123:$DI123,MATCH(DP123,$CL$6:$DI$6,0)),"")</f>
        <v/>
      </c>
      <c r="DS123" s="357" t="str">
        <f t="shared" ref="DS123:DS142" si="75">IFERROR(INDEX($CL123:$DI123,MATCH(DR123,$CL$6:$DI$6,0)),"")</f>
        <v/>
      </c>
      <c r="EA123" s="357" t="str">
        <f t="shared" ref="EA123:EA142" si="76">IFERROR(INDEX($CL123:$DI123,MATCH(DZ123,$CL$6:$DI$6,0)),"")</f>
        <v/>
      </c>
      <c r="EC123" s="357" t="str">
        <f t="shared" ref="EC123:EC142" si="77">IFERROR(INDEX($CL123:$DI123,MATCH(EB123,$CL$6:$DI$6,0)),"")</f>
        <v/>
      </c>
    </row>
    <row r="124" spans="6:133" x14ac:dyDescent="0.25">
      <c r="F124" s="222"/>
      <c r="G124" s="222"/>
      <c r="H124" s="222"/>
      <c r="I124" s="365"/>
      <c r="J124" s="365"/>
      <c r="K124" s="365"/>
      <c r="L124" s="365"/>
      <c r="M124" s="365"/>
      <c r="N124" s="365"/>
      <c r="O124" s="365"/>
      <c r="P124" s="365"/>
      <c r="Q124" s="365"/>
      <c r="R124" s="365"/>
      <c r="S124" s="365"/>
      <c r="T124" s="365"/>
      <c r="U124" s="365"/>
      <c r="V124" s="365"/>
      <c r="W124" s="365"/>
      <c r="X124" s="365"/>
      <c r="Y124" s="365"/>
      <c r="Z124" s="365"/>
      <c r="AA124" s="365"/>
      <c r="AB124" s="365"/>
      <c r="AC124" s="365"/>
      <c r="AD124" s="365"/>
      <c r="AE124" s="365"/>
      <c r="AF124" s="365"/>
      <c r="AG124" s="365"/>
      <c r="AH124" s="365"/>
      <c r="AI124" s="365"/>
      <c r="AJ124" s="365"/>
      <c r="AK124" s="222"/>
      <c r="AL124" s="222"/>
      <c r="DQ124" s="357" t="str">
        <f t="shared" si="74"/>
        <v/>
      </c>
      <c r="DS124" s="357" t="str">
        <f t="shared" si="75"/>
        <v/>
      </c>
      <c r="EA124" s="357" t="str">
        <f t="shared" si="76"/>
        <v/>
      </c>
      <c r="EC124" s="357" t="str">
        <f t="shared" si="77"/>
        <v/>
      </c>
    </row>
    <row r="125" spans="6:133" x14ac:dyDescent="0.25">
      <c r="F125" s="222"/>
      <c r="G125" s="222"/>
      <c r="H125" s="222"/>
      <c r="I125" s="365"/>
      <c r="J125" s="365"/>
      <c r="K125" s="365"/>
      <c r="L125" s="365"/>
      <c r="M125" s="365"/>
      <c r="N125" s="365"/>
      <c r="O125" s="365"/>
      <c r="P125" s="365"/>
      <c r="Q125" s="365"/>
      <c r="R125" s="365"/>
      <c r="S125" s="365"/>
      <c r="T125" s="365"/>
      <c r="U125" s="365"/>
      <c r="V125" s="365"/>
      <c r="W125" s="365"/>
      <c r="X125" s="365"/>
      <c r="Y125" s="365"/>
      <c r="Z125" s="365"/>
      <c r="AA125" s="365"/>
      <c r="AB125" s="365"/>
      <c r="AC125" s="365"/>
      <c r="AD125" s="365"/>
      <c r="AE125" s="365"/>
      <c r="AF125" s="365"/>
      <c r="AG125" s="365"/>
      <c r="AH125" s="365"/>
      <c r="AI125" s="365"/>
      <c r="AJ125" s="365"/>
      <c r="AK125" s="222"/>
      <c r="AL125" s="222"/>
      <c r="DQ125" s="357" t="str">
        <f t="shared" si="74"/>
        <v/>
      </c>
      <c r="DS125" s="357" t="str">
        <f t="shared" si="75"/>
        <v/>
      </c>
      <c r="EA125" s="357" t="str">
        <f t="shared" si="76"/>
        <v/>
      </c>
      <c r="EC125" s="357" t="str">
        <f t="shared" si="77"/>
        <v/>
      </c>
    </row>
    <row r="126" spans="6:133" x14ac:dyDescent="0.25">
      <c r="F126" s="222"/>
      <c r="G126" s="222"/>
      <c r="H126" s="222"/>
      <c r="I126" s="365"/>
      <c r="J126" s="365"/>
      <c r="K126" s="365"/>
      <c r="L126" s="365"/>
      <c r="M126" s="365"/>
      <c r="N126" s="365"/>
      <c r="O126" s="365"/>
      <c r="P126" s="365"/>
      <c r="Q126" s="365"/>
      <c r="R126" s="365"/>
      <c r="S126" s="365"/>
      <c r="T126" s="365"/>
      <c r="U126" s="365"/>
      <c r="V126" s="365"/>
      <c r="W126" s="365"/>
      <c r="X126" s="365"/>
      <c r="Y126" s="365"/>
      <c r="Z126" s="365"/>
      <c r="AA126" s="365"/>
      <c r="AB126" s="365"/>
      <c r="AC126" s="365"/>
      <c r="AD126" s="365"/>
      <c r="AE126" s="365"/>
      <c r="AF126" s="365"/>
      <c r="AG126" s="365"/>
      <c r="AH126" s="365"/>
      <c r="AI126" s="365"/>
      <c r="AJ126" s="365"/>
      <c r="AK126" s="222"/>
      <c r="AL126" s="222"/>
      <c r="DQ126" s="357" t="str">
        <f t="shared" si="74"/>
        <v/>
      </c>
      <c r="DS126" s="357" t="str">
        <f t="shared" si="75"/>
        <v/>
      </c>
      <c r="EA126" s="357" t="str">
        <f t="shared" si="76"/>
        <v/>
      </c>
      <c r="EC126" s="357" t="str">
        <f t="shared" si="77"/>
        <v/>
      </c>
    </row>
    <row r="127" spans="6:133" x14ac:dyDescent="0.25">
      <c r="F127" s="222"/>
      <c r="G127" s="222"/>
      <c r="H127" s="222"/>
      <c r="I127" s="365"/>
      <c r="J127" s="365"/>
      <c r="K127" s="365"/>
      <c r="L127" s="365"/>
      <c r="M127" s="365"/>
      <c r="N127" s="365"/>
      <c r="O127" s="365"/>
      <c r="P127" s="365"/>
      <c r="Q127" s="365"/>
      <c r="R127" s="365"/>
      <c r="S127" s="365"/>
      <c r="T127" s="365"/>
      <c r="U127" s="365"/>
      <c r="V127" s="365"/>
      <c r="W127" s="365"/>
      <c r="X127" s="365"/>
      <c r="Y127" s="365"/>
      <c r="Z127" s="365"/>
      <c r="AA127" s="365"/>
      <c r="AB127" s="365"/>
      <c r="AC127" s="365"/>
      <c r="AD127" s="365"/>
      <c r="AE127" s="365"/>
      <c r="AF127" s="365"/>
      <c r="AG127" s="365"/>
      <c r="AH127" s="365"/>
      <c r="AI127" s="365"/>
      <c r="AJ127" s="365"/>
      <c r="AK127" s="222"/>
      <c r="AL127" s="222"/>
      <c r="DQ127" s="357" t="str">
        <f t="shared" si="74"/>
        <v/>
      </c>
      <c r="DS127" s="357" t="str">
        <f t="shared" si="75"/>
        <v/>
      </c>
      <c r="EA127" s="357" t="str">
        <f t="shared" si="76"/>
        <v/>
      </c>
      <c r="EC127" s="357" t="str">
        <f t="shared" si="77"/>
        <v/>
      </c>
    </row>
    <row r="128" spans="6:133" x14ac:dyDescent="0.25">
      <c r="F128" s="222"/>
      <c r="G128" s="222"/>
      <c r="H128" s="222"/>
      <c r="I128" s="365"/>
      <c r="J128" s="365"/>
      <c r="K128" s="365"/>
      <c r="L128" s="365"/>
      <c r="M128" s="365"/>
      <c r="N128" s="365"/>
      <c r="O128" s="365"/>
      <c r="P128" s="365"/>
      <c r="Q128" s="365"/>
      <c r="R128" s="365"/>
      <c r="S128" s="365"/>
      <c r="T128" s="365"/>
      <c r="U128" s="365"/>
      <c r="V128" s="365"/>
      <c r="W128" s="365"/>
      <c r="X128" s="365"/>
      <c r="Y128" s="365"/>
      <c r="Z128" s="365"/>
      <c r="AA128" s="365"/>
      <c r="AB128" s="365"/>
      <c r="AC128" s="365"/>
      <c r="AD128" s="365"/>
      <c r="AE128" s="365"/>
      <c r="AF128" s="365"/>
      <c r="AG128" s="365"/>
      <c r="AH128" s="365"/>
      <c r="AI128" s="365"/>
      <c r="AJ128" s="365"/>
      <c r="AK128" s="222"/>
      <c r="AL128" s="222"/>
      <c r="DQ128" s="357" t="str">
        <f t="shared" si="74"/>
        <v/>
      </c>
      <c r="DS128" s="357" t="str">
        <f t="shared" si="75"/>
        <v/>
      </c>
      <c r="EA128" s="357" t="str">
        <f t="shared" si="76"/>
        <v/>
      </c>
      <c r="EC128" s="357" t="str">
        <f t="shared" si="77"/>
        <v/>
      </c>
    </row>
    <row r="129" spans="6:133" x14ac:dyDescent="0.25">
      <c r="F129" s="222"/>
      <c r="G129" s="222"/>
      <c r="H129" s="222"/>
      <c r="I129" s="365"/>
      <c r="J129" s="365"/>
      <c r="K129" s="365"/>
      <c r="L129" s="365"/>
      <c r="M129" s="365"/>
      <c r="N129" s="365"/>
      <c r="O129" s="365"/>
      <c r="P129" s="365"/>
      <c r="Q129" s="365"/>
      <c r="R129" s="365"/>
      <c r="S129" s="365"/>
      <c r="T129" s="365"/>
      <c r="U129" s="365"/>
      <c r="V129" s="365"/>
      <c r="W129" s="365"/>
      <c r="X129" s="365"/>
      <c r="Y129" s="365"/>
      <c r="Z129" s="365"/>
      <c r="AA129" s="365"/>
      <c r="AB129" s="365"/>
      <c r="AC129" s="365"/>
      <c r="AD129" s="365"/>
      <c r="AE129" s="365"/>
      <c r="AF129" s="365"/>
      <c r="AG129" s="365"/>
      <c r="AH129" s="365"/>
      <c r="AI129" s="365"/>
      <c r="AJ129" s="365"/>
      <c r="AK129" s="222"/>
      <c r="AL129" s="222"/>
      <c r="DQ129" s="357" t="str">
        <f t="shared" si="74"/>
        <v/>
      </c>
      <c r="DS129" s="357" t="str">
        <f t="shared" si="75"/>
        <v/>
      </c>
      <c r="EA129" s="357" t="str">
        <f t="shared" si="76"/>
        <v/>
      </c>
      <c r="EC129" s="357" t="str">
        <f t="shared" si="77"/>
        <v/>
      </c>
    </row>
    <row r="130" spans="6:133" x14ac:dyDescent="0.25">
      <c r="F130" s="222"/>
      <c r="G130" s="222"/>
      <c r="H130" s="222"/>
      <c r="I130" s="365"/>
      <c r="J130" s="365"/>
      <c r="K130" s="365"/>
      <c r="L130" s="365"/>
      <c r="M130" s="365"/>
      <c r="N130" s="365"/>
      <c r="O130" s="365"/>
      <c r="P130" s="365"/>
      <c r="Q130" s="365"/>
      <c r="R130" s="365"/>
      <c r="S130" s="365"/>
      <c r="T130" s="365"/>
      <c r="U130" s="365"/>
      <c r="V130" s="365"/>
      <c r="W130" s="365"/>
      <c r="X130" s="365"/>
      <c r="Y130" s="365"/>
      <c r="Z130" s="365"/>
      <c r="AA130" s="365"/>
      <c r="AB130" s="365"/>
      <c r="AC130" s="365"/>
      <c r="AD130" s="365"/>
      <c r="AE130" s="365"/>
      <c r="AF130" s="365"/>
      <c r="AG130" s="365"/>
      <c r="AH130" s="365"/>
      <c r="AI130" s="365"/>
      <c r="AJ130" s="365"/>
      <c r="AK130" s="222"/>
      <c r="AL130" s="222"/>
      <c r="DQ130" s="357" t="str">
        <f t="shared" si="74"/>
        <v/>
      </c>
      <c r="DS130" s="357" t="str">
        <f t="shared" si="75"/>
        <v/>
      </c>
      <c r="EA130" s="357" t="str">
        <f t="shared" si="76"/>
        <v/>
      </c>
      <c r="EC130" s="357" t="str">
        <f t="shared" si="77"/>
        <v/>
      </c>
    </row>
    <row r="131" spans="6:133" x14ac:dyDescent="0.25">
      <c r="F131" s="222"/>
      <c r="G131" s="222"/>
      <c r="H131" s="222"/>
      <c r="I131" s="365"/>
      <c r="J131" s="365"/>
      <c r="K131" s="365"/>
      <c r="L131" s="365"/>
      <c r="M131" s="365"/>
      <c r="N131" s="365"/>
      <c r="O131" s="365"/>
      <c r="P131" s="365"/>
      <c r="Q131" s="365"/>
      <c r="R131" s="365"/>
      <c r="S131" s="365"/>
      <c r="T131" s="365"/>
      <c r="U131" s="365"/>
      <c r="V131" s="365"/>
      <c r="W131" s="365"/>
      <c r="X131" s="365"/>
      <c r="Y131" s="365"/>
      <c r="Z131" s="365"/>
      <c r="AA131" s="365"/>
      <c r="AB131" s="365"/>
      <c r="AC131" s="365"/>
      <c r="AD131" s="365"/>
      <c r="AE131" s="365"/>
      <c r="AF131" s="365"/>
      <c r="AG131" s="365"/>
      <c r="AH131" s="365"/>
      <c r="AI131" s="365"/>
      <c r="AJ131" s="365"/>
      <c r="AK131" s="222"/>
      <c r="AL131" s="222"/>
      <c r="DQ131" s="357" t="str">
        <f t="shared" si="74"/>
        <v/>
      </c>
      <c r="DS131" s="357" t="str">
        <f t="shared" si="75"/>
        <v/>
      </c>
      <c r="EA131" s="357" t="str">
        <f t="shared" si="76"/>
        <v/>
      </c>
      <c r="EC131" s="357" t="str">
        <f t="shared" si="77"/>
        <v/>
      </c>
    </row>
    <row r="132" spans="6:133" x14ac:dyDescent="0.25">
      <c r="F132" s="222"/>
      <c r="G132" s="222"/>
      <c r="H132" s="222"/>
      <c r="I132" s="365"/>
      <c r="J132" s="365"/>
      <c r="K132" s="365"/>
      <c r="L132" s="365"/>
      <c r="M132" s="365"/>
      <c r="N132" s="365"/>
      <c r="O132" s="365"/>
      <c r="P132" s="365"/>
      <c r="Q132" s="365"/>
      <c r="R132" s="365"/>
      <c r="S132" s="365"/>
      <c r="T132" s="365"/>
      <c r="U132" s="365"/>
      <c r="V132" s="365"/>
      <c r="W132" s="365"/>
      <c r="X132" s="365"/>
      <c r="Y132" s="365"/>
      <c r="Z132" s="365"/>
      <c r="AA132" s="365"/>
      <c r="AB132" s="365"/>
      <c r="AC132" s="365"/>
      <c r="AD132" s="365"/>
      <c r="AE132" s="365"/>
      <c r="AF132" s="365"/>
      <c r="AG132" s="365"/>
      <c r="AH132" s="365"/>
      <c r="AI132" s="365"/>
      <c r="AJ132" s="365"/>
      <c r="AK132" s="222"/>
      <c r="AL132" s="222"/>
      <c r="DQ132" s="357" t="str">
        <f t="shared" si="74"/>
        <v/>
      </c>
      <c r="DS132" s="357" t="str">
        <f t="shared" si="75"/>
        <v/>
      </c>
      <c r="EA132" s="357" t="str">
        <f t="shared" si="76"/>
        <v/>
      </c>
      <c r="EC132" s="357" t="str">
        <f t="shared" si="77"/>
        <v/>
      </c>
    </row>
    <row r="133" spans="6:133" x14ac:dyDescent="0.25">
      <c r="F133" s="222"/>
      <c r="G133" s="222"/>
      <c r="H133" s="222"/>
      <c r="I133" s="365"/>
      <c r="J133" s="365"/>
      <c r="K133" s="365"/>
      <c r="L133" s="365"/>
      <c r="M133" s="365"/>
      <c r="N133" s="365"/>
      <c r="O133" s="365"/>
      <c r="P133" s="365"/>
      <c r="Q133" s="365"/>
      <c r="R133" s="365"/>
      <c r="S133" s="365"/>
      <c r="T133" s="365"/>
      <c r="U133" s="365"/>
      <c r="V133" s="365"/>
      <c r="W133" s="365"/>
      <c r="X133" s="365"/>
      <c r="Y133" s="365"/>
      <c r="Z133" s="365"/>
      <c r="AA133" s="365"/>
      <c r="AB133" s="365"/>
      <c r="AC133" s="365"/>
      <c r="AD133" s="365"/>
      <c r="AE133" s="365"/>
      <c r="AF133" s="365"/>
      <c r="AG133" s="365"/>
      <c r="AH133" s="365"/>
      <c r="AI133" s="365"/>
      <c r="AJ133" s="365"/>
      <c r="AK133" s="222"/>
      <c r="AL133" s="222"/>
      <c r="DQ133" s="357" t="str">
        <f t="shared" si="74"/>
        <v/>
      </c>
      <c r="DS133" s="357" t="str">
        <f t="shared" si="75"/>
        <v/>
      </c>
      <c r="EA133" s="357" t="str">
        <f t="shared" si="76"/>
        <v/>
      </c>
      <c r="EC133" s="357" t="str">
        <f t="shared" si="77"/>
        <v/>
      </c>
    </row>
    <row r="134" spans="6:133" x14ac:dyDescent="0.25">
      <c r="F134" s="222"/>
      <c r="G134" s="222"/>
      <c r="H134" s="222"/>
      <c r="I134" s="365"/>
      <c r="J134" s="365"/>
      <c r="K134" s="365"/>
      <c r="L134" s="365"/>
      <c r="M134" s="365"/>
      <c r="N134" s="365"/>
      <c r="O134" s="365"/>
      <c r="P134" s="365"/>
      <c r="Q134" s="365"/>
      <c r="R134" s="365"/>
      <c r="S134" s="365"/>
      <c r="T134" s="365"/>
      <c r="U134" s="365"/>
      <c r="V134" s="365"/>
      <c r="W134" s="365"/>
      <c r="X134" s="365"/>
      <c r="Y134" s="365"/>
      <c r="Z134" s="365"/>
      <c r="AA134" s="365"/>
      <c r="AB134" s="365"/>
      <c r="AC134" s="365"/>
      <c r="AD134" s="365"/>
      <c r="AE134" s="365"/>
      <c r="AF134" s="365"/>
      <c r="AG134" s="365"/>
      <c r="AH134" s="365"/>
      <c r="AI134" s="365"/>
      <c r="AJ134" s="365"/>
      <c r="AK134" s="222"/>
      <c r="AL134" s="222"/>
      <c r="DQ134" s="357" t="str">
        <f t="shared" si="74"/>
        <v/>
      </c>
      <c r="DS134" s="357" t="str">
        <f t="shared" si="75"/>
        <v/>
      </c>
      <c r="EA134" s="357" t="str">
        <f t="shared" si="76"/>
        <v/>
      </c>
      <c r="EC134" s="357" t="str">
        <f t="shared" si="77"/>
        <v/>
      </c>
    </row>
    <row r="135" spans="6:133" x14ac:dyDescent="0.25">
      <c r="F135" s="222"/>
      <c r="G135" s="222"/>
      <c r="H135" s="222"/>
      <c r="I135" s="365"/>
      <c r="J135" s="365"/>
      <c r="K135" s="365"/>
      <c r="L135" s="365"/>
      <c r="M135" s="365"/>
      <c r="N135" s="365"/>
      <c r="O135" s="365"/>
      <c r="P135" s="365"/>
      <c r="Q135" s="365"/>
      <c r="R135" s="365"/>
      <c r="S135" s="365"/>
      <c r="T135" s="365"/>
      <c r="U135" s="365"/>
      <c r="V135" s="365"/>
      <c r="W135" s="365"/>
      <c r="X135" s="365"/>
      <c r="Y135" s="365"/>
      <c r="Z135" s="365"/>
      <c r="AA135" s="365"/>
      <c r="AB135" s="365"/>
      <c r="AC135" s="365"/>
      <c r="AD135" s="365"/>
      <c r="AE135" s="365"/>
      <c r="AF135" s="365"/>
      <c r="AG135" s="365"/>
      <c r="AH135" s="365"/>
      <c r="AI135" s="365"/>
      <c r="AJ135" s="365"/>
      <c r="AK135" s="222"/>
      <c r="AL135" s="222"/>
      <c r="DQ135" s="357" t="str">
        <f t="shared" si="74"/>
        <v/>
      </c>
      <c r="DS135" s="357" t="str">
        <f t="shared" si="75"/>
        <v/>
      </c>
      <c r="EA135" s="357" t="str">
        <f t="shared" si="76"/>
        <v/>
      </c>
      <c r="EC135" s="357" t="str">
        <f t="shared" si="77"/>
        <v/>
      </c>
    </row>
    <row r="136" spans="6:133" x14ac:dyDescent="0.25">
      <c r="F136" s="222"/>
      <c r="G136" s="222"/>
      <c r="H136" s="222"/>
      <c r="I136" s="365"/>
      <c r="J136" s="365"/>
      <c r="K136" s="365"/>
      <c r="L136" s="365"/>
      <c r="M136" s="365"/>
      <c r="N136" s="365"/>
      <c r="O136" s="365"/>
      <c r="P136" s="365"/>
      <c r="Q136" s="365"/>
      <c r="R136" s="365"/>
      <c r="S136" s="365"/>
      <c r="T136" s="365"/>
      <c r="U136" s="365"/>
      <c r="V136" s="365"/>
      <c r="W136" s="365"/>
      <c r="X136" s="365"/>
      <c r="Y136" s="365"/>
      <c r="Z136" s="365"/>
      <c r="AA136" s="365"/>
      <c r="AB136" s="365"/>
      <c r="AC136" s="365"/>
      <c r="AD136" s="365"/>
      <c r="AE136" s="365"/>
      <c r="AF136" s="365"/>
      <c r="AG136" s="365"/>
      <c r="AH136" s="365"/>
      <c r="AI136" s="365"/>
      <c r="AJ136" s="365"/>
      <c r="AK136" s="222"/>
      <c r="AL136" s="222"/>
      <c r="DQ136" s="357" t="str">
        <f t="shared" si="74"/>
        <v/>
      </c>
      <c r="DS136" s="357" t="str">
        <f t="shared" si="75"/>
        <v/>
      </c>
      <c r="EA136" s="357" t="str">
        <f t="shared" si="76"/>
        <v/>
      </c>
      <c r="EC136" s="357" t="str">
        <f t="shared" si="77"/>
        <v/>
      </c>
    </row>
    <row r="137" spans="6:133" x14ac:dyDescent="0.25">
      <c r="F137" s="222"/>
      <c r="G137" s="222"/>
      <c r="H137" s="222"/>
      <c r="I137" s="365"/>
      <c r="J137" s="365"/>
      <c r="K137" s="365"/>
      <c r="L137" s="365"/>
      <c r="M137" s="365"/>
      <c r="N137" s="365"/>
      <c r="O137" s="365"/>
      <c r="P137" s="365"/>
      <c r="Q137" s="365"/>
      <c r="R137" s="365"/>
      <c r="S137" s="365"/>
      <c r="T137" s="365"/>
      <c r="U137" s="365"/>
      <c r="V137" s="365"/>
      <c r="W137" s="365"/>
      <c r="X137" s="365"/>
      <c r="Y137" s="365"/>
      <c r="Z137" s="365"/>
      <c r="AA137" s="365"/>
      <c r="AB137" s="365"/>
      <c r="AC137" s="365"/>
      <c r="AD137" s="365"/>
      <c r="AE137" s="365"/>
      <c r="AF137" s="365"/>
      <c r="AG137" s="365"/>
      <c r="AH137" s="365"/>
      <c r="AI137" s="365"/>
      <c r="AJ137" s="365"/>
      <c r="AK137" s="222"/>
      <c r="AL137" s="222"/>
      <c r="DQ137" s="357" t="str">
        <f t="shared" si="74"/>
        <v/>
      </c>
      <c r="DS137" s="357" t="str">
        <f t="shared" si="75"/>
        <v/>
      </c>
      <c r="EA137" s="357" t="str">
        <f t="shared" si="76"/>
        <v/>
      </c>
      <c r="EC137" s="357" t="str">
        <f t="shared" si="77"/>
        <v/>
      </c>
    </row>
    <row r="138" spans="6:133" x14ac:dyDescent="0.25">
      <c r="F138" s="222"/>
      <c r="G138" s="222"/>
      <c r="H138" s="222"/>
      <c r="I138" s="365"/>
      <c r="J138" s="365"/>
      <c r="K138" s="365"/>
      <c r="L138" s="365"/>
      <c r="M138" s="365"/>
      <c r="N138" s="365"/>
      <c r="O138" s="365"/>
      <c r="P138" s="365"/>
      <c r="Q138" s="365"/>
      <c r="R138" s="365"/>
      <c r="S138" s="365"/>
      <c r="T138" s="365"/>
      <c r="U138" s="365"/>
      <c r="V138" s="365"/>
      <c r="W138" s="365"/>
      <c r="X138" s="365"/>
      <c r="Y138" s="365"/>
      <c r="Z138" s="365"/>
      <c r="AA138" s="365"/>
      <c r="AB138" s="365"/>
      <c r="AC138" s="365"/>
      <c r="AD138" s="365"/>
      <c r="AE138" s="365"/>
      <c r="AF138" s="365"/>
      <c r="AG138" s="365"/>
      <c r="AH138" s="365"/>
      <c r="AI138" s="365"/>
      <c r="AJ138" s="365"/>
      <c r="AK138" s="222"/>
      <c r="AL138" s="222"/>
      <c r="DQ138" s="357" t="str">
        <f t="shared" si="74"/>
        <v/>
      </c>
      <c r="DS138" s="357" t="str">
        <f t="shared" si="75"/>
        <v/>
      </c>
      <c r="EA138" s="357" t="str">
        <f t="shared" si="76"/>
        <v/>
      </c>
      <c r="EC138" s="357" t="str">
        <f t="shared" si="77"/>
        <v/>
      </c>
    </row>
    <row r="139" spans="6:133" x14ac:dyDescent="0.25">
      <c r="F139" s="222"/>
      <c r="G139" s="222"/>
      <c r="H139" s="222"/>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c r="AK139" s="222"/>
      <c r="AL139" s="222"/>
      <c r="DQ139" s="357" t="str">
        <f t="shared" si="74"/>
        <v/>
      </c>
      <c r="DS139" s="357" t="str">
        <f t="shared" si="75"/>
        <v/>
      </c>
      <c r="EA139" s="357" t="str">
        <f t="shared" si="76"/>
        <v/>
      </c>
      <c r="EC139" s="357" t="str">
        <f t="shared" si="77"/>
        <v/>
      </c>
    </row>
    <row r="140" spans="6:133" x14ac:dyDescent="0.25">
      <c r="F140" s="222"/>
      <c r="G140" s="222"/>
      <c r="H140" s="222"/>
      <c r="I140" s="365"/>
      <c r="J140" s="365"/>
      <c r="K140" s="365"/>
      <c r="L140" s="365"/>
      <c r="M140" s="365"/>
      <c r="N140" s="365"/>
      <c r="O140" s="365"/>
      <c r="P140" s="365"/>
      <c r="Q140" s="365"/>
      <c r="R140" s="365"/>
      <c r="S140" s="365"/>
      <c r="T140" s="365"/>
      <c r="U140" s="365"/>
      <c r="V140" s="365"/>
      <c r="W140" s="365"/>
      <c r="X140" s="365"/>
      <c r="Y140" s="365"/>
      <c r="Z140" s="365"/>
      <c r="AA140" s="365"/>
      <c r="AB140" s="365"/>
      <c r="AC140" s="365"/>
      <c r="AD140" s="365"/>
      <c r="AE140" s="365"/>
      <c r="AF140" s="365"/>
      <c r="AG140" s="365"/>
      <c r="AH140" s="365"/>
      <c r="AI140" s="365"/>
      <c r="AJ140" s="365"/>
      <c r="AK140" s="222"/>
      <c r="AL140" s="222"/>
      <c r="DQ140" s="357" t="str">
        <f t="shared" si="74"/>
        <v/>
      </c>
      <c r="DS140" s="357" t="str">
        <f t="shared" si="75"/>
        <v/>
      </c>
      <c r="EA140" s="357" t="str">
        <f t="shared" si="76"/>
        <v/>
      </c>
      <c r="EC140" s="357" t="str">
        <f t="shared" si="77"/>
        <v/>
      </c>
    </row>
    <row r="141" spans="6:133" x14ac:dyDescent="0.25">
      <c r="F141" s="222"/>
      <c r="G141" s="222"/>
      <c r="H141" s="222"/>
      <c r="I141" s="365"/>
      <c r="J141" s="365"/>
      <c r="K141" s="365"/>
      <c r="L141" s="365"/>
      <c r="M141" s="365"/>
      <c r="N141" s="365"/>
      <c r="O141" s="365"/>
      <c r="P141" s="365"/>
      <c r="Q141" s="365"/>
      <c r="R141" s="365"/>
      <c r="S141" s="365"/>
      <c r="T141" s="365"/>
      <c r="U141" s="365"/>
      <c r="V141" s="365"/>
      <c r="W141" s="365"/>
      <c r="X141" s="365"/>
      <c r="Y141" s="365"/>
      <c r="Z141" s="365"/>
      <c r="AA141" s="365"/>
      <c r="AB141" s="365"/>
      <c r="AC141" s="365"/>
      <c r="AD141" s="365"/>
      <c r="AE141" s="365"/>
      <c r="AF141" s="365"/>
      <c r="AG141" s="365"/>
      <c r="AH141" s="365"/>
      <c r="AI141" s="365"/>
      <c r="AJ141" s="365"/>
      <c r="AK141" s="222"/>
      <c r="AL141" s="222"/>
      <c r="DQ141" s="357" t="str">
        <f t="shared" si="74"/>
        <v/>
      </c>
      <c r="DS141" s="357" t="str">
        <f t="shared" si="75"/>
        <v/>
      </c>
      <c r="EA141" s="357" t="str">
        <f t="shared" si="76"/>
        <v/>
      </c>
      <c r="EC141" s="357" t="str">
        <f t="shared" si="77"/>
        <v/>
      </c>
    </row>
    <row r="142" spans="6:133" x14ac:dyDescent="0.25">
      <c r="F142" s="222"/>
      <c r="G142" s="222"/>
      <c r="H142" s="222"/>
      <c r="I142" s="365"/>
      <c r="J142" s="365"/>
      <c r="K142" s="365"/>
      <c r="L142" s="365"/>
      <c r="M142" s="365"/>
      <c r="N142" s="365"/>
      <c r="O142" s="365"/>
      <c r="P142" s="365"/>
      <c r="Q142" s="365"/>
      <c r="R142" s="365"/>
      <c r="S142" s="365"/>
      <c r="T142" s="365"/>
      <c r="U142" s="365"/>
      <c r="V142" s="365"/>
      <c r="W142" s="365"/>
      <c r="X142" s="365"/>
      <c r="Y142" s="365"/>
      <c r="Z142" s="365"/>
      <c r="AA142" s="365"/>
      <c r="AB142" s="365"/>
      <c r="AC142" s="365"/>
      <c r="AD142" s="365"/>
      <c r="AE142" s="365"/>
      <c r="AF142" s="365"/>
      <c r="AG142" s="365"/>
      <c r="AH142" s="365"/>
      <c r="AI142" s="365"/>
      <c r="AJ142" s="365"/>
      <c r="AK142" s="222"/>
      <c r="AL142" s="222"/>
      <c r="DQ142" s="357" t="str">
        <f t="shared" si="74"/>
        <v/>
      </c>
      <c r="DS142" s="357" t="str">
        <f t="shared" si="75"/>
        <v/>
      </c>
      <c r="EA142" s="357" t="str">
        <f t="shared" si="76"/>
        <v/>
      </c>
      <c r="EC142" s="357" t="str">
        <f t="shared" si="77"/>
        <v/>
      </c>
    </row>
    <row r="143" spans="6:133" x14ac:dyDescent="0.25">
      <c r="F143" s="222"/>
      <c r="G143" s="222"/>
      <c r="H143" s="222"/>
      <c r="I143" s="365"/>
      <c r="J143" s="365"/>
      <c r="K143" s="365"/>
      <c r="L143" s="365"/>
      <c r="M143" s="365"/>
      <c r="N143" s="365"/>
      <c r="O143" s="365"/>
      <c r="P143" s="365"/>
      <c r="Q143" s="365"/>
      <c r="R143" s="365"/>
      <c r="S143" s="365"/>
      <c r="T143" s="365"/>
      <c r="U143" s="365"/>
      <c r="V143" s="365"/>
      <c r="W143" s="365"/>
      <c r="X143" s="365"/>
      <c r="Y143" s="365"/>
      <c r="Z143" s="365"/>
      <c r="AA143" s="365"/>
      <c r="AB143" s="365"/>
      <c r="AC143" s="365"/>
      <c r="AD143" s="365"/>
      <c r="AE143" s="365"/>
      <c r="AF143" s="365"/>
      <c r="AG143" s="365"/>
      <c r="AH143" s="365"/>
      <c r="AI143" s="365"/>
      <c r="AJ143" s="365"/>
      <c r="AK143" s="222"/>
      <c r="AL143" s="222"/>
    </row>
    <row r="144" spans="6:133" x14ac:dyDescent="0.25">
      <c r="F144" s="222"/>
      <c r="G144" s="222"/>
      <c r="H144" s="222"/>
      <c r="I144" s="365"/>
      <c r="J144" s="365"/>
      <c r="K144" s="365"/>
      <c r="L144" s="365"/>
      <c r="M144" s="365"/>
      <c r="N144" s="365"/>
      <c r="O144" s="365"/>
      <c r="P144" s="365"/>
      <c r="Q144" s="365"/>
      <c r="R144" s="365"/>
      <c r="S144" s="365"/>
      <c r="T144" s="365"/>
      <c r="U144" s="365"/>
      <c r="V144" s="365"/>
      <c r="W144" s="365"/>
      <c r="X144" s="365"/>
      <c r="Y144" s="365"/>
      <c r="Z144" s="365"/>
      <c r="AA144" s="365"/>
      <c r="AB144" s="365"/>
      <c r="AC144" s="365"/>
      <c r="AD144" s="365"/>
      <c r="AE144" s="365"/>
      <c r="AF144" s="365"/>
      <c r="AG144" s="365"/>
      <c r="AH144" s="365"/>
      <c r="AI144" s="365"/>
      <c r="AJ144" s="365"/>
      <c r="AK144" s="222"/>
      <c r="AL144" s="222"/>
    </row>
    <row r="145" spans="6:38" x14ac:dyDescent="0.25">
      <c r="F145" s="222"/>
      <c r="G145" s="222"/>
      <c r="H145" s="222"/>
      <c r="I145" s="365"/>
      <c r="J145" s="365"/>
      <c r="K145" s="365"/>
      <c r="L145" s="365"/>
      <c r="M145" s="365"/>
      <c r="N145" s="365"/>
      <c r="O145" s="365"/>
      <c r="P145" s="365"/>
      <c r="Q145" s="365"/>
      <c r="R145" s="365"/>
      <c r="S145" s="365"/>
      <c r="T145" s="365"/>
      <c r="U145" s="365"/>
      <c r="V145" s="365"/>
      <c r="W145" s="365"/>
      <c r="X145" s="365"/>
      <c r="Y145" s="365"/>
      <c r="Z145" s="365"/>
      <c r="AA145" s="365"/>
      <c r="AB145" s="365"/>
      <c r="AC145" s="365"/>
      <c r="AD145" s="365"/>
      <c r="AE145" s="365"/>
      <c r="AF145" s="365"/>
      <c r="AG145" s="365"/>
      <c r="AH145" s="365"/>
      <c r="AI145" s="365"/>
      <c r="AJ145" s="365"/>
      <c r="AK145" s="222"/>
      <c r="AL145" s="222"/>
    </row>
    <row r="146" spans="6:38" x14ac:dyDescent="0.25">
      <c r="F146" s="222"/>
      <c r="G146" s="222"/>
      <c r="H146" s="222"/>
      <c r="I146" s="365"/>
      <c r="J146" s="365"/>
      <c r="K146" s="365"/>
      <c r="L146" s="365"/>
      <c r="M146" s="365"/>
      <c r="N146" s="365"/>
      <c r="O146" s="365"/>
      <c r="P146" s="365"/>
      <c r="Q146" s="365"/>
      <c r="R146" s="365"/>
      <c r="S146" s="365"/>
      <c r="T146" s="365"/>
      <c r="U146" s="365"/>
      <c r="V146" s="365"/>
      <c r="W146" s="365"/>
      <c r="X146" s="365"/>
      <c r="Y146" s="365"/>
      <c r="Z146" s="365"/>
      <c r="AA146" s="365"/>
      <c r="AB146" s="365"/>
      <c r="AC146" s="365"/>
      <c r="AD146" s="365"/>
      <c r="AE146" s="365"/>
      <c r="AF146" s="365"/>
      <c r="AG146" s="365"/>
      <c r="AH146" s="365"/>
      <c r="AI146" s="365"/>
      <c r="AJ146" s="365"/>
      <c r="AK146" s="222"/>
      <c r="AL146" s="222"/>
    </row>
    <row r="147" spans="6:38" x14ac:dyDescent="0.25">
      <c r="F147" s="222"/>
      <c r="G147" s="222"/>
      <c r="H147" s="222"/>
      <c r="I147" s="365"/>
      <c r="J147" s="365"/>
      <c r="K147" s="365"/>
      <c r="L147" s="365"/>
      <c r="M147" s="365"/>
      <c r="N147" s="365"/>
      <c r="O147" s="365"/>
      <c r="P147" s="365"/>
      <c r="Q147" s="365"/>
      <c r="R147" s="365"/>
      <c r="S147" s="365"/>
      <c r="T147" s="365"/>
      <c r="U147" s="365"/>
      <c r="V147" s="365"/>
      <c r="W147" s="365"/>
      <c r="X147" s="365"/>
      <c r="Y147" s="365"/>
      <c r="Z147" s="365"/>
      <c r="AA147" s="365"/>
      <c r="AB147" s="365"/>
      <c r="AC147" s="365"/>
      <c r="AD147" s="365"/>
      <c r="AE147" s="365"/>
      <c r="AF147" s="365"/>
      <c r="AG147" s="365"/>
      <c r="AH147" s="365"/>
      <c r="AI147" s="365"/>
      <c r="AJ147" s="365"/>
      <c r="AK147" s="222"/>
      <c r="AL147" s="222"/>
    </row>
    <row r="148" spans="6:38" x14ac:dyDescent="0.25">
      <c r="F148" s="222"/>
      <c r="G148" s="222"/>
      <c r="H148" s="222"/>
      <c r="I148" s="365"/>
      <c r="J148" s="365"/>
      <c r="K148" s="365"/>
      <c r="L148" s="365"/>
      <c r="M148" s="365"/>
      <c r="N148" s="365"/>
      <c r="O148" s="365"/>
      <c r="P148" s="365"/>
      <c r="Q148" s="365"/>
      <c r="R148" s="365"/>
      <c r="S148" s="365"/>
      <c r="T148" s="365"/>
      <c r="U148" s="365"/>
      <c r="V148" s="365"/>
      <c r="W148" s="365"/>
      <c r="X148" s="365"/>
      <c r="Y148" s="365"/>
      <c r="Z148" s="365"/>
      <c r="AA148" s="365"/>
      <c r="AB148" s="365"/>
      <c r="AC148" s="365"/>
      <c r="AD148" s="365"/>
      <c r="AE148" s="365"/>
      <c r="AF148" s="365"/>
      <c r="AG148" s="365"/>
      <c r="AH148" s="365"/>
      <c r="AI148" s="365"/>
      <c r="AJ148" s="365"/>
      <c r="AK148" s="222"/>
      <c r="AL148" s="222"/>
    </row>
    <row r="149" spans="6:38" x14ac:dyDescent="0.25">
      <c r="F149" s="222"/>
      <c r="G149" s="222"/>
      <c r="H149" s="222"/>
      <c r="I149" s="365"/>
      <c r="J149" s="365"/>
      <c r="K149" s="365"/>
      <c r="L149" s="365"/>
      <c r="M149" s="365"/>
      <c r="N149" s="365"/>
      <c r="O149" s="365"/>
      <c r="P149" s="365"/>
      <c r="Q149" s="365"/>
      <c r="R149" s="365"/>
      <c r="S149" s="365"/>
      <c r="T149" s="365"/>
      <c r="U149" s="365"/>
      <c r="V149" s="365"/>
      <c r="W149" s="365"/>
      <c r="X149" s="365"/>
      <c r="Y149" s="365"/>
      <c r="Z149" s="365"/>
      <c r="AA149" s="365"/>
      <c r="AB149" s="365"/>
      <c r="AC149" s="365"/>
      <c r="AD149" s="365"/>
      <c r="AE149" s="365"/>
      <c r="AF149" s="365"/>
      <c r="AG149" s="365"/>
      <c r="AH149" s="365"/>
      <c r="AI149" s="365"/>
      <c r="AJ149" s="365"/>
      <c r="AK149" s="222"/>
      <c r="AL149" s="222"/>
    </row>
    <row r="150" spans="6:38" x14ac:dyDescent="0.25">
      <c r="F150" s="222"/>
      <c r="G150" s="222"/>
      <c r="H150" s="222"/>
      <c r="I150" s="365"/>
      <c r="J150" s="365"/>
      <c r="K150" s="365"/>
      <c r="L150" s="365"/>
      <c r="M150" s="365"/>
      <c r="N150" s="365"/>
      <c r="O150" s="365"/>
      <c r="P150" s="365"/>
      <c r="Q150" s="365"/>
      <c r="R150" s="365"/>
      <c r="S150" s="365"/>
      <c r="T150" s="365"/>
      <c r="U150" s="365"/>
      <c r="V150" s="365"/>
      <c r="W150" s="365"/>
      <c r="X150" s="365"/>
      <c r="Y150" s="365"/>
      <c r="Z150" s="365"/>
      <c r="AA150" s="365"/>
      <c r="AB150" s="365"/>
      <c r="AC150" s="365"/>
      <c r="AD150" s="365"/>
      <c r="AE150" s="365"/>
      <c r="AF150" s="365"/>
      <c r="AG150" s="365"/>
      <c r="AH150" s="365"/>
      <c r="AI150" s="365"/>
      <c r="AJ150" s="365"/>
      <c r="AK150" s="222"/>
      <c r="AL150" s="222"/>
    </row>
    <row r="151" spans="6:38" x14ac:dyDescent="0.25">
      <c r="F151" s="222"/>
      <c r="G151" s="222"/>
      <c r="H151" s="222"/>
      <c r="I151" s="365"/>
      <c r="J151" s="365"/>
      <c r="K151" s="365"/>
      <c r="L151" s="365"/>
      <c r="M151" s="365"/>
      <c r="N151" s="365"/>
      <c r="O151" s="365"/>
      <c r="P151" s="365"/>
      <c r="Q151" s="365"/>
      <c r="R151" s="365"/>
      <c r="S151" s="365"/>
      <c r="T151" s="365"/>
      <c r="U151" s="365"/>
      <c r="V151" s="365"/>
      <c r="W151" s="365"/>
      <c r="X151" s="365"/>
      <c r="Y151" s="365"/>
      <c r="Z151" s="365"/>
      <c r="AA151" s="365"/>
      <c r="AB151" s="365"/>
      <c r="AC151" s="365"/>
      <c r="AD151" s="365"/>
      <c r="AE151" s="365"/>
      <c r="AF151" s="365"/>
      <c r="AG151" s="365"/>
      <c r="AH151" s="365"/>
      <c r="AI151" s="365"/>
      <c r="AJ151" s="365"/>
      <c r="AK151" s="222"/>
      <c r="AL151" s="222"/>
    </row>
    <row r="152" spans="6:38" x14ac:dyDescent="0.25">
      <c r="F152" s="222"/>
      <c r="G152" s="222"/>
      <c r="H152" s="222"/>
      <c r="I152" s="365"/>
      <c r="J152" s="365"/>
      <c r="K152" s="365"/>
      <c r="L152" s="365"/>
      <c r="M152" s="365"/>
      <c r="N152" s="365"/>
      <c r="O152" s="365"/>
      <c r="P152" s="365"/>
      <c r="Q152" s="365"/>
      <c r="R152" s="365"/>
      <c r="S152" s="365"/>
      <c r="T152" s="365"/>
      <c r="U152" s="365"/>
      <c r="V152" s="365"/>
      <c r="W152" s="365"/>
      <c r="X152" s="365"/>
      <c r="Y152" s="365"/>
      <c r="Z152" s="365"/>
      <c r="AA152" s="365"/>
      <c r="AB152" s="365"/>
      <c r="AC152" s="365"/>
      <c r="AD152" s="365"/>
      <c r="AE152" s="365"/>
      <c r="AF152" s="365"/>
      <c r="AG152" s="365"/>
      <c r="AH152" s="365"/>
      <c r="AI152" s="365"/>
      <c r="AJ152" s="365"/>
      <c r="AK152" s="222"/>
      <c r="AL152" s="222"/>
    </row>
    <row r="153" spans="6:38" x14ac:dyDescent="0.25">
      <c r="F153" s="222"/>
      <c r="G153" s="222"/>
      <c r="H153" s="222"/>
      <c r="I153" s="365"/>
      <c r="J153" s="365"/>
      <c r="K153" s="365"/>
      <c r="L153" s="365"/>
      <c r="M153" s="365"/>
      <c r="N153" s="365"/>
      <c r="O153" s="365"/>
      <c r="P153" s="365"/>
      <c r="Q153" s="365"/>
      <c r="R153" s="365"/>
      <c r="S153" s="365"/>
      <c r="T153" s="365"/>
      <c r="U153" s="365"/>
      <c r="V153" s="365"/>
      <c r="W153" s="365"/>
      <c r="X153" s="365"/>
      <c r="Y153" s="365"/>
      <c r="Z153" s="365"/>
      <c r="AA153" s="365"/>
      <c r="AB153" s="365"/>
      <c r="AC153" s="365"/>
      <c r="AD153" s="365"/>
      <c r="AE153" s="365"/>
      <c r="AF153" s="365"/>
      <c r="AG153" s="365"/>
      <c r="AH153" s="365"/>
      <c r="AI153" s="365"/>
      <c r="AJ153" s="365"/>
      <c r="AK153" s="222"/>
      <c r="AL153" s="222"/>
    </row>
    <row r="154" spans="6:38" x14ac:dyDescent="0.25">
      <c r="F154" s="222"/>
      <c r="G154" s="222"/>
      <c r="H154" s="222"/>
      <c r="I154" s="365"/>
      <c r="J154" s="365"/>
      <c r="K154" s="365"/>
      <c r="L154" s="365"/>
      <c r="M154" s="365"/>
      <c r="N154" s="365"/>
      <c r="O154" s="365"/>
      <c r="P154" s="365"/>
      <c r="Q154" s="365"/>
      <c r="R154" s="365"/>
      <c r="S154" s="365"/>
      <c r="T154" s="365"/>
      <c r="U154" s="365"/>
      <c r="V154" s="365"/>
      <c r="W154" s="365"/>
      <c r="X154" s="365"/>
      <c r="Y154" s="365"/>
      <c r="Z154" s="365"/>
      <c r="AA154" s="365"/>
      <c r="AB154" s="365"/>
      <c r="AC154" s="365"/>
      <c r="AD154" s="365"/>
      <c r="AE154" s="365"/>
      <c r="AF154" s="365"/>
      <c r="AG154" s="365"/>
      <c r="AH154" s="365"/>
      <c r="AI154" s="365"/>
      <c r="AJ154" s="365"/>
      <c r="AK154" s="222"/>
      <c r="AL154" s="222"/>
    </row>
    <row r="155" spans="6:38" x14ac:dyDescent="0.25">
      <c r="F155" s="222"/>
      <c r="G155" s="222"/>
      <c r="H155" s="222"/>
      <c r="I155" s="365"/>
      <c r="J155" s="365"/>
      <c r="K155" s="365"/>
      <c r="L155" s="365"/>
      <c r="M155" s="365"/>
      <c r="N155" s="365"/>
      <c r="O155" s="365"/>
      <c r="P155" s="365"/>
      <c r="Q155" s="365"/>
      <c r="R155" s="365"/>
      <c r="S155" s="365"/>
      <c r="T155" s="365"/>
      <c r="U155" s="365"/>
      <c r="V155" s="365"/>
      <c r="W155" s="365"/>
      <c r="X155" s="365"/>
      <c r="Y155" s="365"/>
      <c r="Z155" s="365"/>
      <c r="AA155" s="365"/>
      <c r="AB155" s="365"/>
      <c r="AC155" s="365"/>
      <c r="AD155" s="365"/>
      <c r="AE155" s="365"/>
      <c r="AF155" s="365"/>
      <c r="AG155" s="365"/>
      <c r="AH155" s="365"/>
      <c r="AI155" s="365"/>
      <c r="AJ155" s="365"/>
      <c r="AK155" s="222"/>
      <c r="AL155" s="222"/>
    </row>
    <row r="156" spans="6:38" x14ac:dyDescent="0.25">
      <c r="F156" s="222"/>
      <c r="G156" s="222"/>
      <c r="H156" s="222"/>
      <c r="I156" s="365"/>
      <c r="J156" s="365"/>
      <c r="K156" s="365"/>
      <c r="L156" s="365"/>
      <c r="M156" s="365"/>
      <c r="N156" s="365"/>
      <c r="O156" s="365"/>
      <c r="P156" s="365"/>
      <c r="Q156" s="365"/>
      <c r="R156" s="365"/>
      <c r="S156" s="365"/>
      <c r="T156" s="365"/>
      <c r="U156" s="365"/>
      <c r="V156" s="365"/>
      <c r="W156" s="365"/>
      <c r="X156" s="365"/>
      <c r="Y156" s="365"/>
      <c r="Z156" s="365"/>
      <c r="AA156" s="365"/>
      <c r="AB156" s="365"/>
      <c r="AC156" s="365"/>
      <c r="AD156" s="365"/>
      <c r="AE156" s="365"/>
      <c r="AF156" s="365"/>
      <c r="AG156" s="365"/>
      <c r="AH156" s="365"/>
      <c r="AI156" s="365"/>
      <c r="AJ156" s="365"/>
      <c r="AK156" s="222"/>
      <c r="AL156" s="222"/>
    </row>
    <row r="157" spans="6:38" x14ac:dyDescent="0.25">
      <c r="F157" s="222"/>
      <c r="G157" s="222"/>
      <c r="H157" s="222"/>
      <c r="I157" s="365"/>
      <c r="J157" s="365"/>
      <c r="K157" s="365"/>
      <c r="L157" s="365"/>
      <c r="M157" s="365"/>
      <c r="N157" s="365"/>
      <c r="O157" s="365"/>
      <c r="P157" s="365"/>
      <c r="Q157" s="365"/>
      <c r="R157" s="365"/>
      <c r="S157" s="365"/>
      <c r="T157" s="365"/>
      <c r="U157" s="365"/>
      <c r="V157" s="365"/>
      <c r="W157" s="365"/>
      <c r="X157" s="365"/>
      <c r="Y157" s="365"/>
      <c r="Z157" s="365"/>
      <c r="AA157" s="365"/>
      <c r="AB157" s="365"/>
      <c r="AC157" s="365"/>
      <c r="AD157" s="365"/>
      <c r="AE157" s="365"/>
      <c r="AF157" s="365"/>
      <c r="AG157" s="365"/>
      <c r="AH157" s="365"/>
      <c r="AI157" s="365"/>
      <c r="AJ157" s="365"/>
      <c r="AK157" s="222"/>
      <c r="AL157" s="222"/>
    </row>
    <row r="158" spans="6:38" x14ac:dyDescent="0.25">
      <c r="F158" s="222"/>
      <c r="G158" s="222"/>
      <c r="H158" s="222"/>
      <c r="I158" s="365"/>
      <c r="J158" s="365"/>
      <c r="K158" s="365"/>
      <c r="L158" s="365"/>
      <c r="M158" s="365"/>
      <c r="N158" s="365"/>
      <c r="O158" s="365"/>
      <c r="P158" s="365"/>
      <c r="Q158" s="365"/>
      <c r="R158" s="365"/>
      <c r="S158" s="365"/>
      <c r="T158" s="365"/>
      <c r="U158" s="365"/>
      <c r="V158" s="365"/>
      <c r="W158" s="365"/>
      <c r="X158" s="365"/>
      <c r="Y158" s="365"/>
      <c r="Z158" s="365"/>
      <c r="AA158" s="365"/>
      <c r="AB158" s="365"/>
      <c r="AC158" s="365"/>
      <c r="AD158" s="365"/>
      <c r="AE158" s="365"/>
      <c r="AF158" s="365"/>
      <c r="AG158" s="365"/>
      <c r="AH158" s="365"/>
      <c r="AI158" s="365"/>
      <c r="AJ158" s="365"/>
      <c r="AK158" s="222"/>
      <c r="AL158" s="222"/>
    </row>
    <row r="159" spans="6:38" x14ac:dyDescent="0.25">
      <c r="F159" s="222"/>
      <c r="G159" s="222"/>
      <c r="H159" s="222"/>
      <c r="I159" s="365"/>
      <c r="J159" s="365"/>
      <c r="K159" s="365"/>
      <c r="L159" s="365"/>
      <c r="M159" s="365"/>
      <c r="N159" s="365"/>
      <c r="O159" s="365"/>
      <c r="P159" s="365"/>
      <c r="Q159" s="365"/>
      <c r="R159" s="365"/>
      <c r="S159" s="365"/>
      <c r="T159" s="365"/>
      <c r="U159" s="365"/>
      <c r="V159" s="365"/>
      <c r="W159" s="365"/>
      <c r="X159" s="365"/>
      <c r="Y159" s="365"/>
      <c r="Z159" s="365"/>
      <c r="AA159" s="365"/>
      <c r="AB159" s="365"/>
      <c r="AC159" s="365"/>
      <c r="AD159" s="365"/>
      <c r="AE159" s="365"/>
      <c r="AF159" s="365"/>
      <c r="AG159" s="365"/>
      <c r="AH159" s="365"/>
      <c r="AI159" s="365"/>
      <c r="AJ159" s="365"/>
      <c r="AK159" s="222"/>
      <c r="AL159" s="222"/>
    </row>
    <row r="160" spans="6:38" x14ac:dyDescent="0.25">
      <c r="F160" s="222"/>
      <c r="G160" s="222"/>
      <c r="H160" s="222"/>
      <c r="I160" s="365"/>
      <c r="J160" s="365"/>
      <c r="K160" s="365"/>
      <c r="L160" s="365"/>
      <c r="M160" s="365"/>
      <c r="N160" s="365"/>
      <c r="O160" s="365"/>
      <c r="P160" s="365"/>
      <c r="Q160" s="365"/>
      <c r="R160" s="365"/>
      <c r="S160" s="365"/>
      <c r="T160" s="365"/>
      <c r="U160" s="365"/>
      <c r="V160" s="365"/>
      <c r="W160" s="365"/>
      <c r="X160" s="365"/>
      <c r="Y160" s="365"/>
      <c r="Z160" s="365"/>
      <c r="AA160" s="365"/>
      <c r="AB160" s="365"/>
      <c r="AC160" s="365"/>
      <c r="AD160" s="365"/>
      <c r="AE160" s="365"/>
      <c r="AF160" s="365"/>
      <c r="AG160" s="365"/>
      <c r="AH160" s="365"/>
      <c r="AI160" s="365"/>
      <c r="AJ160" s="365"/>
      <c r="AK160" s="222"/>
      <c r="AL160" s="222"/>
    </row>
    <row r="161" spans="6:38" x14ac:dyDescent="0.25">
      <c r="F161" s="222"/>
      <c r="G161" s="222"/>
      <c r="H161" s="222"/>
      <c r="I161" s="365"/>
      <c r="J161" s="365"/>
      <c r="K161" s="365"/>
      <c r="L161" s="365"/>
      <c r="M161" s="365"/>
      <c r="N161" s="365"/>
      <c r="O161" s="365"/>
      <c r="P161" s="365"/>
      <c r="Q161" s="365"/>
      <c r="R161" s="365"/>
      <c r="S161" s="365"/>
      <c r="T161" s="365"/>
      <c r="U161" s="365"/>
      <c r="V161" s="365"/>
      <c r="W161" s="365"/>
      <c r="X161" s="365"/>
      <c r="Y161" s="365"/>
      <c r="Z161" s="365"/>
      <c r="AA161" s="365"/>
      <c r="AB161" s="365"/>
      <c r="AC161" s="365"/>
      <c r="AD161" s="365"/>
      <c r="AE161" s="365"/>
      <c r="AF161" s="365"/>
      <c r="AG161" s="365"/>
      <c r="AH161" s="365"/>
      <c r="AI161" s="365"/>
      <c r="AJ161" s="365"/>
      <c r="AK161" s="222"/>
      <c r="AL161" s="222"/>
    </row>
    <row r="162" spans="6:38" x14ac:dyDescent="0.25">
      <c r="F162" s="222"/>
      <c r="G162" s="222"/>
      <c r="H162" s="222"/>
      <c r="I162" s="365"/>
      <c r="J162" s="365"/>
      <c r="K162" s="365"/>
      <c r="L162" s="365"/>
      <c r="M162" s="365"/>
      <c r="N162" s="365"/>
      <c r="O162" s="365"/>
      <c r="P162" s="365"/>
      <c r="Q162" s="365"/>
      <c r="R162" s="365"/>
      <c r="S162" s="365"/>
      <c r="T162" s="365"/>
      <c r="U162" s="365"/>
      <c r="V162" s="365"/>
      <c r="W162" s="365"/>
      <c r="X162" s="365"/>
      <c r="Y162" s="365"/>
      <c r="Z162" s="365"/>
      <c r="AA162" s="365"/>
      <c r="AB162" s="365"/>
      <c r="AC162" s="365"/>
      <c r="AD162" s="365"/>
      <c r="AE162" s="365"/>
      <c r="AF162" s="365"/>
      <c r="AG162" s="365"/>
      <c r="AH162" s="365"/>
      <c r="AI162" s="365"/>
      <c r="AJ162" s="365"/>
      <c r="AK162" s="222"/>
      <c r="AL162" s="222"/>
    </row>
    <row r="163" spans="6:38" x14ac:dyDescent="0.25">
      <c r="F163" s="222"/>
      <c r="G163" s="222"/>
      <c r="H163" s="222"/>
      <c r="I163" s="365"/>
      <c r="J163" s="365"/>
      <c r="K163" s="365"/>
      <c r="L163" s="365"/>
      <c r="M163" s="365"/>
      <c r="N163" s="365"/>
      <c r="O163" s="365"/>
      <c r="P163" s="365"/>
      <c r="Q163" s="365"/>
      <c r="R163" s="365"/>
      <c r="S163" s="365"/>
      <c r="T163" s="365"/>
      <c r="U163" s="365"/>
      <c r="V163" s="365"/>
      <c r="W163" s="365"/>
      <c r="X163" s="365"/>
      <c r="Y163" s="365"/>
      <c r="Z163" s="365"/>
      <c r="AA163" s="365"/>
      <c r="AB163" s="365"/>
      <c r="AC163" s="365"/>
      <c r="AD163" s="365"/>
      <c r="AE163" s="365"/>
      <c r="AF163" s="365"/>
      <c r="AG163" s="365"/>
      <c r="AH163" s="365"/>
      <c r="AI163" s="365"/>
      <c r="AJ163" s="365"/>
      <c r="AK163" s="222"/>
      <c r="AL163" s="222"/>
    </row>
    <row r="164" spans="6:38" x14ac:dyDescent="0.25">
      <c r="F164" s="222"/>
      <c r="G164" s="222"/>
      <c r="H164" s="222"/>
      <c r="I164" s="365"/>
      <c r="J164" s="365"/>
      <c r="K164" s="365"/>
      <c r="L164" s="365"/>
      <c r="M164" s="365"/>
      <c r="N164" s="365"/>
      <c r="O164" s="365"/>
      <c r="P164" s="365"/>
      <c r="Q164" s="365"/>
      <c r="R164" s="365"/>
      <c r="S164" s="365"/>
      <c r="T164" s="365"/>
      <c r="U164" s="365"/>
      <c r="V164" s="365"/>
      <c r="W164" s="365"/>
      <c r="X164" s="365"/>
      <c r="Y164" s="365"/>
      <c r="Z164" s="365"/>
      <c r="AA164" s="365"/>
      <c r="AB164" s="365"/>
      <c r="AC164" s="365"/>
      <c r="AD164" s="365"/>
      <c r="AE164" s="365"/>
      <c r="AF164" s="365"/>
      <c r="AG164" s="365"/>
      <c r="AH164" s="365"/>
      <c r="AI164" s="365"/>
      <c r="AJ164" s="365"/>
      <c r="AK164" s="222"/>
      <c r="AL164" s="222"/>
    </row>
    <row r="165" spans="6:38" x14ac:dyDescent="0.25">
      <c r="F165" s="222"/>
      <c r="G165" s="222"/>
      <c r="H165" s="222"/>
      <c r="I165" s="365"/>
      <c r="J165" s="365"/>
      <c r="K165" s="365"/>
      <c r="L165" s="365"/>
      <c r="M165" s="365"/>
      <c r="N165" s="365"/>
      <c r="O165" s="365"/>
      <c r="P165" s="365"/>
      <c r="Q165" s="365"/>
      <c r="R165" s="365"/>
      <c r="S165" s="365"/>
      <c r="T165" s="365"/>
      <c r="U165" s="365"/>
      <c r="V165" s="365"/>
      <c r="W165" s="365"/>
      <c r="X165" s="365"/>
      <c r="Y165" s="365"/>
      <c r="Z165" s="365"/>
      <c r="AA165" s="365"/>
      <c r="AB165" s="365"/>
      <c r="AC165" s="365"/>
      <c r="AD165" s="365"/>
      <c r="AE165" s="365"/>
      <c r="AF165" s="365"/>
      <c r="AG165" s="365"/>
      <c r="AH165" s="365"/>
      <c r="AI165" s="365"/>
      <c r="AJ165" s="365"/>
      <c r="AK165" s="222"/>
      <c r="AL165" s="222"/>
    </row>
    <row r="166" spans="6:38" x14ac:dyDescent="0.25">
      <c r="F166" s="222"/>
      <c r="G166" s="222"/>
      <c r="H166" s="222"/>
      <c r="I166" s="365"/>
      <c r="J166" s="365"/>
      <c r="K166" s="365"/>
      <c r="L166" s="365"/>
      <c r="M166" s="365"/>
      <c r="N166" s="365"/>
      <c r="O166" s="365"/>
      <c r="P166" s="365"/>
      <c r="Q166" s="365"/>
      <c r="R166" s="365"/>
      <c r="S166" s="365"/>
      <c r="T166" s="365"/>
      <c r="U166" s="365"/>
      <c r="V166" s="365"/>
      <c r="W166" s="365"/>
      <c r="X166" s="365"/>
      <c r="Y166" s="365"/>
      <c r="Z166" s="365"/>
      <c r="AA166" s="365"/>
      <c r="AB166" s="365"/>
      <c r="AC166" s="365"/>
      <c r="AD166" s="365"/>
      <c r="AE166" s="365"/>
      <c r="AF166" s="365"/>
      <c r="AG166" s="365"/>
      <c r="AH166" s="365"/>
      <c r="AI166" s="365"/>
      <c r="AJ166" s="365"/>
      <c r="AK166" s="222"/>
      <c r="AL166" s="222"/>
    </row>
    <row r="167" spans="6:38" x14ac:dyDescent="0.25">
      <c r="F167" s="222"/>
      <c r="G167" s="222"/>
      <c r="H167" s="222"/>
      <c r="I167" s="365"/>
      <c r="J167" s="365"/>
      <c r="K167" s="365"/>
      <c r="L167" s="365"/>
      <c r="M167" s="365"/>
      <c r="N167" s="365"/>
      <c r="O167" s="365"/>
      <c r="P167" s="365"/>
      <c r="Q167" s="365"/>
      <c r="R167" s="365"/>
      <c r="S167" s="365"/>
      <c r="T167" s="365"/>
      <c r="U167" s="365"/>
      <c r="V167" s="365"/>
      <c r="W167" s="365"/>
      <c r="X167" s="365"/>
      <c r="Y167" s="365"/>
      <c r="Z167" s="365"/>
      <c r="AA167" s="365"/>
      <c r="AB167" s="365"/>
      <c r="AC167" s="365"/>
      <c r="AD167" s="365"/>
      <c r="AE167" s="365"/>
      <c r="AF167" s="365"/>
      <c r="AG167" s="365"/>
      <c r="AH167" s="365"/>
      <c r="AI167" s="365"/>
      <c r="AJ167" s="365"/>
      <c r="AK167" s="222"/>
      <c r="AL167" s="222"/>
    </row>
    <row r="168" spans="6:38" x14ac:dyDescent="0.25">
      <c r="F168" s="222"/>
      <c r="G168" s="222"/>
      <c r="H168" s="222"/>
      <c r="I168" s="365"/>
      <c r="J168" s="365"/>
      <c r="K168" s="365"/>
      <c r="L168" s="365"/>
      <c r="M168" s="365"/>
      <c r="N168" s="365"/>
      <c r="O168" s="365"/>
      <c r="P168" s="365"/>
      <c r="Q168" s="365"/>
      <c r="R168" s="365"/>
      <c r="S168" s="365"/>
      <c r="T168" s="365"/>
      <c r="U168" s="365"/>
      <c r="V168" s="365"/>
      <c r="W168" s="365"/>
      <c r="X168" s="365"/>
      <c r="Y168" s="365"/>
      <c r="Z168" s="365"/>
      <c r="AA168" s="365"/>
      <c r="AB168" s="365"/>
      <c r="AC168" s="365"/>
      <c r="AD168" s="365"/>
      <c r="AE168" s="365"/>
      <c r="AF168" s="365"/>
      <c r="AG168" s="365"/>
      <c r="AH168" s="365"/>
      <c r="AI168" s="365"/>
      <c r="AJ168" s="365"/>
      <c r="AK168" s="222"/>
      <c r="AL168" s="222"/>
    </row>
    <row r="169" spans="6:38" x14ac:dyDescent="0.25">
      <c r="F169" s="222"/>
      <c r="G169" s="222"/>
      <c r="H169" s="222"/>
      <c r="I169" s="365"/>
      <c r="J169" s="365"/>
      <c r="K169" s="365"/>
      <c r="L169" s="365"/>
      <c r="M169" s="365"/>
      <c r="N169" s="365"/>
      <c r="O169" s="365"/>
      <c r="P169" s="365"/>
      <c r="Q169" s="365"/>
      <c r="R169" s="365"/>
      <c r="S169" s="365"/>
      <c r="T169" s="365"/>
      <c r="U169" s="365"/>
      <c r="V169" s="365"/>
      <c r="W169" s="365"/>
      <c r="X169" s="365"/>
      <c r="Y169" s="365"/>
      <c r="Z169" s="365"/>
      <c r="AA169" s="365"/>
      <c r="AB169" s="365"/>
      <c r="AC169" s="365"/>
      <c r="AD169" s="365"/>
      <c r="AE169" s="365"/>
      <c r="AF169" s="365"/>
      <c r="AG169" s="365"/>
      <c r="AH169" s="365"/>
      <c r="AI169" s="365"/>
      <c r="AJ169" s="365"/>
      <c r="AK169" s="222"/>
      <c r="AL169" s="222"/>
    </row>
    <row r="170" spans="6:38" x14ac:dyDescent="0.25">
      <c r="F170" s="222"/>
      <c r="G170" s="222"/>
      <c r="H170" s="222"/>
      <c r="I170" s="365"/>
      <c r="J170" s="365"/>
      <c r="K170" s="365"/>
      <c r="L170" s="365"/>
      <c r="M170" s="365"/>
      <c r="N170" s="365"/>
      <c r="O170" s="365"/>
      <c r="P170" s="365"/>
      <c r="Q170" s="365"/>
      <c r="R170" s="365"/>
      <c r="S170" s="365"/>
      <c r="T170" s="365"/>
      <c r="U170" s="365"/>
      <c r="V170" s="365"/>
      <c r="W170" s="365"/>
      <c r="X170" s="365"/>
      <c r="Y170" s="365"/>
      <c r="Z170" s="365"/>
      <c r="AA170" s="365"/>
      <c r="AB170" s="365"/>
      <c r="AC170" s="365"/>
      <c r="AD170" s="365"/>
      <c r="AE170" s="365"/>
      <c r="AF170" s="365"/>
      <c r="AG170" s="365"/>
      <c r="AH170" s="365"/>
      <c r="AI170" s="365"/>
      <c r="AJ170" s="365"/>
      <c r="AK170" s="222"/>
      <c r="AL170" s="222"/>
    </row>
    <row r="171" spans="6:38" x14ac:dyDescent="0.25">
      <c r="F171" s="222"/>
      <c r="G171" s="222"/>
      <c r="H171" s="222"/>
      <c r="I171" s="365"/>
      <c r="J171" s="365"/>
      <c r="K171" s="365"/>
      <c r="L171" s="365"/>
      <c r="M171" s="365"/>
      <c r="N171" s="365"/>
      <c r="O171" s="365"/>
      <c r="P171" s="365"/>
      <c r="Q171" s="365"/>
      <c r="R171" s="365"/>
      <c r="S171" s="365"/>
      <c r="T171" s="365"/>
      <c r="U171" s="365"/>
      <c r="V171" s="365"/>
      <c r="W171" s="365"/>
      <c r="X171" s="365"/>
      <c r="Y171" s="365"/>
      <c r="Z171" s="365"/>
      <c r="AA171" s="365"/>
      <c r="AB171" s="365"/>
      <c r="AC171" s="365"/>
      <c r="AD171" s="365"/>
      <c r="AE171" s="365"/>
      <c r="AF171" s="365"/>
      <c r="AG171" s="365"/>
      <c r="AH171" s="365"/>
      <c r="AI171" s="365"/>
      <c r="AJ171" s="365"/>
      <c r="AK171" s="222"/>
      <c r="AL171" s="222"/>
    </row>
    <row r="172" spans="6:38" x14ac:dyDescent="0.25">
      <c r="F172" s="222"/>
      <c r="G172" s="222"/>
      <c r="H172" s="222"/>
      <c r="I172" s="365"/>
      <c r="J172" s="365"/>
      <c r="K172" s="365"/>
      <c r="L172" s="365"/>
      <c r="M172" s="365"/>
      <c r="N172" s="365"/>
      <c r="O172" s="365"/>
      <c r="P172" s="365"/>
      <c r="Q172" s="365"/>
      <c r="R172" s="365"/>
      <c r="S172" s="365"/>
      <c r="T172" s="365"/>
      <c r="U172" s="365"/>
      <c r="V172" s="365"/>
      <c r="W172" s="365"/>
      <c r="X172" s="365"/>
      <c r="Y172" s="365"/>
      <c r="Z172" s="365"/>
      <c r="AA172" s="365"/>
      <c r="AB172" s="365"/>
      <c r="AC172" s="365"/>
      <c r="AD172" s="365"/>
      <c r="AE172" s="365"/>
      <c r="AF172" s="365"/>
      <c r="AG172" s="365"/>
      <c r="AH172" s="365"/>
      <c r="AI172" s="365"/>
      <c r="AJ172" s="365"/>
      <c r="AK172" s="222"/>
      <c r="AL172" s="222"/>
    </row>
    <row r="173" spans="6:38" x14ac:dyDescent="0.25">
      <c r="F173" s="222"/>
      <c r="G173" s="222"/>
      <c r="H173" s="222"/>
      <c r="I173" s="365"/>
      <c r="J173" s="365"/>
      <c r="K173" s="365"/>
      <c r="L173" s="365"/>
      <c r="M173" s="365"/>
      <c r="N173" s="365"/>
      <c r="O173" s="365"/>
      <c r="P173" s="365"/>
      <c r="Q173" s="365"/>
      <c r="R173" s="365"/>
      <c r="S173" s="365"/>
      <c r="T173" s="365"/>
      <c r="U173" s="365"/>
      <c r="V173" s="365"/>
      <c r="W173" s="365"/>
      <c r="X173" s="365"/>
      <c r="Y173" s="365"/>
      <c r="Z173" s="365"/>
      <c r="AA173" s="365"/>
      <c r="AB173" s="365"/>
      <c r="AC173" s="365"/>
      <c r="AD173" s="365"/>
      <c r="AE173" s="365"/>
      <c r="AF173" s="365"/>
      <c r="AG173" s="365"/>
      <c r="AH173" s="365"/>
      <c r="AI173" s="365"/>
      <c r="AJ173" s="365"/>
      <c r="AK173" s="222"/>
      <c r="AL173" s="222"/>
    </row>
    <row r="174" spans="6:38" x14ac:dyDescent="0.25">
      <c r="F174" s="222"/>
      <c r="G174" s="222"/>
      <c r="H174" s="222"/>
      <c r="I174" s="365"/>
      <c r="J174" s="365"/>
      <c r="K174" s="365"/>
      <c r="L174" s="365"/>
      <c r="M174" s="365"/>
      <c r="N174" s="365"/>
      <c r="O174" s="365"/>
      <c r="P174" s="365"/>
      <c r="Q174" s="365"/>
      <c r="R174" s="365"/>
      <c r="S174" s="365"/>
      <c r="T174" s="365"/>
      <c r="U174" s="365"/>
      <c r="V174" s="365"/>
      <c r="W174" s="365"/>
      <c r="X174" s="365"/>
      <c r="Y174" s="365"/>
      <c r="Z174" s="365"/>
      <c r="AA174" s="365"/>
      <c r="AB174" s="365"/>
      <c r="AC174" s="365"/>
      <c r="AD174" s="365"/>
      <c r="AE174" s="365"/>
      <c r="AF174" s="365"/>
      <c r="AG174" s="365"/>
      <c r="AH174" s="365"/>
      <c r="AI174" s="365"/>
      <c r="AJ174" s="365"/>
      <c r="AK174" s="222"/>
      <c r="AL174" s="222"/>
    </row>
    <row r="175" spans="6:38" x14ac:dyDescent="0.25">
      <c r="F175" s="222"/>
      <c r="G175" s="222"/>
      <c r="H175" s="222"/>
      <c r="I175" s="365"/>
      <c r="J175" s="365"/>
      <c r="K175" s="365"/>
      <c r="L175" s="365"/>
      <c r="M175" s="365"/>
      <c r="N175" s="365"/>
      <c r="O175" s="365"/>
      <c r="P175" s="365"/>
      <c r="Q175" s="365"/>
      <c r="R175" s="365"/>
      <c r="S175" s="365"/>
      <c r="T175" s="365"/>
      <c r="U175" s="365"/>
      <c r="V175" s="365"/>
      <c r="W175" s="365"/>
      <c r="X175" s="365"/>
      <c r="Y175" s="365"/>
      <c r="Z175" s="365"/>
      <c r="AA175" s="365"/>
      <c r="AB175" s="365"/>
      <c r="AC175" s="365"/>
      <c r="AD175" s="365"/>
      <c r="AE175" s="365"/>
      <c r="AF175" s="365"/>
      <c r="AG175" s="365"/>
      <c r="AH175" s="365"/>
      <c r="AI175" s="365"/>
      <c r="AJ175" s="365"/>
      <c r="AK175" s="222"/>
      <c r="AL175" s="222"/>
    </row>
    <row r="176" spans="6:38" x14ac:dyDescent="0.25">
      <c r="F176" s="222"/>
      <c r="G176" s="222"/>
      <c r="H176" s="222"/>
      <c r="I176" s="365"/>
      <c r="J176" s="365"/>
      <c r="K176" s="365"/>
      <c r="L176" s="365"/>
      <c r="M176" s="365"/>
      <c r="N176" s="365"/>
      <c r="O176" s="365"/>
      <c r="P176" s="365"/>
      <c r="Q176" s="365"/>
      <c r="R176" s="365"/>
      <c r="S176" s="365"/>
      <c r="T176" s="365"/>
      <c r="U176" s="365"/>
      <c r="V176" s="365"/>
      <c r="W176" s="365"/>
      <c r="X176" s="365"/>
      <c r="Y176" s="365"/>
      <c r="Z176" s="365"/>
      <c r="AA176" s="365"/>
      <c r="AB176" s="365"/>
      <c r="AC176" s="365"/>
      <c r="AD176" s="365"/>
      <c r="AE176" s="365"/>
      <c r="AF176" s="365"/>
      <c r="AG176" s="365"/>
      <c r="AH176" s="365"/>
      <c r="AI176" s="365"/>
      <c r="AJ176" s="365"/>
      <c r="AK176" s="222"/>
      <c r="AL176" s="222"/>
    </row>
    <row r="177" spans="6:38" x14ac:dyDescent="0.25">
      <c r="F177" s="222"/>
      <c r="G177" s="222"/>
      <c r="H177" s="222"/>
      <c r="I177" s="365"/>
      <c r="J177" s="365"/>
      <c r="K177" s="365"/>
      <c r="L177" s="365"/>
      <c r="M177" s="365"/>
      <c r="N177" s="365"/>
      <c r="O177" s="365"/>
      <c r="P177" s="365"/>
      <c r="Q177" s="365"/>
      <c r="R177" s="365"/>
      <c r="S177" s="365"/>
      <c r="T177" s="365"/>
      <c r="U177" s="365"/>
      <c r="V177" s="365"/>
      <c r="W177" s="365"/>
      <c r="X177" s="365"/>
      <c r="Y177" s="365"/>
      <c r="Z177" s="365"/>
      <c r="AA177" s="365"/>
      <c r="AB177" s="365"/>
      <c r="AC177" s="365"/>
      <c r="AD177" s="365"/>
      <c r="AE177" s="365"/>
      <c r="AF177" s="365"/>
      <c r="AG177" s="365"/>
      <c r="AH177" s="365"/>
      <c r="AI177" s="365"/>
      <c r="AJ177" s="365"/>
      <c r="AK177" s="222"/>
      <c r="AL177" s="222"/>
    </row>
    <row r="178" spans="6:38" x14ac:dyDescent="0.25">
      <c r="F178" s="222"/>
      <c r="G178" s="222"/>
      <c r="H178" s="222"/>
      <c r="I178" s="365"/>
      <c r="J178" s="365"/>
      <c r="K178" s="365"/>
      <c r="L178" s="365"/>
      <c r="M178" s="365"/>
      <c r="N178" s="365"/>
      <c r="O178" s="365"/>
      <c r="P178" s="365"/>
      <c r="Q178" s="365"/>
      <c r="R178" s="365"/>
      <c r="S178" s="365"/>
      <c r="T178" s="365"/>
      <c r="U178" s="365"/>
      <c r="V178" s="365"/>
      <c r="W178" s="365"/>
      <c r="X178" s="365"/>
      <c r="Y178" s="365"/>
      <c r="Z178" s="365"/>
      <c r="AA178" s="365"/>
      <c r="AB178" s="365"/>
      <c r="AC178" s="365"/>
      <c r="AD178" s="365"/>
      <c r="AE178" s="365"/>
      <c r="AF178" s="365"/>
      <c r="AG178" s="365"/>
      <c r="AH178" s="365"/>
      <c r="AI178" s="365"/>
      <c r="AJ178" s="365"/>
      <c r="AK178" s="222"/>
      <c r="AL178" s="222"/>
    </row>
    <row r="179" spans="6:38" x14ac:dyDescent="0.25">
      <c r="F179" s="222"/>
      <c r="G179" s="222"/>
      <c r="H179" s="222"/>
      <c r="I179" s="365"/>
      <c r="J179" s="365"/>
      <c r="K179" s="365"/>
      <c r="L179" s="365"/>
      <c r="M179" s="365"/>
      <c r="N179" s="365"/>
      <c r="O179" s="365"/>
      <c r="P179" s="365"/>
      <c r="Q179" s="365"/>
      <c r="R179" s="365"/>
      <c r="S179" s="365"/>
      <c r="T179" s="365"/>
      <c r="U179" s="365"/>
      <c r="V179" s="365"/>
      <c r="W179" s="365"/>
      <c r="X179" s="365"/>
      <c r="Y179" s="365"/>
      <c r="Z179" s="365"/>
      <c r="AA179" s="365"/>
      <c r="AB179" s="365"/>
      <c r="AC179" s="365"/>
      <c r="AD179" s="365"/>
      <c r="AE179" s="365"/>
      <c r="AF179" s="365"/>
      <c r="AG179" s="365"/>
      <c r="AH179" s="365"/>
      <c r="AI179" s="365"/>
      <c r="AJ179" s="365"/>
      <c r="AK179" s="222"/>
      <c r="AL179" s="222"/>
    </row>
    <row r="180" spans="6:38" x14ac:dyDescent="0.25">
      <c r="F180" s="222"/>
      <c r="G180" s="222"/>
      <c r="H180" s="222"/>
      <c r="I180" s="365"/>
      <c r="J180" s="365"/>
      <c r="K180" s="365"/>
      <c r="L180" s="365"/>
      <c r="M180" s="365"/>
      <c r="N180" s="365"/>
      <c r="O180" s="365"/>
      <c r="P180" s="365"/>
      <c r="Q180" s="365"/>
      <c r="R180" s="365"/>
      <c r="S180" s="365"/>
      <c r="T180" s="365"/>
      <c r="U180" s="365"/>
      <c r="V180" s="365"/>
      <c r="W180" s="365"/>
      <c r="X180" s="365"/>
      <c r="Y180" s="365"/>
      <c r="Z180" s="365"/>
      <c r="AA180" s="365"/>
      <c r="AB180" s="365"/>
      <c r="AC180" s="365"/>
      <c r="AD180" s="365"/>
      <c r="AE180" s="365"/>
      <c r="AF180" s="365"/>
      <c r="AG180" s="365"/>
      <c r="AH180" s="365"/>
      <c r="AI180" s="365"/>
      <c r="AJ180" s="365"/>
      <c r="AK180" s="222"/>
      <c r="AL180" s="222"/>
    </row>
    <row r="181" spans="6:38" x14ac:dyDescent="0.25">
      <c r="F181" s="222"/>
      <c r="G181" s="222"/>
      <c r="H181" s="222"/>
      <c r="I181" s="365"/>
      <c r="J181" s="365"/>
      <c r="K181" s="365"/>
      <c r="L181" s="365"/>
      <c r="M181" s="365"/>
      <c r="N181" s="365"/>
      <c r="O181" s="365"/>
      <c r="P181" s="365"/>
      <c r="Q181" s="365"/>
      <c r="R181" s="365"/>
      <c r="S181" s="365"/>
      <c r="T181" s="365"/>
      <c r="U181" s="365"/>
      <c r="V181" s="365"/>
      <c r="W181" s="365"/>
      <c r="X181" s="365"/>
      <c r="Y181" s="365"/>
      <c r="Z181" s="365"/>
      <c r="AA181" s="365"/>
      <c r="AB181" s="365"/>
      <c r="AC181" s="365"/>
      <c r="AD181" s="365"/>
      <c r="AE181" s="365"/>
      <c r="AF181" s="365"/>
      <c r="AG181" s="365"/>
      <c r="AH181" s="365"/>
      <c r="AI181" s="365"/>
      <c r="AJ181" s="365"/>
      <c r="AK181" s="222"/>
      <c r="AL181" s="222"/>
    </row>
    <row r="182" spans="6:38" x14ac:dyDescent="0.25">
      <c r="F182" s="222"/>
      <c r="G182" s="222"/>
      <c r="H182" s="222"/>
      <c r="I182" s="365"/>
      <c r="J182" s="365"/>
      <c r="K182" s="365"/>
      <c r="L182" s="365"/>
      <c r="M182" s="365"/>
      <c r="N182" s="365"/>
      <c r="O182" s="365"/>
      <c r="P182" s="365"/>
      <c r="Q182" s="365"/>
      <c r="R182" s="365"/>
      <c r="S182" s="365"/>
      <c r="T182" s="365"/>
      <c r="U182" s="365"/>
      <c r="V182" s="365"/>
      <c r="W182" s="365"/>
      <c r="X182" s="365"/>
      <c r="Y182" s="365"/>
      <c r="Z182" s="365"/>
      <c r="AA182" s="365"/>
      <c r="AB182" s="365"/>
      <c r="AC182" s="365"/>
      <c r="AD182" s="365"/>
      <c r="AE182" s="365"/>
      <c r="AF182" s="365"/>
      <c r="AG182" s="365"/>
      <c r="AH182" s="365"/>
      <c r="AI182" s="365"/>
      <c r="AJ182" s="365"/>
      <c r="AK182" s="222"/>
      <c r="AL182" s="222"/>
    </row>
    <row r="183" spans="6:38" x14ac:dyDescent="0.25">
      <c r="F183" s="222"/>
      <c r="G183" s="222"/>
      <c r="H183" s="222"/>
      <c r="I183" s="365"/>
      <c r="J183" s="365"/>
      <c r="K183" s="365"/>
      <c r="L183" s="365"/>
      <c r="M183" s="365"/>
      <c r="N183" s="365"/>
      <c r="O183" s="365"/>
      <c r="P183" s="365"/>
      <c r="Q183" s="365"/>
      <c r="R183" s="365"/>
      <c r="S183" s="365"/>
      <c r="T183" s="365"/>
      <c r="U183" s="365"/>
      <c r="V183" s="365"/>
      <c r="W183" s="365"/>
      <c r="X183" s="365"/>
      <c r="Y183" s="365"/>
      <c r="Z183" s="365"/>
      <c r="AA183" s="365"/>
      <c r="AB183" s="365"/>
      <c r="AC183" s="365"/>
      <c r="AD183" s="365"/>
      <c r="AE183" s="365"/>
      <c r="AF183" s="365"/>
      <c r="AG183" s="365"/>
      <c r="AH183" s="365"/>
      <c r="AI183" s="365"/>
      <c r="AJ183" s="365"/>
      <c r="AK183" s="222"/>
      <c r="AL183" s="222"/>
    </row>
    <row r="184" spans="6:38" x14ac:dyDescent="0.25">
      <c r="F184" s="222"/>
      <c r="G184" s="222"/>
      <c r="H184" s="222"/>
      <c r="I184" s="365"/>
      <c r="J184" s="365"/>
      <c r="K184" s="365"/>
      <c r="L184" s="365"/>
      <c r="M184" s="365"/>
      <c r="N184" s="365"/>
      <c r="O184" s="365"/>
      <c r="P184" s="365"/>
      <c r="Q184" s="365"/>
      <c r="R184" s="365"/>
      <c r="S184" s="365"/>
      <c r="T184" s="365"/>
      <c r="U184" s="365"/>
      <c r="V184" s="365"/>
      <c r="W184" s="365"/>
      <c r="X184" s="365"/>
      <c r="Y184" s="365"/>
      <c r="Z184" s="365"/>
      <c r="AA184" s="365"/>
      <c r="AB184" s="365"/>
      <c r="AC184" s="365"/>
      <c r="AD184" s="365"/>
      <c r="AE184" s="365"/>
      <c r="AF184" s="365"/>
      <c r="AG184" s="365"/>
      <c r="AH184" s="365"/>
      <c r="AI184" s="365"/>
      <c r="AJ184" s="365"/>
      <c r="AK184" s="222"/>
      <c r="AL184" s="222"/>
    </row>
    <row r="185" spans="6:38" x14ac:dyDescent="0.25">
      <c r="F185" s="222"/>
      <c r="G185" s="222"/>
      <c r="H185" s="222"/>
      <c r="I185" s="365"/>
      <c r="J185" s="365"/>
      <c r="K185" s="365"/>
      <c r="L185" s="365"/>
      <c r="M185" s="365"/>
      <c r="N185" s="365"/>
      <c r="O185" s="365"/>
      <c r="P185" s="365"/>
      <c r="Q185" s="365"/>
      <c r="R185" s="365"/>
      <c r="S185" s="365"/>
      <c r="T185" s="365"/>
      <c r="U185" s="365"/>
      <c r="V185" s="365"/>
      <c r="W185" s="365"/>
      <c r="X185" s="365"/>
      <c r="Y185" s="365"/>
      <c r="Z185" s="365"/>
      <c r="AA185" s="365"/>
      <c r="AB185" s="365"/>
      <c r="AC185" s="365"/>
      <c r="AD185" s="365"/>
      <c r="AE185" s="365"/>
      <c r="AF185" s="365"/>
      <c r="AG185" s="365"/>
      <c r="AH185" s="365"/>
      <c r="AI185" s="365"/>
      <c r="AJ185" s="365"/>
      <c r="AK185" s="222"/>
      <c r="AL185" s="222"/>
    </row>
    <row r="186" spans="6:38" x14ac:dyDescent="0.25">
      <c r="F186" s="222"/>
      <c r="G186" s="222"/>
      <c r="H186" s="222"/>
      <c r="I186" s="365"/>
      <c r="J186" s="365"/>
      <c r="K186" s="365"/>
      <c r="L186" s="365"/>
      <c r="M186" s="365"/>
      <c r="N186" s="365"/>
      <c r="O186" s="365"/>
      <c r="P186" s="365"/>
      <c r="Q186" s="365"/>
      <c r="R186" s="365"/>
      <c r="S186" s="365"/>
      <c r="T186" s="365"/>
      <c r="U186" s="365"/>
      <c r="V186" s="365"/>
      <c r="W186" s="365"/>
      <c r="X186" s="365"/>
      <c r="Y186" s="365"/>
      <c r="Z186" s="365"/>
      <c r="AA186" s="365"/>
      <c r="AB186" s="365"/>
      <c r="AC186" s="365"/>
      <c r="AD186" s="365"/>
      <c r="AE186" s="365"/>
      <c r="AF186" s="365"/>
      <c r="AG186" s="365"/>
      <c r="AH186" s="365"/>
      <c r="AI186" s="365"/>
      <c r="AJ186" s="365"/>
      <c r="AK186" s="222"/>
      <c r="AL186" s="222"/>
    </row>
    <row r="187" spans="6:38" x14ac:dyDescent="0.25">
      <c r="F187" s="222"/>
      <c r="G187" s="222"/>
      <c r="H187" s="222"/>
      <c r="I187" s="365"/>
      <c r="J187" s="365"/>
      <c r="K187" s="365"/>
      <c r="L187" s="365"/>
      <c r="M187" s="365"/>
      <c r="N187" s="365"/>
      <c r="O187" s="365"/>
      <c r="P187" s="365"/>
      <c r="Q187" s="365"/>
      <c r="R187" s="365"/>
      <c r="S187" s="365"/>
      <c r="T187" s="365"/>
      <c r="U187" s="365"/>
      <c r="V187" s="365"/>
      <c r="W187" s="365"/>
      <c r="X187" s="365"/>
      <c r="Y187" s="365"/>
      <c r="Z187" s="365"/>
      <c r="AA187" s="365"/>
      <c r="AB187" s="365"/>
      <c r="AC187" s="365"/>
      <c r="AD187" s="365"/>
      <c r="AE187" s="365"/>
      <c r="AF187" s="365"/>
      <c r="AG187" s="365"/>
      <c r="AH187" s="365"/>
      <c r="AI187" s="365"/>
      <c r="AJ187" s="365"/>
      <c r="AK187" s="222"/>
      <c r="AL187" s="222"/>
    </row>
    <row r="188" spans="6:38" x14ac:dyDescent="0.25">
      <c r="F188" s="222"/>
      <c r="G188" s="222"/>
      <c r="H188" s="222"/>
      <c r="I188" s="365"/>
      <c r="J188" s="365"/>
      <c r="K188" s="365"/>
      <c r="L188" s="365"/>
      <c r="M188" s="365"/>
      <c r="N188" s="365"/>
      <c r="O188" s="365"/>
      <c r="P188" s="365"/>
      <c r="Q188" s="365"/>
      <c r="R188" s="365"/>
      <c r="S188" s="365"/>
      <c r="T188" s="365"/>
      <c r="U188" s="365"/>
      <c r="V188" s="365"/>
      <c r="W188" s="365"/>
      <c r="X188" s="365"/>
      <c r="Y188" s="365"/>
      <c r="Z188" s="365"/>
      <c r="AA188" s="365"/>
      <c r="AB188" s="365"/>
      <c r="AC188" s="365"/>
      <c r="AD188" s="365"/>
      <c r="AE188" s="365"/>
      <c r="AF188" s="365"/>
      <c r="AG188" s="365"/>
      <c r="AH188" s="365"/>
      <c r="AI188" s="365"/>
      <c r="AJ188" s="365"/>
      <c r="AK188" s="222"/>
      <c r="AL188" s="222"/>
    </row>
    <row r="189" spans="6:38" x14ac:dyDescent="0.25">
      <c r="F189" s="222"/>
      <c r="G189" s="222"/>
      <c r="H189" s="222"/>
      <c r="I189" s="365"/>
      <c r="J189" s="365"/>
      <c r="K189" s="365"/>
      <c r="L189" s="365"/>
      <c r="M189" s="365"/>
      <c r="N189" s="365"/>
      <c r="O189" s="365"/>
      <c r="P189" s="365"/>
      <c r="Q189" s="365"/>
      <c r="R189" s="365"/>
      <c r="S189" s="365"/>
      <c r="T189" s="365"/>
      <c r="U189" s="365"/>
      <c r="V189" s="365"/>
      <c r="W189" s="365"/>
      <c r="X189" s="365"/>
      <c r="Y189" s="365"/>
      <c r="Z189" s="365"/>
      <c r="AA189" s="365"/>
      <c r="AB189" s="365"/>
      <c r="AC189" s="365"/>
      <c r="AD189" s="365"/>
      <c r="AE189" s="365"/>
      <c r="AF189" s="365"/>
      <c r="AG189" s="365"/>
      <c r="AH189" s="365"/>
      <c r="AI189" s="365"/>
      <c r="AJ189" s="365"/>
      <c r="AK189" s="222"/>
      <c r="AL189" s="222"/>
    </row>
    <row r="190" spans="6:38" x14ac:dyDescent="0.25">
      <c r="F190" s="222"/>
      <c r="G190" s="222"/>
      <c r="H190" s="222"/>
      <c r="I190" s="365"/>
      <c r="J190" s="365"/>
      <c r="K190" s="365"/>
      <c r="L190" s="365"/>
      <c r="M190" s="365"/>
      <c r="N190" s="365"/>
      <c r="O190" s="365"/>
      <c r="P190" s="365"/>
      <c r="Q190" s="365"/>
      <c r="R190" s="365"/>
      <c r="S190" s="365"/>
      <c r="T190" s="365"/>
      <c r="U190" s="365"/>
      <c r="V190" s="365"/>
      <c r="W190" s="365"/>
      <c r="X190" s="365"/>
      <c r="Y190" s="365"/>
      <c r="Z190" s="365"/>
      <c r="AA190" s="365"/>
      <c r="AB190" s="365"/>
      <c r="AC190" s="365"/>
      <c r="AD190" s="365"/>
      <c r="AE190" s="365"/>
      <c r="AF190" s="365"/>
      <c r="AG190" s="365"/>
      <c r="AH190" s="365"/>
      <c r="AI190" s="365"/>
      <c r="AJ190" s="365"/>
      <c r="AK190" s="222"/>
      <c r="AL190" s="222"/>
    </row>
    <row r="191" spans="6:38" x14ac:dyDescent="0.25">
      <c r="F191" s="222"/>
      <c r="G191" s="222"/>
      <c r="H191" s="222"/>
      <c r="I191" s="365"/>
      <c r="J191" s="365"/>
      <c r="K191" s="365"/>
      <c r="L191" s="365"/>
      <c r="M191" s="365"/>
      <c r="N191" s="365"/>
      <c r="O191" s="365"/>
      <c r="P191" s="365"/>
      <c r="Q191" s="365"/>
      <c r="R191" s="365"/>
      <c r="S191" s="365"/>
      <c r="T191" s="365"/>
      <c r="U191" s="365"/>
      <c r="V191" s="365"/>
      <c r="W191" s="365"/>
      <c r="X191" s="365"/>
      <c r="Y191" s="365"/>
      <c r="Z191" s="365"/>
      <c r="AA191" s="365"/>
      <c r="AB191" s="365"/>
      <c r="AC191" s="365"/>
      <c r="AD191" s="365"/>
      <c r="AE191" s="365"/>
      <c r="AF191" s="365"/>
      <c r="AG191" s="365"/>
      <c r="AH191" s="365"/>
      <c r="AI191" s="365"/>
      <c r="AJ191" s="365"/>
      <c r="AK191" s="222"/>
      <c r="AL191" s="222"/>
    </row>
    <row r="192" spans="6:38" x14ac:dyDescent="0.25">
      <c r="F192" s="222"/>
      <c r="G192" s="222"/>
      <c r="H192" s="222"/>
      <c r="I192" s="365"/>
      <c r="J192" s="365"/>
      <c r="K192" s="365"/>
      <c r="L192" s="365"/>
      <c r="M192" s="365"/>
      <c r="N192" s="365"/>
      <c r="O192" s="365"/>
      <c r="P192" s="365"/>
      <c r="Q192" s="365"/>
      <c r="R192" s="365"/>
      <c r="S192" s="365"/>
      <c r="T192" s="365"/>
      <c r="U192" s="365"/>
      <c r="V192" s="365"/>
      <c r="W192" s="365"/>
      <c r="X192" s="365"/>
      <c r="Y192" s="365"/>
      <c r="Z192" s="365"/>
      <c r="AA192" s="365"/>
      <c r="AB192" s="365"/>
      <c r="AC192" s="365"/>
      <c r="AD192" s="365"/>
      <c r="AE192" s="365"/>
      <c r="AF192" s="365"/>
      <c r="AG192" s="365"/>
      <c r="AH192" s="365"/>
      <c r="AI192" s="365"/>
      <c r="AJ192" s="365"/>
      <c r="AK192" s="222"/>
      <c r="AL192" s="222"/>
    </row>
    <row r="193" spans="6:38" x14ac:dyDescent="0.25">
      <c r="F193" s="222"/>
      <c r="G193" s="222"/>
      <c r="H193" s="222"/>
      <c r="I193" s="365"/>
      <c r="J193" s="365"/>
      <c r="K193" s="365"/>
      <c r="L193" s="365"/>
      <c r="M193" s="365"/>
      <c r="N193" s="365"/>
      <c r="O193" s="365"/>
      <c r="P193" s="365"/>
      <c r="Q193" s="365"/>
      <c r="R193" s="365"/>
      <c r="S193" s="365"/>
      <c r="T193" s="365"/>
      <c r="U193" s="365"/>
      <c r="V193" s="365"/>
      <c r="W193" s="365"/>
      <c r="X193" s="365"/>
      <c r="Y193" s="365"/>
      <c r="Z193" s="365"/>
      <c r="AA193" s="365"/>
      <c r="AB193" s="365"/>
      <c r="AC193" s="365"/>
      <c r="AD193" s="365"/>
      <c r="AE193" s="365"/>
      <c r="AF193" s="365"/>
      <c r="AG193" s="365"/>
      <c r="AH193" s="365"/>
      <c r="AI193" s="365"/>
      <c r="AJ193" s="365"/>
      <c r="AK193" s="222"/>
      <c r="AL193" s="222"/>
    </row>
    <row r="194" spans="6:38" x14ac:dyDescent="0.25">
      <c r="F194" s="222"/>
      <c r="G194" s="222"/>
      <c r="H194" s="222"/>
      <c r="I194" s="365"/>
      <c r="J194" s="365"/>
      <c r="K194" s="365"/>
      <c r="L194" s="365"/>
      <c r="M194" s="365"/>
      <c r="N194" s="365"/>
      <c r="O194" s="365"/>
      <c r="P194" s="365"/>
      <c r="Q194" s="365"/>
      <c r="R194" s="365"/>
      <c r="S194" s="365"/>
      <c r="T194" s="365"/>
      <c r="U194" s="365"/>
      <c r="V194" s="365"/>
      <c r="W194" s="365"/>
      <c r="X194" s="365"/>
      <c r="Y194" s="365"/>
      <c r="Z194" s="365"/>
      <c r="AA194" s="365"/>
      <c r="AB194" s="365"/>
      <c r="AC194" s="365"/>
      <c r="AD194" s="365"/>
      <c r="AE194" s="365"/>
      <c r="AF194" s="365"/>
      <c r="AG194" s="365"/>
      <c r="AH194" s="365"/>
      <c r="AI194" s="365"/>
      <c r="AJ194" s="365"/>
      <c r="AK194" s="222"/>
      <c r="AL194" s="222"/>
    </row>
    <row r="195" spans="6:38" x14ac:dyDescent="0.25">
      <c r="F195" s="222"/>
      <c r="G195" s="222"/>
      <c r="H195" s="222"/>
      <c r="I195" s="365"/>
      <c r="J195" s="365"/>
      <c r="K195" s="365"/>
      <c r="L195" s="365"/>
      <c r="M195" s="365"/>
      <c r="N195" s="365"/>
      <c r="O195" s="365"/>
      <c r="P195" s="365"/>
      <c r="Q195" s="365"/>
      <c r="R195" s="365"/>
      <c r="S195" s="365"/>
      <c r="T195" s="365"/>
      <c r="U195" s="365"/>
      <c r="V195" s="365"/>
      <c r="W195" s="365"/>
      <c r="X195" s="365"/>
      <c r="Y195" s="365"/>
      <c r="Z195" s="365"/>
      <c r="AA195" s="365"/>
      <c r="AB195" s="365"/>
      <c r="AC195" s="365"/>
      <c r="AD195" s="365"/>
      <c r="AE195" s="365"/>
      <c r="AF195" s="365"/>
      <c r="AG195" s="365"/>
      <c r="AH195" s="365"/>
      <c r="AI195" s="365"/>
      <c r="AJ195" s="365"/>
      <c r="AK195" s="222"/>
      <c r="AL195" s="222"/>
    </row>
    <row r="196" spans="6:38" x14ac:dyDescent="0.25">
      <c r="F196" s="222"/>
      <c r="G196" s="222"/>
      <c r="H196" s="222"/>
      <c r="I196" s="365"/>
      <c r="J196" s="365"/>
      <c r="K196" s="365"/>
      <c r="L196" s="365"/>
      <c r="M196" s="365"/>
      <c r="N196" s="365"/>
      <c r="O196" s="365"/>
      <c r="P196" s="365"/>
      <c r="Q196" s="365"/>
      <c r="R196" s="365"/>
      <c r="S196" s="365"/>
      <c r="T196" s="365"/>
      <c r="U196" s="365"/>
      <c r="V196" s="365"/>
      <c r="W196" s="365"/>
      <c r="X196" s="365"/>
      <c r="Y196" s="365"/>
      <c r="Z196" s="365"/>
      <c r="AA196" s="365"/>
      <c r="AB196" s="365"/>
      <c r="AC196" s="365"/>
      <c r="AD196" s="365"/>
      <c r="AE196" s="365"/>
      <c r="AF196" s="365"/>
      <c r="AG196" s="365"/>
      <c r="AH196" s="365"/>
      <c r="AI196" s="365"/>
      <c r="AJ196" s="365"/>
      <c r="AK196" s="222"/>
      <c r="AL196" s="222"/>
    </row>
    <row r="197" spans="6:38" x14ac:dyDescent="0.25">
      <c r="F197" s="222"/>
      <c r="G197" s="222"/>
      <c r="H197" s="222"/>
      <c r="I197" s="365"/>
      <c r="J197" s="365"/>
      <c r="K197" s="365"/>
      <c r="L197" s="365"/>
      <c r="M197" s="365"/>
      <c r="N197" s="365"/>
      <c r="O197" s="365"/>
      <c r="P197" s="365"/>
      <c r="Q197" s="365"/>
      <c r="R197" s="365"/>
      <c r="S197" s="365"/>
      <c r="T197" s="365"/>
      <c r="U197" s="365"/>
      <c r="V197" s="365"/>
      <c r="W197" s="365"/>
      <c r="X197" s="365"/>
      <c r="Y197" s="365"/>
      <c r="Z197" s="365"/>
      <c r="AA197" s="365"/>
      <c r="AB197" s="365"/>
      <c r="AC197" s="365"/>
      <c r="AD197" s="365"/>
      <c r="AE197" s="365"/>
      <c r="AF197" s="365"/>
      <c r="AG197" s="365"/>
      <c r="AH197" s="365"/>
      <c r="AI197" s="365"/>
      <c r="AJ197" s="365"/>
      <c r="AK197" s="222"/>
      <c r="AL197" s="222"/>
    </row>
    <row r="198" spans="6:38" x14ac:dyDescent="0.25">
      <c r="F198" s="222"/>
      <c r="G198" s="222"/>
      <c r="H198" s="222"/>
      <c r="I198" s="365"/>
      <c r="J198" s="365"/>
      <c r="K198" s="365"/>
      <c r="L198" s="365"/>
      <c r="M198" s="365"/>
      <c r="N198" s="365"/>
      <c r="O198" s="365"/>
      <c r="P198" s="365"/>
      <c r="Q198" s="365"/>
      <c r="R198" s="365"/>
      <c r="S198" s="365"/>
      <c r="T198" s="365"/>
      <c r="U198" s="365"/>
      <c r="V198" s="365"/>
      <c r="W198" s="365"/>
      <c r="X198" s="365"/>
      <c r="Y198" s="365"/>
      <c r="Z198" s="365"/>
      <c r="AA198" s="365"/>
      <c r="AB198" s="365"/>
      <c r="AC198" s="365"/>
      <c r="AD198" s="365"/>
      <c r="AE198" s="365"/>
      <c r="AF198" s="365"/>
      <c r="AG198" s="365"/>
      <c r="AH198" s="365"/>
      <c r="AI198" s="365"/>
      <c r="AJ198" s="365"/>
      <c r="AK198" s="222"/>
      <c r="AL198" s="222"/>
    </row>
    <row r="199" spans="6:38" x14ac:dyDescent="0.25">
      <c r="F199" s="222"/>
      <c r="G199" s="222"/>
      <c r="H199" s="222"/>
      <c r="I199" s="365"/>
      <c r="J199" s="365"/>
      <c r="K199" s="365"/>
      <c r="L199" s="365"/>
      <c r="M199" s="365"/>
      <c r="N199" s="365"/>
      <c r="O199" s="365"/>
      <c r="P199" s="365"/>
      <c r="Q199" s="365"/>
      <c r="R199" s="365"/>
      <c r="S199" s="365"/>
      <c r="T199" s="365"/>
      <c r="U199" s="365"/>
      <c r="V199" s="365"/>
      <c r="W199" s="365"/>
      <c r="X199" s="365"/>
      <c r="Y199" s="365"/>
      <c r="Z199" s="365"/>
      <c r="AA199" s="365"/>
      <c r="AB199" s="365"/>
      <c r="AC199" s="365"/>
      <c r="AD199" s="365"/>
      <c r="AE199" s="365"/>
      <c r="AF199" s="365"/>
      <c r="AG199" s="365"/>
      <c r="AH199" s="365"/>
      <c r="AI199" s="365"/>
      <c r="AJ199" s="365"/>
      <c r="AK199" s="222"/>
      <c r="AL199" s="222"/>
    </row>
    <row r="200" spans="6:38" x14ac:dyDescent="0.25">
      <c r="F200" s="222"/>
      <c r="G200" s="222"/>
      <c r="H200" s="222"/>
      <c r="I200" s="365"/>
      <c r="J200" s="365"/>
      <c r="K200" s="365"/>
      <c r="L200" s="365"/>
      <c r="M200" s="365"/>
      <c r="N200" s="365"/>
      <c r="O200" s="365"/>
      <c r="P200" s="365"/>
      <c r="Q200" s="365"/>
      <c r="R200" s="365"/>
      <c r="S200" s="365"/>
      <c r="T200" s="365"/>
      <c r="U200" s="365"/>
      <c r="V200" s="365"/>
      <c r="W200" s="365"/>
      <c r="X200" s="365"/>
      <c r="Y200" s="365"/>
      <c r="Z200" s="365"/>
      <c r="AA200" s="365"/>
      <c r="AB200" s="365"/>
      <c r="AC200" s="365"/>
      <c r="AD200" s="365"/>
      <c r="AE200" s="365"/>
      <c r="AF200" s="365"/>
      <c r="AG200" s="365"/>
      <c r="AH200" s="365"/>
      <c r="AI200" s="365"/>
      <c r="AJ200" s="365"/>
      <c r="AK200" s="222"/>
      <c r="AL200" s="222"/>
    </row>
    <row r="201" spans="6:38" x14ac:dyDescent="0.25">
      <c r="F201" s="222"/>
      <c r="G201" s="222"/>
      <c r="H201" s="222"/>
      <c r="I201" s="365"/>
      <c r="J201" s="365"/>
      <c r="K201" s="365"/>
      <c r="L201" s="365"/>
      <c r="M201" s="365"/>
      <c r="N201" s="365"/>
      <c r="O201" s="365"/>
      <c r="P201" s="365"/>
      <c r="Q201" s="365"/>
      <c r="R201" s="365"/>
      <c r="S201" s="365"/>
      <c r="T201" s="365"/>
      <c r="U201" s="365"/>
      <c r="V201" s="365"/>
      <c r="W201" s="365"/>
      <c r="X201" s="365"/>
      <c r="Y201" s="365"/>
      <c r="Z201" s="365"/>
      <c r="AA201" s="365"/>
      <c r="AB201" s="365"/>
      <c r="AC201" s="365"/>
      <c r="AD201" s="365"/>
      <c r="AE201" s="365"/>
      <c r="AF201" s="365"/>
      <c r="AG201" s="365"/>
      <c r="AH201" s="365"/>
      <c r="AI201" s="365"/>
      <c r="AJ201" s="365"/>
      <c r="AK201" s="222"/>
      <c r="AL201" s="222"/>
    </row>
    <row r="202" spans="6:38" x14ac:dyDescent="0.25">
      <c r="F202" s="222"/>
      <c r="G202" s="222"/>
      <c r="H202" s="222"/>
      <c r="I202" s="365"/>
      <c r="J202" s="365"/>
      <c r="K202" s="365"/>
      <c r="L202" s="365"/>
      <c r="M202" s="365"/>
      <c r="N202" s="365"/>
      <c r="O202" s="365"/>
      <c r="P202" s="365"/>
      <c r="Q202" s="365"/>
      <c r="R202" s="365"/>
      <c r="S202" s="365"/>
      <c r="T202" s="365"/>
      <c r="U202" s="365"/>
      <c r="V202" s="365"/>
      <c r="W202" s="365"/>
      <c r="X202" s="365"/>
      <c r="Y202" s="365"/>
      <c r="Z202" s="365"/>
      <c r="AA202" s="365"/>
      <c r="AB202" s="365"/>
      <c r="AC202" s="365"/>
      <c r="AD202" s="365"/>
      <c r="AE202" s="365"/>
      <c r="AF202" s="365"/>
      <c r="AG202" s="365"/>
      <c r="AH202" s="365"/>
      <c r="AI202" s="365"/>
      <c r="AJ202" s="365"/>
      <c r="AK202" s="222"/>
      <c r="AL202" s="222"/>
    </row>
    <row r="203" spans="6:38" x14ac:dyDescent="0.25">
      <c r="F203" s="222"/>
      <c r="G203" s="222"/>
      <c r="H203" s="222"/>
      <c r="I203" s="365"/>
      <c r="J203" s="365"/>
      <c r="K203" s="365"/>
      <c r="L203" s="365"/>
      <c r="M203" s="365"/>
      <c r="N203" s="365"/>
      <c r="O203" s="365"/>
      <c r="P203" s="365"/>
      <c r="Q203" s="365"/>
      <c r="R203" s="365"/>
      <c r="S203" s="365"/>
      <c r="T203" s="365"/>
      <c r="U203" s="365"/>
      <c r="V203" s="365"/>
      <c r="W203" s="365"/>
      <c r="X203" s="365"/>
      <c r="Y203" s="365"/>
      <c r="Z203" s="365"/>
      <c r="AA203" s="365"/>
      <c r="AB203" s="365"/>
      <c r="AC203" s="365"/>
      <c r="AD203" s="365"/>
      <c r="AE203" s="365"/>
      <c r="AF203" s="365"/>
      <c r="AG203" s="365"/>
      <c r="AH203" s="365"/>
      <c r="AI203" s="365"/>
      <c r="AJ203" s="365"/>
      <c r="AK203" s="222"/>
      <c r="AL203" s="222"/>
    </row>
    <row r="204" spans="6:38" x14ac:dyDescent="0.25">
      <c r="F204" s="222"/>
      <c r="G204" s="222"/>
      <c r="H204" s="222"/>
      <c r="I204" s="365"/>
      <c r="J204" s="365"/>
      <c r="K204" s="365"/>
      <c r="L204" s="365"/>
      <c r="M204" s="365"/>
      <c r="N204" s="365"/>
      <c r="O204" s="365"/>
      <c r="P204" s="365"/>
      <c r="Q204" s="365"/>
      <c r="R204" s="365"/>
      <c r="S204" s="365"/>
      <c r="T204" s="365"/>
      <c r="U204" s="365"/>
      <c r="V204" s="365"/>
      <c r="W204" s="365"/>
      <c r="X204" s="365"/>
      <c r="Y204" s="365"/>
      <c r="Z204" s="365"/>
      <c r="AA204" s="365"/>
      <c r="AB204" s="365"/>
      <c r="AC204" s="365"/>
      <c r="AD204" s="365"/>
      <c r="AE204" s="365"/>
      <c r="AF204" s="365"/>
      <c r="AG204" s="365"/>
      <c r="AH204" s="365"/>
      <c r="AI204" s="365"/>
      <c r="AJ204" s="365"/>
      <c r="AK204" s="222"/>
      <c r="AL204" s="222"/>
    </row>
    <row r="205" spans="6:38" x14ac:dyDescent="0.25">
      <c r="F205" s="222"/>
      <c r="G205" s="222"/>
      <c r="H205" s="222"/>
      <c r="I205" s="365"/>
      <c r="J205" s="365"/>
      <c r="K205" s="365"/>
      <c r="L205" s="365"/>
      <c r="M205" s="365"/>
      <c r="N205" s="365"/>
      <c r="O205" s="365"/>
      <c r="P205" s="365"/>
      <c r="Q205" s="365"/>
      <c r="R205" s="365"/>
      <c r="S205" s="365"/>
      <c r="T205" s="365"/>
      <c r="U205" s="365"/>
      <c r="V205" s="365"/>
      <c r="W205" s="365"/>
      <c r="X205" s="365"/>
      <c r="Y205" s="365"/>
      <c r="Z205" s="365"/>
      <c r="AA205" s="365"/>
      <c r="AB205" s="365"/>
      <c r="AC205" s="365"/>
      <c r="AD205" s="365"/>
      <c r="AE205" s="365"/>
      <c r="AF205" s="365"/>
      <c r="AG205" s="365"/>
      <c r="AH205" s="365"/>
      <c r="AI205" s="365"/>
      <c r="AJ205" s="365"/>
      <c r="AK205" s="222"/>
      <c r="AL205" s="222"/>
    </row>
    <row r="206" spans="6:38" x14ac:dyDescent="0.25">
      <c r="F206" s="222"/>
      <c r="G206" s="222"/>
      <c r="H206" s="222"/>
      <c r="I206" s="365"/>
      <c r="J206" s="365"/>
      <c r="K206" s="365"/>
      <c r="L206" s="365"/>
      <c r="M206" s="365"/>
      <c r="N206" s="365"/>
      <c r="O206" s="365"/>
      <c r="P206" s="365"/>
      <c r="Q206" s="365"/>
      <c r="R206" s="365"/>
      <c r="S206" s="365"/>
      <c r="T206" s="365"/>
      <c r="U206" s="365"/>
      <c r="V206" s="365"/>
      <c r="W206" s="365"/>
      <c r="X206" s="365"/>
      <c r="Y206" s="365"/>
      <c r="Z206" s="365"/>
      <c r="AA206" s="365"/>
      <c r="AB206" s="365"/>
      <c r="AC206" s="365"/>
      <c r="AD206" s="365"/>
      <c r="AE206" s="365"/>
      <c r="AF206" s="365"/>
      <c r="AG206" s="365"/>
      <c r="AH206" s="365"/>
      <c r="AI206" s="365"/>
      <c r="AJ206" s="365"/>
      <c r="AK206" s="222"/>
      <c r="AL206" s="222"/>
    </row>
    <row r="207" spans="6:38" x14ac:dyDescent="0.25">
      <c r="F207" s="222"/>
      <c r="G207" s="222"/>
      <c r="H207" s="222"/>
      <c r="I207" s="365"/>
      <c r="J207" s="365"/>
      <c r="K207" s="365"/>
      <c r="L207" s="365"/>
      <c r="M207" s="365"/>
      <c r="N207" s="365"/>
      <c r="O207" s="365"/>
      <c r="P207" s="365"/>
      <c r="Q207" s="365"/>
      <c r="R207" s="365"/>
      <c r="S207" s="365"/>
      <c r="T207" s="365"/>
      <c r="U207" s="365"/>
      <c r="V207" s="365"/>
      <c r="W207" s="365"/>
      <c r="X207" s="365"/>
      <c r="Y207" s="365"/>
      <c r="Z207" s="365"/>
      <c r="AA207" s="365"/>
      <c r="AB207" s="365"/>
      <c r="AC207" s="365"/>
      <c r="AD207" s="365"/>
      <c r="AE207" s="365"/>
      <c r="AF207" s="365"/>
      <c r="AG207" s="365"/>
      <c r="AH207" s="365"/>
      <c r="AI207" s="365"/>
      <c r="AJ207" s="365"/>
      <c r="AK207" s="222"/>
      <c r="AL207" s="222"/>
    </row>
    <row r="208" spans="6:38" x14ac:dyDescent="0.25">
      <c r="F208" s="222"/>
      <c r="G208" s="222"/>
      <c r="H208" s="222"/>
      <c r="I208" s="365"/>
      <c r="J208" s="365"/>
      <c r="K208" s="365"/>
      <c r="L208" s="365"/>
      <c r="M208" s="365"/>
      <c r="N208" s="365"/>
      <c r="O208" s="365"/>
      <c r="P208" s="365"/>
      <c r="Q208" s="365"/>
      <c r="R208" s="365"/>
      <c r="S208" s="365"/>
      <c r="T208" s="365"/>
      <c r="U208" s="365"/>
      <c r="V208" s="365"/>
      <c r="W208" s="365"/>
      <c r="X208" s="365"/>
      <c r="Y208" s="365"/>
      <c r="Z208" s="365"/>
      <c r="AA208" s="365"/>
      <c r="AB208" s="365"/>
      <c r="AC208" s="365"/>
      <c r="AD208" s="365"/>
      <c r="AE208" s="365"/>
      <c r="AF208" s="365"/>
      <c r="AG208" s="365"/>
      <c r="AH208" s="365"/>
      <c r="AI208" s="365"/>
      <c r="AJ208" s="365"/>
      <c r="AK208" s="222"/>
      <c r="AL208" s="222"/>
    </row>
    <row r="209" spans="6:38" x14ac:dyDescent="0.25">
      <c r="F209" s="222"/>
      <c r="G209" s="222"/>
      <c r="H209" s="222"/>
      <c r="I209" s="365"/>
      <c r="J209" s="365"/>
      <c r="K209" s="365"/>
      <c r="L209" s="365"/>
      <c r="M209" s="365"/>
      <c r="N209" s="365"/>
      <c r="O209" s="365"/>
      <c r="P209" s="365"/>
      <c r="Q209" s="365"/>
      <c r="R209" s="365"/>
      <c r="S209" s="365"/>
      <c r="T209" s="365"/>
      <c r="U209" s="365"/>
      <c r="V209" s="365"/>
      <c r="W209" s="365"/>
      <c r="X209" s="365"/>
      <c r="Y209" s="365"/>
      <c r="Z209" s="365"/>
      <c r="AA209" s="365"/>
      <c r="AB209" s="365"/>
      <c r="AC209" s="365"/>
      <c r="AD209" s="365"/>
      <c r="AE209" s="365"/>
      <c r="AF209" s="365"/>
      <c r="AG209" s="365"/>
      <c r="AH209" s="365"/>
      <c r="AI209" s="365"/>
      <c r="AJ209" s="365"/>
      <c r="AK209" s="222"/>
      <c r="AL209" s="222"/>
    </row>
    <row r="210" spans="6:38" x14ac:dyDescent="0.25">
      <c r="F210" s="222"/>
      <c r="G210" s="222"/>
      <c r="H210" s="222"/>
      <c r="I210" s="365"/>
      <c r="J210" s="365"/>
      <c r="K210" s="365"/>
      <c r="L210" s="365"/>
      <c r="M210" s="365"/>
      <c r="N210" s="365"/>
      <c r="O210" s="365"/>
      <c r="P210" s="365"/>
      <c r="Q210" s="365"/>
      <c r="R210" s="365"/>
      <c r="S210" s="365"/>
      <c r="T210" s="365"/>
      <c r="U210" s="365"/>
      <c r="V210" s="365"/>
      <c r="W210" s="365"/>
      <c r="X210" s="365"/>
      <c r="Y210" s="365"/>
      <c r="Z210" s="365"/>
      <c r="AA210" s="365"/>
      <c r="AB210" s="365"/>
      <c r="AC210" s="365"/>
      <c r="AD210" s="365"/>
      <c r="AE210" s="365"/>
      <c r="AF210" s="365"/>
      <c r="AG210" s="365"/>
      <c r="AH210" s="365"/>
      <c r="AI210" s="365"/>
      <c r="AJ210" s="365"/>
      <c r="AK210" s="222"/>
      <c r="AL210" s="222"/>
    </row>
    <row r="211" spans="6:38" x14ac:dyDescent="0.25">
      <c r="F211" s="222"/>
      <c r="G211" s="222"/>
      <c r="H211" s="222"/>
      <c r="I211" s="365"/>
      <c r="J211" s="365"/>
      <c r="K211" s="365"/>
      <c r="L211" s="365"/>
      <c r="M211" s="365"/>
      <c r="N211" s="365"/>
      <c r="O211" s="365"/>
      <c r="P211" s="365"/>
      <c r="Q211" s="365"/>
      <c r="R211" s="365"/>
      <c r="S211" s="365"/>
      <c r="T211" s="365"/>
      <c r="U211" s="365"/>
      <c r="V211" s="365"/>
      <c r="W211" s="365"/>
      <c r="X211" s="365"/>
      <c r="Y211" s="365"/>
      <c r="Z211" s="365"/>
      <c r="AA211" s="365"/>
      <c r="AB211" s="365"/>
      <c r="AC211" s="365"/>
      <c r="AD211" s="365"/>
      <c r="AE211" s="365"/>
      <c r="AF211" s="365"/>
      <c r="AG211" s="365"/>
      <c r="AH211" s="365"/>
      <c r="AI211" s="365"/>
      <c r="AJ211" s="365"/>
      <c r="AK211" s="222"/>
      <c r="AL211" s="222"/>
    </row>
    <row r="212" spans="6:38" x14ac:dyDescent="0.25">
      <c r="F212" s="222"/>
      <c r="G212" s="222"/>
      <c r="H212" s="222"/>
      <c r="I212" s="365"/>
      <c r="J212" s="365"/>
      <c r="K212" s="365"/>
      <c r="L212" s="365"/>
      <c r="M212" s="365"/>
      <c r="N212" s="365"/>
      <c r="O212" s="365"/>
      <c r="P212" s="365"/>
      <c r="Q212" s="365"/>
      <c r="R212" s="365"/>
      <c r="S212" s="365"/>
      <c r="T212" s="365"/>
      <c r="U212" s="365"/>
      <c r="V212" s="365"/>
      <c r="W212" s="365"/>
      <c r="X212" s="365"/>
      <c r="Y212" s="365"/>
      <c r="Z212" s="365"/>
      <c r="AA212" s="365"/>
      <c r="AB212" s="365"/>
      <c r="AC212" s="365"/>
      <c r="AD212" s="365"/>
      <c r="AE212" s="365"/>
      <c r="AF212" s="365"/>
      <c r="AG212" s="365"/>
      <c r="AH212" s="365"/>
      <c r="AI212" s="365"/>
      <c r="AJ212" s="365"/>
      <c r="AK212" s="222"/>
      <c r="AL212" s="222"/>
    </row>
    <row r="213" spans="6:38" x14ac:dyDescent="0.25">
      <c r="F213" s="222"/>
      <c r="G213" s="222"/>
      <c r="H213" s="222"/>
      <c r="I213" s="365"/>
      <c r="J213" s="365"/>
      <c r="K213" s="365"/>
      <c r="L213" s="365"/>
      <c r="M213" s="365"/>
      <c r="N213" s="365"/>
      <c r="O213" s="365"/>
      <c r="P213" s="365"/>
      <c r="Q213" s="365"/>
      <c r="R213" s="365"/>
      <c r="S213" s="365"/>
      <c r="T213" s="365"/>
      <c r="U213" s="365"/>
      <c r="V213" s="365"/>
      <c r="W213" s="365"/>
      <c r="X213" s="365"/>
      <c r="Y213" s="365"/>
      <c r="Z213" s="365"/>
      <c r="AA213" s="365"/>
      <c r="AB213" s="365"/>
      <c r="AC213" s="365"/>
      <c r="AD213" s="365"/>
      <c r="AE213" s="365"/>
      <c r="AF213" s="365"/>
      <c r="AG213" s="365"/>
      <c r="AH213" s="365"/>
      <c r="AI213" s="365"/>
      <c r="AJ213" s="365"/>
      <c r="AK213" s="222"/>
      <c r="AL213" s="222"/>
    </row>
    <row r="214" spans="6:38" x14ac:dyDescent="0.25">
      <c r="F214" s="222"/>
      <c r="G214" s="222"/>
      <c r="H214" s="222"/>
      <c r="I214" s="365"/>
      <c r="J214" s="365"/>
      <c r="K214" s="365"/>
      <c r="L214" s="365"/>
      <c r="M214" s="365"/>
      <c r="N214" s="365"/>
      <c r="O214" s="365"/>
      <c r="P214" s="365"/>
      <c r="Q214" s="365"/>
      <c r="R214" s="365"/>
      <c r="S214" s="365"/>
      <c r="T214" s="365"/>
      <c r="U214" s="365"/>
      <c r="V214" s="365"/>
      <c r="W214" s="365"/>
      <c r="X214" s="365"/>
      <c r="Y214" s="365"/>
      <c r="Z214" s="365"/>
      <c r="AA214" s="365"/>
      <c r="AB214" s="365"/>
      <c r="AC214" s="365"/>
      <c r="AD214" s="365"/>
      <c r="AE214" s="365"/>
      <c r="AF214" s="365"/>
      <c r="AG214" s="365"/>
      <c r="AH214" s="365"/>
      <c r="AI214" s="365"/>
      <c r="AJ214" s="365"/>
      <c r="AK214" s="222"/>
      <c r="AL214" s="222"/>
    </row>
    <row r="215" spans="6:38" x14ac:dyDescent="0.25">
      <c r="F215" s="222"/>
      <c r="G215" s="222"/>
      <c r="H215" s="222"/>
      <c r="I215" s="365"/>
      <c r="J215" s="365"/>
      <c r="K215" s="365"/>
      <c r="L215" s="365"/>
      <c r="M215" s="365"/>
      <c r="N215" s="365"/>
      <c r="O215" s="365"/>
      <c r="P215" s="365"/>
      <c r="Q215" s="365"/>
      <c r="R215" s="365"/>
      <c r="S215" s="365"/>
      <c r="T215" s="365"/>
      <c r="U215" s="365"/>
      <c r="V215" s="365"/>
      <c r="W215" s="365"/>
      <c r="X215" s="365"/>
      <c r="Y215" s="365"/>
      <c r="Z215" s="365"/>
      <c r="AA215" s="365"/>
      <c r="AB215" s="365"/>
      <c r="AC215" s="365"/>
      <c r="AD215" s="365"/>
      <c r="AE215" s="365"/>
      <c r="AF215" s="365"/>
      <c r="AG215" s="365"/>
      <c r="AH215" s="365"/>
      <c r="AI215" s="365"/>
      <c r="AJ215" s="365"/>
      <c r="AK215" s="222"/>
      <c r="AL215" s="222"/>
    </row>
    <row r="216" spans="6:38" x14ac:dyDescent="0.25">
      <c r="F216" s="222"/>
      <c r="G216" s="222"/>
      <c r="H216" s="222"/>
      <c r="I216" s="365"/>
      <c r="J216" s="365"/>
      <c r="K216" s="365"/>
      <c r="L216" s="365"/>
      <c r="M216" s="365"/>
      <c r="N216" s="365"/>
      <c r="O216" s="365"/>
      <c r="P216" s="365"/>
      <c r="Q216" s="365"/>
      <c r="R216" s="365"/>
      <c r="S216" s="365"/>
      <c r="T216" s="365"/>
      <c r="U216" s="365"/>
      <c r="V216" s="365"/>
      <c r="W216" s="365"/>
      <c r="X216" s="365"/>
      <c r="Y216" s="365"/>
      <c r="Z216" s="365"/>
      <c r="AA216" s="365"/>
      <c r="AB216" s="365"/>
      <c r="AC216" s="365"/>
      <c r="AD216" s="365"/>
      <c r="AE216" s="365"/>
      <c r="AF216" s="365"/>
      <c r="AG216" s="365"/>
      <c r="AH216" s="365"/>
      <c r="AI216" s="365"/>
      <c r="AJ216" s="365"/>
      <c r="AK216" s="222"/>
      <c r="AL216" s="222"/>
    </row>
    <row r="217" spans="6:38" x14ac:dyDescent="0.25">
      <c r="F217" s="222"/>
      <c r="G217" s="222"/>
      <c r="H217" s="222"/>
      <c r="I217" s="365"/>
      <c r="J217" s="365"/>
      <c r="K217" s="365"/>
      <c r="L217" s="365"/>
      <c r="M217" s="365"/>
      <c r="N217" s="365"/>
      <c r="O217" s="365"/>
      <c r="P217" s="365"/>
      <c r="Q217" s="365"/>
      <c r="R217" s="365"/>
      <c r="S217" s="365"/>
      <c r="T217" s="365"/>
      <c r="U217" s="365"/>
      <c r="V217" s="365"/>
      <c r="W217" s="365"/>
      <c r="X217" s="365"/>
      <c r="Y217" s="365"/>
      <c r="Z217" s="365"/>
      <c r="AA217" s="365"/>
      <c r="AB217" s="365"/>
      <c r="AC217" s="365"/>
      <c r="AD217" s="365"/>
      <c r="AE217" s="365"/>
      <c r="AF217" s="365"/>
      <c r="AG217" s="365"/>
      <c r="AH217" s="365"/>
      <c r="AI217" s="365"/>
      <c r="AJ217" s="365"/>
      <c r="AK217" s="222"/>
      <c r="AL217" s="222"/>
    </row>
    <row r="218" spans="6:38" x14ac:dyDescent="0.25">
      <c r="F218" s="222"/>
      <c r="G218" s="222"/>
      <c r="H218" s="222"/>
      <c r="I218" s="365"/>
      <c r="J218" s="365"/>
      <c r="K218" s="365"/>
      <c r="L218" s="365"/>
      <c r="M218" s="365"/>
      <c r="N218" s="365"/>
      <c r="O218" s="365"/>
      <c r="P218" s="365"/>
      <c r="Q218" s="365"/>
      <c r="R218" s="365"/>
      <c r="S218" s="365"/>
      <c r="T218" s="365"/>
      <c r="U218" s="365"/>
      <c r="V218" s="365"/>
      <c r="W218" s="365"/>
      <c r="X218" s="365"/>
      <c r="Y218" s="365"/>
      <c r="Z218" s="365"/>
      <c r="AA218" s="365"/>
      <c r="AB218" s="365"/>
      <c r="AC218" s="365"/>
      <c r="AD218" s="365"/>
      <c r="AE218" s="365"/>
      <c r="AF218" s="365"/>
      <c r="AG218" s="365"/>
      <c r="AH218" s="365"/>
      <c r="AI218" s="365"/>
      <c r="AJ218" s="365"/>
      <c r="AK218" s="222"/>
      <c r="AL218" s="222"/>
    </row>
    <row r="219" spans="6:38" x14ac:dyDescent="0.25">
      <c r="F219" s="222"/>
      <c r="G219" s="222"/>
      <c r="H219" s="222"/>
      <c r="I219" s="365"/>
      <c r="J219" s="365"/>
      <c r="K219" s="365"/>
      <c r="L219" s="365"/>
      <c r="M219" s="365"/>
      <c r="N219" s="365"/>
      <c r="O219" s="365"/>
      <c r="P219" s="365"/>
      <c r="Q219" s="365"/>
      <c r="R219" s="365"/>
      <c r="S219" s="365"/>
      <c r="T219" s="365"/>
      <c r="U219" s="365"/>
      <c r="V219" s="365"/>
      <c r="W219" s="365"/>
      <c r="X219" s="365"/>
      <c r="Y219" s="365"/>
      <c r="Z219" s="365"/>
      <c r="AA219" s="365"/>
      <c r="AB219" s="365"/>
      <c r="AC219" s="365"/>
      <c r="AD219" s="365"/>
      <c r="AE219" s="365"/>
      <c r="AF219" s="365"/>
      <c r="AG219" s="365"/>
      <c r="AH219" s="365"/>
      <c r="AI219" s="365"/>
      <c r="AJ219" s="365"/>
      <c r="AK219" s="222"/>
      <c r="AL219" s="222"/>
    </row>
    <row r="220" spans="6:38" x14ac:dyDescent="0.25">
      <c r="F220" s="222"/>
      <c r="G220" s="222"/>
      <c r="H220" s="222"/>
      <c r="I220" s="365"/>
      <c r="J220" s="365"/>
      <c r="K220" s="365"/>
      <c r="L220" s="365"/>
      <c r="M220" s="365"/>
      <c r="N220" s="365"/>
      <c r="O220" s="365"/>
      <c r="P220" s="365"/>
      <c r="Q220" s="365"/>
      <c r="R220" s="365"/>
      <c r="S220" s="365"/>
      <c r="T220" s="365"/>
      <c r="U220" s="365"/>
      <c r="V220" s="365"/>
      <c r="W220" s="365"/>
      <c r="X220" s="365"/>
      <c r="Y220" s="365"/>
      <c r="Z220" s="365"/>
      <c r="AA220" s="365"/>
      <c r="AB220" s="365"/>
      <c r="AC220" s="365"/>
      <c r="AD220" s="365"/>
      <c r="AE220" s="365"/>
      <c r="AF220" s="365"/>
      <c r="AG220" s="365"/>
      <c r="AH220" s="365"/>
      <c r="AI220" s="365"/>
      <c r="AJ220" s="365"/>
      <c r="AK220" s="222"/>
      <c r="AL220" s="222"/>
    </row>
    <row r="221" spans="6:38" x14ac:dyDescent="0.25">
      <c r="F221" s="222"/>
      <c r="G221" s="222"/>
      <c r="H221" s="222"/>
      <c r="I221" s="365"/>
      <c r="J221" s="365"/>
      <c r="K221" s="365"/>
      <c r="L221" s="365"/>
      <c r="M221" s="365"/>
      <c r="N221" s="365"/>
      <c r="O221" s="365"/>
      <c r="P221" s="365"/>
      <c r="Q221" s="365"/>
      <c r="R221" s="365"/>
      <c r="S221" s="365"/>
      <c r="T221" s="365"/>
      <c r="U221" s="365"/>
      <c r="V221" s="365"/>
      <c r="W221" s="365"/>
      <c r="X221" s="365"/>
      <c r="Y221" s="365"/>
      <c r="Z221" s="365"/>
      <c r="AA221" s="365"/>
      <c r="AB221" s="365"/>
      <c r="AC221" s="365"/>
      <c r="AD221" s="365"/>
      <c r="AE221" s="365"/>
      <c r="AF221" s="365"/>
      <c r="AG221" s="365"/>
      <c r="AH221" s="365"/>
      <c r="AI221" s="365"/>
      <c r="AJ221" s="365"/>
      <c r="AK221" s="222"/>
      <c r="AL221" s="222"/>
    </row>
    <row r="222" spans="6:38" x14ac:dyDescent="0.25">
      <c r="F222" s="222"/>
      <c r="G222" s="222"/>
      <c r="H222" s="222"/>
      <c r="I222" s="365"/>
      <c r="J222" s="365"/>
      <c r="K222" s="365"/>
      <c r="L222" s="365"/>
      <c r="M222" s="365"/>
      <c r="N222" s="365"/>
      <c r="O222" s="365"/>
      <c r="P222" s="365"/>
      <c r="Q222" s="365"/>
      <c r="R222" s="365"/>
      <c r="S222" s="365"/>
      <c r="T222" s="365"/>
      <c r="U222" s="365"/>
      <c r="V222" s="365"/>
      <c r="W222" s="365"/>
      <c r="X222" s="365"/>
      <c r="Y222" s="365"/>
      <c r="Z222" s="365"/>
      <c r="AA222" s="365"/>
      <c r="AB222" s="365"/>
      <c r="AC222" s="365"/>
      <c r="AD222" s="365"/>
      <c r="AE222" s="365"/>
      <c r="AF222" s="365"/>
      <c r="AG222" s="365"/>
      <c r="AH222" s="365"/>
      <c r="AI222" s="365"/>
      <c r="AJ222" s="365"/>
      <c r="AK222" s="222"/>
      <c r="AL222" s="222"/>
    </row>
    <row r="223" spans="6:38" x14ac:dyDescent="0.25">
      <c r="F223" s="222"/>
      <c r="G223" s="222"/>
      <c r="H223" s="222"/>
      <c r="I223" s="365"/>
      <c r="J223" s="365"/>
      <c r="K223" s="365"/>
      <c r="L223" s="365"/>
      <c r="M223" s="365"/>
      <c r="N223" s="365"/>
      <c r="O223" s="365"/>
      <c r="P223" s="365"/>
      <c r="Q223" s="365"/>
      <c r="R223" s="365"/>
      <c r="S223" s="365"/>
      <c r="T223" s="365"/>
      <c r="U223" s="365"/>
      <c r="V223" s="365"/>
      <c r="W223" s="365"/>
      <c r="X223" s="365"/>
      <c r="Y223" s="365"/>
      <c r="Z223" s="365"/>
      <c r="AA223" s="365"/>
      <c r="AB223" s="365"/>
      <c r="AC223" s="365"/>
      <c r="AD223" s="365"/>
      <c r="AE223" s="365"/>
      <c r="AF223" s="365"/>
      <c r="AG223" s="365"/>
      <c r="AH223" s="365"/>
      <c r="AI223" s="365"/>
      <c r="AJ223" s="365"/>
      <c r="AK223" s="222"/>
      <c r="AL223" s="222"/>
    </row>
    <row r="224" spans="6:38" x14ac:dyDescent="0.25">
      <c r="F224" s="222"/>
      <c r="G224" s="222"/>
      <c r="H224" s="222"/>
      <c r="I224" s="365"/>
      <c r="J224" s="365"/>
      <c r="K224" s="365"/>
      <c r="L224" s="365"/>
      <c r="M224" s="365"/>
      <c r="N224" s="365"/>
      <c r="O224" s="365"/>
      <c r="P224" s="365"/>
      <c r="Q224" s="365"/>
      <c r="R224" s="365"/>
      <c r="S224" s="365"/>
      <c r="T224" s="365"/>
      <c r="U224" s="365"/>
      <c r="V224" s="365"/>
      <c r="W224" s="365"/>
      <c r="X224" s="365"/>
      <c r="Y224" s="365"/>
      <c r="Z224" s="365"/>
      <c r="AA224" s="365"/>
      <c r="AB224" s="365"/>
      <c r="AC224" s="365"/>
      <c r="AD224" s="365"/>
      <c r="AE224" s="365"/>
      <c r="AF224" s="365"/>
      <c r="AG224" s="365"/>
      <c r="AH224" s="365"/>
      <c r="AI224" s="365"/>
      <c r="AJ224" s="365"/>
      <c r="AK224" s="222"/>
      <c r="AL224" s="222"/>
    </row>
    <row r="225" spans="6:38" x14ac:dyDescent="0.25">
      <c r="F225" s="222"/>
      <c r="G225" s="222"/>
      <c r="H225" s="222"/>
      <c r="I225" s="365"/>
      <c r="J225" s="365"/>
      <c r="K225" s="365"/>
      <c r="L225" s="365"/>
      <c r="M225" s="365"/>
      <c r="N225" s="365"/>
      <c r="O225" s="365"/>
      <c r="P225" s="365"/>
      <c r="Q225" s="365"/>
      <c r="R225" s="365"/>
      <c r="S225" s="365"/>
      <c r="T225" s="365"/>
      <c r="U225" s="365"/>
      <c r="V225" s="365"/>
      <c r="W225" s="365"/>
      <c r="X225" s="365"/>
      <c r="Y225" s="365"/>
      <c r="Z225" s="365"/>
      <c r="AA225" s="365"/>
      <c r="AB225" s="365"/>
      <c r="AC225" s="365"/>
      <c r="AD225" s="365"/>
      <c r="AE225" s="365"/>
      <c r="AF225" s="365"/>
      <c r="AG225" s="365"/>
      <c r="AH225" s="365"/>
      <c r="AI225" s="365"/>
      <c r="AJ225" s="365"/>
      <c r="AK225" s="222"/>
      <c r="AL225" s="222"/>
    </row>
    <row r="226" spans="6:38" x14ac:dyDescent="0.25">
      <c r="F226" s="222"/>
      <c r="G226" s="222"/>
      <c r="H226" s="222"/>
      <c r="I226" s="365"/>
      <c r="J226" s="365"/>
      <c r="K226" s="365"/>
      <c r="L226" s="365"/>
      <c r="M226" s="365"/>
      <c r="N226" s="365"/>
      <c r="O226" s="365"/>
      <c r="P226" s="365"/>
      <c r="Q226" s="365"/>
      <c r="R226" s="365"/>
      <c r="S226" s="365"/>
      <c r="T226" s="365"/>
      <c r="U226" s="365"/>
      <c r="V226" s="365"/>
      <c r="W226" s="365"/>
      <c r="X226" s="365"/>
      <c r="Y226" s="365"/>
      <c r="Z226" s="365"/>
      <c r="AA226" s="365"/>
      <c r="AB226" s="365"/>
      <c r="AC226" s="365"/>
      <c r="AD226" s="365"/>
      <c r="AE226" s="365"/>
      <c r="AF226" s="365"/>
      <c r="AG226" s="365"/>
      <c r="AH226" s="365"/>
      <c r="AI226" s="365"/>
      <c r="AJ226" s="365"/>
      <c r="AK226" s="222"/>
      <c r="AL226" s="222"/>
    </row>
    <row r="227" spans="6:38" x14ac:dyDescent="0.25">
      <c r="F227" s="222"/>
      <c r="G227" s="222"/>
      <c r="H227" s="222"/>
      <c r="I227" s="365"/>
      <c r="J227" s="365"/>
      <c r="K227" s="365"/>
      <c r="L227" s="365"/>
      <c r="M227" s="365"/>
      <c r="N227" s="365"/>
      <c r="O227" s="365"/>
      <c r="P227" s="365"/>
      <c r="Q227" s="365"/>
      <c r="R227" s="365"/>
      <c r="S227" s="365"/>
      <c r="T227" s="365"/>
      <c r="U227" s="365"/>
      <c r="V227" s="365"/>
      <c r="W227" s="365"/>
      <c r="X227" s="365"/>
      <c r="Y227" s="365"/>
      <c r="Z227" s="365"/>
      <c r="AA227" s="365"/>
      <c r="AB227" s="365"/>
      <c r="AC227" s="365"/>
      <c r="AD227" s="365"/>
      <c r="AE227" s="365"/>
      <c r="AF227" s="365"/>
      <c r="AG227" s="365"/>
      <c r="AH227" s="365"/>
      <c r="AI227" s="365"/>
      <c r="AJ227" s="365"/>
      <c r="AK227" s="222"/>
      <c r="AL227" s="222"/>
    </row>
    <row r="228" spans="6:38" x14ac:dyDescent="0.25">
      <c r="F228" s="222"/>
      <c r="G228" s="222"/>
      <c r="H228" s="222"/>
      <c r="I228" s="365"/>
      <c r="J228" s="365"/>
      <c r="K228" s="365"/>
      <c r="L228" s="365"/>
      <c r="M228" s="365"/>
      <c r="N228" s="365"/>
      <c r="O228" s="365"/>
      <c r="P228" s="365"/>
      <c r="Q228" s="365"/>
      <c r="R228" s="365"/>
      <c r="S228" s="365"/>
      <c r="T228" s="365"/>
      <c r="U228" s="365"/>
      <c r="V228" s="365"/>
      <c r="W228" s="365"/>
      <c r="X228" s="365"/>
      <c r="Y228" s="365"/>
      <c r="Z228" s="365"/>
      <c r="AA228" s="365"/>
      <c r="AB228" s="365"/>
      <c r="AC228" s="365"/>
      <c r="AD228" s="365"/>
      <c r="AE228" s="365"/>
      <c r="AF228" s="365"/>
      <c r="AG228" s="365"/>
      <c r="AH228" s="365"/>
      <c r="AI228" s="365"/>
      <c r="AJ228" s="365"/>
      <c r="AK228" s="222"/>
      <c r="AL228" s="222"/>
    </row>
    <row r="229" spans="6:38" x14ac:dyDescent="0.25">
      <c r="F229" s="222"/>
      <c r="G229" s="222"/>
      <c r="H229" s="222"/>
      <c r="I229" s="365"/>
      <c r="J229" s="365"/>
      <c r="K229" s="365"/>
      <c r="L229" s="365"/>
      <c r="M229" s="365"/>
      <c r="N229" s="365"/>
      <c r="O229" s="365"/>
      <c r="P229" s="365"/>
      <c r="Q229" s="365"/>
      <c r="R229" s="365"/>
      <c r="S229" s="365"/>
      <c r="T229" s="365"/>
      <c r="U229" s="365"/>
      <c r="V229" s="365"/>
      <c r="W229" s="365"/>
      <c r="X229" s="365"/>
      <c r="Y229" s="365"/>
      <c r="Z229" s="365"/>
      <c r="AA229" s="365"/>
      <c r="AB229" s="365"/>
      <c r="AC229" s="365"/>
      <c r="AD229" s="365"/>
      <c r="AE229" s="365"/>
      <c r="AF229" s="365"/>
      <c r="AG229" s="365"/>
      <c r="AH229" s="365"/>
      <c r="AI229" s="365"/>
      <c r="AJ229" s="365"/>
      <c r="AK229" s="222"/>
      <c r="AL229" s="222"/>
    </row>
    <row r="230" spans="6:38" x14ac:dyDescent="0.25">
      <c r="F230" s="222"/>
      <c r="G230" s="222"/>
      <c r="H230" s="222"/>
      <c r="I230" s="365"/>
      <c r="J230" s="365"/>
      <c r="K230" s="365"/>
      <c r="L230" s="365"/>
      <c r="M230" s="365"/>
      <c r="N230" s="365"/>
      <c r="O230" s="365"/>
      <c r="P230" s="365"/>
      <c r="Q230" s="365"/>
      <c r="R230" s="365"/>
      <c r="S230" s="365"/>
      <c r="T230" s="365"/>
      <c r="U230" s="365"/>
      <c r="V230" s="365"/>
      <c r="W230" s="365"/>
      <c r="X230" s="365"/>
      <c r="Y230" s="365"/>
      <c r="Z230" s="365"/>
      <c r="AA230" s="365"/>
      <c r="AB230" s="365"/>
      <c r="AC230" s="365"/>
      <c r="AD230" s="365"/>
      <c r="AE230" s="365"/>
      <c r="AF230" s="365"/>
      <c r="AG230" s="365"/>
      <c r="AH230" s="365"/>
      <c r="AI230" s="365"/>
      <c r="AJ230" s="365"/>
      <c r="AK230" s="222"/>
      <c r="AL230" s="222"/>
    </row>
    <row r="231" spans="6:38" x14ac:dyDescent="0.25">
      <c r="F231" s="222"/>
      <c r="G231" s="222"/>
      <c r="H231" s="222"/>
      <c r="I231" s="365"/>
      <c r="J231" s="365"/>
      <c r="K231" s="365"/>
      <c r="L231" s="365"/>
      <c r="M231" s="365"/>
      <c r="N231" s="365"/>
      <c r="O231" s="365"/>
      <c r="P231" s="365"/>
      <c r="Q231" s="365"/>
      <c r="R231" s="365"/>
      <c r="S231" s="365"/>
      <c r="T231" s="365"/>
      <c r="U231" s="365"/>
      <c r="V231" s="365"/>
      <c r="W231" s="365"/>
      <c r="X231" s="365"/>
      <c r="Y231" s="365"/>
      <c r="Z231" s="365"/>
      <c r="AA231" s="365"/>
      <c r="AB231" s="365"/>
      <c r="AC231" s="365"/>
      <c r="AD231" s="365"/>
      <c r="AE231" s="365"/>
      <c r="AF231" s="365"/>
      <c r="AG231" s="365"/>
      <c r="AH231" s="365"/>
      <c r="AI231" s="365"/>
      <c r="AJ231" s="365"/>
      <c r="AK231" s="222"/>
      <c r="AL231" s="222"/>
    </row>
    <row r="232" spans="6:38" x14ac:dyDescent="0.25">
      <c r="F232" s="222"/>
      <c r="G232" s="222"/>
      <c r="H232" s="222"/>
      <c r="I232" s="365"/>
      <c r="J232" s="365"/>
      <c r="K232" s="365"/>
      <c r="L232" s="365"/>
      <c r="M232" s="365"/>
      <c r="N232" s="365"/>
      <c r="O232" s="365"/>
      <c r="P232" s="365"/>
      <c r="Q232" s="365"/>
      <c r="R232" s="365"/>
      <c r="S232" s="365"/>
      <c r="T232" s="365"/>
      <c r="U232" s="365"/>
      <c r="V232" s="365"/>
      <c r="W232" s="365"/>
      <c r="X232" s="365"/>
      <c r="Y232" s="365"/>
      <c r="Z232" s="365"/>
      <c r="AA232" s="365"/>
      <c r="AB232" s="365"/>
      <c r="AC232" s="365"/>
      <c r="AD232" s="365"/>
      <c r="AE232" s="365"/>
      <c r="AF232" s="365"/>
      <c r="AG232" s="365"/>
      <c r="AH232" s="365"/>
      <c r="AI232" s="365"/>
      <c r="AJ232" s="365"/>
      <c r="AK232" s="222"/>
      <c r="AL232" s="222"/>
    </row>
    <row r="233" spans="6:38" x14ac:dyDescent="0.25">
      <c r="F233" s="222"/>
      <c r="G233" s="222"/>
      <c r="H233" s="222"/>
      <c r="I233" s="365"/>
      <c r="J233" s="365"/>
      <c r="K233" s="365"/>
      <c r="L233" s="365"/>
      <c r="M233" s="365"/>
      <c r="N233" s="365"/>
      <c r="O233" s="365"/>
      <c r="P233" s="365"/>
      <c r="Q233" s="365"/>
      <c r="R233" s="365"/>
      <c r="S233" s="365"/>
      <c r="T233" s="365"/>
      <c r="U233" s="365"/>
      <c r="V233" s="365"/>
      <c r="W233" s="365"/>
      <c r="X233" s="365"/>
      <c r="Y233" s="365"/>
      <c r="Z233" s="365"/>
      <c r="AA233" s="365"/>
      <c r="AB233" s="365"/>
      <c r="AC233" s="365"/>
      <c r="AD233" s="365"/>
      <c r="AE233" s="365"/>
      <c r="AF233" s="365"/>
      <c r="AG233" s="365"/>
      <c r="AH233" s="365"/>
      <c r="AI233" s="365"/>
      <c r="AJ233" s="365"/>
      <c r="AK233" s="222"/>
      <c r="AL233" s="222"/>
    </row>
    <row r="234" spans="6:38" x14ac:dyDescent="0.25">
      <c r="F234" s="222"/>
      <c r="G234" s="222"/>
      <c r="H234" s="222"/>
      <c r="I234" s="365"/>
      <c r="J234" s="365"/>
      <c r="K234" s="365"/>
      <c r="L234" s="365"/>
      <c r="M234" s="365"/>
      <c r="N234" s="365"/>
      <c r="O234" s="365"/>
      <c r="P234" s="365"/>
      <c r="Q234" s="365"/>
      <c r="R234" s="365"/>
      <c r="S234" s="365"/>
      <c r="T234" s="365"/>
      <c r="U234" s="365"/>
      <c r="V234" s="365"/>
      <c r="W234" s="365"/>
      <c r="X234" s="365"/>
      <c r="Y234" s="365"/>
      <c r="Z234" s="365"/>
      <c r="AA234" s="365"/>
      <c r="AB234" s="365"/>
      <c r="AC234" s="365"/>
      <c r="AD234" s="365"/>
      <c r="AE234" s="365"/>
      <c r="AF234" s="365"/>
      <c r="AG234" s="365"/>
      <c r="AH234" s="365"/>
      <c r="AI234" s="365"/>
      <c r="AJ234" s="365"/>
      <c r="AK234" s="222"/>
      <c r="AL234" s="222"/>
    </row>
    <row r="235" spans="6:38" x14ac:dyDescent="0.25">
      <c r="F235" s="222"/>
      <c r="G235" s="222"/>
      <c r="H235" s="222"/>
      <c r="I235" s="365"/>
      <c r="J235" s="365"/>
      <c r="K235" s="365"/>
      <c r="L235" s="365"/>
      <c r="M235" s="365"/>
      <c r="N235" s="365"/>
      <c r="O235" s="365"/>
      <c r="P235" s="365"/>
      <c r="Q235" s="365"/>
      <c r="R235" s="365"/>
      <c r="S235" s="365"/>
      <c r="T235" s="365"/>
      <c r="U235" s="365"/>
      <c r="V235" s="365"/>
      <c r="W235" s="365"/>
      <c r="X235" s="365"/>
      <c r="Y235" s="365"/>
      <c r="Z235" s="365"/>
      <c r="AA235" s="365"/>
      <c r="AB235" s="365"/>
      <c r="AC235" s="365"/>
      <c r="AD235" s="365"/>
      <c r="AE235" s="365"/>
      <c r="AF235" s="365"/>
      <c r="AG235" s="365"/>
      <c r="AH235" s="365"/>
      <c r="AI235" s="365"/>
      <c r="AJ235" s="365"/>
      <c r="AK235" s="222"/>
      <c r="AL235" s="222"/>
    </row>
    <row r="236" spans="6:38" x14ac:dyDescent="0.25">
      <c r="F236" s="222"/>
      <c r="G236" s="222"/>
      <c r="H236" s="222"/>
      <c r="I236" s="365"/>
      <c r="J236" s="365"/>
      <c r="K236" s="365"/>
      <c r="L236" s="365"/>
      <c r="M236" s="365"/>
      <c r="N236" s="365"/>
      <c r="O236" s="365"/>
      <c r="P236" s="365"/>
      <c r="Q236" s="365"/>
      <c r="R236" s="365"/>
      <c r="S236" s="365"/>
      <c r="T236" s="365"/>
      <c r="U236" s="365"/>
      <c r="V236" s="365"/>
      <c r="W236" s="365"/>
      <c r="X236" s="365"/>
      <c r="Y236" s="365"/>
      <c r="Z236" s="365"/>
      <c r="AA236" s="365"/>
      <c r="AB236" s="365"/>
      <c r="AC236" s="365"/>
      <c r="AD236" s="365"/>
      <c r="AE236" s="365"/>
      <c r="AF236" s="365"/>
      <c r="AG236" s="365"/>
      <c r="AH236" s="365"/>
      <c r="AI236" s="365"/>
      <c r="AJ236" s="365"/>
      <c r="AK236" s="222"/>
      <c r="AL236" s="222"/>
    </row>
    <row r="237" spans="6:38" x14ac:dyDescent="0.25">
      <c r="F237" s="222"/>
      <c r="G237" s="222"/>
      <c r="H237" s="222"/>
      <c r="I237" s="365"/>
      <c r="J237" s="365"/>
      <c r="K237" s="365"/>
      <c r="L237" s="365"/>
      <c r="M237" s="365"/>
      <c r="N237" s="365"/>
      <c r="O237" s="365"/>
      <c r="P237" s="365"/>
      <c r="Q237" s="365"/>
      <c r="R237" s="365"/>
      <c r="S237" s="365"/>
      <c r="T237" s="365"/>
      <c r="U237" s="365"/>
      <c r="V237" s="365"/>
      <c r="W237" s="365"/>
      <c r="X237" s="365"/>
      <c r="Y237" s="365"/>
      <c r="Z237" s="365"/>
      <c r="AA237" s="365"/>
      <c r="AB237" s="365"/>
      <c r="AC237" s="365"/>
      <c r="AD237" s="365"/>
      <c r="AE237" s="365"/>
      <c r="AF237" s="365"/>
      <c r="AG237" s="365"/>
      <c r="AH237" s="365"/>
      <c r="AI237" s="365"/>
      <c r="AJ237" s="365"/>
      <c r="AK237" s="222"/>
      <c r="AL237" s="222"/>
    </row>
    <row r="238" spans="6:38" x14ac:dyDescent="0.25">
      <c r="F238" s="222"/>
      <c r="G238" s="222"/>
      <c r="H238" s="222"/>
      <c r="I238" s="365"/>
      <c r="J238" s="365"/>
      <c r="K238" s="365"/>
      <c r="L238" s="365"/>
      <c r="M238" s="365"/>
      <c r="N238" s="365"/>
      <c r="O238" s="365"/>
      <c r="P238" s="365"/>
      <c r="Q238" s="365"/>
      <c r="R238" s="365"/>
      <c r="S238" s="365"/>
      <c r="T238" s="365"/>
      <c r="U238" s="365"/>
      <c r="V238" s="365"/>
      <c r="W238" s="365"/>
      <c r="X238" s="365"/>
      <c r="Y238" s="365"/>
      <c r="Z238" s="365"/>
      <c r="AA238" s="365"/>
      <c r="AB238" s="365"/>
      <c r="AC238" s="365"/>
      <c r="AD238" s="365"/>
      <c r="AE238" s="365"/>
      <c r="AF238" s="365"/>
      <c r="AG238" s="365"/>
      <c r="AH238" s="365"/>
      <c r="AI238" s="365"/>
      <c r="AJ238" s="365"/>
      <c r="AK238" s="222"/>
      <c r="AL238" s="222"/>
    </row>
    <row r="239" spans="6:38" x14ac:dyDescent="0.25">
      <c r="F239" s="222"/>
      <c r="G239" s="222"/>
      <c r="H239" s="222"/>
      <c r="I239" s="365"/>
      <c r="J239" s="365"/>
      <c r="K239" s="365"/>
      <c r="L239" s="365"/>
      <c r="M239" s="365"/>
      <c r="N239" s="365"/>
      <c r="O239" s="365"/>
      <c r="P239" s="365"/>
      <c r="Q239" s="365"/>
      <c r="R239" s="365"/>
      <c r="S239" s="365"/>
      <c r="T239" s="365"/>
      <c r="U239" s="365"/>
      <c r="V239" s="365"/>
      <c r="W239" s="365"/>
      <c r="X239" s="365"/>
      <c r="Y239" s="365"/>
      <c r="Z239" s="365"/>
      <c r="AA239" s="365"/>
      <c r="AB239" s="365"/>
      <c r="AC239" s="365"/>
      <c r="AD239" s="365"/>
      <c r="AE239" s="365"/>
      <c r="AF239" s="365"/>
      <c r="AG239" s="365"/>
      <c r="AH239" s="365"/>
      <c r="AI239" s="365"/>
      <c r="AJ239" s="365"/>
      <c r="AK239" s="222"/>
      <c r="AL239" s="222"/>
    </row>
    <row r="240" spans="6:38" x14ac:dyDescent="0.25">
      <c r="F240" s="222"/>
      <c r="G240" s="222"/>
      <c r="H240" s="222"/>
      <c r="I240" s="365"/>
      <c r="J240" s="365"/>
      <c r="K240" s="365"/>
      <c r="L240" s="365"/>
      <c r="M240" s="365"/>
      <c r="N240" s="365"/>
      <c r="O240" s="365"/>
      <c r="P240" s="365"/>
      <c r="Q240" s="365"/>
      <c r="R240" s="365"/>
      <c r="S240" s="365"/>
      <c r="T240" s="365"/>
      <c r="U240" s="365"/>
      <c r="V240" s="365"/>
      <c r="W240" s="365"/>
      <c r="X240" s="365"/>
      <c r="Y240" s="365"/>
      <c r="Z240" s="365"/>
      <c r="AA240" s="365"/>
      <c r="AB240" s="365"/>
      <c r="AC240" s="365"/>
      <c r="AD240" s="365"/>
      <c r="AE240" s="365"/>
      <c r="AF240" s="365"/>
      <c r="AG240" s="365"/>
      <c r="AH240" s="365"/>
      <c r="AI240" s="365"/>
      <c r="AJ240" s="365"/>
      <c r="AK240" s="222"/>
      <c r="AL240" s="222"/>
    </row>
    <row r="241" spans="6:38" x14ac:dyDescent="0.25">
      <c r="F241" s="222"/>
      <c r="G241" s="222"/>
      <c r="H241" s="222"/>
      <c r="I241" s="365"/>
      <c r="J241" s="365"/>
      <c r="K241" s="365"/>
      <c r="L241" s="365"/>
      <c r="M241" s="365"/>
      <c r="N241" s="365"/>
      <c r="O241" s="365"/>
      <c r="P241" s="365"/>
      <c r="Q241" s="365"/>
      <c r="R241" s="365"/>
      <c r="S241" s="365"/>
      <c r="T241" s="365"/>
      <c r="U241" s="365"/>
      <c r="V241" s="365"/>
      <c r="W241" s="365"/>
      <c r="X241" s="365"/>
      <c r="Y241" s="365"/>
      <c r="Z241" s="365"/>
      <c r="AA241" s="365"/>
      <c r="AB241" s="365"/>
      <c r="AC241" s="365"/>
      <c r="AD241" s="365"/>
      <c r="AE241" s="365"/>
      <c r="AF241" s="365"/>
      <c r="AG241" s="365"/>
      <c r="AH241" s="365"/>
      <c r="AI241" s="365"/>
      <c r="AJ241" s="365"/>
      <c r="AK241" s="222"/>
      <c r="AL241" s="222"/>
    </row>
    <row r="242" spans="6:38" x14ac:dyDescent="0.25">
      <c r="F242" s="222"/>
      <c r="G242" s="222"/>
      <c r="H242" s="222"/>
      <c r="I242" s="365"/>
      <c r="J242" s="365"/>
      <c r="K242" s="365"/>
      <c r="L242" s="365"/>
      <c r="M242" s="365"/>
      <c r="N242" s="365"/>
      <c r="O242" s="365"/>
      <c r="P242" s="365"/>
      <c r="Q242" s="365"/>
      <c r="R242" s="365"/>
      <c r="S242" s="365"/>
      <c r="T242" s="365"/>
      <c r="U242" s="365"/>
      <c r="V242" s="365"/>
      <c r="W242" s="365"/>
      <c r="X242" s="365"/>
      <c r="Y242" s="365"/>
      <c r="Z242" s="365"/>
      <c r="AA242" s="365"/>
      <c r="AB242" s="365"/>
      <c r="AC242" s="365"/>
      <c r="AD242" s="365"/>
      <c r="AE242" s="365"/>
      <c r="AF242" s="365"/>
      <c r="AG242" s="365"/>
      <c r="AH242" s="365"/>
      <c r="AI242" s="365"/>
      <c r="AJ242" s="365"/>
      <c r="AK242" s="222"/>
      <c r="AL242" s="222"/>
    </row>
    <row r="243" spans="6:38" x14ac:dyDescent="0.25">
      <c r="F243" s="222"/>
      <c r="G243" s="222"/>
      <c r="H243" s="222"/>
      <c r="I243" s="365"/>
      <c r="J243" s="365"/>
      <c r="K243" s="365"/>
      <c r="L243" s="365"/>
      <c r="M243" s="365"/>
      <c r="N243" s="365"/>
      <c r="O243" s="365"/>
      <c r="P243" s="365"/>
      <c r="Q243" s="365"/>
      <c r="R243" s="365"/>
      <c r="S243" s="365"/>
      <c r="T243" s="365"/>
      <c r="U243" s="365"/>
      <c r="V243" s="365"/>
      <c r="W243" s="365"/>
      <c r="X243" s="365"/>
      <c r="Y243" s="365"/>
      <c r="Z243" s="365"/>
      <c r="AA243" s="365"/>
      <c r="AB243" s="365"/>
      <c r="AC243" s="365"/>
      <c r="AD243" s="365"/>
      <c r="AE243" s="365"/>
      <c r="AF243" s="365"/>
      <c r="AG243" s="365"/>
      <c r="AH243" s="365"/>
      <c r="AI243" s="365"/>
      <c r="AJ243" s="365"/>
      <c r="AK243" s="222"/>
      <c r="AL243" s="222"/>
    </row>
    <row r="244" spans="6:38" x14ac:dyDescent="0.25">
      <c r="F244" s="222"/>
      <c r="G244" s="222"/>
      <c r="H244" s="222"/>
      <c r="I244" s="365"/>
      <c r="J244" s="365"/>
      <c r="K244" s="365"/>
      <c r="L244" s="365"/>
      <c r="M244" s="365"/>
      <c r="N244" s="365"/>
      <c r="O244" s="365"/>
      <c r="P244" s="365"/>
      <c r="Q244" s="365"/>
      <c r="R244" s="365"/>
      <c r="S244" s="365"/>
      <c r="T244" s="365"/>
      <c r="U244" s="365"/>
      <c r="V244" s="365"/>
      <c r="W244" s="365"/>
      <c r="X244" s="365"/>
      <c r="Y244" s="365"/>
      <c r="Z244" s="365"/>
      <c r="AA244" s="365"/>
      <c r="AB244" s="365"/>
      <c r="AC244" s="365"/>
      <c r="AD244" s="365"/>
      <c r="AE244" s="365"/>
      <c r="AF244" s="365"/>
      <c r="AG244" s="365"/>
      <c r="AH244" s="365"/>
      <c r="AI244" s="365"/>
      <c r="AJ244" s="365"/>
      <c r="AK244" s="222"/>
      <c r="AL244" s="222"/>
    </row>
    <row r="245" spans="6:38" x14ac:dyDescent="0.25">
      <c r="F245" s="222"/>
      <c r="G245" s="222"/>
      <c r="H245" s="222"/>
      <c r="I245" s="365"/>
      <c r="J245" s="365"/>
      <c r="K245" s="365"/>
      <c r="L245" s="365"/>
      <c r="M245" s="365"/>
      <c r="N245" s="365"/>
      <c r="O245" s="365"/>
      <c r="P245" s="365"/>
      <c r="Q245" s="365"/>
      <c r="R245" s="365"/>
      <c r="S245" s="365"/>
      <c r="T245" s="365"/>
      <c r="U245" s="365"/>
      <c r="V245" s="365"/>
      <c r="W245" s="365"/>
      <c r="X245" s="365"/>
      <c r="Y245" s="365"/>
      <c r="Z245" s="365"/>
      <c r="AA245" s="365"/>
      <c r="AB245" s="365"/>
      <c r="AC245" s="365"/>
      <c r="AD245" s="365"/>
      <c r="AE245" s="365"/>
      <c r="AF245" s="365"/>
      <c r="AG245" s="365"/>
      <c r="AH245" s="365"/>
      <c r="AI245" s="365"/>
      <c r="AJ245" s="365"/>
      <c r="AK245" s="222"/>
      <c r="AL245" s="222"/>
    </row>
    <row r="246" spans="6:38" x14ac:dyDescent="0.25">
      <c r="F246" s="222"/>
      <c r="G246" s="222"/>
      <c r="H246" s="222"/>
      <c r="I246" s="365"/>
      <c r="J246" s="365"/>
      <c r="K246" s="365"/>
      <c r="L246" s="365"/>
      <c r="M246" s="365"/>
      <c r="N246" s="365"/>
      <c r="O246" s="365"/>
      <c r="P246" s="365"/>
      <c r="Q246" s="365"/>
      <c r="R246" s="365"/>
      <c r="S246" s="365"/>
      <c r="T246" s="365"/>
      <c r="U246" s="365"/>
      <c r="V246" s="365"/>
      <c r="W246" s="365"/>
      <c r="X246" s="365"/>
      <c r="Y246" s="365"/>
      <c r="Z246" s="365"/>
      <c r="AA246" s="365"/>
      <c r="AB246" s="365"/>
      <c r="AC246" s="365"/>
      <c r="AD246" s="365"/>
      <c r="AE246" s="365"/>
      <c r="AF246" s="365"/>
      <c r="AG246" s="365"/>
      <c r="AH246" s="365"/>
      <c r="AI246" s="365"/>
      <c r="AJ246" s="365"/>
      <c r="AK246" s="222"/>
      <c r="AL246" s="222"/>
    </row>
    <row r="247" spans="6:38" x14ac:dyDescent="0.25">
      <c r="F247" s="222"/>
      <c r="G247" s="222"/>
      <c r="H247" s="222"/>
      <c r="I247" s="365"/>
      <c r="J247" s="365"/>
      <c r="K247" s="365"/>
      <c r="L247" s="365"/>
      <c r="M247" s="365"/>
      <c r="N247" s="365"/>
      <c r="O247" s="365"/>
      <c r="P247" s="365"/>
      <c r="Q247" s="365"/>
      <c r="R247" s="365"/>
      <c r="S247" s="365"/>
      <c r="T247" s="365"/>
      <c r="U247" s="365"/>
      <c r="V247" s="365"/>
      <c r="W247" s="365"/>
      <c r="X247" s="365"/>
      <c r="Y247" s="365"/>
      <c r="Z247" s="365"/>
      <c r="AA247" s="365"/>
      <c r="AB247" s="365"/>
      <c r="AC247" s="365"/>
      <c r="AD247" s="365"/>
      <c r="AE247" s="365"/>
      <c r="AF247" s="365"/>
      <c r="AG247" s="365"/>
      <c r="AH247" s="365"/>
      <c r="AI247" s="365"/>
      <c r="AJ247" s="365"/>
      <c r="AK247" s="222"/>
      <c r="AL247" s="222"/>
    </row>
    <row r="248" spans="6:38" x14ac:dyDescent="0.25">
      <c r="F248" s="222"/>
      <c r="G248" s="222"/>
      <c r="H248" s="222"/>
      <c r="I248" s="365"/>
      <c r="J248" s="365"/>
      <c r="K248" s="365"/>
      <c r="L248" s="365"/>
      <c r="M248" s="365"/>
      <c r="N248" s="365"/>
      <c r="O248" s="365"/>
      <c r="P248" s="365"/>
      <c r="Q248" s="365"/>
      <c r="R248" s="365"/>
      <c r="S248" s="365"/>
      <c r="T248" s="365"/>
      <c r="U248" s="365"/>
      <c r="V248" s="365"/>
      <c r="W248" s="365"/>
      <c r="X248" s="365"/>
      <c r="Y248" s="365"/>
      <c r="Z248" s="365"/>
      <c r="AA248" s="365"/>
      <c r="AB248" s="365"/>
      <c r="AC248" s="365"/>
      <c r="AD248" s="365"/>
      <c r="AE248" s="365"/>
      <c r="AF248" s="365"/>
      <c r="AG248" s="365"/>
      <c r="AH248" s="365"/>
      <c r="AI248" s="365"/>
      <c r="AJ248" s="365"/>
      <c r="AK248" s="222"/>
      <c r="AL248" s="222"/>
    </row>
    <row r="249" spans="6:38" x14ac:dyDescent="0.25">
      <c r="F249" s="222"/>
      <c r="G249" s="222"/>
      <c r="H249" s="222"/>
      <c r="I249" s="365"/>
      <c r="J249" s="365"/>
      <c r="K249" s="365"/>
      <c r="L249" s="365"/>
      <c r="M249" s="365"/>
      <c r="N249" s="365"/>
      <c r="O249" s="365"/>
      <c r="P249" s="365"/>
      <c r="Q249" s="365"/>
      <c r="R249" s="365"/>
      <c r="S249" s="365"/>
      <c r="T249" s="365"/>
      <c r="U249" s="365"/>
      <c r="V249" s="365"/>
      <c r="W249" s="365"/>
      <c r="X249" s="365"/>
      <c r="Y249" s="365"/>
      <c r="Z249" s="365"/>
      <c r="AA249" s="365"/>
      <c r="AB249" s="365"/>
      <c r="AC249" s="365"/>
      <c r="AD249" s="365"/>
      <c r="AE249" s="365"/>
      <c r="AF249" s="365"/>
      <c r="AG249" s="365"/>
      <c r="AH249" s="365"/>
      <c r="AI249" s="365"/>
      <c r="AJ249" s="365"/>
      <c r="AK249" s="222"/>
      <c r="AL249" s="222"/>
    </row>
    <row r="250" spans="6:38" x14ac:dyDescent="0.25">
      <c r="F250" s="222"/>
      <c r="G250" s="222"/>
      <c r="H250" s="222"/>
      <c r="I250" s="365"/>
      <c r="J250" s="365"/>
      <c r="K250" s="365"/>
      <c r="L250" s="365"/>
      <c r="M250" s="365"/>
      <c r="N250" s="365"/>
      <c r="O250" s="365"/>
      <c r="P250" s="365"/>
      <c r="Q250" s="365"/>
      <c r="R250" s="365"/>
      <c r="S250" s="365"/>
      <c r="T250" s="365"/>
      <c r="U250" s="365"/>
      <c r="V250" s="365"/>
      <c r="W250" s="365"/>
      <c r="X250" s="365"/>
      <c r="Y250" s="365"/>
      <c r="Z250" s="365"/>
      <c r="AA250" s="365"/>
      <c r="AB250" s="365"/>
      <c r="AC250" s="365"/>
      <c r="AD250" s="365"/>
      <c r="AE250" s="365"/>
      <c r="AF250" s="365"/>
      <c r="AG250" s="365"/>
      <c r="AH250" s="365"/>
      <c r="AI250" s="365"/>
      <c r="AJ250" s="365"/>
      <c r="AK250" s="222"/>
      <c r="AL250" s="222"/>
    </row>
    <row r="251" spans="6:38" x14ac:dyDescent="0.25">
      <c r="F251" s="222"/>
      <c r="G251" s="222"/>
      <c r="H251" s="222"/>
      <c r="I251" s="365"/>
      <c r="J251" s="365"/>
      <c r="K251" s="365"/>
      <c r="L251" s="365"/>
      <c r="M251" s="365"/>
      <c r="N251" s="365"/>
      <c r="O251" s="365"/>
      <c r="P251" s="365"/>
      <c r="Q251" s="365"/>
      <c r="R251" s="365"/>
      <c r="S251" s="365"/>
      <c r="T251" s="365"/>
      <c r="U251" s="365"/>
      <c r="V251" s="365"/>
      <c r="W251" s="365"/>
      <c r="X251" s="365"/>
      <c r="Y251" s="365"/>
      <c r="Z251" s="365"/>
      <c r="AA251" s="365"/>
      <c r="AB251" s="365"/>
      <c r="AC251" s="365"/>
      <c r="AD251" s="365"/>
      <c r="AE251" s="365"/>
      <c r="AF251" s="365"/>
      <c r="AG251" s="365"/>
      <c r="AH251" s="365"/>
      <c r="AI251" s="365"/>
      <c r="AJ251" s="365"/>
      <c r="AK251" s="222"/>
      <c r="AL251" s="222"/>
    </row>
    <row r="252" spans="6:38" x14ac:dyDescent="0.25">
      <c r="F252" s="222"/>
      <c r="G252" s="222"/>
      <c r="H252" s="222"/>
      <c r="I252" s="365"/>
      <c r="J252" s="365"/>
      <c r="K252" s="365"/>
      <c r="L252" s="365"/>
      <c r="M252" s="365"/>
      <c r="N252" s="365"/>
      <c r="O252" s="365"/>
      <c r="P252" s="365"/>
      <c r="Q252" s="365"/>
      <c r="R252" s="365"/>
      <c r="S252" s="365"/>
      <c r="T252" s="365"/>
      <c r="U252" s="365"/>
      <c r="V252" s="365"/>
      <c r="W252" s="365"/>
      <c r="X252" s="365"/>
      <c r="Y252" s="365"/>
      <c r="Z252" s="365"/>
      <c r="AA252" s="365"/>
      <c r="AB252" s="365"/>
      <c r="AC252" s="365"/>
      <c r="AD252" s="365"/>
      <c r="AE252" s="365"/>
      <c r="AF252" s="365"/>
      <c r="AG252" s="365"/>
      <c r="AH252" s="365"/>
      <c r="AI252" s="365"/>
      <c r="AJ252" s="365"/>
      <c r="AK252" s="222"/>
      <c r="AL252" s="222"/>
    </row>
    <row r="253" spans="6:38" x14ac:dyDescent="0.25">
      <c r="F253" s="222"/>
      <c r="G253" s="222"/>
      <c r="H253" s="222"/>
      <c r="I253" s="365"/>
      <c r="J253" s="365"/>
      <c r="K253" s="365"/>
      <c r="L253" s="365"/>
      <c r="M253" s="365"/>
      <c r="N253" s="365"/>
      <c r="O253" s="365"/>
      <c r="P253" s="365"/>
      <c r="Q253" s="365"/>
      <c r="R253" s="365"/>
      <c r="S253" s="365"/>
      <c r="T253" s="365"/>
      <c r="U253" s="365"/>
      <c r="V253" s="365"/>
      <c r="W253" s="365"/>
      <c r="X253" s="365"/>
      <c r="Y253" s="365"/>
      <c r="Z253" s="365"/>
      <c r="AA253" s="365"/>
      <c r="AB253" s="365"/>
      <c r="AC253" s="365"/>
      <c r="AD253" s="365"/>
      <c r="AE253" s="365"/>
      <c r="AF253" s="365"/>
      <c r="AG253" s="365"/>
      <c r="AH253" s="365"/>
      <c r="AI253" s="365"/>
      <c r="AJ253" s="365"/>
      <c r="AK253" s="222"/>
      <c r="AL253" s="222"/>
    </row>
    <row r="254" spans="6:38" x14ac:dyDescent="0.25">
      <c r="F254" s="222"/>
      <c r="G254" s="222"/>
      <c r="H254" s="222"/>
      <c r="I254" s="365"/>
      <c r="J254" s="365"/>
      <c r="K254" s="365"/>
      <c r="L254" s="365"/>
      <c r="M254" s="365"/>
      <c r="N254" s="365"/>
      <c r="O254" s="365"/>
      <c r="P254" s="365"/>
      <c r="Q254" s="365"/>
      <c r="R254" s="365"/>
      <c r="S254" s="365"/>
      <c r="T254" s="365"/>
      <c r="U254" s="365"/>
      <c r="V254" s="365"/>
      <c r="W254" s="365"/>
      <c r="X254" s="365"/>
      <c r="Y254" s="365"/>
      <c r="Z254" s="365"/>
      <c r="AA254" s="365"/>
      <c r="AB254" s="365"/>
      <c r="AC254" s="365"/>
      <c r="AD254" s="365"/>
      <c r="AE254" s="365"/>
      <c r="AF254" s="365"/>
      <c r="AG254" s="365"/>
      <c r="AH254" s="365"/>
      <c r="AI254" s="365"/>
      <c r="AJ254" s="365"/>
      <c r="AK254" s="222"/>
      <c r="AL254" s="222"/>
    </row>
    <row r="255" spans="6:38" x14ac:dyDescent="0.25">
      <c r="F255" s="222"/>
      <c r="G255" s="222"/>
      <c r="H255" s="222"/>
      <c r="I255" s="365"/>
      <c r="J255" s="365"/>
      <c r="K255" s="365"/>
      <c r="L255" s="365"/>
      <c r="M255" s="365"/>
      <c r="N255" s="365"/>
      <c r="O255" s="365"/>
      <c r="P255" s="365"/>
      <c r="Q255" s="365"/>
      <c r="R255" s="365"/>
      <c r="S255" s="365"/>
      <c r="T255" s="365"/>
      <c r="U255" s="365"/>
      <c r="V255" s="365"/>
      <c r="W255" s="365"/>
      <c r="X255" s="365"/>
      <c r="Y255" s="365"/>
      <c r="Z255" s="365"/>
      <c r="AA255" s="365"/>
      <c r="AB255" s="365"/>
      <c r="AC255" s="365"/>
      <c r="AD255" s="365"/>
      <c r="AE255" s="365"/>
      <c r="AF255" s="365"/>
      <c r="AG255" s="365"/>
      <c r="AH255" s="365"/>
      <c r="AI255" s="365"/>
      <c r="AJ255" s="365"/>
      <c r="AK255" s="222"/>
      <c r="AL255" s="222"/>
    </row>
    <row r="256" spans="6:38" x14ac:dyDescent="0.25">
      <c r="F256" s="222"/>
      <c r="G256" s="222"/>
      <c r="H256" s="222"/>
      <c r="I256" s="365"/>
      <c r="J256" s="365"/>
      <c r="K256" s="365"/>
      <c r="L256" s="365"/>
      <c r="M256" s="365"/>
      <c r="N256" s="365"/>
      <c r="O256" s="365"/>
      <c r="P256" s="365"/>
      <c r="Q256" s="365"/>
      <c r="R256" s="365"/>
      <c r="S256" s="365"/>
      <c r="T256" s="365"/>
      <c r="U256" s="365"/>
      <c r="V256" s="365"/>
      <c r="W256" s="365"/>
      <c r="X256" s="365"/>
      <c r="Y256" s="365"/>
      <c r="Z256" s="365"/>
      <c r="AA256" s="365"/>
      <c r="AB256" s="365"/>
      <c r="AC256" s="365"/>
      <c r="AD256" s="365"/>
      <c r="AE256" s="365"/>
      <c r="AF256" s="365"/>
      <c r="AG256" s="365"/>
      <c r="AH256" s="365"/>
      <c r="AI256" s="365"/>
      <c r="AJ256" s="365"/>
      <c r="AK256" s="222"/>
      <c r="AL256" s="222"/>
    </row>
    <row r="257" spans="6:38" x14ac:dyDescent="0.25">
      <c r="F257" s="222"/>
      <c r="G257" s="222"/>
      <c r="H257" s="222"/>
      <c r="I257" s="365"/>
      <c r="J257" s="365"/>
      <c r="K257" s="365"/>
      <c r="L257" s="365"/>
      <c r="M257" s="365"/>
      <c r="N257" s="365"/>
      <c r="O257" s="365"/>
      <c r="P257" s="365"/>
      <c r="Q257" s="365"/>
      <c r="R257" s="365"/>
      <c r="S257" s="365"/>
      <c r="T257" s="365"/>
      <c r="U257" s="365"/>
      <c r="V257" s="365"/>
      <c r="W257" s="365"/>
      <c r="X257" s="365"/>
      <c r="Y257" s="365"/>
      <c r="Z257" s="365"/>
      <c r="AA257" s="365"/>
      <c r="AB257" s="365"/>
      <c r="AC257" s="365"/>
      <c r="AD257" s="365"/>
      <c r="AE257" s="365"/>
      <c r="AF257" s="365"/>
      <c r="AG257" s="365"/>
      <c r="AH257" s="365"/>
      <c r="AI257" s="365"/>
      <c r="AJ257" s="365"/>
      <c r="AK257" s="222"/>
      <c r="AL257" s="222"/>
    </row>
    <row r="258" spans="6:38" x14ac:dyDescent="0.25">
      <c r="F258" s="222"/>
      <c r="G258" s="222"/>
      <c r="H258" s="222"/>
      <c r="I258" s="365"/>
      <c r="J258" s="365"/>
      <c r="K258" s="365"/>
      <c r="L258" s="365"/>
      <c r="M258" s="365"/>
      <c r="N258" s="365"/>
      <c r="O258" s="365"/>
      <c r="P258" s="365"/>
      <c r="Q258" s="365"/>
      <c r="R258" s="365"/>
      <c r="S258" s="365"/>
      <c r="T258" s="365"/>
      <c r="U258" s="365"/>
      <c r="V258" s="365"/>
      <c r="W258" s="365"/>
      <c r="X258" s="365"/>
      <c r="Y258" s="365"/>
      <c r="Z258" s="365"/>
      <c r="AA258" s="365"/>
      <c r="AB258" s="365"/>
      <c r="AC258" s="365"/>
      <c r="AD258" s="365"/>
      <c r="AE258" s="365"/>
      <c r="AF258" s="365"/>
      <c r="AG258" s="365"/>
      <c r="AH258" s="365"/>
      <c r="AI258" s="365"/>
      <c r="AJ258" s="365"/>
      <c r="AK258" s="222"/>
      <c r="AL258" s="222"/>
    </row>
    <row r="259" spans="6:38" x14ac:dyDescent="0.25">
      <c r="F259" s="222"/>
      <c r="G259" s="222"/>
      <c r="H259" s="222"/>
      <c r="I259" s="365"/>
      <c r="J259" s="365"/>
      <c r="K259" s="365"/>
      <c r="L259" s="365"/>
      <c r="M259" s="365"/>
      <c r="N259" s="365"/>
      <c r="O259" s="365"/>
      <c r="P259" s="365"/>
      <c r="Q259" s="365"/>
      <c r="R259" s="365"/>
      <c r="S259" s="365"/>
      <c r="T259" s="365"/>
      <c r="U259" s="365"/>
      <c r="V259" s="365"/>
      <c r="W259" s="365"/>
      <c r="X259" s="365"/>
      <c r="Y259" s="365"/>
      <c r="Z259" s="365"/>
      <c r="AA259" s="365"/>
      <c r="AB259" s="365"/>
      <c r="AC259" s="365"/>
      <c r="AD259" s="365"/>
      <c r="AE259" s="365"/>
      <c r="AF259" s="365"/>
      <c r="AG259" s="365"/>
      <c r="AH259" s="365"/>
      <c r="AI259" s="365"/>
      <c r="AJ259" s="365"/>
      <c r="AK259" s="222"/>
      <c r="AL259" s="222"/>
    </row>
    <row r="260" spans="6:38" x14ac:dyDescent="0.25">
      <c r="F260" s="222"/>
      <c r="G260" s="222"/>
      <c r="H260" s="222"/>
      <c r="I260" s="365"/>
      <c r="J260" s="365"/>
      <c r="K260" s="365"/>
      <c r="L260" s="365"/>
      <c r="M260" s="365"/>
      <c r="N260" s="365"/>
      <c r="O260" s="365"/>
      <c r="P260" s="365"/>
      <c r="Q260" s="365"/>
      <c r="R260" s="365"/>
      <c r="S260" s="365"/>
      <c r="T260" s="365"/>
      <c r="U260" s="365"/>
      <c r="V260" s="365"/>
      <c r="W260" s="365"/>
      <c r="X260" s="365"/>
      <c r="Y260" s="365"/>
      <c r="Z260" s="365"/>
      <c r="AA260" s="365"/>
      <c r="AB260" s="365"/>
      <c r="AC260" s="365"/>
      <c r="AD260" s="365"/>
      <c r="AE260" s="365"/>
      <c r="AF260" s="365"/>
      <c r="AG260" s="365"/>
      <c r="AH260" s="365"/>
      <c r="AI260" s="365"/>
      <c r="AJ260" s="365"/>
      <c r="AK260" s="222"/>
      <c r="AL260" s="222"/>
    </row>
    <row r="261" spans="6:38" x14ac:dyDescent="0.25">
      <c r="F261" s="222"/>
      <c r="G261" s="222"/>
      <c r="H261" s="222"/>
      <c r="I261" s="365"/>
      <c r="J261" s="365"/>
      <c r="K261" s="365"/>
      <c r="L261" s="365"/>
      <c r="M261" s="365"/>
      <c r="N261" s="365"/>
      <c r="O261" s="365"/>
      <c r="P261" s="365"/>
      <c r="Q261" s="365"/>
      <c r="R261" s="365"/>
      <c r="S261" s="365"/>
      <c r="T261" s="365"/>
      <c r="U261" s="365"/>
      <c r="V261" s="365"/>
      <c r="W261" s="365"/>
      <c r="X261" s="365"/>
      <c r="Y261" s="365"/>
      <c r="Z261" s="365"/>
      <c r="AA261" s="365"/>
      <c r="AB261" s="365"/>
      <c r="AC261" s="365"/>
      <c r="AD261" s="365"/>
      <c r="AE261" s="365"/>
      <c r="AF261" s="365"/>
      <c r="AG261" s="365"/>
      <c r="AH261" s="365"/>
      <c r="AI261" s="365"/>
      <c r="AJ261" s="365"/>
      <c r="AK261" s="222"/>
      <c r="AL261" s="222"/>
    </row>
    <row r="262" spans="6:38" x14ac:dyDescent="0.25">
      <c r="F262" s="222"/>
      <c r="G262" s="222"/>
      <c r="H262" s="222"/>
      <c r="I262" s="365"/>
      <c r="J262" s="365"/>
      <c r="K262" s="365"/>
      <c r="L262" s="365"/>
      <c r="M262" s="365"/>
      <c r="N262" s="365"/>
      <c r="O262" s="365"/>
      <c r="P262" s="365"/>
      <c r="Q262" s="365"/>
      <c r="R262" s="365"/>
      <c r="S262" s="365"/>
      <c r="T262" s="365"/>
      <c r="U262" s="365"/>
      <c r="V262" s="365"/>
      <c r="W262" s="365"/>
      <c r="X262" s="365"/>
      <c r="Y262" s="365"/>
      <c r="Z262" s="365"/>
      <c r="AA262" s="365"/>
      <c r="AB262" s="365"/>
      <c r="AC262" s="365"/>
      <c r="AD262" s="365"/>
      <c r="AE262" s="365"/>
      <c r="AF262" s="365"/>
      <c r="AG262" s="365"/>
      <c r="AH262" s="365"/>
      <c r="AI262" s="365"/>
      <c r="AJ262" s="365"/>
      <c r="AK262" s="222"/>
      <c r="AL262" s="222"/>
    </row>
    <row r="263" spans="6:38" x14ac:dyDescent="0.25">
      <c r="F263" s="222"/>
      <c r="G263" s="222"/>
      <c r="H263" s="222"/>
      <c r="I263" s="365"/>
      <c r="J263" s="365"/>
      <c r="K263" s="365"/>
      <c r="L263" s="365"/>
      <c r="M263" s="365"/>
      <c r="N263" s="365"/>
      <c r="O263" s="365"/>
      <c r="P263" s="365"/>
      <c r="Q263" s="365"/>
      <c r="R263" s="365"/>
      <c r="S263" s="365"/>
      <c r="T263" s="365"/>
      <c r="U263" s="365"/>
      <c r="V263" s="365"/>
      <c r="W263" s="365"/>
      <c r="X263" s="365"/>
      <c r="Y263" s="365"/>
      <c r="Z263" s="365"/>
      <c r="AA263" s="365"/>
      <c r="AB263" s="365"/>
      <c r="AC263" s="365"/>
      <c r="AD263" s="365"/>
      <c r="AE263" s="365"/>
      <c r="AF263" s="365"/>
      <c r="AG263" s="365"/>
      <c r="AH263" s="365"/>
      <c r="AI263" s="365"/>
      <c r="AJ263" s="365"/>
      <c r="AK263" s="222"/>
      <c r="AL263" s="222"/>
    </row>
    <row r="264" spans="6:38" x14ac:dyDescent="0.25">
      <c r="F264" s="222"/>
      <c r="G264" s="222"/>
      <c r="H264" s="222"/>
      <c r="I264" s="365"/>
      <c r="J264" s="365"/>
      <c r="K264" s="365"/>
      <c r="L264" s="365"/>
      <c r="M264" s="365"/>
      <c r="N264" s="365"/>
      <c r="O264" s="365"/>
      <c r="P264" s="365"/>
      <c r="Q264" s="365"/>
      <c r="R264" s="365"/>
      <c r="S264" s="365"/>
      <c r="T264" s="365"/>
      <c r="U264" s="365"/>
      <c r="V264" s="365"/>
      <c r="W264" s="365"/>
      <c r="X264" s="365"/>
      <c r="Y264" s="365"/>
      <c r="Z264" s="365"/>
      <c r="AA264" s="365"/>
      <c r="AB264" s="365"/>
      <c r="AC264" s="365"/>
      <c r="AD264" s="365"/>
      <c r="AE264" s="365"/>
      <c r="AF264" s="365"/>
      <c r="AG264" s="365"/>
      <c r="AH264" s="365"/>
      <c r="AI264" s="365"/>
      <c r="AJ264" s="365"/>
      <c r="AK264" s="222"/>
      <c r="AL264" s="222"/>
    </row>
    <row r="265" spans="6:38" x14ac:dyDescent="0.25">
      <c r="F265" s="222"/>
      <c r="G265" s="222"/>
      <c r="H265" s="222"/>
      <c r="I265" s="365"/>
      <c r="J265" s="365"/>
      <c r="K265" s="365"/>
      <c r="L265" s="365"/>
      <c r="M265" s="365"/>
      <c r="N265" s="365"/>
      <c r="O265" s="365"/>
      <c r="P265" s="365"/>
      <c r="Q265" s="365"/>
      <c r="R265" s="365"/>
      <c r="S265" s="365"/>
      <c r="T265" s="365"/>
      <c r="U265" s="365"/>
      <c r="V265" s="365"/>
      <c r="W265" s="365"/>
      <c r="X265" s="365"/>
      <c r="Y265" s="365"/>
      <c r="Z265" s="365"/>
      <c r="AA265" s="365"/>
      <c r="AB265" s="365"/>
      <c r="AC265" s="365"/>
      <c r="AD265" s="365"/>
      <c r="AE265" s="365"/>
      <c r="AF265" s="365"/>
      <c r="AG265" s="365"/>
      <c r="AH265" s="365"/>
      <c r="AI265" s="365"/>
      <c r="AJ265" s="365"/>
      <c r="AK265" s="222"/>
      <c r="AL265" s="222"/>
    </row>
    <row r="266" spans="6:38" x14ac:dyDescent="0.25">
      <c r="F266" s="222"/>
      <c r="G266" s="222"/>
      <c r="H266" s="222"/>
      <c r="I266" s="365"/>
      <c r="J266" s="365"/>
      <c r="K266" s="365"/>
      <c r="L266" s="365"/>
      <c r="M266" s="365"/>
      <c r="N266" s="365"/>
      <c r="O266" s="365"/>
      <c r="P266" s="365"/>
      <c r="Q266" s="365"/>
      <c r="R266" s="365"/>
      <c r="S266" s="365"/>
      <c r="T266" s="365"/>
      <c r="U266" s="365"/>
      <c r="V266" s="365"/>
      <c r="W266" s="365"/>
      <c r="X266" s="365"/>
      <c r="Y266" s="365"/>
      <c r="Z266" s="365"/>
      <c r="AA266" s="365"/>
      <c r="AB266" s="365"/>
      <c r="AC266" s="365"/>
      <c r="AD266" s="365"/>
      <c r="AE266" s="365"/>
      <c r="AF266" s="365"/>
      <c r="AG266" s="365"/>
      <c r="AH266" s="365"/>
      <c r="AI266" s="365"/>
      <c r="AJ266" s="365"/>
      <c r="AK266" s="222"/>
      <c r="AL266" s="222"/>
    </row>
    <row r="267" spans="6:38" x14ac:dyDescent="0.25">
      <c r="F267" s="222"/>
      <c r="G267" s="222"/>
      <c r="H267" s="222"/>
      <c r="I267" s="365"/>
      <c r="J267" s="365"/>
      <c r="K267" s="365"/>
      <c r="L267" s="365"/>
      <c r="M267" s="365"/>
      <c r="N267" s="365"/>
      <c r="O267" s="365"/>
      <c r="P267" s="365"/>
      <c r="Q267" s="365"/>
      <c r="R267" s="365"/>
      <c r="S267" s="365"/>
      <c r="T267" s="365"/>
      <c r="U267" s="365"/>
      <c r="V267" s="365"/>
      <c r="W267" s="365"/>
      <c r="X267" s="365"/>
      <c r="Y267" s="365"/>
      <c r="Z267" s="365"/>
      <c r="AA267" s="365"/>
      <c r="AB267" s="365"/>
      <c r="AC267" s="365"/>
      <c r="AD267" s="365"/>
      <c r="AE267" s="365"/>
      <c r="AF267" s="365"/>
      <c r="AG267" s="365"/>
      <c r="AH267" s="365"/>
      <c r="AI267" s="365"/>
      <c r="AJ267" s="365"/>
      <c r="AK267" s="222"/>
      <c r="AL267" s="222"/>
    </row>
    <row r="268" spans="6:38" x14ac:dyDescent="0.25">
      <c r="F268" s="222"/>
      <c r="G268" s="222"/>
      <c r="H268" s="222"/>
      <c r="I268" s="365"/>
      <c r="J268" s="365"/>
      <c r="K268" s="365"/>
      <c r="L268" s="365"/>
      <c r="M268" s="365"/>
      <c r="N268" s="365"/>
      <c r="O268" s="365"/>
      <c r="P268" s="365"/>
      <c r="Q268" s="365"/>
      <c r="R268" s="365"/>
      <c r="S268" s="365"/>
      <c r="T268" s="365"/>
      <c r="U268" s="365"/>
      <c r="V268" s="365"/>
      <c r="W268" s="365"/>
      <c r="X268" s="365"/>
      <c r="Y268" s="365"/>
      <c r="Z268" s="365"/>
      <c r="AA268" s="365"/>
      <c r="AB268" s="365"/>
      <c r="AC268" s="365"/>
      <c r="AD268" s="365"/>
      <c r="AE268" s="365"/>
      <c r="AF268" s="365"/>
      <c r="AG268" s="365"/>
      <c r="AH268" s="365"/>
      <c r="AI268" s="365"/>
      <c r="AJ268" s="365"/>
      <c r="AK268" s="222"/>
      <c r="AL268" s="222"/>
    </row>
    <row r="269" spans="6:38" x14ac:dyDescent="0.25">
      <c r="F269" s="222"/>
      <c r="G269" s="222"/>
      <c r="H269" s="222"/>
      <c r="I269" s="365"/>
      <c r="J269" s="365"/>
      <c r="K269" s="365"/>
      <c r="L269" s="365"/>
      <c r="M269" s="365"/>
      <c r="N269" s="365"/>
      <c r="O269" s="365"/>
      <c r="P269" s="365"/>
      <c r="Q269" s="365"/>
      <c r="R269" s="365"/>
      <c r="S269" s="365"/>
      <c r="T269" s="365"/>
      <c r="U269" s="365"/>
      <c r="V269" s="365"/>
      <c r="W269" s="365"/>
      <c r="X269" s="365"/>
      <c r="Y269" s="365"/>
      <c r="Z269" s="365"/>
      <c r="AA269" s="365"/>
      <c r="AB269" s="365"/>
      <c r="AC269" s="365"/>
      <c r="AD269" s="365"/>
      <c r="AE269" s="365"/>
      <c r="AF269" s="365"/>
      <c r="AG269" s="365"/>
      <c r="AH269" s="365"/>
      <c r="AI269" s="365"/>
      <c r="AJ269" s="365"/>
      <c r="AK269" s="222"/>
      <c r="AL269" s="222"/>
    </row>
    <row r="270" spans="6:38" x14ac:dyDescent="0.25">
      <c r="F270" s="222"/>
      <c r="G270" s="222"/>
      <c r="H270" s="222"/>
      <c r="I270" s="365"/>
      <c r="J270" s="365"/>
      <c r="K270" s="365"/>
      <c r="L270" s="365"/>
      <c r="M270" s="365"/>
      <c r="N270" s="365"/>
      <c r="O270" s="365"/>
      <c r="P270" s="365"/>
      <c r="Q270" s="365"/>
      <c r="R270" s="365"/>
      <c r="S270" s="365"/>
      <c r="T270" s="365"/>
      <c r="U270" s="365"/>
      <c r="V270" s="365"/>
      <c r="W270" s="365"/>
      <c r="X270" s="365"/>
      <c r="Y270" s="365"/>
      <c r="Z270" s="365"/>
      <c r="AA270" s="365"/>
      <c r="AB270" s="365"/>
      <c r="AC270" s="365"/>
      <c r="AD270" s="365"/>
      <c r="AE270" s="365"/>
      <c r="AF270" s="365"/>
      <c r="AG270" s="365"/>
      <c r="AH270" s="365"/>
      <c r="AI270" s="365"/>
      <c r="AJ270" s="365"/>
      <c r="AK270" s="222"/>
      <c r="AL270" s="222"/>
    </row>
    <row r="271" spans="6:38" x14ac:dyDescent="0.25">
      <c r="F271" s="222"/>
      <c r="G271" s="222"/>
      <c r="H271" s="222"/>
      <c r="I271" s="365"/>
      <c r="J271" s="365"/>
      <c r="K271" s="365"/>
      <c r="L271" s="365"/>
      <c r="M271" s="365"/>
      <c r="N271" s="365"/>
      <c r="O271" s="365"/>
      <c r="P271" s="365"/>
      <c r="Q271" s="365"/>
      <c r="R271" s="365"/>
      <c r="S271" s="365"/>
      <c r="T271" s="365"/>
      <c r="U271" s="365"/>
      <c r="V271" s="365"/>
      <c r="W271" s="365"/>
      <c r="X271" s="365"/>
      <c r="Y271" s="365"/>
      <c r="Z271" s="365"/>
      <c r="AA271" s="365"/>
      <c r="AB271" s="365"/>
      <c r="AC271" s="365"/>
      <c r="AD271" s="365"/>
      <c r="AE271" s="365"/>
      <c r="AF271" s="365"/>
      <c r="AG271" s="365"/>
      <c r="AH271" s="365"/>
      <c r="AI271" s="365"/>
      <c r="AJ271" s="365"/>
      <c r="AK271" s="222"/>
      <c r="AL271" s="222"/>
    </row>
    <row r="272" spans="6:38" x14ac:dyDescent="0.25">
      <c r="F272" s="222"/>
      <c r="G272" s="222"/>
      <c r="H272" s="222"/>
      <c r="I272" s="365"/>
      <c r="J272" s="365"/>
      <c r="K272" s="365"/>
      <c r="L272" s="365"/>
      <c r="M272" s="365"/>
      <c r="N272" s="365"/>
      <c r="O272" s="365"/>
      <c r="P272" s="365"/>
      <c r="Q272" s="365"/>
      <c r="R272" s="365"/>
      <c r="S272" s="365"/>
      <c r="T272" s="365"/>
      <c r="U272" s="365"/>
      <c r="V272" s="365"/>
      <c r="W272" s="365"/>
      <c r="X272" s="365"/>
      <c r="Y272" s="365"/>
      <c r="Z272" s="365"/>
      <c r="AA272" s="365"/>
      <c r="AB272" s="365"/>
      <c r="AC272" s="365"/>
      <c r="AD272" s="365"/>
      <c r="AE272" s="365"/>
      <c r="AF272" s="365"/>
      <c r="AG272" s="365"/>
      <c r="AH272" s="365"/>
      <c r="AI272" s="365"/>
      <c r="AJ272" s="365"/>
      <c r="AK272" s="222"/>
      <c r="AL272" s="222"/>
    </row>
    <row r="273" spans="6:38" x14ac:dyDescent="0.25">
      <c r="F273" s="222"/>
      <c r="G273" s="222"/>
      <c r="H273" s="222"/>
      <c r="I273" s="365"/>
      <c r="J273" s="365"/>
      <c r="K273" s="365"/>
      <c r="L273" s="365"/>
      <c r="M273" s="365"/>
      <c r="N273" s="365"/>
      <c r="O273" s="365"/>
      <c r="P273" s="365"/>
      <c r="Q273" s="365"/>
      <c r="R273" s="365"/>
      <c r="S273" s="365"/>
      <c r="T273" s="365"/>
      <c r="U273" s="365"/>
      <c r="V273" s="365"/>
      <c r="W273" s="365"/>
      <c r="X273" s="365"/>
      <c r="Y273" s="365"/>
      <c r="Z273" s="365"/>
      <c r="AA273" s="365"/>
      <c r="AB273" s="365"/>
      <c r="AC273" s="365"/>
      <c r="AD273" s="365"/>
      <c r="AE273" s="365"/>
      <c r="AF273" s="365"/>
      <c r="AG273" s="365"/>
      <c r="AH273" s="365"/>
      <c r="AI273" s="365"/>
      <c r="AJ273" s="365"/>
      <c r="AK273" s="222"/>
      <c r="AL273" s="222"/>
    </row>
    <row r="274" spans="6:38" x14ac:dyDescent="0.25">
      <c r="F274" s="222"/>
      <c r="G274" s="222"/>
      <c r="H274" s="222"/>
      <c r="I274" s="365"/>
      <c r="J274" s="365"/>
      <c r="K274" s="365"/>
      <c r="L274" s="365"/>
      <c r="M274" s="365"/>
      <c r="N274" s="365"/>
      <c r="O274" s="365"/>
      <c r="P274" s="365"/>
      <c r="Q274" s="365"/>
      <c r="R274" s="365"/>
      <c r="S274" s="365"/>
      <c r="T274" s="365"/>
      <c r="U274" s="365"/>
      <c r="V274" s="365"/>
      <c r="W274" s="365"/>
      <c r="X274" s="365"/>
      <c r="Y274" s="365"/>
      <c r="Z274" s="365"/>
      <c r="AA274" s="365"/>
      <c r="AB274" s="365"/>
      <c r="AC274" s="365"/>
      <c r="AD274" s="365"/>
      <c r="AE274" s="365"/>
      <c r="AF274" s="365"/>
      <c r="AG274" s="365"/>
      <c r="AH274" s="365"/>
      <c r="AI274" s="365"/>
      <c r="AJ274" s="365"/>
      <c r="AK274" s="222"/>
      <c r="AL274" s="222"/>
    </row>
    <row r="275" spans="6:38" x14ac:dyDescent="0.25">
      <c r="F275" s="222"/>
      <c r="G275" s="222"/>
      <c r="H275" s="222"/>
      <c r="I275" s="365"/>
      <c r="J275" s="365"/>
      <c r="K275" s="365"/>
      <c r="L275" s="365"/>
      <c r="M275" s="365"/>
      <c r="N275" s="365"/>
      <c r="O275" s="365"/>
      <c r="P275" s="365"/>
      <c r="Q275" s="365"/>
      <c r="R275" s="365"/>
      <c r="S275" s="365"/>
      <c r="T275" s="365"/>
      <c r="U275" s="365"/>
      <c r="V275" s="365"/>
      <c r="W275" s="365"/>
      <c r="X275" s="365"/>
      <c r="Y275" s="365"/>
      <c r="Z275" s="365"/>
      <c r="AA275" s="365"/>
      <c r="AB275" s="365"/>
      <c r="AC275" s="365"/>
      <c r="AD275" s="365"/>
      <c r="AE275" s="365"/>
      <c r="AF275" s="365"/>
      <c r="AG275" s="365"/>
      <c r="AH275" s="365"/>
      <c r="AI275" s="365"/>
      <c r="AJ275" s="365"/>
      <c r="AK275" s="222"/>
      <c r="AL275" s="222"/>
    </row>
    <row r="276" spans="6:38" x14ac:dyDescent="0.25">
      <c r="F276" s="222"/>
      <c r="G276" s="222"/>
      <c r="H276" s="222"/>
      <c r="I276" s="365"/>
      <c r="J276" s="365"/>
      <c r="K276" s="365"/>
      <c r="L276" s="365"/>
      <c r="M276" s="365"/>
      <c r="N276" s="365"/>
      <c r="O276" s="365"/>
      <c r="P276" s="365"/>
      <c r="Q276" s="365"/>
      <c r="R276" s="365"/>
      <c r="S276" s="365"/>
      <c r="T276" s="365"/>
      <c r="U276" s="365"/>
      <c r="V276" s="365"/>
      <c r="W276" s="365"/>
      <c r="X276" s="365"/>
      <c r="Y276" s="365"/>
      <c r="Z276" s="365"/>
      <c r="AA276" s="365"/>
      <c r="AB276" s="365"/>
      <c r="AC276" s="365"/>
      <c r="AD276" s="365"/>
      <c r="AE276" s="365"/>
      <c r="AF276" s="365"/>
      <c r="AG276" s="365"/>
      <c r="AH276" s="365"/>
      <c r="AI276" s="365"/>
      <c r="AJ276" s="365"/>
      <c r="AK276" s="222"/>
      <c r="AL276" s="222"/>
    </row>
    <row r="277" spans="6:38" x14ac:dyDescent="0.25">
      <c r="F277" s="222"/>
      <c r="G277" s="222"/>
      <c r="H277" s="222"/>
      <c r="I277" s="365"/>
      <c r="J277" s="365"/>
      <c r="K277" s="365"/>
      <c r="L277" s="365"/>
      <c r="M277" s="365"/>
      <c r="N277" s="365"/>
      <c r="O277" s="365"/>
      <c r="P277" s="365"/>
      <c r="Q277" s="365"/>
      <c r="R277" s="365"/>
      <c r="S277" s="365"/>
      <c r="T277" s="365"/>
      <c r="U277" s="365"/>
      <c r="V277" s="365"/>
      <c r="W277" s="365"/>
      <c r="X277" s="365"/>
      <c r="Y277" s="365"/>
      <c r="Z277" s="365"/>
      <c r="AA277" s="365"/>
      <c r="AB277" s="365"/>
      <c r="AC277" s="365"/>
      <c r="AD277" s="365"/>
      <c r="AE277" s="365"/>
      <c r="AF277" s="365"/>
      <c r="AG277" s="365"/>
      <c r="AH277" s="365"/>
      <c r="AI277" s="365"/>
      <c r="AJ277" s="365"/>
      <c r="AK277" s="222"/>
      <c r="AL277" s="222"/>
    </row>
    <row r="278" spans="6:38" x14ac:dyDescent="0.25">
      <c r="F278" s="222"/>
      <c r="G278" s="222"/>
      <c r="H278" s="222"/>
      <c r="I278" s="365"/>
      <c r="J278" s="365"/>
      <c r="K278" s="365"/>
      <c r="L278" s="365"/>
      <c r="M278" s="365"/>
      <c r="N278" s="365"/>
      <c r="O278" s="365"/>
      <c r="P278" s="365"/>
      <c r="Q278" s="365"/>
      <c r="R278" s="365"/>
      <c r="S278" s="365"/>
      <c r="T278" s="365"/>
      <c r="U278" s="365"/>
      <c r="V278" s="365"/>
      <c r="W278" s="365"/>
      <c r="X278" s="365"/>
      <c r="Y278" s="365"/>
      <c r="Z278" s="365"/>
      <c r="AA278" s="365"/>
      <c r="AB278" s="365"/>
      <c r="AC278" s="365"/>
      <c r="AD278" s="365"/>
      <c r="AE278" s="365"/>
      <c r="AF278" s="365"/>
      <c r="AG278" s="365"/>
      <c r="AH278" s="365"/>
      <c r="AI278" s="365"/>
      <c r="AJ278" s="365"/>
      <c r="AK278" s="222"/>
      <c r="AL278" s="222"/>
    </row>
    <row r="279" spans="6:38" x14ac:dyDescent="0.25">
      <c r="F279" s="222"/>
      <c r="G279" s="222"/>
      <c r="H279" s="222"/>
      <c r="I279" s="365"/>
      <c r="J279" s="365"/>
      <c r="K279" s="365"/>
      <c r="L279" s="365"/>
      <c r="M279" s="365"/>
      <c r="N279" s="365"/>
      <c r="O279" s="365"/>
      <c r="P279" s="365"/>
      <c r="Q279" s="365"/>
      <c r="R279" s="365"/>
      <c r="S279" s="365"/>
      <c r="T279" s="365"/>
      <c r="U279" s="365"/>
      <c r="V279" s="365"/>
      <c r="W279" s="365"/>
      <c r="X279" s="365"/>
      <c r="Y279" s="365"/>
      <c r="Z279" s="365"/>
      <c r="AA279" s="365"/>
      <c r="AB279" s="365"/>
      <c r="AC279" s="365"/>
      <c r="AD279" s="365"/>
      <c r="AE279" s="365"/>
      <c r="AF279" s="365"/>
      <c r="AG279" s="365"/>
      <c r="AH279" s="365"/>
      <c r="AI279" s="365"/>
      <c r="AJ279" s="365"/>
      <c r="AK279" s="222"/>
      <c r="AL279" s="222"/>
    </row>
    <row r="280" spans="6:38" x14ac:dyDescent="0.25">
      <c r="F280" s="222"/>
      <c r="G280" s="222"/>
      <c r="H280" s="222"/>
      <c r="I280" s="365"/>
      <c r="J280" s="365"/>
      <c r="K280" s="365"/>
      <c r="L280" s="365"/>
      <c r="M280" s="365"/>
      <c r="N280" s="365"/>
      <c r="O280" s="365"/>
      <c r="P280" s="365"/>
      <c r="Q280" s="365"/>
      <c r="R280" s="365"/>
      <c r="S280" s="365"/>
      <c r="T280" s="365"/>
      <c r="U280" s="365"/>
      <c r="V280" s="365"/>
      <c r="W280" s="365"/>
      <c r="X280" s="365"/>
      <c r="Y280" s="365"/>
      <c r="Z280" s="365"/>
      <c r="AA280" s="365"/>
      <c r="AB280" s="365"/>
      <c r="AC280" s="365"/>
      <c r="AD280" s="365"/>
      <c r="AE280" s="365"/>
      <c r="AF280" s="365"/>
      <c r="AG280" s="365"/>
      <c r="AH280" s="365"/>
      <c r="AI280" s="365"/>
      <c r="AJ280" s="365"/>
      <c r="AK280" s="222"/>
      <c r="AL280" s="222"/>
    </row>
    <row r="281" spans="6:38" x14ac:dyDescent="0.25">
      <c r="F281" s="222"/>
      <c r="G281" s="222"/>
      <c r="H281" s="222"/>
      <c r="I281" s="365"/>
      <c r="J281" s="365"/>
      <c r="K281" s="365"/>
      <c r="L281" s="365"/>
      <c r="M281" s="365"/>
      <c r="N281" s="365"/>
      <c r="O281" s="365"/>
      <c r="P281" s="365"/>
      <c r="Q281" s="365"/>
      <c r="R281" s="365"/>
      <c r="S281" s="365"/>
      <c r="T281" s="365"/>
      <c r="U281" s="365"/>
      <c r="V281" s="365"/>
      <c r="W281" s="365"/>
      <c r="X281" s="365"/>
      <c r="Y281" s="365"/>
      <c r="Z281" s="365"/>
      <c r="AA281" s="365"/>
      <c r="AB281" s="365"/>
      <c r="AC281" s="365"/>
      <c r="AD281" s="365"/>
      <c r="AE281" s="365"/>
      <c r="AF281" s="365"/>
      <c r="AG281" s="365"/>
      <c r="AH281" s="365"/>
      <c r="AI281" s="365"/>
      <c r="AJ281" s="365"/>
      <c r="AK281" s="222"/>
      <c r="AL281" s="222"/>
    </row>
    <row r="282" spans="6:38" x14ac:dyDescent="0.25">
      <c r="F282" s="222"/>
      <c r="G282" s="222"/>
      <c r="H282" s="222"/>
      <c r="I282" s="365"/>
      <c r="J282" s="365"/>
      <c r="K282" s="365"/>
      <c r="L282" s="365"/>
      <c r="M282" s="365"/>
      <c r="N282" s="365"/>
      <c r="O282" s="365"/>
      <c r="P282" s="365"/>
      <c r="Q282" s="365"/>
      <c r="R282" s="365"/>
      <c r="S282" s="365"/>
      <c r="T282" s="365"/>
      <c r="U282" s="365"/>
      <c r="V282" s="365"/>
      <c r="W282" s="365"/>
      <c r="X282" s="365"/>
      <c r="Y282" s="365"/>
      <c r="Z282" s="365"/>
      <c r="AA282" s="365"/>
      <c r="AB282" s="365"/>
      <c r="AC282" s="365"/>
      <c r="AD282" s="365"/>
      <c r="AE282" s="365"/>
      <c r="AF282" s="365"/>
      <c r="AG282" s="365"/>
      <c r="AH282" s="365"/>
      <c r="AI282" s="365"/>
      <c r="AJ282" s="365"/>
      <c r="AK282" s="222"/>
      <c r="AL282" s="222"/>
    </row>
    <row r="283" spans="6:38" x14ac:dyDescent="0.25">
      <c r="F283" s="222"/>
      <c r="G283" s="222"/>
      <c r="H283" s="222"/>
      <c r="I283" s="365"/>
      <c r="J283" s="365"/>
      <c r="K283" s="365"/>
      <c r="L283" s="365"/>
      <c r="M283" s="365"/>
      <c r="N283" s="365"/>
      <c r="O283" s="365"/>
      <c r="P283" s="365"/>
      <c r="Q283" s="365"/>
      <c r="R283" s="365"/>
      <c r="S283" s="365"/>
      <c r="T283" s="365"/>
      <c r="U283" s="365"/>
      <c r="V283" s="365"/>
      <c r="W283" s="365"/>
      <c r="X283" s="365"/>
      <c r="Y283" s="365"/>
      <c r="Z283" s="365"/>
      <c r="AA283" s="365"/>
      <c r="AB283" s="365"/>
      <c r="AC283" s="365"/>
      <c r="AD283" s="365"/>
      <c r="AE283" s="365"/>
      <c r="AF283" s="365"/>
      <c r="AG283" s="365"/>
      <c r="AH283" s="365"/>
      <c r="AI283" s="365"/>
      <c r="AJ283" s="365"/>
      <c r="AK283" s="222"/>
      <c r="AL283" s="222"/>
    </row>
    <row r="284" spans="6:38" x14ac:dyDescent="0.25">
      <c r="F284" s="222"/>
      <c r="G284" s="222"/>
      <c r="H284" s="222"/>
      <c r="I284" s="365"/>
      <c r="J284" s="365"/>
      <c r="K284" s="365"/>
      <c r="L284" s="365"/>
      <c r="M284" s="365"/>
      <c r="N284" s="365"/>
      <c r="O284" s="365"/>
      <c r="P284" s="365"/>
      <c r="Q284" s="365"/>
      <c r="R284" s="365"/>
      <c r="S284" s="365"/>
      <c r="T284" s="365"/>
      <c r="U284" s="365"/>
      <c r="V284" s="365"/>
      <c r="W284" s="365"/>
      <c r="X284" s="365"/>
      <c r="Y284" s="365"/>
      <c r="Z284" s="365"/>
      <c r="AA284" s="365"/>
      <c r="AB284" s="365"/>
      <c r="AC284" s="365"/>
      <c r="AD284" s="365"/>
      <c r="AE284" s="365"/>
      <c r="AF284" s="365"/>
      <c r="AG284" s="365"/>
      <c r="AH284" s="365"/>
      <c r="AI284" s="365"/>
      <c r="AJ284" s="365"/>
      <c r="AK284" s="222"/>
      <c r="AL284" s="222"/>
    </row>
    <row r="285" spans="6:38" x14ac:dyDescent="0.25">
      <c r="F285" s="222"/>
      <c r="G285" s="222"/>
      <c r="H285" s="222"/>
      <c r="I285" s="365"/>
      <c r="J285" s="365"/>
      <c r="K285" s="365"/>
      <c r="L285" s="365"/>
      <c r="M285" s="365"/>
      <c r="N285" s="365"/>
      <c r="O285" s="365"/>
      <c r="P285" s="365"/>
      <c r="Q285" s="365"/>
      <c r="R285" s="365"/>
      <c r="S285" s="365"/>
      <c r="T285" s="365"/>
      <c r="U285" s="365"/>
      <c r="V285" s="365"/>
      <c r="W285" s="365"/>
      <c r="X285" s="365"/>
      <c r="Y285" s="365"/>
      <c r="Z285" s="365"/>
      <c r="AA285" s="365"/>
      <c r="AB285" s="365"/>
      <c r="AC285" s="365"/>
      <c r="AD285" s="365"/>
      <c r="AE285" s="365"/>
      <c r="AF285" s="365"/>
      <c r="AG285" s="365"/>
      <c r="AH285" s="365"/>
      <c r="AI285" s="365"/>
      <c r="AJ285" s="365"/>
      <c r="AK285" s="222"/>
      <c r="AL285" s="222"/>
    </row>
    <row r="286" spans="6:38" x14ac:dyDescent="0.25">
      <c r="F286" s="222"/>
      <c r="G286" s="222"/>
      <c r="H286" s="222"/>
      <c r="I286" s="365"/>
      <c r="J286" s="365"/>
      <c r="K286" s="365"/>
      <c r="L286" s="365"/>
      <c r="M286" s="365"/>
      <c r="N286" s="365"/>
      <c r="O286" s="365"/>
      <c r="P286" s="365"/>
      <c r="Q286" s="365"/>
      <c r="R286" s="365"/>
      <c r="S286" s="365"/>
      <c r="T286" s="365"/>
      <c r="U286" s="365"/>
      <c r="V286" s="365"/>
      <c r="W286" s="365"/>
      <c r="X286" s="365"/>
      <c r="Y286" s="365"/>
      <c r="Z286" s="365"/>
      <c r="AA286" s="365"/>
      <c r="AB286" s="365"/>
      <c r="AC286" s="365"/>
      <c r="AD286" s="365"/>
      <c r="AE286" s="365"/>
      <c r="AF286" s="365"/>
      <c r="AG286" s="365"/>
      <c r="AH286" s="365"/>
      <c r="AI286" s="365"/>
      <c r="AJ286" s="365"/>
      <c r="AK286" s="222"/>
      <c r="AL286" s="222"/>
    </row>
    <row r="287" spans="6:38" x14ac:dyDescent="0.25">
      <c r="F287" s="222"/>
      <c r="G287" s="222"/>
      <c r="H287" s="222"/>
      <c r="I287" s="365"/>
      <c r="J287" s="365"/>
      <c r="K287" s="365"/>
      <c r="L287" s="365"/>
      <c r="M287" s="365"/>
      <c r="N287" s="365"/>
      <c r="O287" s="365"/>
      <c r="P287" s="365"/>
      <c r="Q287" s="365"/>
      <c r="R287" s="365"/>
      <c r="S287" s="365"/>
      <c r="T287" s="365"/>
      <c r="U287" s="365"/>
      <c r="V287" s="365"/>
      <c r="W287" s="365"/>
      <c r="X287" s="365"/>
      <c r="Y287" s="365"/>
      <c r="Z287" s="365"/>
      <c r="AA287" s="365"/>
      <c r="AB287" s="365"/>
      <c r="AC287" s="365"/>
      <c r="AD287" s="365"/>
      <c r="AE287" s="365"/>
      <c r="AF287" s="365"/>
      <c r="AG287" s="365"/>
      <c r="AH287" s="365"/>
      <c r="AI287" s="365"/>
      <c r="AJ287" s="365"/>
      <c r="AK287" s="222"/>
      <c r="AL287" s="222"/>
    </row>
    <row r="288" spans="6:38" x14ac:dyDescent="0.25">
      <c r="F288" s="222"/>
      <c r="G288" s="222"/>
      <c r="H288" s="222"/>
      <c r="I288" s="365"/>
      <c r="J288" s="365"/>
      <c r="K288" s="365"/>
      <c r="L288" s="365"/>
      <c r="M288" s="365"/>
      <c r="N288" s="365"/>
      <c r="O288" s="365"/>
      <c r="P288" s="365"/>
      <c r="Q288" s="365"/>
      <c r="R288" s="365"/>
      <c r="S288" s="365"/>
      <c r="T288" s="365"/>
      <c r="U288" s="365"/>
      <c r="V288" s="365"/>
      <c r="W288" s="365"/>
      <c r="X288" s="365"/>
      <c r="Y288" s="365"/>
      <c r="Z288" s="365"/>
      <c r="AA288" s="365"/>
      <c r="AB288" s="365"/>
      <c r="AC288" s="365"/>
      <c r="AD288" s="365"/>
      <c r="AE288" s="365"/>
      <c r="AF288" s="365"/>
      <c r="AG288" s="365"/>
      <c r="AH288" s="365"/>
      <c r="AI288" s="365"/>
      <c r="AJ288" s="365"/>
      <c r="AK288" s="222"/>
      <c r="AL288" s="222"/>
    </row>
    <row r="289" spans="6:38" x14ac:dyDescent="0.25">
      <c r="F289" s="222"/>
      <c r="G289" s="222"/>
      <c r="H289" s="222"/>
      <c r="I289" s="365"/>
      <c r="J289" s="365"/>
      <c r="K289" s="365"/>
      <c r="L289" s="365"/>
      <c r="M289" s="365"/>
      <c r="N289" s="365"/>
      <c r="O289" s="365"/>
      <c r="P289" s="365"/>
      <c r="Q289" s="365"/>
      <c r="R289" s="365"/>
      <c r="S289" s="365"/>
      <c r="T289" s="365"/>
      <c r="U289" s="365"/>
      <c r="V289" s="365"/>
      <c r="W289" s="365"/>
      <c r="X289" s="365"/>
      <c r="Y289" s="365"/>
      <c r="Z289" s="365"/>
      <c r="AA289" s="365"/>
      <c r="AB289" s="365"/>
      <c r="AC289" s="365"/>
      <c r="AD289" s="365"/>
      <c r="AE289" s="365"/>
      <c r="AF289" s="365"/>
      <c r="AG289" s="365"/>
      <c r="AH289" s="365"/>
      <c r="AI289" s="365"/>
      <c r="AJ289" s="365"/>
      <c r="AK289" s="222"/>
      <c r="AL289" s="222"/>
    </row>
    <row r="290" spans="6:38" x14ac:dyDescent="0.25">
      <c r="F290" s="222"/>
      <c r="G290" s="222"/>
      <c r="H290" s="222"/>
      <c r="I290" s="365"/>
      <c r="J290" s="365"/>
      <c r="K290" s="365"/>
      <c r="L290" s="365"/>
      <c r="M290" s="365"/>
      <c r="N290" s="365"/>
      <c r="O290" s="365"/>
      <c r="P290" s="365"/>
      <c r="Q290" s="365"/>
      <c r="R290" s="365"/>
      <c r="S290" s="365"/>
      <c r="T290" s="365"/>
      <c r="U290" s="365"/>
      <c r="V290" s="365"/>
      <c r="W290" s="365"/>
      <c r="X290" s="365"/>
      <c r="Y290" s="365"/>
      <c r="Z290" s="365"/>
      <c r="AA290" s="365"/>
      <c r="AB290" s="365"/>
      <c r="AC290" s="365"/>
      <c r="AD290" s="365"/>
      <c r="AE290" s="365"/>
      <c r="AF290" s="365"/>
      <c r="AG290" s="365"/>
      <c r="AH290" s="365"/>
      <c r="AI290" s="365"/>
      <c r="AJ290" s="365"/>
      <c r="AK290" s="222"/>
      <c r="AL290" s="222"/>
    </row>
    <row r="291" spans="6:38" x14ac:dyDescent="0.25">
      <c r="F291" s="222"/>
      <c r="G291" s="222"/>
      <c r="H291" s="222"/>
      <c r="I291" s="365"/>
      <c r="J291" s="365"/>
      <c r="K291" s="365"/>
      <c r="L291" s="365"/>
      <c r="M291" s="365"/>
      <c r="N291" s="365"/>
      <c r="O291" s="365"/>
      <c r="P291" s="365"/>
      <c r="Q291" s="365"/>
      <c r="R291" s="365"/>
      <c r="S291" s="365"/>
      <c r="T291" s="365"/>
      <c r="U291" s="365"/>
      <c r="V291" s="365"/>
      <c r="W291" s="365"/>
      <c r="X291" s="365"/>
      <c r="Y291" s="365"/>
      <c r="Z291" s="365"/>
      <c r="AA291" s="365"/>
      <c r="AB291" s="365"/>
      <c r="AC291" s="365"/>
      <c r="AD291" s="365"/>
      <c r="AE291" s="365"/>
      <c r="AF291" s="365"/>
      <c r="AG291" s="365"/>
      <c r="AH291" s="365"/>
      <c r="AI291" s="365"/>
      <c r="AJ291" s="365"/>
      <c r="AK291" s="222"/>
      <c r="AL291" s="222"/>
    </row>
    <row r="292" spans="6:38" x14ac:dyDescent="0.25">
      <c r="F292" s="222"/>
      <c r="G292" s="222"/>
      <c r="H292" s="222"/>
      <c r="I292" s="365"/>
      <c r="J292" s="365"/>
      <c r="K292" s="365"/>
      <c r="L292" s="365"/>
      <c r="M292" s="365"/>
      <c r="N292" s="365"/>
      <c r="O292" s="365"/>
      <c r="P292" s="365"/>
      <c r="Q292" s="365"/>
      <c r="R292" s="365"/>
      <c r="S292" s="365"/>
      <c r="T292" s="365"/>
      <c r="U292" s="365"/>
      <c r="V292" s="365"/>
      <c r="W292" s="365"/>
      <c r="X292" s="365"/>
      <c r="Y292" s="365"/>
      <c r="Z292" s="365"/>
      <c r="AA292" s="365"/>
      <c r="AB292" s="365"/>
      <c r="AC292" s="365"/>
      <c r="AD292" s="365"/>
      <c r="AE292" s="365"/>
      <c r="AF292" s="365"/>
      <c r="AG292" s="365"/>
      <c r="AH292" s="365"/>
      <c r="AI292" s="365"/>
      <c r="AJ292" s="365"/>
      <c r="AK292" s="222"/>
      <c r="AL292" s="222"/>
    </row>
    <row r="293" spans="6:38" x14ac:dyDescent="0.25">
      <c r="F293" s="222"/>
      <c r="G293" s="222"/>
      <c r="H293" s="222"/>
      <c r="I293" s="365"/>
      <c r="J293" s="365"/>
      <c r="K293" s="365"/>
      <c r="L293" s="365"/>
      <c r="M293" s="365"/>
      <c r="N293" s="365"/>
      <c r="O293" s="365"/>
      <c r="P293" s="365"/>
      <c r="Q293" s="365"/>
      <c r="R293" s="365"/>
      <c r="S293" s="365"/>
      <c r="T293" s="365"/>
      <c r="U293" s="365"/>
      <c r="V293" s="365"/>
      <c r="W293" s="365"/>
      <c r="X293" s="365"/>
      <c r="Y293" s="365"/>
      <c r="Z293" s="365"/>
      <c r="AA293" s="365"/>
      <c r="AB293" s="365"/>
      <c r="AC293" s="365"/>
      <c r="AD293" s="365"/>
      <c r="AE293" s="365"/>
      <c r="AF293" s="365"/>
      <c r="AG293" s="365"/>
      <c r="AH293" s="365"/>
      <c r="AI293" s="365"/>
      <c r="AJ293" s="365"/>
      <c r="AK293" s="222"/>
      <c r="AL293" s="222"/>
    </row>
    <row r="294" spans="6:38" x14ac:dyDescent="0.25">
      <c r="F294" s="222"/>
      <c r="G294" s="222"/>
      <c r="H294" s="222"/>
      <c r="I294" s="365"/>
      <c r="J294" s="365"/>
      <c r="K294" s="365"/>
      <c r="L294" s="365"/>
      <c r="M294" s="365"/>
      <c r="N294" s="365"/>
      <c r="O294" s="365"/>
      <c r="P294" s="365"/>
      <c r="Q294" s="365"/>
      <c r="R294" s="365"/>
      <c r="S294" s="365"/>
      <c r="T294" s="365"/>
      <c r="U294" s="365"/>
      <c r="V294" s="365"/>
      <c r="W294" s="365"/>
      <c r="X294" s="365"/>
      <c r="Y294" s="365"/>
      <c r="Z294" s="365"/>
      <c r="AA294" s="365"/>
      <c r="AB294" s="365"/>
      <c r="AC294" s="365"/>
      <c r="AD294" s="365"/>
      <c r="AE294" s="365"/>
      <c r="AF294" s="365"/>
      <c r="AG294" s="365"/>
      <c r="AH294" s="365"/>
      <c r="AI294" s="365"/>
      <c r="AJ294" s="365"/>
      <c r="AK294" s="222"/>
      <c r="AL294" s="222"/>
    </row>
    <row r="295" spans="6:38" x14ac:dyDescent="0.25">
      <c r="F295" s="222"/>
      <c r="G295" s="222"/>
      <c r="H295" s="222"/>
      <c r="I295" s="365"/>
      <c r="J295" s="365"/>
      <c r="K295" s="365"/>
      <c r="L295" s="365"/>
      <c r="M295" s="365"/>
      <c r="N295" s="365"/>
      <c r="O295" s="365"/>
      <c r="P295" s="365"/>
      <c r="Q295" s="365"/>
      <c r="R295" s="365"/>
      <c r="S295" s="365"/>
      <c r="T295" s="365"/>
      <c r="U295" s="365"/>
      <c r="V295" s="365"/>
      <c r="W295" s="365"/>
      <c r="X295" s="365"/>
      <c r="Y295" s="365"/>
      <c r="Z295" s="365"/>
      <c r="AA295" s="365"/>
      <c r="AB295" s="365"/>
      <c r="AC295" s="365"/>
      <c r="AD295" s="365"/>
      <c r="AE295" s="365"/>
      <c r="AF295" s="365"/>
      <c r="AG295" s="365"/>
      <c r="AH295" s="365"/>
      <c r="AI295" s="365"/>
      <c r="AJ295" s="365"/>
      <c r="AK295" s="222"/>
      <c r="AL295" s="222"/>
    </row>
    <row r="296" spans="6:38" x14ac:dyDescent="0.25">
      <c r="F296" s="222"/>
      <c r="G296" s="222"/>
      <c r="H296" s="222"/>
      <c r="I296" s="365"/>
      <c r="J296" s="365"/>
      <c r="K296" s="365"/>
      <c r="L296" s="365"/>
      <c r="M296" s="365"/>
      <c r="N296" s="365"/>
      <c r="O296" s="365"/>
      <c r="P296" s="365"/>
      <c r="Q296" s="365"/>
      <c r="R296" s="365"/>
      <c r="S296" s="365"/>
      <c r="T296" s="365"/>
      <c r="U296" s="365"/>
      <c r="V296" s="365"/>
      <c r="W296" s="365"/>
      <c r="X296" s="365"/>
      <c r="Y296" s="365"/>
      <c r="Z296" s="365"/>
      <c r="AA296" s="365"/>
      <c r="AB296" s="365"/>
      <c r="AC296" s="365"/>
      <c r="AD296" s="365"/>
      <c r="AE296" s="365"/>
      <c r="AF296" s="365"/>
      <c r="AG296" s="365"/>
      <c r="AH296" s="365"/>
      <c r="AI296" s="365"/>
      <c r="AJ296" s="365"/>
      <c r="AK296" s="222"/>
      <c r="AL296" s="222"/>
    </row>
    <row r="297" spans="6:38" x14ac:dyDescent="0.25">
      <c r="F297" s="222"/>
      <c r="G297" s="222"/>
      <c r="H297" s="222"/>
      <c r="I297" s="365"/>
      <c r="J297" s="365"/>
      <c r="K297" s="365"/>
      <c r="L297" s="365"/>
      <c r="M297" s="365"/>
      <c r="N297" s="365"/>
      <c r="O297" s="365"/>
      <c r="P297" s="365"/>
      <c r="Q297" s="365"/>
      <c r="R297" s="365"/>
      <c r="S297" s="365"/>
      <c r="T297" s="365"/>
      <c r="U297" s="365"/>
      <c r="V297" s="365"/>
      <c r="W297" s="365"/>
      <c r="X297" s="365"/>
      <c r="Y297" s="365"/>
      <c r="Z297" s="365"/>
      <c r="AA297" s="365"/>
      <c r="AB297" s="365"/>
      <c r="AC297" s="365"/>
      <c r="AD297" s="365"/>
      <c r="AE297" s="365"/>
      <c r="AF297" s="365"/>
      <c r="AG297" s="365"/>
      <c r="AH297" s="365"/>
      <c r="AI297" s="365"/>
      <c r="AJ297" s="365"/>
      <c r="AK297" s="222"/>
      <c r="AL297" s="222"/>
    </row>
    <row r="298" spans="6:38" x14ac:dyDescent="0.25">
      <c r="F298" s="222"/>
      <c r="G298" s="222"/>
      <c r="H298" s="222"/>
      <c r="I298" s="365"/>
      <c r="J298" s="365"/>
      <c r="K298" s="365"/>
      <c r="L298" s="365"/>
      <c r="M298" s="365"/>
      <c r="N298" s="365"/>
      <c r="O298" s="365"/>
      <c r="P298" s="365"/>
      <c r="Q298" s="365"/>
      <c r="R298" s="365"/>
      <c r="S298" s="365"/>
      <c r="T298" s="365"/>
      <c r="U298" s="365"/>
      <c r="V298" s="365"/>
      <c r="W298" s="365"/>
      <c r="X298" s="365"/>
      <c r="Y298" s="365"/>
      <c r="Z298" s="365"/>
      <c r="AA298" s="365"/>
      <c r="AB298" s="365"/>
      <c r="AC298" s="365"/>
      <c r="AD298" s="365"/>
      <c r="AE298" s="365"/>
      <c r="AF298" s="365"/>
      <c r="AG298" s="365"/>
      <c r="AH298" s="365"/>
      <c r="AI298" s="365"/>
      <c r="AJ298" s="365"/>
      <c r="AK298" s="222"/>
      <c r="AL298" s="222"/>
    </row>
    <row r="299" spans="6:38" x14ac:dyDescent="0.25">
      <c r="F299" s="222"/>
      <c r="G299" s="222"/>
      <c r="H299" s="222"/>
      <c r="I299" s="365"/>
      <c r="J299" s="365"/>
      <c r="K299" s="365"/>
      <c r="L299" s="365"/>
      <c r="M299" s="365"/>
      <c r="N299" s="365"/>
      <c r="O299" s="365"/>
      <c r="P299" s="365"/>
      <c r="Q299" s="365"/>
      <c r="R299" s="365"/>
      <c r="S299" s="365"/>
      <c r="T299" s="365"/>
      <c r="U299" s="365"/>
      <c r="V299" s="365"/>
      <c r="W299" s="365"/>
      <c r="X299" s="365"/>
      <c r="Y299" s="365"/>
      <c r="Z299" s="365"/>
      <c r="AA299" s="365"/>
      <c r="AB299" s="365"/>
      <c r="AC299" s="365"/>
      <c r="AD299" s="365"/>
      <c r="AE299" s="365"/>
      <c r="AF299" s="365"/>
      <c r="AG299" s="365"/>
      <c r="AH299" s="365"/>
      <c r="AI299" s="365"/>
      <c r="AJ299" s="365"/>
      <c r="AK299" s="222"/>
      <c r="AL299" s="222"/>
    </row>
    <row r="300" spans="6:38" x14ac:dyDescent="0.25">
      <c r="F300" s="222"/>
      <c r="G300" s="222"/>
      <c r="H300" s="222"/>
      <c r="I300" s="365"/>
      <c r="J300" s="365"/>
      <c r="K300" s="365"/>
      <c r="L300" s="365"/>
      <c r="M300" s="365"/>
      <c r="N300" s="365"/>
      <c r="O300" s="365"/>
      <c r="P300" s="365"/>
      <c r="Q300" s="365"/>
      <c r="R300" s="365"/>
      <c r="S300" s="365"/>
      <c r="T300" s="365"/>
      <c r="U300" s="365"/>
      <c r="V300" s="365"/>
      <c r="W300" s="365"/>
      <c r="X300" s="365"/>
      <c r="Y300" s="365"/>
      <c r="Z300" s="365"/>
      <c r="AA300" s="365"/>
      <c r="AB300" s="365"/>
      <c r="AC300" s="365"/>
      <c r="AD300" s="365"/>
      <c r="AE300" s="365"/>
      <c r="AF300" s="365"/>
      <c r="AG300" s="365"/>
      <c r="AH300" s="365"/>
      <c r="AI300" s="365"/>
      <c r="AJ300" s="365"/>
      <c r="AK300" s="222"/>
      <c r="AL300" s="222"/>
    </row>
    <row r="301" spans="6:38" x14ac:dyDescent="0.25">
      <c r="F301" s="222"/>
      <c r="G301" s="222"/>
      <c r="H301" s="222"/>
      <c r="I301" s="365"/>
      <c r="J301" s="365"/>
      <c r="K301" s="365"/>
      <c r="L301" s="365"/>
      <c r="M301" s="365"/>
      <c r="N301" s="365"/>
      <c r="O301" s="365"/>
      <c r="P301" s="365"/>
      <c r="Q301" s="365"/>
      <c r="R301" s="365"/>
      <c r="S301" s="365"/>
      <c r="T301" s="365"/>
      <c r="U301" s="365"/>
      <c r="V301" s="365"/>
      <c r="W301" s="365"/>
      <c r="X301" s="365"/>
      <c r="Y301" s="365"/>
      <c r="Z301" s="365"/>
      <c r="AA301" s="365"/>
      <c r="AB301" s="365"/>
      <c r="AC301" s="365"/>
      <c r="AD301" s="365"/>
      <c r="AE301" s="365"/>
      <c r="AF301" s="365"/>
      <c r="AG301" s="365"/>
      <c r="AH301" s="365"/>
      <c r="AI301" s="365"/>
      <c r="AJ301" s="365"/>
      <c r="AK301" s="222"/>
      <c r="AL301" s="222"/>
    </row>
    <row r="302" spans="6:38" x14ac:dyDescent="0.25">
      <c r="F302" s="222"/>
      <c r="G302" s="222"/>
      <c r="H302" s="222"/>
      <c r="I302" s="365"/>
      <c r="J302" s="365"/>
      <c r="K302" s="365"/>
      <c r="L302" s="365"/>
      <c r="M302" s="365"/>
      <c r="N302" s="365"/>
      <c r="O302" s="365"/>
      <c r="P302" s="365"/>
      <c r="Q302" s="365"/>
      <c r="R302" s="365"/>
      <c r="S302" s="365"/>
      <c r="T302" s="365"/>
      <c r="U302" s="365"/>
      <c r="V302" s="365"/>
      <c r="W302" s="365"/>
      <c r="X302" s="365"/>
      <c r="Y302" s="365"/>
      <c r="Z302" s="365"/>
      <c r="AA302" s="365"/>
      <c r="AB302" s="365"/>
      <c r="AC302" s="365"/>
      <c r="AD302" s="365"/>
      <c r="AE302" s="365"/>
      <c r="AF302" s="365"/>
      <c r="AG302" s="365"/>
      <c r="AH302" s="365"/>
      <c r="AI302" s="365"/>
      <c r="AJ302" s="365"/>
      <c r="AK302" s="222"/>
      <c r="AL302" s="222"/>
    </row>
    <row r="303" spans="6:38" x14ac:dyDescent="0.25">
      <c r="F303" s="222"/>
      <c r="G303" s="222"/>
      <c r="H303" s="222"/>
      <c r="I303" s="365"/>
      <c r="J303" s="365"/>
      <c r="K303" s="365"/>
      <c r="L303" s="365"/>
      <c r="M303" s="365"/>
      <c r="N303" s="365"/>
      <c r="O303" s="365"/>
      <c r="P303" s="365"/>
      <c r="Q303" s="365"/>
      <c r="R303" s="365"/>
      <c r="S303" s="365"/>
      <c r="T303" s="365"/>
      <c r="U303" s="365"/>
      <c r="V303" s="365"/>
      <c r="W303" s="365"/>
      <c r="X303" s="365"/>
      <c r="Y303" s="365"/>
      <c r="Z303" s="365"/>
      <c r="AA303" s="365"/>
      <c r="AB303" s="365"/>
      <c r="AC303" s="365"/>
      <c r="AD303" s="365"/>
      <c r="AE303" s="365"/>
      <c r="AF303" s="365"/>
      <c r="AG303" s="365"/>
      <c r="AH303" s="365"/>
      <c r="AI303" s="365"/>
      <c r="AJ303" s="365"/>
      <c r="AK303" s="222"/>
      <c r="AL303" s="222"/>
    </row>
    <row r="304" spans="6:38" x14ac:dyDescent="0.25">
      <c r="F304" s="222"/>
      <c r="G304" s="222"/>
      <c r="H304" s="222"/>
      <c r="I304" s="365"/>
      <c r="J304" s="365"/>
      <c r="K304" s="365"/>
      <c r="L304" s="365"/>
      <c r="M304" s="365"/>
      <c r="N304" s="365"/>
      <c r="O304" s="365"/>
      <c r="P304" s="365"/>
      <c r="Q304" s="365"/>
      <c r="R304" s="365"/>
      <c r="S304" s="365"/>
      <c r="T304" s="365"/>
      <c r="U304" s="365"/>
      <c r="V304" s="365"/>
      <c r="W304" s="365"/>
      <c r="X304" s="365"/>
      <c r="Y304" s="365"/>
      <c r="Z304" s="365"/>
      <c r="AA304" s="365"/>
      <c r="AB304" s="365"/>
      <c r="AC304" s="365"/>
      <c r="AD304" s="365"/>
      <c r="AE304" s="365"/>
      <c r="AF304" s="365"/>
      <c r="AG304" s="365"/>
      <c r="AH304" s="365"/>
      <c r="AI304" s="365"/>
      <c r="AJ304" s="365"/>
      <c r="AK304" s="222"/>
      <c r="AL304" s="222"/>
    </row>
    <row r="305" spans="6:38" x14ac:dyDescent="0.25">
      <c r="F305" s="222"/>
      <c r="G305" s="222"/>
      <c r="H305" s="222"/>
      <c r="I305" s="365"/>
      <c r="J305" s="365"/>
      <c r="K305" s="365"/>
      <c r="L305" s="365"/>
      <c r="M305" s="365"/>
      <c r="N305" s="365"/>
      <c r="O305" s="365"/>
      <c r="P305" s="365"/>
      <c r="Q305" s="365"/>
      <c r="R305" s="365"/>
      <c r="S305" s="365"/>
      <c r="T305" s="365"/>
      <c r="U305" s="365"/>
      <c r="V305" s="365"/>
      <c r="W305" s="365"/>
      <c r="X305" s="365"/>
      <c r="Y305" s="365"/>
      <c r="Z305" s="365"/>
      <c r="AA305" s="365"/>
      <c r="AB305" s="365"/>
      <c r="AC305" s="365"/>
      <c r="AD305" s="365"/>
      <c r="AE305" s="365"/>
      <c r="AF305" s="365"/>
      <c r="AG305" s="365"/>
      <c r="AH305" s="365"/>
      <c r="AI305" s="365"/>
      <c r="AJ305" s="365"/>
      <c r="AK305" s="222"/>
      <c r="AL305" s="222"/>
    </row>
    <row r="306" spans="6:38" x14ac:dyDescent="0.25">
      <c r="F306" s="222"/>
      <c r="G306" s="222"/>
      <c r="H306" s="222"/>
      <c r="I306" s="365"/>
      <c r="J306" s="365"/>
      <c r="K306" s="365"/>
      <c r="L306" s="365"/>
      <c r="M306" s="365"/>
      <c r="N306" s="365"/>
      <c r="O306" s="365"/>
      <c r="P306" s="365"/>
      <c r="Q306" s="365"/>
      <c r="R306" s="365"/>
      <c r="S306" s="365"/>
      <c r="T306" s="365"/>
      <c r="U306" s="365"/>
      <c r="V306" s="365"/>
      <c r="W306" s="365"/>
      <c r="X306" s="365"/>
      <c r="Y306" s="365"/>
      <c r="Z306" s="365"/>
      <c r="AA306" s="365"/>
      <c r="AB306" s="365"/>
      <c r="AC306" s="365"/>
      <c r="AD306" s="365"/>
      <c r="AE306" s="365"/>
      <c r="AF306" s="365"/>
      <c r="AG306" s="365"/>
      <c r="AH306" s="365"/>
      <c r="AI306" s="365"/>
      <c r="AJ306" s="365"/>
      <c r="AK306" s="222"/>
      <c r="AL306" s="222"/>
    </row>
    <row r="307" spans="6:38" x14ac:dyDescent="0.25">
      <c r="F307" s="222"/>
      <c r="G307" s="222"/>
      <c r="H307" s="222"/>
      <c r="I307" s="365"/>
      <c r="J307" s="365"/>
      <c r="K307" s="365"/>
      <c r="L307" s="365"/>
      <c r="M307" s="365"/>
      <c r="N307" s="365"/>
      <c r="O307" s="365"/>
      <c r="P307" s="365"/>
      <c r="Q307" s="365"/>
      <c r="R307" s="365"/>
      <c r="S307" s="365"/>
      <c r="T307" s="365"/>
      <c r="U307" s="365"/>
      <c r="V307" s="365"/>
      <c r="W307" s="365"/>
      <c r="X307" s="365"/>
      <c r="Y307" s="365"/>
      <c r="Z307" s="365"/>
      <c r="AA307" s="365"/>
      <c r="AB307" s="365"/>
      <c r="AC307" s="365"/>
      <c r="AD307" s="365"/>
      <c r="AE307" s="365"/>
      <c r="AF307" s="365"/>
      <c r="AG307" s="365"/>
      <c r="AH307" s="365"/>
      <c r="AI307" s="365"/>
      <c r="AJ307" s="365"/>
      <c r="AK307" s="222"/>
      <c r="AL307" s="222"/>
    </row>
    <row r="308" spans="6:38" x14ac:dyDescent="0.25">
      <c r="F308" s="222"/>
      <c r="G308" s="222"/>
      <c r="H308" s="222"/>
      <c r="I308" s="365"/>
      <c r="J308" s="365"/>
      <c r="K308" s="365"/>
      <c r="L308" s="365"/>
      <c r="M308" s="365"/>
      <c r="N308" s="365"/>
      <c r="O308" s="365"/>
      <c r="P308" s="365"/>
      <c r="Q308" s="365"/>
      <c r="R308" s="365"/>
      <c r="S308" s="365"/>
      <c r="T308" s="365"/>
      <c r="U308" s="365"/>
      <c r="V308" s="365"/>
      <c r="W308" s="365"/>
      <c r="X308" s="365"/>
      <c r="Y308" s="365"/>
      <c r="Z308" s="365"/>
      <c r="AA308" s="365"/>
      <c r="AB308" s="365"/>
      <c r="AC308" s="365"/>
      <c r="AD308" s="365"/>
      <c r="AE308" s="365"/>
      <c r="AF308" s="365"/>
      <c r="AG308" s="365"/>
      <c r="AH308" s="365"/>
      <c r="AI308" s="365"/>
      <c r="AJ308" s="365"/>
      <c r="AK308" s="222"/>
      <c r="AL308" s="222"/>
    </row>
    <row r="309" spans="6:38" x14ac:dyDescent="0.25">
      <c r="F309" s="222"/>
      <c r="G309" s="222"/>
      <c r="H309" s="222"/>
      <c r="I309" s="365"/>
      <c r="J309" s="365"/>
      <c r="K309" s="365"/>
      <c r="L309" s="365"/>
      <c r="M309" s="365"/>
      <c r="N309" s="365"/>
      <c r="O309" s="365"/>
      <c r="P309" s="365"/>
      <c r="Q309" s="365"/>
      <c r="R309" s="365"/>
      <c r="S309" s="365"/>
      <c r="T309" s="365"/>
      <c r="U309" s="365"/>
      <c r="V309" s="365"/>
      <c r="W309" s="365"/>
      <c r="X309" s="365"/>
      <c r="Y309" s="365"/>
      <c r="Z309" s="365"/>
      <c r="AA309" s="365"/>
      <c r="AB309" s="365"/>
      <c r="AC309" s="365"/>
      <c r="AD309" s="365"/>
      <c r="AE309" s="365"/>
      <c r="AF309" s="365"/>
      <c r="AG309" s="365"/>
      <c r="AH309" s="365"/>
      <c r="AI309" s="365"/>
      <c r="AJ309" s="365"/>
      <c r="AK309" s="222"/>
      <c r="AL309" s="222"/>
    </row>
    <row r="310" spans="6:38" x14ac:dyDescent="0.25">
      <c r="F310" s="222"/>
      <c r="G310" s="222"/>
      <c r="H310" s="222"/>
      <c r="I310" s="365"/>
      <c r="J310" s="365"/>
      <c r="K310" s="365"/>
      <c r="L310" s="365"/>
      <c r="M310" s="365"/>
      <c r="N310" s="365"/>
      <c r="O310" s="365"/>
      <c r="P310" s="365"/>
      <c r="Q310" s="365"/>
      <c r="R310" s="365"/>
      <c r="S310" s="365"/>
      <c r="T310" s="365"/>
      <c r="U310" s="365"/>
      <c r="V310" s="365"/>
      <c r="W310" s="365"/>
      <c r="X310" s="365"/>
      <c r="Y310" s="365"/>
      <c r="Z310" s="365"/>
      <c r="AA310" s="365"/>
      <c r="AB310" s="365"/>
      <c r="AC310" s="365"/>
      <c r="AD310" s="365"/>
      <c r="AE310" s="365"/>
      <c r="AF310" s="365"/>
      <c r="AG310" s="365"/>
      <c r="AH310" s="365"/>
      <c r="AI310" s="365"/>
      <c r="AJ310" s="365"/>
      <c r="AK310" s="222"/>
      <c r="AL310" s="222"/>
    </row>
    <row r="311" spans="6:38" x14ac:dyDescent="0.25">
      <c r="F311" s="222"/>
      <c r="G311" s="222"/>
      <c r="H311" s="222"/>
      <c r="I311" s="365"/>
      <c r="J311" s="365"/>
      <c r="K311" s="365"/>
      <c r="L311" s="365"/>
      <c r="M311" s="365"/>
      <c r="N311" s="365"/>
      <c r="O311" s="365"/>
      <c r="P311" s="365"/>
      <c r="Q311" s="365"/>
      <c r="R311" s="365"/>
      <c r="S311" s="365"/>
      <c r="T311" s="365"/>
      <c r="U311" s="365"/>
      <c r="V311" s="365"/>
      <c r="W311" s="365"/>
      <c r="X311" s="365"/>
      <c r="Y311" s="365"/>
      <c r="Z311" s="365"/>
      <c r="AA311" s="365"/>
      <c r="AB311" s="365"/>
      <c r="AC311" s="365"/>
      <c r="AD311" s="365"/>
      <c r="AE311" s="365"/>
      <c r="AF311" s="365"/>
      <c r="AG311" s="365"/>
      <c r="AH311" s="365"/>
      <c r="AI311" s="365"/>
      <c r="AJ311" s="365"/>
      <c r="AK311" s="222"/>
      <c r="AL311" s="222"/>
    </row>
    <row r="312" spans="6:38" x14ac:dyDescent="0.25">
      <c r="F312" s="222"/>
      <c r="G312" s="222"/>
      <c r="H312" s="222"/>
      <c r="I312" s="365"/>
      <c r="J312" s="365"/>
      <c r="K312" s="365"/>
      <c r="L312" s="365"/>
      <c r="M312" s="365"/>
      <c r="N312" s="365"/>
      <c r="O312" s="365"/>
      <c r="P312" s="365"/>
      <c r="Q312" s="365"/>
      <c r="R312" s="365"/>
      <c r="S312" s="365"/>
      <c r="T312" s="365"/>
      <c r="U312" s="365"/>
      <c r="V312" s="365"/>
      <c r="W312" s="365"/>
      <c r="X312" s="365"/>
      <c r="Y312" s="365"/>
      <c r="Z312" s="365"/>
      <c r="AA312" s="365"/>
      <c r="AB312" s="365"/>
      <c r="AC312" s="365"/>
      <c r="AD312" s="365"/>
      <c r="AE312" s="365"/>
      <c r="AF312" s="365"/>
      <c r="AG312" s="365"/>
      <c r="AH312" s="365"/>
      <c r="AI312" s="365"/>
      <c r="AJ312" s="365"/>
      <c r="AK312" s="222"/>
      <c r="AL312" s="222"/>
    </row>
    <row r="313" spans="6:38" x14ac:dyDescent="0.25">
      <c r="F313" s="222"/>
      <c r="G313" s="222"/>
      <c r="H313" s="222"/>
      <c r="I313" s="365"/>
      <c r="J313" s="365"/>
      <c r="K313" s="365"/>
      <c r="L313" s="365"/>
      <c r="M313" s="365"/>
      <c r="N313" s="365"/>
      <c r="O313" s="365"/>
      <c r="P313" s="365"/>
      <c r="Q313" s="365"/>
      <c r="R313" s="365"/>
      <c r="S313" s="365"/>
      <c r="T313" s="365"/>
      <c r="U313" s="365"/>
      <c r="V313" s="365"/>
      <c r="W313" s="365"/>
      <c r="X313" s="365"/>
      <c r="Y313" s="365"/>
      <c r="Z313" s="365"/>
      <c r="AA313" s="365"/>
      <c r="AB313" s="365"/>
      <c r="AC313" s="365"/>
      <c r="AD313" s="365"/>
      <c r="AE313" s="365"/>
      <c r="AF313" s="365"/>
      <c r="AG313" s="365"/>
      <c r="AH313" s="365"/>
      <c r="AI313" s="365"/>
      <c r="AJ313" s="365"/>
      <c r="AK313" s="222"/>
      <c r="AL313" s="222"/>
    </row>
  </sheetData>
  <sheetProtection algorithmName="SHA-512" hashValue="GXR987xBY2lg87MtCb1XjN6XLbxwcmfHAy8KsKiDvlhbu9Qy19HJsNSaO+288Vs9d4X7q22l5D3ZHeqaTloryQ==" saltValue="eknhuxfNor1sqY61YZscNQ==" spinCount="100000" sheet="1" objects="1" scenarios="1" selectLockedCells="1" autoFilter="0"/>
  <autoFilter ref="C7:AL103" xr:uid="{00000000-0009-0000-0000-000003000000}"/>
  <mergeCells count="75">
    <mergeCell ref="DH1:DH4"/>
    <mergeCell ref="DI1:DI4"/>
    <mergeCell ref="AQ1:AQ4"/>
    <mergeCell ref="AR1:AR4"/>
    <mergeCell ref="DC1:DC4"/>
    <mergeCell ref="DD1:DD4"/>
    <mergeCell ref="DE1:DE4"/>
    <mergeCell ref="DF1:DF4"/>
    <mergeCell ref="DG1:DG4"/>
    <mergeCell ref="CX1:CX4"/>
    <mergeCell ref="CY1:CY4"/>
    <mergeCell ref="CZ1:CZ4"/>
    <mergeCell ref="DA1:DA4"/>
    <mergeCell ref="DB1:DB4"/>
    <mergeCell ref="CS1:CS4"/>
    <mergeCell ref="CT1:CT4"/>
    <mergeCell ref="CU1:CU4"/>
    <mergeCell ref="CV1:CV4"/>
    <mergeCell ref="CW1:CW4"/>
    <mergeCell ref="CN1:CN4"/>
    <mergeCell ref="CO1:CO4"/>
    <mergeCell ref="CP1:CP4"/>
    <mergeCell ref="CQ1:CQ4"/>
    <mergeCell ref="CR1:CR4"/>
    <mergeCell ref="CH1:CH4"/>
    <mergeCell ref="CI1:CI4"/>
    <mergeCell ref="CJ1:CJ4"/>
    <mergeCell ref="CL1:CL4"/>
    <mergeCell ref="CM1:CM4"/>
    <mergeCell ref="CC1:CC4"/>
    <mergeCell ref="CD1:CD4"/>
    <mergeCell ref="CE1:CE4"/>
    <mergeCell ref="CF1:CF4"/>
    <mergeCell ref="CG1:CG4"/>
    <mergeCell ref="BX1:BX4"/>
    <mergeCell ref="BY1:BY4"/>
    <mergeCell ref="BZ1:BZ4"/>
    <mergeCell ref="CA1:CA4"/>
    <mergeCell ref="CB1:CB4"/>
    <mergeCell ref="BS1:BS4"/>
    <mergeCell ref="BT1:BT4"/>
    <mergeCell ref="BU1:BU4"/>
    <mergeCell ref="BV1:BV4"/>
    <mergeCell ref="BW1:BW4"/>
    <mergeCell ref="BN1:BN4"/>
    <mergeCell ref="BO1:BO4"/>
    <mergeCell ref="BP1:BP4"/>
    <mergeCell ref="BQ1:BQ4"/>
    <mergeCell ref="BR1:BR4"/>
    <mergeCell ref="BH1:BH4"/>
    <mergeCell ref="BI1:BI4"/>
    <mergeCell ref="BJ1:BJ4"/>
    <mergeCell ref="BK1:BK4"/>
    <mergeCell ref="BM1:BM4"/>
    <mergeCell ref="BC1:BC4"/>
    <mergeCell ref="BD1:BD4"/>
    <mergeCell ref="BE1:BE4"/>
    <mergeCell ref="BF1:BF4"/>
    <mergeCell ref="BG1:BG4"/>
    <mergeCell ref="AX1:AX4"/>
    <mergeCell ref="AY1:AY4"/>
    <mergeCell ref="AZ1:AZ4"/>
    <mergeCell ref="BA1:BA4"/>
    <mergeCell ref="BB1:BB4"/>
    <mergeCell ref="AS1:AS4"/>
    <mergeCell ref="AT1:AT4"/>
    <mergeCell ref="AU1:AU4"/>
    <mergeCell ref="AV1:AV4"/>
    <mergeCell ref="AW1:AW4"/>
    <mergeCell ref="B1:AL1"/>
    <mergeCell ref="D2:AL2"/>
    <mergeCell ref="B3:AL5"/>
    <mergeCell ref="AN1:AN4"/>
    <mergeCell ref="AO1:AO4"/>
    <mergeCell ref="AP1:AP4"/>
  </mergeCells>
  <conditionalFormatting sqref="A8:G103">
    <cfRule type="cellIs" dxfId="74" priority="1" operator="equal">
      <formula>0</formula>
    </cfRule>
  </conditionalFormatting>
  <hyperlinks>
    <hyperlink ref="B3:AL5" location="menú!A1" display="menú" xr:uid="{00000000-0004-0000-0300-000000000000}"/>
    <hyperlink ref="I3:AJ5" location="menú!A1" display="menú" xr:uid="{4DDC5F1F-6E38-4CBF-85A3-CD6A008A40DB}"/>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CD320"/>
  <sheetViews>
    <sheetView showGridLines="0" view="pageBreakPreview" zoomScale="55" zoomScaleSheetLayoutView="55" workbookViewId="0">
      <pane xSplit="7" ySplit="14" topLeftCell="H15" activePane="bottomRight" state="frozen"/>
      <selection pane="topRight" activeCell="H1" sqref="H1"/>
      <selection pane="bottomLeft" activeCell="A14" sqref="A14"/>
      <selection pane="bottomRight" activeCell="P15" sqref="P15:AO38"/>
    </sheetView>
  </sheetViews>
  <sheetFormatPr defaultColWidth="9.109375" defaultRowHeight="13.8" x14ac:dyDescent="0.3"/>
  <cols>
    <col min="1" max="1" width="6.6640625" style="152" customWidth="1"/>
    <col min="2" max="2" width="43.21875" style="140" customWidth="1"/>
    <col min="3" max="3" width="3.5546875" style="149" hidden="1" customWidth="1"/>
    <col min="4" max="4" width="11" style="149" hidden="1" customWidth="1"/>
    <col min="5" max="5" width="4.44140625" style="152" hidden="1" customWidth="1"/>
    <col min="6" max="6" width="3.44140625" style="152" hidden="1" customWidth="1"/>
    <col min="7" max="7" width="7.6640625" style="152" hidden="1" customWidth="1"/>
    <col min="8" max="8" width="24.44140625" style="140" customWidth="1"/>
    <col min="9" max="9" width="8.88671875" style="328" customWidth="1"/>
    <col min="10" max="10" width="24.44140625" style="140" customWidth="1"/>
    <col min="11" max="11" width="8.88671875" style="328" customWidth="1"/>
    <col min="12" max="12" width="24.44140625" style="140" customWidth="1"/>
    <col min="13" max="13" width="8.88671875" style="328" customWidth="1"/>
    <col min="14" max="14" width="24.44140625" style="140" customWidth="1"/>
    <col min="15" max="17" width="8.88671875" style="328" customWidth="1"/>
    <col min="18" max="18" width="9.44140625" style="195" customWidth="1"/>
    <col min="19" max="41" width="5.6640625" style="195" customWidth="1"/>
    <col min="42" max="44" width="6.33203125" style="195" hidden="1" customWidth="1"/>
    <col min="45" max="45" width="12" style="196" customWidth="1"/>
    <col min="46" max="46" width="13.21875" style="196" hidden="1" customWidth="1"/>
    <col min="47" max="47" width="13.21875" style="195" hidden="1" customWidth="1"/>
    <col min="48" max="49" width="13.21875" style="154" hidden="1" customWidth="1"/>
    <col min="50" max="50" width="10.5546875" style="140" hidden="1" customWidth="1"/>
    <col min="51" max="51" width="13.88671875" style="140" customWidth="1"/>
    <col min="52" max="52" width="11.44140625" style="140" customWidth="1"/>
    <col min="53" max="53" width="11.44140625" style="154" customWidth="1"/>
    <col min="54" max="62" width="11.44140625" style="140" customWidth="1"/>
    <col min="63" max="16384" width="9.109375" style="140"/>
  </cols>
  <sheetData>
    <row r="1" spans="1:82" ht="49.2" customHeight="1" x14ac:dyDescent="0.3">
      <c r="H1" s="152"/>
      <c r="I1" s="152"/>
      <c r="J1" s="152"/>
      <c r="K1" s="152"/>
      <c r="L1" s="152"/>
      <c r="M1" s="152"/>
      <c r="N1" s="195"/>
      <c r="O1" s="195"/>
      <c r="P1" s="196"/>
      <c r="Q1" s="196"/>
      <c r="R1" s="140"/>
      <c r="S1" s="140"/>
      <c r="T1" s="140"/>
      <c r="U1" s="140"/>
      <c r="V1" s="140"/>
      <c r="W1" s="140"/>
      <c r="X1" s="140"/>
      <c r="Y1" s="140"/>
      <c r="Z1" s="154"/>
      <c r="AA1" s="140"/>
      <c r="AB1" s="140"/>
      <c r="AE1" s="154"/>
      <c r="AF1" s="154"/>
      <c r="AG1" s="154"/>
      <c r="AH1" s="154"/>
      <c r="AI1" s="140"/>
      <c r="AJ1" s="140"/>
      <c r="AK1" s="154"/>
      <c r="AL1" s="140"/>
      <c r="AM1" s="140"/>
      <c r="AN1" s="140"/>
      <c r="AO1" s="140"/>
      <c r="AP1" s="140"/>
      <c r="AQ1" s="140"/>
      <c r="AR1" s="140"/>
      <c r="AS1" s="140"/>
      <c r="AT1" s="140"/>
      <c r="AU1" s="140"/>
      <c r="AV1" s="140"/>
      <c r="AW1" s="140"/>
      <c r="BA1" s="140"/>
    </row>
    <row r="2" spans="1:82" ht="15" customHeight="1" x14ac:dyDescent="0.3">
      <c r="A2" s="13"/>
      <c r="B2" s="55"/>
      <c r="D2" s="27"/>
      <c r="E2" s="27"/>
      <c r="F2" s="27"/>
      <c r="G2" s="27"/>
      <c r="H2" s="422" t="s">
        <v>102</v>
      </c>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150"/>
      <c r="BA2" s="27"/>
    </row>
    <row r="3" spans="1:82" ht="49.2" customHeight="1" x14ac:dyDescent="0.3">
      <c r="A3" s="55"/>
      <c r="B3" s="151"/>
      <c r="C3" s="27"/>
      <c r="D3" s="27"/>
      <c r="E3" s="27"/>
      <c r="F3" s="27"/>
      <c r="G3" s="27"/>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150"/>
      <c r="BA3" s="27"/>
      <c r="BE3" s="154"/>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row>
    <row r="4" spans="1:82" ht="15" customHeight="1" x14ac:dyDescent="0.3">
      <c r="A4" s="151"/>
      <c r="B4" s="151"/>
      <c r="C4" s="27"/>
      <c r="D4" s="27"/>
      <c r="E4" s="27"/>
      <c r="F4" s="27"/>
      <c r="G4" s="27"/>
      <c r="H4" s="423" t="str">
        <f>IF(menú!J3="","",menú!J3)</f>
        <v/>
      </c>
      <c r="I4" s="423"/>
      <c r="J4" s="423"/>
      <c r="K4" s="423"/>
      <c r="L4" s="423"/>
      <c r="M4" s="423"/>
      <c r="N4" s="423"/>
      <c r="O4" s="423"/>
      <c r="P4" s="423"/>
      <c r="Q4" s="423"/>
      <c r="R4" s="423"/>
      <c r="S4" s="423"/>
      <c r="T4" s="423"/>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c r="AT4" s="423"/>
      <c r="AU4" s="423"/>
      <c r="AV4" s="423"/>
      <c r="AW4" s="423"/>
      <c r="AX4" s="423"/>
      <c r="AY4" s="423"/>
      <c r="AZ4" s="150"/>
      <c r="BA4" s="27"/>
      <c r="BE4" s="332"/>
      <c r="BF4" s="332"/>
      <c r="BG4" s="332"/>
      <c r="BH4" s="332"/>
      <c r="BI4" s="332"/>
      <c r="BJ4" s="332"/>
      <c r="BK4" s="332"/>
      <c r="BL4" s="332"/>
      <c r="BM4" s="332"/>
      <c r="BN4" s="332"/>
      <c r="BO4" s="332"/>
      <c r="BP4" s="332"/>
      <c r="BQ4" s="332"/>
      <c r="BR4" s="332"/>
      <c r="BS4" s="332"/>
      <c r="BT4" s="332"/>
      <c r="BU4" s="332"/>
      <c r="BV4" s="332"/>
      <c r="BW4" s="332"/>
      <c r="BX4" s="332"/>
      <c r="BY4" s="332"/>
      <c r="BZ4" s="332"/>
      <c r="CA4" s="332"/>
      <c r="CB4" s="332"/>
      <c r="CC4" s="332"/>
      <c r="CD4" s="332"/>
    </row>
    <row r="5" spans="1:82" ht="19.5" customHeight="1" x14ac:dyDescent="0.3">
      <c r="B5" s="153"/>
      <c r="C5" s="153"/>
      <c r="D5" s="153"/>
      <c r="E5" s="153"/>
      <c r="F5" s="153"/>
      <c r="G5" s="153"/>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333"/>
      <c r="BA5" s="15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row>
    <row r="6" spans="1:82" ht="10.5" customHeight="1" x14ac:dyDescent="0.3">
      <c r="A6" s="50"/>
      <c r="B6" s="50"/>
      <c r="C6" s="140"/>
      <c r="D6" s="140"/>
      <c r="H6" s="423"/>
      <c r="I6" s="423"/>
      <c r="J6" s="423"/>
      <c r="K6" s="423"/>
      <c r="L6" s="423"/>
      <c r="M6" s="423"/>
      <c r="N6" s="423"/>
      <c r="O6" s="423"/>
      <c r="P6" s="423"/>
      <c r="Q6" s="423"/>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333"/>
    </row>
    <row r="7" spans="1:82" ht="21.75" customHeight="1" x14ac:dyDescent="0.4">
      <c r="A7" s="50"/>
      <c r="B7" s="50"/>
      <c r="C7" s="155"/>
      <c r="D7" s="155"/>
      <c r="E7" s="156"/>
      <c r="G7" s="156"/>
      <c r="H7" s="338"/>
      <c r="I7" s="338"/>
      <c r="J7" s="338"/>
      <c r="L7" s="160"/>
      <c r="M7" s="160"/>
      <c r="N7" s="160"/>
      <c r="O7" s="160"/>
      <c r="P7" s="160"/>
      <c r="Q7" s="160"/>
      <c r="R7" s="160"/>
      <c r="S7" s="160"/>
      <c r="T7" s="160"/>
      <c r="U7" s="160"/>
      <c r="V7" s="160"/>
      <c r="W7" s="160"/>
      <c r="X7" s="160"/>
      <c r="Y7" s="160"/>
      <c r="Z7" s="160"/>
      <c r="AA7" s="446" t="str">
        <f>IF(menú!C3="","",menú!C3)</f>
        <v/>
      </c>
      <c r="AB7" s="446"/>
      <c r="AC7" s="446"/>
      <c r="AD7" s="446"/>
      <c r="AE7" s="446"/>
      <c r="AF7" s="446"/>
      <c r="AG7" s="446"/>
      <c r="AH7" s="446"/>
      <c r="AI7" s="446"/>
      <c r="AJ7" s="446"/>
      <c r="AZ7" s="158"/>
      <c r="BA7" s="157"/>
    </row>
    <row r="8" spans="1:82" ht="18.75" hidden="1" customHeight="1" x14ac:dyDescent="0.3">
      <c r="C8" s="159"/>
      <c r="D8" s="159"/>
      <c r="E8" s="159"/>
      <c r="H8" s="280"/>
      <c r="I8" s="323"/>
      <c r="J8" s="280"/>
      <c r="K8" s="323"/>
      <c r="L8" s="281"/>
      <c r="M8" s="323"/>
      <c r="N8" s="281"/>
      <c r="O8" s="323"/>
      <c r="P8" s="323"/>
      <c r="Q8" s="323"/>
      <c r="R8" s="160"/>
      <c r="S8" s="160"/>
      <c r="T8" s="160"/>
      <c r="U8" s="160"/>
      <c r="V8" s="160"/>
      <c r="W8" s="160"/>
      <c r="X8" s="160"/>
      <c r="Y8" s="160"/>
      <c r="Z8" s="160"/>
      <c r="AA8" s="160"/>
      <c r="AB8" s="160"/>
      <c r="AC8" s="160"/>
      <c r="AD8" s="160"/>
      <c r="AE8" s="160"/>
      <c r="AF8" s="160"/>
      <c r="AG8" s="160"/>
      <c r="AH8" s="160"/>
      <c r="AI8" s="160"/>
      <c r="AJ8" s="160"/>
      <c r="AK8" s="160"/>
      <c r="AL8" s="160"/>
      <c r="AM8" s="160"/>
      <c r="AN8" s="160"/>
      <c r="AO8" s="160"/>
      <c r="AP8" s="160"/>
      <c r="AQ8" s="160"/>
      <c r="AR8" s="160"/>
      <c r="AS8" s="160"/>
      <c r="AT8" s="160"/>
      <c r="AU8" s="161"/>
      <c r="AV8" s="35"/>
      <c r="AW8" s="35"/>
      <c r="AX8" s="55"/>
      <c r="AY8" s="55"/>
      <c r="AZ8" s="55"/>
    </row>
    <row r="9" spans="1:82" ht="33.6" customHeight="1" x14ac:dyDescent="0.3">
      <c r="H9" s="453" t="s">
        <v>95</v>
      </c>
      <c r="I9" s="429" t="s">
        <v>32</v>
      </c>
      <c r="J9" s="453" t="s">
        <v>96</v>
      </c>
      <c r="K9" s="429" t="s">
        <v>32</v>
      </c>
      <c r="L9" s="454" t="s">
        <v>97</v>
      </c>
      <c r="M9" s="429" t="s">
        <v>32</v>
      </c>
      <c r="N9" s="454" t="s">
        <v>98</v>
      </c>
      <c r="O9" s="429" t="s">
        <v>32</v>
      </c>
      <c r="P9" s="437" t="s">
        <v>101</v>
      </c>
      <c r="Q9" s="438"/>
      <c r="R9" s="439"/>
      <c r="S9" s="450"/>
      <c r="T9" s="451"/>
      <c r="U9" s="451"/>
      <c r="V9" s="451"/>
      <c r="W9" s="451"/>
      <c r="X9" s="451"/>
      <c r="Y9" s="451"/>
      <c r="Z9" s="451"/>
      <c r="AA9" s="451"/>
      <c r="AB9" s="451"/>
      <c r="AC9" s="451"/>
      <c r="AD9" s="450"/>
      <c r="AE9" s="451"/>
      <c r="AF9" s="451"/>
      <c r="AG9" s="451"/>
      <c r="AH9" s="451"/>
      <c r="AI9" s="451"/>
      <c r="AJ9" s="451"/>
      <c r="AK9" s="451"/>
      <c r="AL9" s="451"/>
      <c r="AM9" s="451"/>
      <c r="AN9" s="451"/>
      <c r="AO9" s="451"/>
      <c r="AP9" s="268"/>
      <c r="AQ9" s="268"/>
      <c r="AR9" s="268"/>
      <c r="AS9" s="430" t="s">
        <v>43</v>
      </c>
      <c r="AT9" s="162"/>
      <c r="AU9" s="163"/>
      <c r="AV9" s="164"/>
      <c r="AW9" s="164"/>
      <c r="AX9" s="448" t="s">
        <v>30</v>
      </c>
      <c r="AY9" s="424" t="s">
        <v>33</v>
      </c>
      <c r="BA9" s="165"/>
    </row>
    <row r="10" spans="1:82" ht="33.6" customHeight="1" x14ac:dyDescent="0.3">
      <c r="C10" s="329"/>
      <c r="D10" s="329"/>
      <c r="E10" s="329"/>
      <c r="F10" s="329"/>
      <c r="G10" s="329"/>
      <c r="H10" s="453"/>
      <c r="I10" s="429"/>
      <c r="J10" s="453"/>
      <c r="K10" s="429"/>
      <c r="L10" s="454"/>
      <c r="M10" s="429"/>
      <c r="N10" s="454"/>
      <c r="O10" s="429"/>
      <c r="P10" s="440"/>
      <c r="Q10" s="441"/>
      <c r="R10" s="442"/>
      <c r="S10" s="449" t="s">
        <v>36</v>
      </c>
      <c r="T10" s="449" t="s">
        <v>37</v>
      </c>
      <c r="U10" s="426" t="s">
        <v>54</v>
      </c>
      <c r="V10" s="426" t="s">
        <v>55</v>
      </c>
      <c r="W10" s="426" t="s">
        <v>44</v>
      </c>
      <c r="X10" s="426" t="s">
        <v>45</v>
      </c>
      <c r="Y10" s="426" t="s">
        <v>46</v>
      </c>
      <c r="Z10" s="426" t="s">
        <v>47</v>
      </c>
      <c r="AA10" s="426" t="s">
        <v>48</v>
      </c>
      <c r="AB10" s="427" t="s">
        <v>49</v>
      </c>
      <c r="AC10" s="427" t="s">
        <v>63</v>
      </c>
      <c r="AD10" s="427" t="s">
        <v>56</v>
      </c>
      <c r="AE10" s="427" t="s">
        <v>57</v>
      </c>
      <c r="AF10" s="427" t="s">
        <v>58</v>
      </c>
      <c r="AG10" s="427" t="s">
        <v>62</v>
      </c>
      <c r="AH10" s="428" t="s">
        <v>53</v>
      </c>
      <c r="AI10" s="426" t="s">
        <v>50</v>
      </c>
      <c r="AJ10" s="426" t="s">
        <v>51</v>
      </c>
      <c r="AK10" s="426" t="s">
        <v>52</v>
      </c>
      <c r="AL10" s="426" t="s">
        <v>59</v>
      </c>
      <c r="AM10" s="426" t="s">
        <v>60</v>
      </c>
      <c r="AN10" s="426" t="s">
        <v>61</v>
      </c>
      <c r="AO10" s="447" t="s">
        <v>64</v>
      </c>
      <c r="AP10" s="199"/>
      <c r="AQ10" s="199"/>
      <c r="AR10" s="355"/>
      <c r="AS10" s="430"/>
      <c r="AT10" s="166"/>
      <c r="AU10" s="163"/>
      <c r="AV10" s="164"/>
      <c r="AW10" s="164"/>
      <c r="AX10" s="448"/>
      <c r="AY10" s="425"/>
      <c r="BA10" s="165"/>
    </row>
    <row r="11" spans="1:82" ht="26.4" customHeight="1" x14ac:dyDescent="0.3">
      <c r="A11" s="282"/>
      <c r="B11" s="282"/>
      <c r="C11" s="329"/>
      <c r="D11" s="329"/>
      <c r="E11" s="329"/>
      <c r="F11" s="329"/>
      <c r="G11" s="329"/>
      <c r="H11" s="336" t="s">
        <v>26</v>
      </c>
      <c r="I11" s="429"/>
      <c r="J11" s="336" t="s">
        <v>26</v>
      </c>
      <c r="K11" s="429"/>
      <c r="L11" s="337" t="s">
        <v>26</v>
      </c>
      <c r="M11" s="429"/>
      <c r="N11" s="337" t="s">
        <v>26</v>
      </c>
      <c r="O11" s="429"/>
      <c r="P11" s="443"/>
      <c r="Q11" s="444"/>
      <c r="R11" s="445"/>
      <c r="S11" s="449"/>
      <c r="T11" s="449"/>
      <c r="U11" s="426"/>
      <c r="V11" s="426"/>
      <c r="W11" s="426"/>
      <c r="X11" s="426"/>
      <c r="Y11" s="426"/>
      <c r="Z11" s="426"/>
      <c r="AA11" s="426"/>
      <c r="AB11" s="427"/>
      <c r="AC11" s="427"/>
      <c r="AD11" s="427"/>
      <c r="AE11" s="427"/>
      <c r="AF11" s="427"/>
      <c r="AG11" s="427"/>
      <c r="AH11" s="428"/>
      <c r="AI11" s="426"/>
      <c r="AJ11" s="426"/>
      <c r="AK11" s="426"/>
      <c r="AL11" s="426"/>
      <c r="AM11" s="426"/>
      <c r="AN11" s="426"/>
      <c r="AO11" s="447"/>
      <c r="AP11" s="199"/>
      <c r="AQ11" s="199"/>
      <c r="AR11" s="355"/>
      <c r="AS11" s="430"/>
      <c r="AT11" s="166"/>
      <c r="AU11" s="163"/>
      <c r="AV11" s="164"/>
      <c r="AW11" s="164"/>
      <c r="AX11" s="448"/>
      <c r="AY11" s="425"/>
      <c r="BA11" s="165"/>
    </row>
    <row r="12" spans="1:82" ht="36" customHeight="1" x14ac:dyDescent="0.3">
      <c r="A12" s="282"/>
      <c r="B12" s="282"/>
      <c r="C12" s="329"/>
      <c r="D12" s="329"/>
      <c r="E12" s="329"/>
      <c r="F12" s="329"/>
      <c r="G12" s="329"/>
      <c r="H12" s="349"/>
      <c r="I12" s="429"/>
      <c r="J12" s="349"/>
      <c r="K12" s="429"/>
      <c r="L12" s="350"/>
      <c r="M12" s="429"/>
      <c r="N12" s="350"/>
      <c r="O12" s="429"/>
      <c r="P12" s="431" t="s">
        <v>99</v>
      </c>
      <c r="Q12" s="431" t="s">
        <v>100</v>
      </c>
      <c r="R12" s="434" t="s">
        <v>35</v>
      </c>
      <c r="S12" s="449"/>
      <c r="T12" s="449"/>
      <c r="U12" s="426"/>
      <c r="V12" s="426"/>
      <c r="W12" s="426"/>
      <c r="X12" s="426"/>
      <c r="Y12" s="426"/>
      <c r="Z12" s="426"/>
      <c r="AA12" s="426"/>
      <c r="AB12" s="427"/>
      <c r="AC12" s="427"/>
      <c r="AD12" s="427"/>
      <c r="AE12" s="427"/>
      <c r="AF12" s="427"/>
      <c r="AG12" s="427"/>
      <c r="AH12" s="428"/>
      <c r="AI12" s="426"/>
      <c r="AJ12" s="426"/>
      <c r="AK12" s="426"/>
      <c r="AL12" s="426"/>
      <c r="AM12" s="426"/>
      <c r="AN12" s="426"/>
      <c r="AO12" s="447"/>
      <c r="AP12" s="199"/>
      <c r="AQ12" s="199"/>
      <c r="AR12" s="355"/>
      <c r="AS12" s="430"/>
      <c r="AT12" s="166"/>
      <c r="AU12" s="163"/>
      <c r="AV12" s="164"/>
      <c r="AW12" s="164"/>
      <c r="AX12" s="448"/>
      <c r="AY12" s="425"/>
      <c r="BA12" s="165"/>
    </row>
    <row r="13" spans="1:82" ht="26.4" customHeight="1" x14ac:dyDescent="0.3">
      <c r="A13" s="452" t="str">
        <f>menú!I9</f>
        <v>José Emanuel Rocha - 2011-2019 - 9/fev</v>
      </c>
      <c r="B13" s="452"/>
      <c r="C13" s="329"/>
      <c r="D13" s="329"/>
      <c r="E13" s="329"/>
      <c r="F13" s="329"/>
      <c r="G13" s="329"/>
      <c r="H13" s="336" t="s">
        <v>27</v>
      </c>
      <c r="I13" s="429"/>
      <c r="J13" s="336" t="s">
        <v>27</v>
      </c>
      <c r="K13" s="429"/>
      <c r="L13" s="337" t="s">
        <v>27</v>
      </c>
      <c r="M13" s="429"/>
      <c r="N13" s="337" t="s">
        <v>27</v>
      </c>
      <c r="O13" s="429"/>
      <c r="P13" s="432"/>
      <c r="Q13" s="432"/>
      <c r="R13" s="435"/>
      <c r="S13" s="449"/>
      <c r="T13" s="449"/>
      <c r="U13" s="426"/>
      <c r="V13" s="426"/>
      <c r="W13" s="426"/>
      <c r="X13" s="426"/>
      <c r="Y13" s="426"/>
      <c r="Z13" s="426"/>
      <c r="AA13" s="426"/>
      <c r="AB13" s="427"/>
      <c r="AC13" s="427"/>
      <c r="AD13" s="427"/>
      <c r="AE13" s="427"/>
      <c r="AF13" s="427"/>
      <c r="AG13" s="427"/>
      <c r="AH13" s="428"/>
      <c r="AI13" s="426"/>
      <c r="AJ13" s="426"/>
      <c r="AK13" s="426"/>
      <c r="AL13" s="426"/>
      <c r="AM13" s="426"/>
      <c r="AN13" s="426"/>
      <c r="AO13" s="447"/>
      <c r="AP13" s="199"/>
      <c r="AQ13" s="199"/>
      <c r="AR13" s="355"/>
      <c r="AS13" s="430"/>
      <c r="AT13" s="166"/>
      <c r="AU13" s="163"/>
      <c r="AV13" s="164"/>
      <c r="AW13" s="164"/>
      <c r="AX13" s="448"/>
      <c r="AY13" s="425"/>
      <c r="BA13" s="165"/>
    </row>
    <row r="14" spans="1:82" s="154" customFormat="1" ht="36" customHeight="1" x14ac:dyDescent="0.3">
      <c r="A14" s="283" t="s">
        <v>34</v>
      </c>
      <c r="B14" s="283" t="s">
        <v>26</v>
      </c>
      <c r="C14" s="284" t="s">
        <v>27</v>
      </c>
      <c r="D14" s="197"/>
      <c r="E14" s="284" t="s">
        <v>13</v>
      </c>
      <c r="F14" s="284" t="s">
        <v>14</v>
      </c>
      <c r="G14" s="335" t="s">
        <v>28</v>
      </c>
      <c r="H14" s="349"/>
      <c r="I14" s="429"/>
      <c r="J14" s="349"/>
      <c r="K14" s="429"/>
      <c r="L14" s="350"/>
      <c r="M14" s="429"/>
      <c r="N14" s="350"/>
      <c r="O14" s="429"/>
      <c r="P14" s="433"/>
      <c r="Q14" s="433"/>
      <c r="R14" s="436"/>
      <c r="S14" s="449"/>
      <c r="T14" s="449"/>
      <c r="U14" s="426"/>
      <c r="V14" s="426"/>
      <c r="W14" s="426"/>
      <c r="X14" s="426"/>
      <c r="Y14" s="426"/>
      <c r="Z14" s="426"/>
      <c r="AA14" s="426"/>
      <c r="AB14" s="427"/>
      <c r="AC14" s="427"/>
      <c r="AD14" s="427"/>
      <c r="AE14" s="427"/>
      <c r="AF14" s="427"/>
      <c r="AG14" s="427"/>
      <c r="AH14" s="428"/>
      <c r="AI14" s="426"/>
      <c r="AJ14" s="426"/>
      <c r="AK14" s="426"/>
      <c r="AL14" s="426"/>
      <c r="AM14" s="426"/>
      <c r="AN14" s="426"/>
      <c r="AO14" s="447"/>
      <c r="AP14" s="200"/>
      <c r="AQ14" s="200"/>
      <c r="AR14" s="356"/>
      <c r="AS14" s="430"/>
      <c r="AT14" s="334"/>
      <c r="AU14" s="167"/>
      <c r="AV14" s="168"/>
      <c r="AW14" s="168"/>
      <c r="AX14" s="448"/>
      <c r="AY14" s="425"/>
      <c r="BA14" s="476" t="s">
        <v>143</v>
      </c>
      <c r="BB14" s="477" t="s">
        <v>144</v>
      </c>
      <c r="BC14" s="477" t="s">
        <v>145</v>
      </c>
      <c r="BD14" s="477" t="s">
        <v>146</v>
      </c>
    </row>
    <row r="15" spans="1:82" s="176" customFormat="1" ht="43.95" customHeight="1" x14ac:dyDescent="0.3">
      <c r="A15" s="169" t="str">
        <f>IF(INSCRIÇÃO!B9="","",INSCRIÇÃO!B9)</f>
        <v/>
      </c>
      <c r="B15" s="270" t="str">
        <f>INSCRIÇÃO!C9</f>
        <v/>
      </c>
      <c r="C15" s="275">
        <f>INSCRIÇÃO!D9</f>
        <v>0</v>
      </c>
      <c r="D15" s="170">
        <f>INSCRIÇÃO!E9</f>
        <v>0</v>
      </c>
      <c r="E15" s="171">
        <f>INSCRIÇÃO!F9</f>
        <v>0</v>
      </c>
      <c r="F15" s="171">
        <f>INSCRIÇÃO!G9</f>
        <v>0</v>
      </c>
      <c r="G15" s="171">
        <f>INSCRIÇÃO!H9</f>
        <v>0</v>
      </c>
      <c r="H15" s="267"/>
      <c r="I15" s="324">
        <f t="shared" ref="I15:I46" si="0">IFERROR(P15-H15,0)</f>
        <v>0</v>
      </c>
      <c r="J15" s="267"/>
      <c r="K15" s="324">
        <f>IFERROR(P15-J15,0)</f>
        <v>0</v>
      </c>
      <c r="L15" s="267"/>
      <c r="M15" s="324">
        <f>IFERROR(Q15-L15,0)</f>
        <v>0</v>
      </c>
      <c r="N15" s="267"/>
      <c r="O15" s="324">
        <f>IFERROR(Q15-N15,0)</f>
        <v>0</v>
      </c>
      <c r="P15" s="266"/>
      <c r="Q15" s="266"/>
      <c r="R15" s="269"/>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01"/>
      <c r="AQ15" s="201"/>
      <c r="AR15" s="211"/>
      <c r="AS15" s="173">
        <v>0.2</v>
      </c>
      <c r="AT15" s="198">
        <f>IF(SUM(AS15)=0,0,SUM(AS15))</f>
        <v>0.2</v>
      </c>
      <c r="AU15" s="174"/>
      <c r="AV15" s="172">
        <f t="shared" ref="AV15:AV46" si="1">IF(H15+J15&gt;0,(H15+J15)/2,0)</f>
        <v>0</v>
      </c>
      <c r="AW15" s="172">
        <f>IF(L15+N15&gt;0,(L15+N15)/2,0)</f>
        <v>0</v>
      </c>
      <c r="AX15" s="175" t="str">
        <f>IF(OR(A15="",A15="falta"),"",AV15+AW15-AT15+R15)</f>
        <v/>
      </c>
      <c r="AY15" s="331" t="str">
        <f>IFERROR((IF(AX15=0,"")+AX15+(BA15*0.000001)-(BB15*0.000001)+(BC15*0.00000001)+(BD15*0.000000001)),"")</f>
        <v/>
      </c>
      <c r="BA15" s="172" t="e">
        <f t="shared" ref="BA15:BA46" si="2">AX15-R15</f>
        <v>#VALUE!</v>
      </c>
      <c r="BB15" s="209">
        <f t="shared" ref="BB15:BB46" si="3">AS15</f>
        <v>0.2</v>
      </c>
      <c r="BC15" s="176">
        <f t="shared" ref="BC15:BC46" si="4">(H15+J15)/2</f>
        <v>0</v>
      </c>
      <c r="BD15" s="176">
        <f t="shared" ref="BD15:BD46" si="5">(L15+N15)/2</f>
        <v>0</v>
      </c>
    </row>
    <row r="16" spans="1:82" s="177" customFormat="1" ht="43.95" customHeight="1" x14ac:dyDescent="0.3">
      <c r="A16" s="261" t="str">
        <f>IF(INSCRIÇÃO!B10="","",INSCRIÇÃO!B10)</f>
        <v/>
      </c>
      <c r="B16" s="271" t="str">
        <f>INSCRIÇÃO!C10</f>
        <v/>
      </c>
      <c r="C16" s="276">
        <f>INSCRIÇÃO!D10</f>
        <v>0</v>
      </c>
      <c r="D16" s="262">
        <f>INSCRIÇÃO!E10</f>
        <v>0</v>
      </c>
      <c r="E16" s="261">
        <f>INSCRIÇÃO!F10</f>
        <v>0</v>
      </c>
      <c r="F16" s="261">
        <f>INSCRIÇÃO!G10</f>
        <v>0</v>
      </c>
      <c r="G16" s="261">
        <f>INSCRIÇÃO!H10</f>
        <v>0</v>
      </c>
      <c r="H16" s="272"/>
      <c r="I16" s="324">
        <f t="shared" si="0"/>
        <v>0</v>
      </c>
      <c r="J16" s="272"/>
      <c r="K16" s="324">
        <f t="shared" ref="K16:K79" si="6">IFERROR(P16-J16,0)</f>
        <v>0</v>
      </c>
      <c r="L16" s="272"/>
      <c r="M16" s="324">
        <f t="shared" ref="M16:M46" si="7">IFERROR(Q16-L16,0)</f>
        <v>0</v>
      </c>
      <c r="N16" s="272"/>
      <c r="O16" s="324">
        <f t="shared" ref="O16:O46" si="8">IFERROR(Q16-N16,0)</f>
        <v>0</v>
      </c>
      <c r="P16" s="273"/>
      <c r="Q16" s="273"/>
      <c r="R16" s="273"/>
      <c r="S16" s="274"/>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173">
        <f t="shared" ref="AS15:AS46" si="9">SUM(S16:AO16)</f>
        <v>0</v>
      </c>
      <c r="AT16" s="198">
        <f t="shared" ref="AT16:AT79" si="10">IF(SUM(AS16)=0,0,SUM(AS16))</f>
        <v>0</v>
      </c>
      <c r="AU16" s="174"/>
      <c r="AV16" s="172">
        <f t="shared" si="1"/>
        <v>0</v>
      </c>
      <c r="AW16" s="172">
        <f t="shared" ref="AW16:AW46" si="11">IF(L16+N16&gt;0,(L16+N16)/2,0)</f>
        <v>0</v>
      </c>
      <c r="AX16" s="175" t="str">
        <f t="shared" ref="AX16:AX79" si="12">IF(OR(A16="",A16="falta"),"",AV16+AW16-AT16+R16)</f>
        <v/>
      </c>
      <c r="AY16" s="331" t="str">
        <f t="shared" ref="AY16:AY79" si="13">IFERROR((IF(AX16=0,"")+AX16+(BA16*0.000001)-(BB16*0.000001)+(BC16*0.00000001)+(BD16*0.000000001)),"")</f>
        <v/>
      </c>
      <c r="BA16" s="172" t="e">
        <f t="shared" si="2"/>
        <v>#VALUE!</v>
      </c>
      <c r="BB16" s="209">
        <f t="shared" si="3"/>
        <v>0</v>
      </c>
      <c r="BC16" s="176">
        <f t="shared" si="4"/>
        <v>0</v>
      </c>
      <c r="BD16" s="176">
        <f t="shared" si="5"/>
        <v>0</v>
      </c>
    </row>
    <row r="17" spans="1:56" s="176" customFormat="1" ht="43.95" customHeight="1" x14ac:dyDescent="0.3">
      <c r="A17" s="169" t="str">
        <f>IF(INSCRIÇÃO!B11="","",INSCRIÇÃO!B11)</f>
        <v/>
      </c>
      <c r="B17" s="270" t="str">
        <f>INSCRIÇÃO!C11</f>
        <v/>
      </c>
      <c r="C17" s="275">
        <f>INSCRIÇÃO!D11</f>
        <v>0</v>
      </c>
      <c r="D17" s="170">
        <f>INSCRIÇÃO!E11</f>
        <v>0</v>
      </c>
      <c r="E17" s="171">
        <f>INSCRIÇÃO!F11</f>
        <v>0</v>
      </c>
      <c r="F17" s="171">
        <f>INSCRIÇÃO!G11</f>
        <v>0</v>
      </c>
      <c r="G17" s="171">
        <f>INSCRIÇÃO!H11</f>
        <v>0</v>
      </c>
      <c r="H17" s="267"/>
      <c r="I17" s="324">
        <f t="shared" si="0"/>
        <v>0</v>
      </c>
      <c r="J17" s="267"/>
      <c r="K17" s="324">
        <f t="shared" si="6"/>
        <v>0</v>
      </c>
      <c r="L17" s="267"/>
      <c r="M17" s="324">
        <f t="shared" si="7"/>
        <v>0</v>
      </c>
      <c r="N17" s="267"/>
      <c r="O17" s="324">
        <f t="shared" si="8"/>
        <v>0</v>
      </c>
      <c r="P17" s="266"/>
      <c r="Q17" s="266"/>
      <c r="R17" s="269"/>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01"/>
      <c r="AQ17" s="201"/>
      <c r="AR17" s="211"/>
      <c r="AS17" s="173">
        <f t="shared" si="9"/>
        <v>0</v>
      </c>
      <c r="AT17" s="198">
        <f>IF(SUM(AS17)=0,0,SUM(AS17))</f>
        <v>0</v>
      </c>
      <c r="AU17" s="174"/>
      <c r="AV17" s="172">
        <f t="shared" si="1"/>
        <v>0</v>
      </c>
      <c r="AW17" s="172">
        <f t="shared" si="11"/>
        <v>0</v>
      </c>
      <c r="AX17" s="175" t="str">
        <f t="shared" si="12"/>
        <v/>
      </c>
      <c r="AY17" s="331" t="str">
        <f t="shared" si="13"/>
        <v/>
      </c>
      <c r="BA17" s="172" t="e">
        <f t="shared" si="2"/>
        <v>#VALUE!</v>
      </c>
      <c r="BB17" s="209">
        <f t="shared" si="3"/>
        <v>0</v>
      </c>
      <c r="BC17" s="176">
        <f t="shared" si="4"/>
        <v>0</v>
      </c>
      <c r="BD17" s="176">
        <f t="shared" si="5"/>
        <v>0</v>
      </c>
    </row>
    <row r="18" spans="1:56" s="177" customFormat="1" ht="43.95" customHeight="1" x14ac:dyDescent="0.3">
      <c r="A18" s="261" t="str">
        <f>IF(INSCRIÇÃO!B12="","",INSCRIÇÃO!B12)</f>
        <v/>
      </c>
      <c r="B18" s="271" t="str">
        <f>INSCRIÇÃO!C12</f>
        <v/>
      </c>
      <c r="C18" s="276">
        <f>INSCRIÇÃO!D12</f>
        <v>0</v>
      </c>
      <c r="D18" s="262">
        <f>INSCRIÇÃO!E12</f>
        <v>0</v>
      </c>
      <c r="E18" s="261">
        <f>INSCRIÇÃO!F12</f>
        <v>0</v>
      </c>
      <c r="F18" s="261">
        <f>INSCRIÇÃO!G12</f>
        <v>0</v>
      </c>
      <c r="G18" s="261">
        <f>INSCRIÇÃO!H12</f>
        <v>0</v>
      </c>
      <c r="H18" s="272"/>
      <c r="I18" s="324">
        <f t="shared" si="0"/>
        <v>0</v>
      </c>
      <c r="J18" s="272"/>
      <c r="K18" s="324">
        <f t="shared" si="6"/>
        <v>0</v>
      </c>
      <c r="L18" s="272"/>
      <c r="M18" s="324">
        <f t="shared" si="7"/>
        <v>0</v>
      </c>
      <c r="N18" s="272"/>
      <c r="O18" s="324">
        <f t="shared" si="8"/>
        <v>0</v>
      </c>
      <c r="P18" s="273"/>
      <c r="Q18" s="273"/>
      <c r="R18" s="27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173">
        <f t="shared" si="9"/>
        <v>0</v>
      </c>
      <c r="AT18" s="198">
        <f t="shared" si="10"/>
        <v>0</v>
      </c>
      <c r="AU18" s="174"/>
      <c r="AV18" s="172">
        <f t="shared" si="1"/>
        <v>0</v>
      </c>
      <c r="AW18" s="172">
        <f t="shared" si="11"/>
        <v>0</v>
      </c>
      <c r="AX18" s="175" t="str">
        <f t="shared" si="12"/>
        <v/>
      </c>
      <c r="AY18" s="331" t="str">
        <f t="shared" si="13"/>
        <v/>
      </c>
      <c r="BA18" s="172" t="e">
        <f t="shared" si="2"/>
        <v>#VALUE!</v>
      </c>
      <c r="BB18" s="209">
        <f t="shared" si="3"/>
        <v>0</v>
      </c>
      <c r="BC18" s="176">
        <f t="shared" si="4"/>
        <v>0</v>
      </c>
      <c r="BD18" s="176">
        <f t="shared" si="5"/>
        <v>0</v>
      </c>
    </row>
    <row r="19" spans="1:56" s="176" customFormat="1" ht="43.95" customHeight="1" x14ac:dyDescent="0.3">
      <c r="A19" s="169" t="str">
        <f>IF(INSCRIÇÃO!B13="","",INSCRIÇÃO!B13)</f>
        <v/>
      </c>
      <c r="B19" s="270" t="str">
        <f>INSCRIÇÃO!C13</f>
        <v/>
      </c>
      <c r="C19" s="275">
        <f>INSCRIÇÃO!D13</f>
        <v>0</v>
      </c>
      <c r="D19" s="170">
        <f>INSCRIÇÃO!E13</f>
        <v>0</v>
      </c>
      <c r="E19" s="171">
        <f>INSCRIÇÃO!F13</f>
        <v>0</v>
      </c>
      <c r="F19" s="171">
        <f>INSCRIÇÃO!G13</f>
        <v>0</v>
      </c>
      <c r="G19" s="171">
        <f>INSCRIÇÃO!H13</f>
        <v>0</v>
      </c>
      <c r="H19" s="267"/>
      <c r="I19" s="324">
        <f t="shared" si="0"/>
        <v>0</v>
      </c>
      <c r="J19" s="267"/>
      <c r="K19" s="324">
        <f t="shared" si="6"/>
        <v>0</v>
      </c>
      <c r="L19" s="267"/>
      <c r="M19" s="324">
        <f t="shared" si="7"/>
        <v>0</v>
      </c>
      <c r="N19" s="267"/>
      <c r="O19" s="324">
        <f t="shared" si="8"/>
        <v>0</v>
      </c>
      <c r="P19" s="266"/>
      <c r="Q19" s="266"/>
      <c r="R19" s="269"/>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01"/>
      <c r="AQ19" s="201"/>
      <c r="AR19" s="211"/>
      <c r="AS19" s="173">
        <f t="shared" si="9"/>
        <v>0</v>
      </c>
      <c r="AT19" s="198">
        <f t="shared" si="10"/>
        <v>0</v>
      </c>
      <c r="AU19" s="174"/>
      <c r="AV19" s="172">
        <f t="shared" si="1"/>
        <v>0</v>
      </c>
      <c r="AW19" s="172">
        <f t="shared" si="11"/>
        <v>0</v>
      </c>
      <c r="AX19" s="175" t="str">
        <f t="shared" si="12"/>
        <v/>
      </c>
      <c r="AY19" s="331" t="str">
        <f t="shared" si="13"/>
        <v/>
      </c>
      <c r="BA19" s="172" t="e">
        <f t="shared" si="2"/>
        <v>#VALUE!</v>
      </c>
      <c r="BB19" s="209">
        <f t="shared" si="3"/>
        <v>0</v>
      </c>
      <c r="BC19" s="176">
        <f t="shared" si="4"/>
        <v>0</v>
      </c>
      <c r="BD19" s="176">
        <f t="shared" si="5"/>
        <v>0</v>
      </c>
    </row>
    <row r="20" spans="1:56" s="177" customFormat="1" ht="43.95" customHeight="1" x14ac:dyDescent="0.3">
      <c r="A20" s="261" t="str">
        <f>IF(INSCRIÇÃO!B14="","",INSCRIÇÃO!B14)</f>
        <v/>
      </c>
      <c r="B20" s="271" t="str">
        <f>INSCRIÇÃO!C14</f>
        <v/>
      </c>
      <c r="C20" s="276">
        <f>INSCRIÇÃO!D14</f>
        <v>0</v>
      </c>
      <c r="D20" s="262">
        <f>INSCRIÇÃO!E14</f>
        <v>0</v>
      </c>
      <c r="E20" s="261">
        <f>INSCRIÇÃO!F14</f>
        <v>0</v>
      </c>
      <c r="F20" s="261">
        <f>INSCRIÇÃO!G14</f>
        <v>0</v>
      </c>
      <c r="G20" s="261">
        <f>INSCRIÇÃO!H14</f>
        <v>0</v>
      </c>
      <c r="H20" s="272"/>
      <c r="I20" s="324">
        <f t="shared" si="0"/>
        <v>0</v>
      </c>
      <c r="J20" s="272"/>
      <c r="K20" s="324">
        <f t="shared" si="6"/>
        <v>0</v>
      </c>
      <c r="L20" s="272"/>
      <c r="M20" s="324">
        <f t="shared" si="7"/>
        <v>0</v>
      </c>
      <c r="N20" s="272"/>
      <c r="O20" s="324">
        <f t="shared" si="8"/>
        <v>0</v>
      </c>
      <c r="P20" s="273"/>
      <c r="Q20" s="273"/>
      <c r="R20" s="27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173">
        <f t="shared" si="9"/>
        <v>0</v>
      </c>
      <c r="AT20" s="198">
        <f t="shared" si="10"/>
        <v>0</v>
      </c>
      <c r="AU20" s="174"/>
      <c r="AV20" s="172">
        <f t="shared" si="1"/>
        <v>0</v>
      </c>
      <c r="AW20" s="172">
        <f t="shared" si="11"/>
        <v>0</v>
      </c>
      <c r="AX20" s="175" t="str">
        <f t="shared" si="12"/>
        <v/>
      </c>
      <c r="AY20" s="331" t="str">
        <f t="shared" si="13"/>
        <v/>
      </c>
      <c r="BA20" s="172" t="e">
        <f t="shared" si="2"/>
        <v>#VALUE!</v>
      </c>
      <c r="BB20" s="209">
        <f t="shared" si="3"/>
        <v>0</v>
      </c>
      <c r="BC20" s="176">
        <f t="shared" si="4"/>
        <v>0</v>
      </c>
      <c r="BD20" s="176">
        <f t="shared" si="5"/>
        <v>0</v>
      </c>
    </row>
    <row r="21" spans="1:56" s="176" customFormat="1" ht="43.95" customHeight="1" x14ac:dyDescent="0.3">
      <c r="A21" s="169" t="str">
        <f>IF(INSCRIÇÃO!B15="","",INSCRIÇÃO!B15)</f>
        <v/>
      </c>
      <c r="B21" s="270" t="str">
        <f>INSCRIÇÃO!C15</f>
        <v/>
      </c>
      <c r="C21" s="275">
        <f>INSCRIÇÃO!D15</f>
        <v>0</v>
      </c>
      <c r="D21" s="170">
        <f>INSCRIÇÃO!E15</f>
        <v>0</v>
      </c>
      <c r="E21" s="171">
        <f>INSCRIÇÃO!F15</f>
        <v>0</v>
      </c>
      <c r="F21" s="171">
        <f>INSCRIÇÃO!G15</f>
        <v>0</v>
      </c>
      <c r="G21" s="171">
        <f>INSCRIÇÃO!H15</f>
        <v>0</v>
      </c>
      <c r="H21" s="267"/>
      <c r="I21" s="324">
        <f t="shared" si="0"/>
        <v>0</v>
      </c>
      <c r="J21" s="267"/>
      <c r="K21" s="324">
        <f t="shared" si="6"/>
        <v>0</v>
      </c>
      <c r="L21" s="267"/>
      <c r="M21" s="324">
        <f t="shared" si="7"/>
        <v>0</v>
      </c>
      <c r="N21" s="267"/>
      <c r="O21" s="324">
        <f t="shared" si="8"/>
        <v>0</v>
      </c>
      <c r="P21" s="266"/>
      <c r="Q21" s="266"/>
      <c r="R21" s="269"/>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01"/>
      <c r="AQ21" s="201"/>
      <c r="AR21" s="211"/>
      <c r="AS21" s="173">
        <f t="shared" si="9"/>
        <v>0</v>
      </c>
      <c r="AT21" s="198">
        <f t="shared" si="10"/>
        <v>0</v>
      </c>
      <c r="AU21" s="174"/>
      <c r="AV21" s="172">
        <f t="shared" si="1"/>
        <v>0</v>
      </c>
      <c r="AW21" s="172">
        <f t="shared" si="11"/>
        <v>0</v>
      </c>
      <c r="AX21" s="175" t="str">
        <f t="shared" si="12"/>
        <v/>
      </c>
      <c r="AY21" s="331" t="str">
        <f t="shared" si="13"/>
        <v/>
      </c>
      <c r="BA21" s="172" t="e">
        <f t="shared" si="2"/>
        <v>#VALUE!</v>
      </c>
      <c r="BB21" s="209">
        <f t="shared" si="3"/>
        <v>0</v>
      </c>
      <c r="BC21" s="176">
        <f t="shared" si="4"/>
        <v>0</v>
      </c>
      <c r="BD21" s="176">
        <f t="shared" si="5"/>
        <v>0</v>
      </c>
    </row>
    <row r="22" spans="1:56" s="177" customFormat="1" ht="43.95" customHeight="1" x14ac:dyDescent="0.3">
      <c r="A22" s="261" t="str">
        <f>IF(INSCRIÇÃO!B16="","",INSCRIÇÃO!B16)</f>
        <v/>
      </c>
      <c r="B22" s="271" t="str">
        <f>INSCRIÇÃO!C16</f>
        <v/>
      </c>
      <c r="C22" s="276">
        <f>INSCRIÇÃO!D16</f>
        <v>0</v>
      </c>
      <c r="D22" s="262">
        <f>INSCRIÇÃO!E16</f>
        <v>0</v>
      </c>
      <c r="E22" s="261">
        <f>INSCRIÇÃO!F16</f>
        <v>0</v>
      </c>
      <c r="F22" s="261">
        <f>INSCRIÇÃO!G16</f>
        <v>0</v>
      </c>
      <c r="G22" s="261">
        <f>INSCRIÇÃO!H16</f>
        <v>0</v>
      </c>
      <c r="H22" s="272"/>
      <c r="I22" s="324">
        <f t="shared" si="0"/>
        <v>0</v>
      </c>
      <c r="J22" s="272"/>
      <c r="K22" s="324">
        <f t="shared" si="6"/>
        <v>0</v>
      </c>
      <c r="L22" s="272"/>
      <c r="M22" s="324">
        <f t="shared" si="7"/>
        <v>0</v>
      </c>
      <c r="N22" s="272"/>
      <c r="O22" s="324">
        <f t="shared" si="8"/>
        <v>0</v>
      </c>
      <c r="P22" s="273"/>
      <c r="Q22" s="273"/>
      <c r="R22" s="27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173">
        <f t="shared" si="9"/>
        <v>0</v>
      </c>
      <c r="AT22" s="198">
        <f t="shared" si="10"/>
        <v>0</v>
      </c>
      <c r="AU22" s="174"/>
      <c r="AV22" s="172">
        <f t="shared" si="1"/>
        <v>0</v>
      </c>
      <c r="AW22" s="172">
        <f t="shared" si="11"/>
        <v>0</v>
      </c>
      <c r="AX22" s="175" t="str">
        <f t="shared" si="12"/>
        <v/>
      </c>
      <c r="AY22" s="331" t="str">
        <f t="shared" si="13"/>
        <v/>
      </c>
      <c r="BA22" s="172" t="e">
        <f t="shared" si="2"/>
        <v>#VALUE!</v>
      </c>
      <c r="BB22" s="209">
        <f t="shared" si="3"/>
        <v>0</v>
      </c>
      <c r="BC22" s="176">
        <f t="shared" si="4"/>
        <v>0</v>
      </c>
      <c r="BD22" s="176">
        <f t="shared" si="5"/>
        <v>0</v>
      </c>
    </row>
    <row r="23" spans="1:56" s="176" customFormat="1" ht="43.95" customHeight="1" x14ac:dyDescent="0.3">
      <c r="A23" s="169" t="str">
        <f>IF(INSCRIÇÃO!B17="","",INSCRIÇÃO!B17)</f>
        <v/>
      </c>
      <c r="B23" s="270" t="str">
        <f>INSCRIÇÃO!C17</f>
        <v/>
      </c>
      <c r="C23" s="275">
        <f>INSCRIÇÃO!D17</f>
        <v>0</v>
      </c>
      <c r="D23" s="170">
        <f>INSCRIÇÃO!E17</f>
        <v>0</v>
      </c>
      <c r="E23" s="171">
        <f>INSCRIÇÃO!F17</f>
        <v>0</v>
      </c>
      <c r="F23" s="171">
        <f>INSCRIÇÃO!G17</f>
        <v>0</v>
      </c>
      <c r="G23" s="171">
        <f>INSCRIÇÃO!H17</f>
        <v>0</v>
      </c>
      <c r="H23" s="267"/>
      <c r="I23" s="324">
        <f t="shared" si="0"/>
        <v>0</v>
      </c>
      <c r="J23" s="267"/>
      <c r="K23" s="324">
        <f t="shared" si="6"/>
        <v>0</v>
      </c>
      <c r="L23" s="267"/>
      <c r="M23" s="324">
        <f t="shared" si="7"/>
        <v>0</v>
      </c>
      <c r="N23" s="267"/>
      <c r="O23" s="324">
        <f t="shared" si="8"/>
        <v>0</v>
      </c>
      <c r="P23" s="266"/>
      <c r="Q23" s="266"/>
      <c r="R23" s="269"/>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01"/>
      <c r="AQ23" s="201"/>
      <c r="AR23" s="211"/>
      <c r="AS23" s="173">
        <f t="shared" si="9"/>
        <v>0</v>
      </c>
      <c r="AT23" s="198">
        <f t="shared" si="10"/>
        <v>0</v>
      </c>
      <c r="AU23" s="174"/>
      <c r="AV23" s="172">
        <f t="shared" si="1"/>
        <v>0</v>
      </c>
      <c r="AW23" s="172">
        <f t="shared" si="11"/>
        <v>0</v>
      </c>
      <c r="AX23" s="175" t="str">
        <f t="shared" si="12"/>
        <v/>
      </c>
      <c r="AY23" s="331" t="str">
        <f t="shared" si="13"/>
        <v/>
      </c>
      <c r="BA23" s="172" t="e">
        <f t="shared" si="2"/>
        <v>#VALUE!</v>
      </c>
      <c r="BB23" s="209">
        <f t="shared" si="3"/>
        <v>0</v>
      </c>
      <c r="BC23" s="176">
        <f t="shared" si="4"/>
        <v>0</v>
      </c>
      <c r="BD23" s="176">
        <f t="shared" si="5"/>
        <v>0</v>
      </c>
    </row>
    <row r="24" spans="1:56" s="177" customFormat="1" ht="43.95" customHeight="1" x14ac:dyDescent="0.3">
      <c r="A24" s="261" t="str">
        <f>IF(INSCRIÇÃO!B18="","",INSCRIÇÃO!B18)</f>
        <v/>
      </c>
      <c r="B24" s="271" t="str">
        <f>INSCRIÇÃO!C18</f>
        <v/>
      </c>
      <c r="C24" s="276">
        <f>INSCRIÇÃO!D18</f>
        <v>0</v>
      </c>
      <c r="D24" s="262">
        <f>INSCRIÇÃO!E18</f>
        <v>0</v>
      </c>
      <c r="E24" s="261">
        <f>INSCRIÇÃO!F18</f>
        <v>0</v>
      </c>
      <c r="F24" s="261">
        <f>INSCRIÇÃO!G18</f>
        <v>0</v>
      </c>
      <c r="G24" s="261">
        <f>INSCRIÇÃO!H18</f>
        <v>0</v>
      </c>
      <c r="H24" s="272"/>
      <c r="I24" s="324">
        <f t="shared" si="0"/>
        <v>0</v>
      </c>
      <c r="J24" s="272"/>
      <c r="K24" s="324">
        <f t="shared" si="6"/>
        <v>0</v>
      </c>
      <c r="L24" s="272"/>
      <c r="M24" s="324">
        <f t="shared" si="7"/>
        <v>0</v>
      </c>
      <c r="N24" s="272"/>
      <c r="O24" s="324">
        <f t="shared" si="8"/>
        <v>0</v>
      </c>
      <c r="P24" s="273"/>
      <c r="Q24" s="273"/>
      <c r="R24" s="27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173">
        <f t="shared" si="9"/>
        <v>0</v>
      </c>
      <c r="AT24" s="198">
        <f t="shared" si="10"/>
        <v>0</v>
      </c>
      <c r="AU24" s="174"/>
      <c r="AV24" s="172">
        <f t="shared" si="1"/>
        <v>0</v>
      </c>
      <c r="AW24" s="172">
        <f t="shared" si="11"/>
        <v>0</v>
      </c>
      <c r="AX24" s="175" t="str">
        <f t="shared" si="12"/>
        <v/>
      </c>
      <c r="AY24" s="331" t="str">
        <f t="shared" si="13"/>
        <v/>
      </c>
      <c r="BA24" s="172" t="e">
        <f t="shared" si="2"/>
        <v>#VALUE!</v>
      </c>
      <c r="BB24" s="209">
        <f t="shared" si="3"/>
        <v>0</v>
      </c>
      <c r="BC24" s="176">
        <f t="shared" si="4"/>
        <v>0</v>
      </c>
      <c r="BD24" s="176">
        <f t="shared" si="5"/>
        <v>0</v>
      </c>
    </row>
    <row r="25" spans="1:56" s="176" customFormat="1" ht="43.95" customHeight="1" x14ac:dyDescent="0.3">
      <c r="A25" s="169" t="str">
        <f>IF(INSCRIÇÃO!B19="","",INSCRIÇÃO!B19)</f>
        <v/>
      </c>
      <c r="B25" s="270" t="str">
        <f>INSCRIÇÃO!C19</f>
        <v/>
      </c>
      <c r="C25" s="275">
        <f>INSCRIÇÃO!D19</f>
        <v>0</v>
      </c>
      <c r="D25" s="170">
        <f>INSCRIÇÃO!E19</f>
        <v>0</v>
      </c>
      <c r="E25" s="171">
        <f>INSCRIÇÃO!F19</f>
        <v>0</v>
      </c>
      <c r="F25" s="171">
        <f>INSCRIÇÃO!G19</f>
        <v>0</v>
      </c>
      <c r="G25" s="171">
        <f>INSCRIÇÃO!H19</f>
        <v>0</v>
      </c>
      <c r="H25" s="267"/>
      <c r="I25" s="324">
        <f t="shared" si="0"/>
        <v>0</v>
      </c>
      <c r="J25" s="267"/>
      <c r="K25" s="324">
        <f t="shared" si="6"/>
        <v>0</v>
      </c>
      <c r="L25" s="267"/>
      <c r="M25" s="324">
        <f t="shared" si="7"/>
        <v>0</v>
      </c>
      <c r="N25" s="267"/>
      <c r="O25" s="324">
        <f t="shared" si="8"/>
        <v>0</v>
      </c>
      <c r="P25" s="266"/>
      <c r="Q25" s="266"/>
      <c r="R25" s="269"/>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01"/>
      <c r="AQ25" s="201"/>
      <c r="AR25" s="211"/>
      <c r="AS25" s="173">
        <f t="shared" si="9"/>
        <v>0</v>
      </c>
      <c r="AT25" s="198">
        <f t="shared" si="10"/>
        <v>0</v>
      </c>
      <c r="AU25" s="174"/>
      <c r="AV25" s="172">
        <f t="shared" si="1"/>
        <v>0</v>
      </c>
      <c r="AW25" s="172">
        <f t="shared" si="11"/>
        <v>0</v>
      </c>
      <c r="AX25" s="175" t="str">
        <f t="shared" si="12"/>
        <v/>
      </c>
      <c r="AY25" s="331" t="str">
        <f t="shared" si="13"/>
        <v/>
      </c>
      <c r="BA25" s="172" t="e">
        <f t="shared" si="2"/>
        <v>#VALUE!</v>
      </c>
      <c r="BB25" s="209">
        <f t="shared" si="3"/>
        <v>0</v>
      </c>
      <c r="BC25" s="176">
        <f t="shared" si="4"/>
        <v>0</v>
      </c>
      <c r="BD25" s="176">
        <f t="shared" si="5"/>
        <v>0</v>
      </c>
    </row>
    <row r="26" spans="1:56" s="177" customFormat="1" ht="43.95" customHeight="1" x14ac:dyDescent="0.3">
      <c r="A26" s="261" t="str">
        <f>IF(INSCRIÇÃO!B20="","",INSCRIÇÃO!B20)</f>
        <v/>
      </c>
      <c r="B26" s="271" t="str">
        <f>INSCRIÇÃO!C20</f>
        <v/>
      </c>
      <c r="C26" s="276">
        <f>INSCRIÇÃO!D20</f>
        <v>0</v>
      </c>
      <c r="D26" s="262">
        <f>INSCRIÇÃO!E20</f>
        <v>0</v>
      </c>
      <c r="E26" s="261">
        <f>INSCRIÇÃO!F20</f>
        <v>0</v>
      </c>
      <c r="F26" s="261">
        <f>INSCRIÇÃO!G20</f>
        <v>0</v>
      </c>
      <c r="G26" s="261">
        <f>INSCRIÇÃO!H20</f>
        <v>0</v>
      </c>
      <c r="H26" s="272"/>
      <c r="I26" s="324">
        <f t="shared" si="0"/>
        <v>0</v>
      </c>
      <c r="J26" s="272"/>
      <c r="K26" s="324">
        <f t="shared" si="6"/>
        <v>0</v>
      </c>
      <c r="L26" s="272"/>
      <c r="M26" s="324">
        <f t="shared" si="7"/>
        <v>0</v>
      </c>
      <c r="N26" s="272"/>
      <c r="O26" s="324">
        <f t="shared" si="8"/>
        <v>0</v>
      </c>
      <c r="P26" s="273"/>
      <c r="Q26" s="273"/>
      <c r="R26" s="27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173">
        <f t="shared" si="9"/>
        <v>0</v>
      </c>
      <c r="AT26" s="198">
        <f t="shared" si="10"/>
        <v>0</v>
      </c>
      <c r="AU26" s="174"/>
      <c r="AV26" s="172">
        <f t="shared" si="1"/>
        <v>0</v>
      </c>
      <c r="AW26" s="172">
        <f t="shared" si="11"/>
        <v>0</v>
      </c>
      <c r="AX26" s="175" t="str">
        <f t="shared" si="12"/>
        <v/>
      </c>
      <c r="AY26" s="331" t="str">
        <f t="shared" si="13"/>
        <v/>
      </c>
      <c r="BA26" s="172" t="e">
        <f t="shared" si="2"/>
        <v>#VALUE!</v>
      </c>
      <c r="BB26" s="209">
        <f t="shared" si="3"/>
        <v>0</v>
      </c>
      <c r="BC26" s="176">
        <f t="shared" si="4"/>
        <v>0</v>
      </c>
      <c r="BD26" s="176">
        <f t="shared" si="5"/>
        <v>0</v>
      </c>
    </row>
    <row r="27" spans="1:56" s="176" customFormat="1" ht="43.95" customHeight="1" x14ac:dyDescent="0.3">
      <c r="A27" s="169" t="str">
        <f>IF(INSCRIÇÃO!B21="","",INSCRIÇÃO!B21)</f>
        <v/>
      </c>
      <c r="B27" s="270" t="str">
        <f>INSCRIÇÃO!C21</f>
        <v/>
      </c>
      <c r="C27" s="275">
        <f>INSCRIÇÃO!D21</f>
        <v>0</v>
      </c>
      <c r="D27" s="170">
        <f>INSCRIÇÃO!E21</f>
        <v>0</v>
      </c>
      <c r="E27" s="171">
        <f>INSCRIÇÃO!F21</f>
        <v>0</v>
      </c>
      <c r="F27" s="171">
        <f>INSCRIÇÃO!G21</f>
        <v>0</v>
      </c>
      <c r="G27" s="171">
        <f>INSCRIÇÃO!H21</f>
        <v>0</v>
      </c>
      <c r="H27" s="267"/>
      <c r="I27" s="324">
        <f t="shared" si="0"/>
        <v>0</v>
      </c>
      <c r="J27" s="267"/>
      <c r="K27" s="324">
        <f t="shared" si="6"/>
        <v>0</v>
      </c>
      <c r="L27" s="267"/>
      <c r="M27" s="324">
        <f t="shared" si="7"/>
        <v>0</v>
      </c>
      <c r="N27" s="267"/>
      <c r="O27" s="324">
        <f t="shared" si="8"/>
        <v>0</v>
      </c>
      <c r="P27" s="266"/>
      <c r="Q27" s="266"/>
      <c r="R27" s="269"/>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01"/>
      <c r="AQ27" s="201"/>
      <c r="AR27" s="211"/>
      <c r="AS27" s="173">
        <f t="shared" si="9"/>
        <v>0</v>
      </c>
      <c r="AT27" s="198">
        <f t="shared" si="10"/>
        <v>0</v>
      </c>
      <c r="AU27" s="174"/>
      <c r="AV27" s="172">
        <f t="shared" si="1"/>
        <v>0</v>
      </c>
      <c r="AW27" s="172">
        <f t="shared" si="11"/>
        <v>0</v>
      </c>
      <c r="AX27" s="175" t="str">
        <f t="shared" si="12"/>
        <v/>
      </c>
      <c r="AY27" s="331" t="str">
        <f t="shared" si="13"/>
        <v/>
      </c>
      <c r="BA27" s="172" t="e">
        <f t="shared" si="2"/>
        <v>#VALUE!</v>
      </c>
      <c r="BB27" s="209">
        <f t="shared" si="3"/>
        <v>0</v>
      </c>
      <c r="BC27" s="176">
        <f t="shared" si="4"/>
        <v>0</v>
      </c>
      <c r="BD27" s="176">
        <f t="shared" si="5"/>
        <v>0</v>
      </c>
    </row>
    <row r="28" spans="1:56" s="177" customFormat="1" ht="43.95" customHeight="1" x14ac:dyDescent="0.3">
      <c r="A28" s="261" t="str">
        <f>IF(INSCRIÇÃO!B22="","",INSCRIÇÃO!B22)</f>
        <v/>
      </c>
      <c r="B28" s="271" t="str">
        <f>INSCRIÇÃO!C22</f>
        <v/>
      </c>
      <c r="C28" s="276">
        <f>INSCRIÇÃO!D22</f>
        <v>0</v>
      </c>
      <c r="D28" s="262">
        <f>INSCRIÇÃO!E22</f>
        <v>0</v>
      </c>
      <c r="E28" s="261">
        <f>INSCRIÇÃO!F22</f>
        <v>0</v>
      </c>
      <c r="F28" s="261">
        <f>INSCRIÇÃO!G22</f>
        <v>0</v>
      </c>
      <c r="G28" s="261">
        <f>INSCRIÇÃO!H22</f>
        <v>0</v>
      </c>
      <c r="H28" s="272"/>
      <c r="I28" s="324">
        <f t="shared" si="0"/>
        <v>0</v>
      </c>
      <c r="J28" s="272"/>
      <c r="K28" s="324">
        <f t="shared" si="6"/>
        <v>0</v>
      </c>
      <c r="L28" s="272"/>
      <c r="M28" s="324">
        <f t="shared" si="7"/>
        <v>0</v>
      </c>
      <c r="N28" s="272"/>
      <c r="O28" s="324">
        <f t="shared" si="8"/>
        <v>0</v>
      </c>
      <c r="P28" s="273"/>
      <c r="Q28" s="273"/>
      <c r="R28" s="27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173">
        <f t="shared" si="9"/>
        <v>0</v>
      </c>
      <c r="AT28" s="198">
        <f t="shared" si="10"/>
        <v>0</v>
      </c>
      <c r="AU28" s="174"/>
      <c r="AV28" s="172">
        <f t="shared" si="1"/>
        <v>0</v>
      </c>
      <c r="AW28" s="172">
        <f t="shared" si="11"/>
        <v>0</v>
      </c>
      <c r="AX28" s="175" t="str">
        <f t="shared" si="12"/>
        <v/>
      </c>
      <c r="AY28" s="331" t="str">
        <f t="shared" si="13"/>
        <v/>
      </c>
      <c r="BA28" s="172" t="e">
        <f t="shared" si="2"/>
        <v>#VALUE!</v>
      </c>
      <c r="BB28" s="209">
        <f t="shared" si="3"/>
        <v>0</v>
      </c>
      <c r="BC28" s="176">
        <f t="shared" si="4"/>
        <v>0</v>
      </c>
      <c r="BD28" s="176">
        <f t="shared" si="5"/>
        <v>0</v>
      </c>
    </row>
    <row r="29" spans="1:56" s="176" customFormat="1" ht="43.95" customHeight="1" x14ac:dyDescent="0.3">
      <c r="A29" s="169" t="str">
        <f>IF(INSCRIÇÃO!B23="","",INSCRIÇÃO!B23)</f>
        <v/>
      </c>
      <c r="B29" s="270" t="str">
        <f>INSCRIÇÃO!C23</f>
        <v/>
      </c>
      <c r="C29" s="275">
        <f>INSCRIÇÃO!D23</f>
        <v>0</v>
      </c>
      <c r="D29" s="170">
        <f>INSCRIÇÃO!E23</f>
        <v>0</v>
      </c>
      <c r="E29" s="171">
        <f>INSCRIÇÃO!F23</f>
        <v>0</v>
      </c>
      <c r="F29" s="171">
        <f>INSCRIÇÃO!G23</f>
        <v>0</v>
      </c>
      <c r="G29" s="171">
        <f>INSCRIÇÃO!H23</f>
        <v>0</v>
      </c>
      <c r="H29" s="267"/>
      <c r="I29" s="324">
        <f t="shared" si="0"/>
        <v>0</v>
      </c>
      <c r="J29" s="267"/>
      <c r="K29" s="324">
        <f t="shared" si="6"/>
        <v>0</v>
      </c>
      <c r="L29" s="267"/>
      <c r="M29" s="324">
        <f t="shared" si="7"/>
        <v>0</v>
      </c>
      <c r="N29" s="267"/>
      <c r="O29" s="324">
        <f t="shared" si="8"/>
        <v>0</v>
      </c>
      <c r="P29" s="266"/>
      <c r="Q29" s="266"/>
      <c r="R29" s="269"/>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01"/>
      <c r="AQ29" s="201"/>
      <c r="AR29" s="211"/>
      <c r="AS29" s="173">
        <f t="shared" si="9"/>
        <v>0</v>
      </c>
      <c r="AT29" s="198">
        <f t="shared" si="10"/>
        <v>0</v>
      </c>
      <c r="AU29" s="174"/>
      <c r="AV29" s="172">
        <f t="shared" si="1"/>
        <v>0</v>
      </c>
      <c r="AW29" s="172">
        <f t="shared" si="11"/>
        <v>0</v>
      </c>
      <c r="AX29" s="175" t="str">
        <f t="shared" si="12"/>
        <v/>
      </c>
      <c r="AY29" s="331" t="str">
        <f t="shared" si="13"/>
        <v/>
      </c>
      <c r="BA29" s="172" t="e">
        <f t="shared" si="2"/>
        <v>#VALUE!</v>
      </c>
      <c r="BB29" s="209">
        <f t="shared" si="3"/>
        <v>0</v>
      </c>
      <c r="BC29" s="176">
        <f t="shared" si="4"/>
        <v>0</v>
      </c>
      <c r="BD29" s="176">
        <f t="shared" si="5"/>
        <v>0</v>
      </c>
    </row>
    <row r="30" spans="1:56" s="177" customFormat="1" ht="43.95" customHeight="1" x14ac:dyDescent="0.3">
      <c r="A30" s="261" t="str">
        <f>IF(INSCRIÇÃO!B24="","",INSCRIÇÃO!B24)</f>
        <v/>
      </c>
      <c r="B30" s="271" t="str">
        <f>INSCRIÇÃO!C24</f>
        <v/>
      </c>
      <c r="C30" s="276">
        <f>INSCRIÇÃO!D24</f>
        <v>0</v>
      </c>
      <c r="D30" s="262">
        <f>INSCRIÇÃO!E24</f>
        <v>0</v>
      </c>
      <c r="E30" s="261">
        <f>INSCRIÇÃO!F24</f>
        <v>0</v>
      </c>
      <c r="F30" s="261">
        <f>INSCRIÇÃO!G24</f>
        <v>0</v>
      </c>
      <c r="G30" s="261">
        <f>INSCRIÇÃO!H24</f>
        <v>0</v>
      </c>
      <c r="H30" s="272"/>
      <c r="I30" s="324">
        <f t="shared" si="0"/>
        <v>0</v>
      </c>
      <c r="J30" s="272"/>
      <c r="K30" s="324">
        <f t="shared" si="6"/>
        <v>0</v>
      </c>
      <c r="L30" s="272"/>
      <c r="M30" s="324">
        <f t="shared" si="7"/>
        <v>0</v>
      </c>
      <c r="N30" s="272"/>
      <c r="O30" s="324">
        <f t="shared" si="8"/>
        <v>0</v>
      </c>
      <c r="P30" s="273"/>
      <c r="Q30" s="273"/>
      <c r="R30" s="27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173">
        <f t="shared" si="9"/>
        <v>0</v>
      </c>
      <c r="AT30" s="198">
        <f t="shared" si="10"/>
        <v>0</v>
      </c>
      <c r="AU30" s="174"/>
      <c r="AV30" s="172">
        <f t="shared" si="1"/>
        <v>0</v>
      </c>
      <c r="AW30" s="172">
        <f t="shared" si="11"/>
        <v>0</v>
      </c>
      <c r="AX30" s="175" t="str">
        <f t="shared" si="12"/>
        <v/>
      </c>
      <c r="AY30" s="331" t="str">
        <f t="shared" si="13"/>
        <v/>
      </c>
      <c r="BA30" s="172" t="e">
        <f t="shared" si="2"/>
        <v>#VALUE!</v>
      </c>
      <c r="BB30" s="209">
        <f t="shared" si="3"/>
        <v>0</v>
      </c>
      <c r="BC30" s="176">
        <f t="shared" si="4"/>
        <v>0</v>
      </c>
      <c r="BD30" s="176">
        <f t="shared" si="5"/>
        <v>0</v>
      </c>
    </row>
    <row r="31" spans="1:56" s="176" customFormat="1" ht="43.95" customHeight="1" x14ac:dyDescent="0.3">
      <c r="A31" s="169" t="str">
        <f>IF(INSCRIÇÃO!B25="","",INSCRIÇÃO!B25)</f>
        <v/>
      </c>
      <c r="B31" s="270" t="str">
        <f>INSCRIÇÃO!C25</f>
        <v/>
      </c>
      <c r="C31" s="275">
        <f>INSCRIÇÃO!D25</f>
        <v>0</v>
      </c>
      <c r="D31" s="170">
        <f>INSCRIÇÃO!E25</f>
        <v>0</v>
      </c>
      <c r="E31" s="171">
        <f>INSCRIÇÃO!F25</f>
        <v>0</v>
      </c>
      <c r="F31" s="171">
        <f>INSCRIÇÃO!G25</f>
        <v>0</v>
      </c>
      <c r="G31" s="171">
        <f>INSCRIÇÃO!H25</f>
        <v>0</v>
      </c>
      <c r="H31" s="267"/>
      <c r="I31" s="324">
        <f t="shared" si="0"/>
        <v>0</v>
      </c>
      <c r="J31" s="267"/>
      <c r="K31" s="324">
        <f t="shared" si="6"/>
        <v>0</v>
      </c>
      <c r="L31" s="267"/>
      <c r="M31" s="324">
        <f t="shared" si="7"/>
        <v>0</v>
      </c>
      <c r="N31" s="267"/>
      <c r="O31" s="324">
        <f t="shared" si="8"/>
        <v>0</v>
      </c>
      <c r="P31" s="266"/>
      <c r="Q31" s="266"/>
      <c r="R31" s="269"/>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01"/>
      <c r="AQ31" s="201"/>
      <c r="AR31" s="211"/>
      <c r="AS31" s="173">
        <f t="shared" si="9"/>
        <v>0</v>
      </c>
      <c r="AT31" s="198">
        <f t="shared" si="10"/>
        <v>0</v>
      </c>
      <c r="AU31" s="174"/>
      <c r="AV31" s="172">
        <f t="shared" si="1"/>
        <v>0</v>
      </c>
      <c r="AW31" s="172">
        <f t="shared" si="11"/>
        <v>0</v>
      </c>
      <c r="AX31" s="175" t="str">
        <f t="shared" si="12"/>
        <v/>
      </c>
      <c r="AY31" s="331" t="str">
        <f t="shared" si="13"/>
        <v/>
      </c>
      <c r="BA31" s="172" t="e">
        <f t="shared" si="2"/>
        <v>#VALUE!</v>
      </c>
      <c r="BB31" s="209">
        <f t="shared" si="3"/>
        <v>0</v>
      </c>
      <c r="BC31" s="176">
        <f t="shared" si="4"/>
        <v>0</v>
      </c>
      <c r="BD31" s="176">
        <f t="shared" si="5"/>
        <v>0</v>
      </c>
    </row>
    <row r="32" spans="1:56" s="177" customFormat="1" ht="43.95" customHeight="1" x14ac:dyDescent="0.3">
      <c r="A32" s="261" t="str">
        <f>IF(INSCRIÇÃO!B26="","",INSCRIÇÃO!B26)</f>
        <v/>
      </c>
      <c r="B32" s="271" t="str">
        <f>INSCRIÇÃO!C26</f>
        <v/>
      </c>
      <c r="C32" s="276">
        <f>INSCRIÇÃO!D26</f>
        <v>0</v>
      </c>
      <c r="D32" s="262">
        <f>INSCRIÇÃO!E26</f>
        <v>0</v>
      </c>
      <c r="E32" s="261">
        <f>INSCRIÇÃO!F26</f>
        <v>0</v>
      </c>
      <c r="F32" s="261">
        <f>INSCRIÇÃO!G26</f>
        <v>0</v>
      </c>
      <c r="G32" s="261">
        <f>INSCRIÇÃO!H26</f>
        <v>0</v>
      </c>
      <c r="H32" s="272"/>
      <c r="I32" s="324">
        <f t="shared" si="0"/>
        <v>0</v>
      </c>
      <c r="J32" s="272"/>
      <c r="K32" s="324">
        <f t="shared" si="6"/>
        <v>0</v>
      </c>
      <c r="L32" s="272"/>
      <c r="M32" s="324">
        <f t="shared" si="7"/>
        <v>0</v>
      </c>
      <c r="N32" s="272"/>
      <c r="O32" s="324">
        <f t="shared" si="8"/>
        <v>0</v>
      </c>
      <c r="P32" s="273"/>
      <c r="Q32" s="273"/>
      <c r="R32" s="27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173">
        <f t="shared" si="9"/>
        <v>0</v>
      </c>
      <c r="AT32" s="198">
        <f t="shared" si="10"/>
        <v>0</v>
      </c>
      <c r="AU32" s="174"/>
      <c r="AV32" s="172">
        <f t="shared" si="1"/>
        <v>0</v>
      </c>
      <c r="AW32" s="172">
        <f t="shared" si="11"/>
        <v>0</v>
      </c>
      <c r="AX32" s="175" t="str">
        <f t="shared" si="12"/>
        <v/>
      </c>
      <c r="AY32" s="331" t="str">
        <f t="shared" si="13"/>
        <v/>
      </c>
      <c r="BA32" s="172" t="e">
        <f t="shared" si="2"/>
        <v>#VALUE!</v>
      </c>
      <c r="BB32" s="209">
        <f t="shared" si="3"/>
        <v>0</v>
      </c>
      <c r="BC32" s="176">
        <f t="shared" si="4"/>
        <v>0</v>
      </c>
      <c r="BD32" s="176">
        <f t="shared" si="5"/>
        <v>0</v>
      </c>
    </row>
    <row r="33" spans="1:56" s="176" customFormat="1" ht="43.95" customHeight="1" x14ac:dyDescent="0.3">
      <c r="A33" s="169" t="str">
        <f>IF(INSCRIÇÃO!B27="","",INSCRIÇÃO!B27)</f>
        <v/>
      </c>
      <c r="B33" s="270" t="str">
        <f>INSCRIÇÃO!C27</f>
        <v/>
      </c>
      <c r="C33" s="275">
        <f>INSCRIÇÃO!D27</f>
        <v>0</v>
      </c>
      <c r="D33" s="170">
        <f>INSCRIÇÃO!E27</f>
        <v>0</v>
      </c>
      <c r="E33" s="171">
        <f>INSCRIÇÃO!F27</f>
        <v>0</v>
      </c>
      <c r="F33" s="171">
        <f>INSCRIÇÃO!G27</f>
        <v>0</v>
      </c>
      <c r="G33" s="171">
        <f>INSCRIÇÃO!H27</f>
        <v>0</v>
      </c>
      <c r="H33" s="267"/>
      <c r="I33" s="324">
        <f t="shared" si="0"/>
        <v>0</v>
      </c>
      <c r="J33" s="267"/>
      <c r="K33" s="324">
        <f t="shared" si="6"/>
        <v>0</v>
      </c>
      <c r="L33" s="267"/>
      <c r="M33" s="324">
        <f t="shared" si="7"/>
        <v>0</v>
      </c>
      <c r="N33" s="267"/>
      <c r="O33" s="324">
        <f t="shared" si="8"/>
        <v>0</v>
      </c>
      <c r="P33" s="266"/>
      <c r="Q33" s="266"/>
      <c r="R33" s="269"/>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01"/>
      <c r="AQ33" s="201"/>
      <c r="AR33" s="211"/>
      <c r="AS33" s="173">
        <f t="shared" si="9"/>
        <v>0</v>
      </c>
      <c r="AT33" s="198">
        <f t="shared" si="10"/>
        <v>0</v>
      </c>
      <c r="AU33" s="174"/>
      <c r="AV33" s="172">
        <f t="shared" si="1"/>
        <v>0</v>
      </c>
      <c r="AW33" s="172">
        <f t="shared" si="11"/>
        <v>0</v>
      </c>
      <c r="AX33" s="175" t="str">
        <f t="shared" si="12"/>
        <v/>
      </c>
      <c r="AY33" s="331" t="str">
        <f t="shared" si="13"/>
        <v/>
      </c>
      <c r="BA33" s="172" t="e">
        <f t="shared" si="2"/>
        <v>#VALUE!</v>
      </c>
      <c r="BB33" s="209">
        <f t="shared" si="3"/>
        <v>0</v>
      </c>
      <c r="BC33" s="176">
        <f t="shared" si="4"/>
        <v>0</v>
      </c>
      <c r="BD33" s="176">
        <f t="shared" si="5"/>
        <v>0</v>
      </c>
    </row>
    <row r="34" spans="1:56" s="177" customFormat="1" ht="43.95" customHeight="1" x14ac:dyDescent="0.3">
      <c r="A34" s="261" t="str">
        <f>IF(INSCRIÇÃO!B28="","",INSCRIÇÃO!B28)</f>
        <v/>
      </c>
      <c r="B34" s="271" t="str">
        <f>INSCRIÇÃO!C28</f>
        <v/>
      </c>
      <c r="C34" s="276">
        <f>INSCRIÇÃO!D28</f>
        <v>0</v>
      </c>
      <c r="D34" s="262">
        <f>INSCRIÇÃO!E28</f>
        <v>0</v>
      </c>
      <c r="E34" s="261">
        <f>INSCRIÇÃO!F28</f>
        <v>0</v>
      </c>
      <c r="F34" s="261">
        <f>INSCRIÇÃO!G28</f>
        <v>0</v>
      </c>
      <c r="G34" s="261">
        <f>INSCRIÇÃO!H28</f>
        <v>0</v>
      </c>
      <c r="H34" s="272"/>
      <c r="I34" s="324">
        <f t="shared" si="0"/>
        <v>0</v>
      </c>
      <c r="J34" s="272"/>
      <c r="K34" s="324">
        <f t="shared" si="6"/>
        <v>0</v>
      </c>
      <c r="L34" s="272"/>
      <c r="M34" s="324">
        <f t="shared" si="7"/>
        <v>0</v>
      </c>
      <c r="N34" s="272"/>
      <c r="O34" s="324">
        <f t="shared" si="8"/>
        <v>0</v>
      </c>
      <c r="P34" s="273"/>
      <c r="Q34" s="273"/>
      <c r="R34" s="273"/>
      <c r="S34" s="263"/>
      <c r="T34" s="26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173">
        <f t="shared" si="9"/>
        <v>0</v>
      </c>
      <c r="AT34" s="198">
        <f t="shared" si="10"/>
        <v>0</v>
      </c>
      <c r="AU34" s="174"/>
      <c r="AV34" s="172">
        <f t="shared" si="1"/>
        <v>0</v>
      </c>
      <c r="AW34" s="172">
        <f t="shared" si="11"/>
        <v>0</v>
      </c>
      <c r="AX34" s="175" t="str">
        <f t="shared" si="12"/>
        <v/>
      </c>
      <c r="AY34" s="331" t="str">
        <f t="shared" si="13"/>
        <v/>
      </c>
      <c r="BA34" s="172" t="e">
        <f t="shared" si="2"/>
        <v>#VALUE!</v>
      </c>
      <c r="BB34" s="209">
        <f t="shared" si="3"/>
        <v>0</v>
      </c>
      <c r="BC34" s="176">
        <f t="shared" si="4"/>
        <v>0</v>
      </c>
      <c r="BD34" s="176">
        <f t="shared" si="5"/>
        <v>0</v>
      </c>
    </row>
    <row r="35" spans="1:56" s="176" customFormat="1" ht="43.95" customHeight="1" x14ac:dyDescent="0.3">
      <c r="A35" s="169" t="str">
        <f>IF(INSCRIÇÃO!B29="","",INSCRIÇÃO!B29)</f>
        <v/>
      </c>
      <c r="B35" s="270" t="str">
        <f>INSCRIÇÃO!C29</f>
        <v/>
      </c>
      <c r="C35" s="275">
        <f>INSCRIÇÃO!D29</f>
        <v>0</v>
      </c>
      <c r="D35" s="170">
        <f>INSCRIÇÃO!E29</f>
        <v>0</v>
      </c>
      <c r="E35" s="171">
        <f>INSCRIÇÃO!F29</f>
        <v>0</v>
      </c>
      <c r="F35" s="171">
        <f>INSCRIÇÃO!G29</f>
        <v>0</v>
      </c>
      <c r="G35" s="171">
        <f>INSCRIÇÃO!H29</f>
        <v>0</v>
      </c>
      <c r="H35" s="267"/>
      <c r="I35" s="324">
        <f t="shared" si="0"/>
        <v>0</v>
      </c>
      <c r="J35" s="267"/>
      <c r="K35" s="324">
        <f t="shared" si="6"/>
        <v>0</v>
      </c>
      <c r="L35" s="267"/>
      <c r="M35" s="324">
        <f t="shared" si="7"/>
        <v>0</v>
      </c>
      <c r="N35" s="267"/>
      <c r="O35" s="324">
        <f t="shared" si="8"/>
        <v>0</v>
      </c>
      <c r="P35" s="266"/>
      <c r="Q35" s="266"/>
      <c r="R35" s="269"/>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01"/>
      <c r="AQ35" s="201"/>
      <c r="AR35" s="211"/>
      <c r="AS35" s="173">
        <f t="shared" si="9"/>
        <v>0</v>
      </c>
      <c r="AT35" s="198">
        <f t="shared" si="10"/>
        <v>0</v>
      </c>
      <c r="AU35" s="174"/>
      <c r="AV35" s="172">
        <f t="shared" si="1"/>
        <v>0</v>
      </c>
      <c r="AW35" s="172">
        <f t="shared" si="11"/>
        <v>0</v>
      </c>
      <c r="AX35" s="175" t="str">
        <f t="shared" si="12"/>
        <v/>
      </c>
      <c r="AY35" s="331" t="str">
        <f t="shared" si="13"/>
        <v/>
      </c>
      <c r="BA35" s="172" t="e">
        <f t="shared" si="2"/>
        <v>#VALUE!</v>
      </c>
      <c r="BB35" s="209">
        <f t="shared" si="3"/>
        <v>0</v>
      </c>
      <c r="BC35" s="176">
        <f t="shared" si="4"/>
        <v>0</v>
      </c>
      <c r="BD35" s="176">
        <f t="shared" si="5"/>
        <v>0</v>
      </c>
    </row>
    <row r="36" spans="1:56" s="177" customFormat="1" ht="43.95" customHeight="1" x14ac:dyDescent="0.3">
      <c r="A36" s="261" t="str">
        <f>IF(INSCRIÇÃO!B30="","",INSCRIÇÃO!B30)</f>
        <v/>
      </c>
      <c r="B36" s="271" t="str">
        <f>INSCRIÇÃO!C30</f>
        <v/>
      </c>
      <c r="C36" s="276">
        <f>INSCRIÇÃO!D30</f>
        <v>0</v>
      </c>
      <c r="D36" s="262">
        <f>INSCRIÇÃO!E30</f>
        <v>0</v>
      </c>
      <c r="E36" s="261">
        <f>INSCRIÇÃO!F30</f>
        <v>0</v>
      </c>
      <c r="F36" s="261">
        <f>INSCRIÇÃO!G30</f>
        <v>0</v>
      </c>
      <c r="G36" s="261">
        <f>INSCRIÇÃO!H30</f>
        <v>0</v>
      </c>
      <c r="H36" s="272"/>
      <c r="I36" s="324">
        <f t="shared" si="0"/>
        <v>0</v>
      </c>
      <c r="J36" s="272"/>
      <c r="K36" s="324">
        <f t="shared" si="6"/>
        <v>0</v>
      </c>
      <c r="L36" s="272"/>
      <c r="M36" s="324">
        <f t="shared" si="7"/>
        <v>0</v>
      </c>
      <c r="N36" s="272"/>
      <c r="O36" s="324">
        <f t="shared" si="8"/>
        <v>0</v>
      </c>
      <c r="P36" s="273"/>
      <c r="Q36" s="273"/>
      <c r="R36" s="27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173">
        <f t="shared" si="9"/>
        <v>0</v>
      </c>
      <c r="AT36" s="198">
        <f t="shared" si="10"/>
        <v>0</v>
      </c>
      <c r="AU36" s="174"/>
      <c r="AV36" s="172">
        <f t="shared" si="1"/>
        <v>0</v>
      </c>
      <c r="AW36" s="172">
        <f t="shared" si="11"/>
        <v>0</v>
      </c>
      <c r="AX36" s="175" t="str">
        <f t="shared" si="12"/>
        <v/>
      </c>
      <c r="AY36" s="331" t="str">
        <f t="shared" si="13"/>
        <v/>
      </c>
      <c r="BA36" s="172" t="e">
        <f t="shared" si="2"/>
        <v>#VALUE!</v>
      </c>
      <c r="BB36" s="209">
        <f t="shared" si="3"/>
        <v>0</v>
      </c>
      <c r="BC36" s="176">
        <f t="shared" si="4"/>
        <v>0</v>
      </c>
      <c r="BD36" s="176">
        <f t="shared" si="5"/>
        <v>0</v>
      </c>
    </row>
    <row r="37" spans="1:56" s="176" customFormat="1" ht="43.95" customHeight="1" x14ac:dyDescent="0.3">
      <c r="A37" s="169" t="str">
        <f>IF(INSCRIÇÃO!B31="","",INSCRIÇÃO!B31)</f>
        <v/>
      </c>
      <c r="B37" s="270" t="str">
        <f>INSCRIÇÃO!C31</f>
        <v/>
      </c>
      <c r="C37" s="275">
        <f>INSCRIÇÃO!D31</f>
        <v>0</v>
      </c>
      <c r="D37" s="170">
        <f>INSCRIÇÃO!E31</f>
        <v>0</v>
      </c>
      <c r="E37" s="171">
        <f>INSCRIÇÃO!F31</f>
        <v>0</v>
      </c>
      <c r="F37" s="171">
        <f>INSCRIÇÃO!G31</f>
        <v>0</v>
      </c>
      <c r="G37" s="171">
        <f>INSCRIÇÃO!H31</f>
        <v>0</v>
      </c>
      <c r="H37" s="267"/>
      <c r="I37" s="324">
        <f t="shared" si="0"/>
        <v>0</v>
      </c>
      <c r="J37" s="267"/>
      <c r="K37" s="324">
        <f t="shared" si="6"/>
        <v>0</v>
      </c>
      <c r="L37" s="267"/>
      <c r="M37" s="324">
        <f t="shared" si="7"/>
        <v>0</v>
      </c>
      <c r="N37" s="267"/>
      <c r="O37" s="324">
        <f t="shared" si="8"/>
        <v>0</v>
      </c>
      <c r="P37" s="266"/>
      <c r="Q37" s="266"/>
      <c r="R37" s="269"/>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01"/>
      <c r="AQ37" s="201"/>
      <c r="AR37" s="211"/>
      <c r="AS37" s="173">
        <f t="shared" si="9"/>
        <v>0</v>
      </c>
      <c r="AT37" s="198">
        <f t="shared" si="10"/>
        <v>0</v>
      </c>
      <c r="AU37" s="174"/>
      <c r="AV37" s="172">
        <f t="shared" si="1"/>
        <v>0</v>
      </c>
      <c r="AW37" s="172">
        <f t="shared" si="11"/>
        <v>0</v>
      </c>
      <c r="AX37" s="175" t="str">
        <f t="shared" si="12"/>
        <v/>
      </c>
      <c r="AY37" s="331" t="str">
        <f t="shared" si="13"/>
        <v/>
      </c>
      <c r="BA37" s="172" t="e">
        <f t="shared" si="2"/>
        <v>#VALUE!</v>
      </c>
      <c r="BB37" s="209">
        <f t="shared" si="3"/>
        <v>0</v>
      </c>
      <c r="BC37" s="176">
        <f t="shared" si="4"/>
        <v>0</v>
      </c>
      <c r="BD37" s="176">
        <f t="shared" si="5"/>
        <v>0</v>
      </c>
    </row>
    <row r="38" spans="1:56" s="177" customFormat="1" ht="43.95" customHeight="1" x14ac:dyDescent="0.3">
      <c r="A38" s="261" t="str">
        <f>IF(INSCRIÇÃO!B32="","",INSCRIÇÃO!B32)</f>
        <v/>
      </c>
      <c r="B38" s="271" t="str">
        <f>INSCRIÇÃO!C32</f>
        <v/>
      </c>
      <c r="C38" s="276">
        <f>INSCRIÇÃO!D32</f>
        <v>0</v>
      </c>
      <c r="D38" s="262">
        <f>INSCRIÇÃO!E32</f>
        <v>0</v>
      </c>
      <c r="E38" s="261">
        <f>INSCRIÇÃO!F32</f>
        <v>0</v>
      </c>
      <c r="F38" s="261">
        <f>INSCRIÇÃO!G32</f>
        <v>0</v>
      </c>
      <c r="G38" s="261">
        <f>INSCRIÇÃO!H32</f>
        <v>0</v>
      </c>
      <c r="H38" s="272"/>
      <c r="I38" s="324">
        <f t="shared" si="0"/>
        <v>0</v>
      </c>
      <c r="J38" s="272"/>
      <c r="K38" s="324">
        <f t="shared" si="6"/>
        <v>0</v>
      </c>
      <c r="L38" s="272"/>
      <c r="M38" s="324">
        <f t="shared" si="7"/>
        <v>0</v>
      </c>
      <c r="N38" s="272"/>
      <c r="O38" s="324">
        <f t="shared" si="8"/>
        <v>0</v>
      </c>
      <c r="P38" s="273"/>
      <c r="Q38" s="273"/>
      <c r="R38" s="27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173">
        <f t="shared" si="9"/>
        <v>0</v>
      </c>
      <c r="AT38" s="198">
        <f t="shared" si="10"/>
        <v>0</v>
      </c>
      <c r="AU38" s="174"/>
      <c r="AV38" s="172">
        <f t="shared" si="1"/>
        <v>0</v>
      </c>
      <c r="AW38" s="172">
        <f t="shared" si="11"/>
        <v>0</v>
      </c>
      <c r="AX38" s="175" t="str">
        <f t="shared" si="12"/>
        <v/>
      </c>
      <c r="AY38" s="331" t="str">
        <f t="shared" si="13"/>
        <v/>
      </c>
      <c r="BA38" s="172" t="e">
        <f t="shared" si="2"/>
        <v>#VALUE!</v>
      </c>
      <c r="BB38" s="209">
        <f t="shared" si="3"/>
        <v>0</v>
      </c>
      <c r="BC38" s="176">
        <f t="shared" si="4"/>
        <v>0</v>
      </c>
      <c r="BD38" s="176">
        <f t="shared" si="5"/>
        <v>0</v>
      </c>
    </row>
    <row r="39" spans="1:56" s="176" customFormat="1" ht="43.95" customHeight="1" x14ac:dyDescent="0.3">
      <c r="A39" s="169" t="str">
        <f>IF(INSCRIÇÃO!B33="","",INSCRIÇÃO!B33)</f>
        <v/>
      </c>
      <c r="B39" s="270" t="str">
        <f>INSCRIÇÃO!C33</f>
        <v/>
      </c>
      <c r="C39" s="275">
        <f>INSCRIÇÃO!D33</f>
        <v>0</v>
      </c>
      <c r="D39" s="170">
        <f>INSCRIÇÃO!E33</f>
        <v>0</v>
      </c>
      <c r="E39" s="171">
        <f>INSCRIÇÃO!F33</f>
        <v>0</v>
      </c>
      <c r="F39" s="171">
        <f>INSCRIÇÃO!G33</f>
        <v>0</v>
      </c>
      <c r="G39" s="171">
        <f>INSCRIÇÃO!H33</f>
        <v>0</v>
      </c>
      <c r="H39" s="267"/>
      <c r="I39" s="324">
        <f t="shared" si="0"/>
        <v>0</v>
      </c>
      <c r="J39" s="267"/>
      <c r="K39" s="324">
        <f t="shared" si="6"/>
        <v>0</v>
      </c>
      <c r="L39" s="267"/>
      <c r="M39" s="324">
        <f t="shared" si="7"/>
        <v>0</v>
      </c>
      <c r="N39" s="267"/>
      <c r="O39" s="324">
        <f t="shared" si="8"/>
        <v>0</v>
      </c>
      <c r="P39" s="266"/>
      <c r="Q39" s="266"/>
      <c r="R39" s="269"/>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01"/>
      <c r="AQ39" s="201"/>
      <c r="AR39" s="211"/>
      <c r="AS39" s="173">
        <f t="shared" si="9"/>
        <v>0</v>
      </c>
      <c r="AT39" s="198">
        <f t="shared" si="10"/>
        <v>0</v>
      </c>
      <c r="AU39" s="174"/>
      <c r="AV39" s="172">
        <f t="shared" si="1"/>
        <v>0</v>
      </c>
      <c r="AW39" s="172">
        <f t="shared" si="11"/>
        <v>0</v>
      </c>
      <c r="AX39" s="175" t="str">
        <f t="shared" si="12"/>
        <v/>
      </c>
      <c r="AY39" s="331" t="str">
        <f t="shared" si="13"/>
        <v/>
      </c>
      <c r="BA39" s="172" t="e">
        <f t="shared" si="2"/>
        <v>#VALUE!</v>
      </c>
      <c r="BB39" s="209">
        <f t="shared" si="3"/>
        <v>0</v>
      </c>
      <c r="BC39" s="176">
        <f t="shared" si="4"/>
        <v>0</v>
      </c>
      <c r="BD39" s="176">
        <f t="shared" si="5"/>
        <v>0</v>
      </c>
    </row>
    <row r="40" spans="1:56" s="177" customFormat="1" ht="43.95" customHeight="1" x14ac:dyDescent="0.3">
      <c r="A40" s="261" t="str">
        <f>IF(INSCRIÇÃO!B34="","",INSCRIÇÃO!B34)</f>
        <v/>
      </c>
      <c r="B40" s="271" t="str">
        <f>INSCRIÇÃO!C34</f>
        <v/>
      </c>
      <c r="C40" s="276">
        <f>INSCRIÇÃO!D34</f>
        <v>0</v>
      </c>
      <c r="D40" s="262">
        <f>INSCRIÇÃO!E34</f>
        <v>0</v>
      </c>
      <c r="E40" s="261">
        <f>INSCRIÇÃO!F34</f>
        <v>0</v>
      </c>
      <c r="F40" s="261">
        <f>INSCRIÇÃO!G34</f>
        <v>0</v>
      </c>
      <c r="G40" s="261">
        <f>INSCRIÇÃO!H34</f>
        <v>0</v>
      </c>
      <c r="H40" s="272"/>
      <c r="I40" s="324">
        <f t="shared" si="0"/>
        <v>0</v>
      </c>
      <c r="J40" s="272"/>
      <c r="K40" s="324">
        <f t="shared" si="6"/>
        <v>0</v>
      </c>
      <c r="L40" s="272"/>
      <c r="M40" s="324">
        <f t="shared" si="7"/>
        <v>0</v>
      </c>
      <c r="N40" s="272"/>
      <c r="O40" s="324">
        <f t="shared" si="8"/>
        <v>0</v>
      </c>
      <c r="P40" s="273"/>
      <c r="Q40" s="273"/>
      <c r="R40" s="27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173">
        <f t="shared" si="9"/>
        <v>0</v>
      </c>
      <c r="AT40" s="198">
        <f t="shared" si="10"/>
        <v>0</v>
      </c>
      <c r="AU40" s="174"/>
      <c r="AV40" s="172">
        <f t="shared" si="1"/>
        <v>0</v>
      </c>
      <c r="AW40" s="172">
        <f t="shared" si="11"/>
        <v>0</v>
      </c>
      <c r="AX40" s="175" t="str">
        <f t="shared" si="12"/>
        <v/>
      </c>
      <c r="AY40" s="331" t="str">
        <f t="shared" si="13"/>
        <v/>
      </c>
      <c r="BA40" s="172" t="e">
        <f t="shared" si="2"/>
        <v>#VALUE!</v>
      </c>
      <c r="BB40" s="209">
        <f t="shared" si="3"/>
        <v>0</v>
      </c>
      <c r="BC40" s="176">
        <f t="shared" si="4"/>
        <v>0</v>
      </c>
      <c r="BD40" s="176">
        <f t="shared" si="5"/>
        <v>0</v>
      </c>
    </row>
    <row r="41" spans="1:56" s="176" customFormat="1" ht="43.95" customHeight="1" x14ac:dyDescent="0.3">
      <c r="A41" s="169" t="str">
        <f>IF(INSCRIÇÃO!B35="","",INSCRIÇÃO!B35)</f>
        <v/>
      </c>
      <c r="B41" s="270" t="str">
        <f>INSCRIÇÃO!C35</f>
        <v/>
      </c>
      <c r="C41" s="275">
        <f>INSCRIÇÃO!D35</f>
        <v>0</v>
      </c>
      <c r="D41" s="170">
        <f>INSCRIÇÃO!E35</f>
        <v>0</v>
      </c>
      <c r="E41" s="171">
        <f>INSCRIÇÃO!F35</f>
        <v>0</v>
      </c>
      <c r="F41" s="171">
        <f>INSCRIÇÃO!G35</f>
        <v>0</v>
      </c>
      <c r="G41" s="171">
        <f>INSCRIÇÃO!H35</f>
        <v>0</v>
      </c>
      <c r="H41" s="267"/>
      <c r="I41" s="324">
        <f t="shared" si="0"/>
        <v>0</v>
      </c>
      <c r="J41" s="267"/>
      <c r="K41" s="324">
        <f t="shared" si="6"/>
        <v>0</v>
      </c>
      <c r="L41" s="267"/>
      <c r="M41" s="324">
        <f t="shared" si="7"/>
        <v>0</v>
      </c>
      <c r="N41" s="267"/>
      <c r="O41" s="324">
        <f t="shared" si="8"/>
        <v>0</v>
      </c>
      <c r="P41" s="266"/>
      <c r="Q41" s="266"/>
      <c r="R41" s="269"/>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01"/>
      <c r="AQ41" s="201"/>
      <c r="AR41" s="211"/>
      <c r="AS41" s="173">
        <f t="shared" si="9"/>
        <v>0</v>
      </c>
      <c r="AT41" s="198">
        <f t="shared" si="10"/>
        <v>0</v>
      </c>
      <c r="AU41" s="174"/>
      <c r="AV41" s="172">
        <f t="shared" si="1"/>
        <v>0</v>
      </c>
      <c r="AW41" s="172">
        <f t="shared" si="11"/>
        <v>0</v>
      </c>
      <c r="AX41" s="175" t="str">
        <f t="shared" si="12"/>
        <v/>
      </c>
      <c r="AY41" s="331" t="str">
        <f t="shared" si="13"/>
        <v/>
      </c>
      <c r="BA41" s="172" t="e">
        <f t="shared" si="2"/>
        <v>#VALUE!</v>
      </c>
      <c r="BB41" s="209">
        <f t="shared" si="3"/>
        <v>0</v>
      </c>
      <c r="BC41" s="176">
        <f t="shared" si="4"/>
        <v>0</v>
      </c>
      <c r="BD41" s="176">
        <f t="shared" si="5"/>
        <v>0</v>
      </c>
    </row>
    <row r="42" spans="1:56" s="177" customFormat="1" ht="43.95" customHeight="1" x14ac:dyDescent="0.3">
      <c r="A42" s="261" t="str">
        <f>IF(INSCRIÇÃO!B36="","",INSCRIÇÃO!B36)</f>
        <v/>
      </c>
      <c r="B42" s="271" t="str">
        <f>INSCRIÇÃO!C36</f>
        <v/>
      </c>
      <c r="C42" s="276">
        <f>INSCRIÇÃO!D36</f>
        <v>0</v>
      </c>
      <c r="D42" s="262">
        <f>INSCRIÇÃO!E36</f>
        <v>0</v>
      </c>
      <c r="E42" s="261">
        <f>INSCRIÇÃO!F36</f>
        <v>0</v>
      </c>
      <c r="F42" s="261">
        <f>INSCRIÇÃO!G36</f>
        <v>0</v>
      </c>
      <c r="G42" s="261">
        <f>INSCRIÇÃO!H36</f>
        <v>0</v>
      </c>
      <c r="H42" s="272"/>
      <c r="I42" s="324">
        <f t="shared" si="0"/>
        <v>0</v>
      </c>
      <c r="J42" s="272"/>
      <c r="K42" s="324">
        <f t="shared" si="6"/>
        <v>0</v>
      </c>
      <c r="L42" s="272"/>
      <c r="M42" s="324">
        <f t="shared" si="7"/>
        <v>0</v>
      </c>
      <c r="N42" s="272"/>
      <c r="O42" s="324">
        <f t="shared" si="8"/>
        <v>0</v>
      </c>
      <c r="P42" s="273"/>
      <c r="Q42" s="273"/>
      <c r="R42" s="27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173">
        <f t="shared" si="9"/>
        <v>0</v>
      </c>
      <c r="AT42" s="198">
        <f t="shared" si="10"/>
        <v>0</v>
      </c>
      <c r="AU42" s="174"/>
      <c r="AV42" s="172">
        <f t="shared" si="1"/>
        <v>0</v>
      </c>
      <c r="AW42" s="172">
        <f t="shared" si="11"/>
        <v>0</v>
      </c>
      <c r="AX42" s="175" t="str">
        <f t="shared" si="12"/>
        <v/>
      </c>
      <c r="AY42" s="331" t="str">
        <f t="shared" si="13"/>
        <v/>
      </c>
      <c r="BA42" s="172" t="e">
        <f t="shared" si="2"/>
        <v>#VALUE!</v>
      </c>
      <c r="BB42" s="209">
        <f t="shared" si="3"/>
        <v>0</v>
      </c>
      <c r="BC42" s="176">
        <f t="shared" si="4"/>
        <v>0</v>
      </c>
      <c r="BD42" s="176">
        <f t="shared" si="5"/>
        <v>0</v>
      </c>
    </row>
    <row r="43" spans="1:56" s="176" customFormat="1" ht="43.95" customHeight="1" x14ac:dyDescent="0.3">
      <c r="A43" s="169" t="str">
        <f>IF(INSCRIÇÃO!B37="","",INSCRIÇÃO!B37)</f>
        <v/>
      </c>
      <c r="B43" s="270" t="str">
        <f>INSCRIÇÃO!C37</f>
        <v/>
      </c>
      <c r="C43" s="275">
        <f>INSCRIÇÃO!D37</f>
        <v>0</v>
      </c>
      <c r="D43" s="170">
        <f>INSCRIÇÃO!E37</f>
        <v>0</v>
      </c>
      <c r="E43" s="171">
        <f>INSCRIÇÃO!F37</f>
        <v>0</v>
      </c>
      <c r="F43" s="171">
        <f>INSCRIÇÃO!G37</f>
        <v>0</v>
      </c>
      <c r="G43" s="171">
        <f>INSCRIÇÃO!H37</f>
        <v>0</v>
      </c>
      <c r="H43" s="267"/>
      <c r="I43" s="324">
        <f t="shared" si="0"/>
        <v>0</v>
      </c>
      <c r="J43" s="267"/>
      <c r="K43" s="324">
        <f t="shared" si="6"/>
        <v>0</v>
      </c>
      <c r="L43" s="267"/>
      <c r="M43" s="324">
        <f t="shared" si="7"/>
        <v>0</v>
      </c>
      <c r="N43" s="267"/>
      <c r="O43" s="324">
        <f t="shared" si="8"/>
        <v>0</v>
      </c>
      <c r="P43" s="266"/>
      <c r="Q43" s="266"/>
      <c r="R43" s="269"/>
      <c r="S43" s="210"/>
      <c r="T43" s="210"/>
      <c r="U43" s="210"/>
      <c r="V43" s="210"/>
      <c r="W43" s="210"/>
      <c r="X43" s="210"/>
      <c r="Y43" s="210"/>
      <c r="Z43" s="210"/>
      <c r="AA43" s="210"/>
      <c r="AB43" s="210"/>
      <c r="AC43" s="210"/>
      <c r="AD43" s="210"/>
      <c r="AE43" s="210"/>
      <c r="AF43" s="210"/>
      <c r="AG43" s="210"/>
      <c r="AH43" s="210"/>
      <c r="AI43" s="210"/>
      <c r="AJ43" s="210"/>
      <c r="AK43" s="210"/>
      <c r="AL43" s="210"/>
      <c r="AM43" s="210"/>
      <c r="AN43" s="210"/>
      <c r="AO43" s="210"/>
      <c r="AP43" s="201"/>
      <c r="AQ43" s="201"/>
      <c r="AR43" s="211"/>
      <c r="AS43" s="173">
        <f t="shared" si="9"/>
        <v>0</v>
      </c>
      <c r="AT43" s="198">
        <f t="shared" si="10"/>
        <v>0</v>
      </c>
      <c r="AU43" s="174"/>
      <c r="AV43" s="172">
        <f t="shared" si="1"/>
        <v>0</v>
      </c>
      <c r="AW43" s="172">
        <f t="shared" si="11"/>
        <v>0</v>
      </c>
      <c r="AX43" s="175" t="str">
        <f t="shared" si="12"/>
        <v/>
      </c>
      <c r="AY43" s="331" t="str">
        <f t="shared" si="13"/>
        <v/>
      </c>
      <c r="BA43" s="172" t="e">
        <f t="shared" si="2"/>
        <v>#VALUE!</v>
      </c>
      <c r="BB43" s="209">
        <f t="shared" si="3"/>
        <v>0</v>
      </c>
      <c r="BC43" s="176">
        <f t="shared" si="4"/>
        <v>0</v>
      </c>
      <c r="BD43" s="176">
        <f t="shared" si="5"/>
        <v>0</v>
      </c>
    </row>
    <row r="44" spans="1:56" s="177" customFormat="1" ht="43.95" customHeight="1" x14ac:dyDescent="0.3">
      <c r="A44" s="261" t="str">
        <f>IF(INSCRIÇÃO!B38="","",INSCRIÇÃO!B38)</f>
        <v/>
      </c>
      <c r="B44" s="271" t="str">
        <f>INSCRIÇÃO!C38</f>
        <v/>
      </c>
      <c r="C44" s="276">
        <f>INSCRIÇÃO!D38</f>
        <v>0</v>
      </c>
      <c r="D44" s="262">
        <f>INSCRIÇÃO!E38</f>
        <v>0</v>
      </c>
      <c r="E44" s="261">
        <f>INSCRIÇÃO!F38</f>
        <v>0</v>
      </c>
      <c r="F44" s="261">
        <f>INSCRIÇÃO!G38</f>
        <v>0</v>
      </c>
      <c r="G44" s="261">
        <f>INSCRIÇÃO!H38</f>
        <v>0</v>
      </c>
      <c r="H44" s="272"/>
      <c r="I44" s="324">
        <f t="shared" si="0"/>
        <v>0</v>
      </c>
      <c r="J44" s="272"/>
      <c r="K44" s="324">
        <f t="shared" si="6"/>
        <v>0</v>
      </c>
      <c r="L44" s="272"/>
      <c r="M44" s="324">
        <f t="shared" si="7"/>
        <v>0</v>
      </c>
      <c r="N44" s="272"/>
      <c r="O44" s="324">
        <f t="shared" si="8"/>
        <v>0</v>
      </c>
      <c r="P44" s="273"/>
      <c r="Q44" s="273"/>
      <c r="R44" s="273"/>
      <c r="S44" s="263"/>
      <c r="T44" s="263"/>
      <c r="U44" s="263"/>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173">
        <f t="shared" si="9"/>
        <v>0</v>
      </c>
      <c r="AT44" s="198">
        <f t="shared" si="10"/>
        <v>0</v>
      </c>
      <c r="AU44" s="174"/>
      <c r="AV44" s="172">
        <f t="shared" si="1"/>
        <v>0</v>
      </c>
      <c r="AW44" s="172">
        <f t="shared" si="11"/>
        <v>0</v>
      </c>
      <c r="AX44" s="175" t="str">
        <f t="shared" si="12"/>
        <v/>
      </c>
      <c r="AY44" s="331" t="str">
        <f t="shared" si="13"/>
        <v/>
      </c>
      <c r="BA44" s="172" t="e">
        <f t="shared" si="2"/>
        <v>#VALUE!</v>
      </c>
      <c r="BB44" s="209">
        <f t="shared" si="3"/>
        <v>0</v>
      </c>
      <c r="BC44" s="176">
        <f t="shared" si="4"/>
        <v>0</v>
      </c>
      <c r="BD44" s="176">
        <f t="shared" si="5"/>
        <v>0</v>
      </c>
    </row>
    <row r="45" spans="1:56" s="176" customFormat="1" ht="43.95" customHeight="1" x14ac:dyDescent="0.3">
      <c r="A45" s="169" t="str">
        <f>IF(INSCRIÇÃO!B39="","",INSCRIÇÃO!B39)</f>
        <v/>
      </c>
      <c r="B45" s="270" t="str">
        <f>INSCRIÇÃO!C39</f>
        <v/>
      </c>
      <c r="C45" s="275">
        <f>INSCRIÇÃO!D39</f>
        <v>0</v>
      </c>
      <c r="D45" s="170">
        <f>INSCRIÇÃO!E39</f>
        <v>0</v>
      </c>
      <c r="E45" s="171">
        <f>INSCRIÇÃO!F39</f>
        <v>0</v>
      </c>
      <c r="F45" s="171">
        <f>INSCRIÇÃO!G39</f>
        <v>0</v>
      </c>
      <c r="G45" s="171">
        <f>INSCRIÇÃO!H39</f>
        <v>0</v>
      </c>
      <c r="H45" s="267"/>
      <c r="I45" s="324">
        <f t="shared" si="0"/>
        <v>0</v>
      </c>
      <c r="J45" s="267"/>
      <c r="K45" s="324">
        <f t="shared" si="6"/>
        <v>0</v>
      </c>
      <c r="L45" s="267"/>
      <c r="M45" s="324">
        <f t="shared" si="7"/>
        <v>0</v>
      </c>
      <c r="N45" s="267"/>
      <c r="O45" s="324">
        <f t="shared" si="8"/>
        <v>0</v>
      </c>
      <c r="P45" s="266"/>
      <c r="Q45" s="266"/>
      <c r="R45" s="269"/>
      <c r="S45" s="210"/>
      <c r="T45" s="210"/>
      <c r="U45" s="210"/>
      <c r="V45" s="210"/>
      <c r="W45" s="210"/>
      <c r="X45" s="210"/>
      <c r="Y45" s="210"/>
      <c r="Z45" s="210"/>
      <c r="AA45" s="210"/>
      <c r="AB45" s="210"/>
      <c r="AC45" s="210"/>
      <c r="AD45" s="210"/>
      <c r="AE45" s="210"/>
      <c r="AF45" s="210"/>
      <c r="AG45" s="210"/>
      <c r="AH45" s="210"/>
      <c r="AI45" s="210"/>
      <c r="AJ45" s="210"/>
      <c r="AK45" s="210"/>
      <c r="AL45" s="210"/>
      <c r="AM45" s="210"/>
      <c r="AN45" s="210"/>
      <c r="AO45" s="210"/>
      <c r="AP45" s="201"/>
      <c r="AQ45" s="201"/>
      <c r="AR45" s="211"/>
      <c r="AS45" s="173">
        <f t="shared" si="9"/>
        <v>0</v>
      </c>
      <c r="AT45" s="198">
        <f t="shared" si="10"/>
        <v>0</v>
      </c>
      <c r="AU45" s="174"/>
      <c r="AV45" s="172">
        <f t="shared" si="1"/>
        <v>0</v>
      </c>
      <c r="AW45" s="172">
        <f t="shared" si="11"/>
        <v>0</v>
      </c>
      <c r="AX45" s="175" t="str">
        <f t="shared" si="12"/>
        <v/>
      </c>
      <c r="AY45" s="331" t="str">
        <f t="shared" si="13"/>
        <v/>
      </c>
      <c r="BA45" s="172" t="e">
        <f t="shared" si="2"/>
        <v>#VALUE!</v>
      </c>
      <c r="BB45" s="209">
        <f t="shared" si="3"/>
        <v>0</v>
      </c>
      <c r="BC45" s="176">
        <f t="shared" si="4"/>
        <v>0</v>
      </c>
      <c r="BD45" s="176">
        <f t="shared" si="5"/>
        <v>0</v>
      </c>
    </row>
    <row r="46" spans="1:56" s="177" customFormat="1" ht="43.95" customHeight="1" x14ac:dyDescent="0.3">
      <c r="A46" s="261" t="str">
        <f>IF(INSCRIÇÃO!B40="","",INSCRIÇÃO!B40)</f>
        <v/>
      </c>
      <c r="B46" s="271" t="str">
        <f>INSCRIÇÃO!C40</f>
        <v/>
      </c>
      <c r="C46" s="276">
        <f>INSCRIÇÃO!D40</f>
        <v>0</v>
      </c>
      <c r="D46" s="262">
        <f>INSCRIÇÃO!E40</f>
        <v>0</v>
      </c>
      <c r="E46" s="261">
        <f>INSCRIÇÃO!F40</f>
        <v>0</v>
      </c>
      <c r="F46" s="261">
        <f>INSCRIÇÃO!G40</f>
        <v>0</v>
      </c>
      <c r="G46" s="261">
        <f>INSCRIÇÃO!H40</f>
        <v>0</v>
      </c>
      <c r="H46" s="272"/>
      <c r="I46" s="324">
        <f t="shared" si="0"/>
        <v>0</v>
      </c>
      <c r="J46" s="272"/>
      <c r="K46" s="324">
        <f t="shared" si="6"/>
        <v>0</v>
      </c>
      <c r="L46" s="272"/>
      <c r="M46" s="324">
        <f t="shared" si="7"/>
        <v>0</v>
      </c>
      <c r="N46" s="272"/>
      <c r="O46" s="324">
        <f t="shared" si="8"/>
        <v>0</v>
      </c>
      <c r="P46" s="273"/>
      <c r="Q46" s="273"/>
      <c r="R46" s="27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173">
        <f t="shared" si="9"/>
        <v>0</v>
      </c>
      <c r="AT46" s="198">
        <f t="shared" si="10"/>
        <v>0</v>
      </c>
      <c r="AU46" s="174"/>
      <c r="AV46" s="172">
        <f t="shared" si="1"/>
        <v>0</v>
      </c>
      <c r="AW46" s="172">
        <f t="shared" si="11"/>
        <v>0</v>
      </c>
      <c r="AX46" s="175" t="str">
        <f t="shared" si="12"/>
        <v/>
      </c>
      <c r="AY46" s="331" t="str">
        <f t="shared" si="13"/>
        <v/>
      </c>
      <c r="BA46" s="172" t="e">
        <f t="shared" si="2"/>
        <v>#VALUE!</v>
      </c>
      <c r="BB46" s="209">
        <f t="shared" si="3"/>
        <v>0</v>
      </c>
      <c r="BC46" s="176">
        <f t="shared" si="4"/>
        <v>0</v>
      </c>
      <c r="BD46" s="176">
        <f t="shared" si="5"/>
        <v>0</v>
      </c>
    </row>
    <row r="47" spans="1:56" s="176" customFormat="1" ht="43.95" customHeight="1" x14ac:dyDescent="0.3">
      <c r="A47" s="169" t="str">
        <f>IF(INSCRIÇÃO!B41="","",INSCRIÇÃO!B41)</f>
        <v/>
      </c>
      <c r="B47" s="270" t="str">
        <f>INSCRIÇÃO!C41</f>
        <v/>
      </c>
      <c r="C47" s="275">
        <f>INSCRIÇÃO!D41</f>
        <v>0</v>
      </c>
      <c r="D47" s="170">
        <f>INSCRIÇÃO!E41</f>
        <v>0</v>
      </c>
      <c r="E47" s="171">
        <f>INSCRIÇÃO!F41</f>
        <v>0</v>
      </c>
      <c r="F47" s="171">
        <f>INSCRIÇÃO!G41</f>
        <v>0</v>
      </c>
      <c r="G47" s="171">
        <f>INSCRIÇÃO!H41</f>
        <v>0</v>
      </c>
      <c r="H47" s="267"/>
      <c r="I47" s="324">
        <f t="shared" ref="I47:I110" si="14">IFERROR(P47-H47,0)</f>
        <v>0</v>
      </c>
      <c r="J47" s="267"/>
      <c r="K47" s="324">
        <f t="shared" si="6"/>
        <v>0</v>
      </c>
      <c r="L47" s="267"/>
      <c r="M47" s="324">
        <f t="shared" ref="M47:M78" si="15">IFERROR(Q47-L47,0)</f>
        <v>0</v>
      </c>
      <c r="N47" s="267"/>
      <c r="O47" s="324">
        <f t="shared" ref="O47:O78" si="16">IFERROR(Q47-N47,0)</f>
        <v>0</v>
      </c>
      <c r="P47" s="266"/>
      <c r="Q47" s="266"/>
      <c r="R47" s="269"/>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01"/>
      <c r="AQ47" s="201"/>
      <c r="AR47" s="211"/>
      <c r="AS47" s="173">
        <f t="shared" ref="AS47:AS78" si="17">SUM(S47:AO47)</f>
        <v>0</v>
      </c>
      <c r="AT47" s="198">
        <f t="shared" si="10"/>
        <v>0</v>
      </c>
      <c r="AU47" s="174"/>
      <c r="AV47" s="172">
        <f t="shared" ref="AV47:AV78" si="18">IF(H47+J47&gt;0,(H47+J47)/2,0)</f>
        <v>0</v>
      </c>
      <c r="AW47" s="172">
        <f t="shared" ref="AW47:AW78" si="19">IF(L47+N47&gt;0,(L47+N47)/2,0)</f>
        <v>0</v>
      </c>
      <c r="AX47" s="175" t="str">
        <f t="shared" si="12"/>
        <v/>
      </c>
      <c r="AY47" s="331" t="str">
        <f t="shared" si="13"/>
        <v/>
      </c>
      <c r="BA47" s="172" t="e">
        <f t="shared" ref="BA47:BA78" si="20">AX47-R47</f>
        <v>#VALUE!</v>
      </c>
      <c r="BB47" s="209">
        <f t="shared" ref="BB47:BB78" si="21">AS47</f>
        <v>0</v>
      </c>
      <c r="BC47" s="176">
        <f t="shared" ref="BC47:BC78" si="22">(H47+J47)/2</f>
        <v>0</v>
      </c>
      <c r="BD47" s="176">
        <f t="shared" ref="BD47:BD78" si="23">(L47+N47)/2</f>
        <v>0</v>
      </c>
    </row>
    <row r="48" spans="1:56" s="177" customFormat="1" ht="43.95" customHeight="1" x14ac:dyDescent="0.3">
      <c r="A48" s="261" t="str">
        <f>IF(INSCRIÇÃO!B42="","",INSCRIÇÃO!B42)</f>
        <v/>
      </c>
      <c r="B48" s="271" t="str">
        <f>INSCRIÇÃO!C42</f>
        <v/>
      </c>
      <c r="C48" s="276">
        <f>INSCRIÇÃO!D42</f>
        <v>0</v>
      </c>
      <c r="D48" s="262">
        <f>INSCRIÇÃO!E42</f>
        <v>0</v>
      </c>
      <c r="E48" s="261">
        <f>INSCRIÇÃO!F42</f>
        <v>0</v>
      </c>
      <c r="F48" s="261">
        <f>INSCRIÇÃO!G42</f>
        <v>0</v>
      </c>
      <c r="G48" s="261">
        <f>INSCRIÇÃO!H42</f>
        <v>0</v>
      </c>
      <c r="H48" s="272"/>
      <c r="I48" s="324">
        <f t="shared" si="14"/>
        <v>0</v>
      </c>
      <c r="J48" s="272"/>
      <c r="K48" s="324">
        <f t="shared" si="6"/>
        <v>0</v>
      </c>
      <c r="L48" s="272"/>
      <c r="M48" s="324">
        <f t="shared" si="15"/>
        <v>0</v>
      </c>
      <c r="N48" s="272"/>
      <c r="O48" s="324">
        <f t="shared" si="16"/>
        <v>0</v>
      </c>
      <c r="P48" s="273"/>
      <c r="Q48" s="273"/>
      <c r="R48" s="273"/>
      <c r="S48" s="263"/>
      <c r="T48" s="263"/>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173">
        <f t="shared" si="17"/>
        <v>0</v>
      </c>
      <c r="AT48" s="198">
        <f t="shared" si="10"/>
        <v>0</v>
      </c>
      <c r="AU48" s="174"/>
      <c r="AV48" s="172">
        <f t="shared" si="18"/>
        <v>0</v>
      </c>
      <c r="AW48" s="172">
        <f t="shared" si="19"/>
        <v>0</v>
      </c>
      <c r="AX48" s="175" t="str">
        <f t="shared" si="12"/>
        <v/>
      </c>
      <c r="AY48" s="331" t="str">
        <f t="shared" si="13"/>
        <v/>
      </c>
      <c r="BA48" s="172" t="e">
        <f t="shared" si="20"/>
        <v>#VALUE!</v>
      </c>
      <c r="BB48" s="209">
        <f t="shared" si="21"/>
        <v>0</v>
      </c>
      <c r="BC48" s="176">
        <f t="shared" si="22"/>
        <v>0</v>
      </c>
      <c r="BD48" s="176">
        <f t="shared" si="23"/>
        <v>0</v>
      </c>
    </row>
    <row r="49" spans="1:56" s="176" customFormat="1" ht="43.95" customHeight="1" x14ac:dyDescent="0.3">
      <c r="A49" s="169" t="str">
        <f>IF(INSCRIÇÃO!B43="","",INSCRIÇÃO!B43)</f>
        <v/>
      </c>
      <c r="B49" s="270" t="str">
        <f>INSCRIÇÃO!C43</f>
        <v/>
      </c>
      <c r="C49" s="275">
        <f>INSCRIÇÃO!D43</f>
        <v>0</v>
      </c>
      <c r="D49" s="170">
        <f>INSCRIÇÃO!E43</f>
        <v>0</v>
      </c>
      <c r="E49" s="171">
        <f>INSCRIÇÃO!F43</f>
        <v>0</v>
      </c>
      <c r="F49" s="171">
        <f>INSCRIÇÃO!G43</f>
        <v>0</v>
      </c>
      <c r="G49" s="171">
        <f>INSCRIÇÃO!H43</f>
        <v>0</v>
      </c>
      <c r="H49" s="267"/>
      <c r="I49" s="324">
        <f t="shared" si="14"/>
        <v>0</v>
      </c>
      <c r="J49" s="267"/>
      <c r="K49" s="324">
        <f t="shared" si="6"/>
        <v>0</v>
      </c>
      <c r="L49" s="267"/>
      <c r="M49" s="324">
        <f t="shared" si="15"/>
        <v>0</v>
      </c>
      <c r="N49" s="267"/>
      <c r="O49" s="324">
        <f t="shared" si="16"/>
        <v>0</v>
      </c>
      <c r="P49" s="266"/>
      <c r="Q49" s="266"/>
      <c r="R49" s="269"/>
      <c r="S49" s="210"/>
      <c r="T49" s="210"/>
      <c r="U49" s="210"/>
      <c r="V49" s="210"/>
      <c r="W49" s="210"/>
      <c r="X49" s="210"/>
      <c r="Y49" s="210"/>
      <c r="Z49" s="210"/>
      <c r="AA49" s="210"/>
      <c r="AB49" s="210"/>
      <c r="AC49" s="210"/>
      <c r="AD49" s="210"/>
      <c r="AE49" s="210"/>
      <c r="AF49" s="210"/>
      <c r="AG49" s="210"/>
      <c r="AH49" s="210"/>
      <c r="AI49" s="210"/>
      <c r="AJ49" s="210"/>
      <c r="AK49" s="210"/>
      <c r="AL49" s="210"/>
      <c r="AM49" s="210"/>
      <c r="AN49" s="210"/>
      <c r="AO49" s="210"/>
      <c r="AP49" s="201"/>
      <c r="AQ49" s="201"/>
      <c r="AR49" s="211"/>
      <c r="AS49" s="173">
        <f t="shared" si="17"/>
        <v>0</v>
      </c>
      <c r="AT49" s="198">
        <f t="shared" si="10"/>
        <v>0</v>
      </c>
      <c r="AU49" s="174"/>
      <c r="AV49" s="172">
        <f t="shared" si="18"/>
        <v>0</v>
      </c>
      <c r="AW49" s="172">
        <f t="shared" si="19"/>
        <v>0</v>
      </c>
      <c r="AX49" s="175" t="str">
        <f t="shared" si="12"/>
        <v/>
      </c>
      <c r="AY49" s="331" t="str">
        <f t="shared" si="13"/>
        <v/>
      </c>
      <c r="BA49" s="172" t="e">
        <f t="shared" si="20"/>
        <v>#VALUE!</v>
      </c>
      <c r="BB49" s="209">
        <f t="shared" si="21"/>
        <v>0</v>
      </c>
      <c r="BC49" s="176">
        <f t="shared" si="22"/>
        <v>0</v>
      </c>
      <c r="BD49" s="176">
        <f t="shared" si="23"/>
        <v>0</v>
      </c>
    </row>
    <row r="50" spans="1:56" s="177" customFormat="1" ht="43.95" customHeight="1" x14ac:dyDescent="0.3">
      <c r="A50" s="261" t="str">
        <f>IF(INSCRIÇÃO!B44="","",INSCRIÇÃO!B44)</f>
        <v/>
      </c>
      <c r="B50" s="271" t="str">
        <f>INSCRIÇÃO!C44</f>
        <v/>
      </c>
      <c r="C50" s="276">
        <f>INSCRIÇÃO!D44</f>
        <v>0</v>
      </c>
      <c r="D50" s="262">
        <f>INSCRIÇÃO!E44</f>
        <v>0</v>
      </c>
      <c r="E50" s="261">
        <f>INSCRIÇÃO!F44</f>
        <v>0</v>
      </c>
      <c r="F50" s="261">
        <f>INSCRIÇÃO!G44</f>
        <v>0</v>
      </c>
      <c r="G50" s="261">
        <f>INSCRIÇÃO!H44</f>
        <v>0</v>
      </c>
      <c r="H50" s="272"/>
      <c r="I50" s="324">
        <f t="shared" si="14"/>
        <v>0</v>
      </c>
      <c r="J50" s="272"/>
      <c r="K50" s="324">
        <f t="shared" si="6"/>
        <v>0</v>
      </c>
      <c r="L50" s="272"/>
      <c r="M50" s="324">
        <f t="shared" si="15"/>
        <v>0</v>
      </c>
      <c r="N50" s="272"/>
      <c r="O50" s="324">
        <f t="shared" si="16"/>
        <v>0</v>
      </c>
      <c r="P50" s="273"/>
      <c r="Q50" s="273"/>
      <c r="R50" s="273"/>
      <c r="S50" s="263"/>
      <c r="T50" s="263"/>
      <c r="U50" s="263"/>
      <c r="V50" s="263"/>
      <c r="W50" s="263"/>
      <c r="X50" s="263"/>
      <c r="Y50" s="263"/>
      <c r="Z50" s="263"/>
      <c r="AA50" s="263"/>
      <c r="AB50" s="263"/>
      <c r="AC50" s="263"/>
      <c r="AD50" s="263"/>
      <c r="AE50" s="263"/>
      <c r="AF50" s="263"/>
      <c r="AG50" s="263"/>
      <c r="AH50" s="263"/>
      <c r="AI50" s="263"/>
      <c r="AJ50" s="263"/>
      <c r="AK50" s="263"/>
      <c r="AL50" s="263"/>
      <c r="AM50" s="263"/>
      <c r="AN50" s="263"/>
      <c r="AO50" s="263"/>
      <c r="AP50" s="263"/>
      <c r="AQ50" s="263"/>
      <c r="AR50" s="263"/>
      <c r="AS50" s="173">
        <f t="shared" si="17"/>
        <v>0</v>
      </c>
      <c r="AT50" s="198">
        <f t="shared" si="10"/>
        <v>0</v>
      </c>
      <c r="AU50" s="174"/>
      <c r="AV50" s="172">
        <f t="shared" si="18"/>
        <v>0</v>
      </c>
      <c r="AW50" s="172">
        <f t="shared" si="19"/>
        <v>0</v>
      </c>
      <c r="AX50" s="175" t="str">
        <f t="shared" si="12"/>
        <v/>
      </c>
      <c r="AY50" s="331" t="str">
        <f t="shared" si="13"/>
        <v/>
      </c>
      <c r="BA50" s="172" t="e">
        <f t="shared" si="20"/>
        <v>#VALUE!</v>
      </c>
      <c r="BB50" s="209">
        <f t="shared" si="21"/>
        <v>0</v>
      </c>
      <c r="BC50" s="176">
        <f t="shared" si="22"/>
        <v>0</v>
      </c>
      <c r="BD50" s="176">
        <f t="shared" si="23"/>
        <v>0</v>
      </c>
    </row>
    <row r="51" spans="1:56" s="176" customFormat="1" ht="43.95" customHeight="1" x14ac:dyDescent="0.3">
      <c r="A51" s="169" t="str">
        <f>IF(INSCRIÇÃO!B45="","",INSCRIÇÃO!B45)</f>
        <v/>
      </c>
      <c r="B51" s="270" t="str">
        <f>INSCRIÇÃO!C45</f>
        <v/>
      </c>
      <c r="C51" s="275">
        <f>INSCRIÇÃO!D45</f>
        <v>0</v>
      </c>
      <c r="D51" s="170">
        <f>INSCRIÇÃO!E45</f>
        <v>0</v>
      </c>
      <c r="E51" s="171">
        <f>INSCRIÇÃO!F45</f>
        <v>0</v>
      </c>
      <c r="F51" s="171">
        <f>INSCRIÇÃO!G45</f>
        <v>0</v>
      </c>
      <c r="G51" s="171">
        <f>INSCRIÇÃO!H45</f>
        <v>0</v>
      </c>
      <c r="H51" s="267"/>
      <c r="I51" s="324">
        <f t="shared" si="14"/>
        <v>0</v>
      </c>
      <c r="J51" s="267"/>
      <c r="K51" s="324">
        <f t="shared" si="6"/>
        <v>0</v>
      </c>
      <c r="L51" s="267"/>
      <c r="M51" s="324">
        <f t="shared" si="15"/>
        <v>0</v>
      </c>
      <c r="N51" s="267"/>
      <c r="O51" s="324">
        <f t="shared" si="16"/>
        <v>0</v>
      </c>
      <c r="P51" s="266"/>
      <c r="Q51" s="266"/>
      <c r="R51" s="269"/>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01"/>
      <c r="AQ51" s="201"/>
      <c r="AR51" s="211"/>
      <c r="AS51" s="173">
        <f t="shared" si="17"/>
        <v>0</v>
      </c>
      <c r="AT51" s="198">
        <f t="shared" si="10"/>
        <v>0</v>
      </c>
      <c r="AU51" s="174"/>
      <c r="AV51" s="172">
        <f t="shared" si="18"/>
        <v>0</v>
      </c>
      <c r="AW51" s="172">
        <f t="shared" si="19"/>
        <v>0</v>
      </c>
      <c r="AX51" s="175" t="str">
        <f t="shared" si="12"/>
        <v/>
      </c>
      <c r="AY51" s="331" t="str">
        <f t="shared" si="13"/>
        <v/>
      </c>
      <c r="BA51" s="172" t="e">
        <f t="shared" si="20"/>
        <v>#VALUE!</v>
      </c>
      <c r="BB51" s="209">
        <f t="shared" si="21"/>
        <v>0</v>
      </c>
      <c r="BC51" s="176">
        <f t="shared" si="22"/>
        <v>0</v>
      </c>
      <c r="BD51" s="176">
        <f t="shared" si="23"/>
        <v>0</v>
      </c>
    </row>
    <row r="52" spans="1:56" s="177" customFormat="1" ht="43.95" customHeight="1" x14ac:dyDescent="0.3">
      <c r="A52" s="261" t="str">
        <f>IF(INSCRIÇÃO!B46="","",INSCRIÇÃO!B46)</f>
        <v/>
      </c>
      <c r="B52" s="271" t="str">
        <f>INSCRIÇÃO!C46</f>
        <v/>
      </c>
      <c r="C52" s="276">
        <f>INSCRIÇÃO!D46</f>
        <v>0</v>
      </c>
      <c r="D52" s="262">
        <f>INSCRIÇÃO!E46</f>
        <v>0</v>
      </c>
      <c r="E52" s="261">
        <f>INSCRIÇÃO!F46</f>
        <v>0</v>
      </c>
      <c r="F52" s="261">
        <f>INSCRIÇÃO!G46</f>
        <v>0</v>
      </c>
      <c r="G52" s="261">
        <f>INSCRIÇÃO!H46</f>
        <v>0</v>
      </c>
      <c r="H52" s="272"/>
      <c r="I52" s="324">
        <f t="shared" si="14"/>
        <v>0</v>
      </c>
      <c r="J52" s="272"/>
      <c r="K52" s="324">
        <f t="shared" si="6"/>
        <v>0</v>
      </c>
      <c r="L52" s="272"/>
      <c r="M52" s="324">
        <f t="shared" si="15"/>
        <v>0</v>
      </c>
      <c r="N52" s="272"/>
      <c r="O52" s="324">
        <f t="shared" si="16"/>
        <v>0</v>
      </c>
      <c r="P52" s="273"/>
      <c r="Q52" s="273"/>
      <c r="R52" s="27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173">
        <f t="shared" si="17"/>
        <v>0</v>
      </c>
      <c r="AT52" s="198">
        <f t="shared" si="10"/>
        <v>0</v>
      </c>
      <c r="AU52" s="174"/>
      <c r="AV52" s="172">
        <f t="shared" si="18"/>
        <v>0</v>
      </c>
      <c r="AW52" s="172">
        <f t="shared" si="19"/>
        <v>0</v>
      </c>
      <c r="AX52" s="175" t="str">
        <f t="shared" si="12"/>
        <v/>
      </c>
      <c r="AY52" s="331" t="str">
        <f t="shared" si="13"/>
        <v/>
      </c>
      <c r="BA52" s="172" t="e">
        <f t="shared" si="20"/>
        <v>#VALUE!</v>
      </c>
      <c r="BB52" s="209">
        <f t="shared" si="21"/>
        <v>0</v>
      </c>
      <c r="BC52" s="176">
        <f t="shared" si="22"/>
        <v>0</v>
      </c>
      <c r="BD52" s="176">
        <f t="shared" si="23"/>
        <v>0</v>
      </c>
    </row>
    <row r="53" spans="1:56" s="176" customFormat="1" ht="43.95" customHeight="1" x14ac:dyDescent="0.3">
      <c r="A53" s="169" t="str">
        <f>IF(INSCRIÇÃO!B47="","",INSCRIÇÃO!B47)</f>
        <v/>
      </c>
      <c r="B53" s="270" t="str">
        <f>INSCRIÇÃO!C47</f>
        <v/>
      </c>
      <c r="C53" s="275">
        <f>INSCRIÇÃO!D47</f>
        <v>0</v>
      </c>
      <c r="D53" s="170">
        <f>INSCRIÇÃO!E47</f>
        <v>0</v>
      </c>
      <c r="E53" s="171">
        <f>INSCRIÇÃO!F47</f>
        <v>0</v>
      </c>
      <c r="F53" s="171">
        <f>INSCRIÇÃO!G47</f>
        <v>0</v>
      </c>
      <c r="G53" s="171">
        <f>INSCRIÇÃO!H47</f>
        <v>0</v>
      </c>
      <c r="H53" s="267"/>
      <c r="I53" s="324">
        <f t="shared" si="14"/>
        <v>0</v>
      </c>
      <c r="J53" s="267"/>
      <c r="K53" s="324">
        <f t="shared" si="6"/>
        <v>0</v>
      </c>
      <c r="L53" s="267"/>
      <c r="M53" s="324">
        <f t="shared" si="15"/>
        <v>0</v>
      </c>
      <c r="N53" s="267"/>
      <c r="O53" s="324">
        <f t="shared" si="16"/>
        <v>0</v>
      </c>
      <c r="P53" s="266"/>
      <c r="Q53" s="266"/>
      <c r="R53" s="269"/>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01"/>
      <c r="AQ53" s="201"/>
      <c r="AR53" s="211"/>
      <c r="AS53" s="173">
        <f t="shared" si="17"/>
        <v>0</v>
      </c>
      <c r="AT53" s="198">
        <f t="shared" si="10"/>
        <v>0</v>
      </c>
      <c r="AU53" s="174"/>
      <c r="AV53" s="172">
        <f t="shared" si="18"/>
        <v>0</v>
      </c>
      <c r="AW53" s="172">
        <f t="shared" si="19"/>
        <v>0</v>
      </c>
      <c r="AX53" s="175" t="str">
        <f t="shared" si="12"/>
        <v/>
      </c>
      <c r="AY53" s="331" t="str">
        <f t="shared" si="13"/>
        <v/>
      </c>
      <c r="BA53" s="172" t="e">
        <f t="shared" si="20"/>
        <v>#VALUE!</v>
      </c>
      <c r="BB53" s="209">
        <f t="shared" si="21"/>
        <v>0</v>
      </c>
      <c r="BC53" s="176">
        <f t="shared" si="22"/>
        <v>0</v>
      </c>
      <c r="BD53" s="176">
        <f t="shared" si="23"/>
        <v>0</v>
      </c>
    </row>
    <row r="54" spans="1:56" s="177" customFormat="1" ht="43.95" customHeight="1" x14ac:dyDescent="0.3">
      <c r="A54" s="261" t="str">
        <f>IF(INSCRIÇÃO!B48="","",INSCRIÇÃO!B48)</f>
        <v/>
      </c>
      <c r="B54" s="271" t="str">
        <f>INSCRIÇÃO!C48</f>
        <v/>
      </c>
      <c r="C54" s="276">
        <f>INSCRIÇÃO!D48</f>
        <v>0</v>
      </c>
      <c r="D54" s="262">
        <f>INSCRIÇÃO!E48</f>
        <v>0</v>
      </c>
      <c r="E54" s="261">
        <f>INSCRIÇÃO!F48</f>
        <v>0</v>
      </c>
      <c r="F54" s="261">
        <f>INSCRIÇÃO!G48</f>
        <v>0</v>
      </c>
      <c r="G54" s="261">
        <f>INSCRIÇÃO!H48</f>
        <v>0</v>
      </c>
      <c r="H54" s="272"/>
      <c r="I54" s="324">
        <f t="shared" si="14"/>
        <v>0</v>
      </c>
      <c r="J54" s="272"/>
      <c r="K54" s="324">
        <f t="shared" si="6"/>
        <v>0</v>
      </c>
      <c r="L54" s="272"/>
      <c r="M54" s="324">
        <f t="shared" si="15"/>
        <v>0</v>
      </c>
      <c r="N54" s="272"/>
      <c r="O54" s="324">
        <f t="shared" si="16"/>
        <v>0</v>
      </c>
      <c r="P54" s="273"/>
      <c r="Q54" s="273"/>
      <c r="R54" s="27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173">
        <f t="shared" si="17"/>
        <v>0</v>
      </c>
      <c r="AT54" s="198">
        <f t="shared" si="10"/>
        <v>0</v>
      </c>
      <c r="AU54" s="174"/>
      <c r="AV54" s="172">
        <f t="shared" si="18"/>
        <v>0</v>
      </c>
      <c r="AW54" s="172">
        <f t="shared" si="19"/>
        <v>0</v>
      </c>
      <c r="AX54" s="175" t="str">
        <f t="shared" si="12"/>
        <v/>
      </c>
      <c r="AY54" s="331" t="str">
        <f t="shared" si="13"/>
        <v/>
      </c>
      <c r="BA54" s="172" t="e">
        <f t="shared" si="20"/>
        <v>#VALUE!</v>
      </c>
      <c r="BB54" s="209">
        <f t="shared" si="21"/>
        <v>0</v>
      </c>
      <c r="BC54" s="176">
        <f t="shared" si="22"/>
        <v>0</v>
      </c>
      <c r="BD54" s="176">
        <f t="shared" si="23"/>
        <v>0</v>
      </c>
    </row>
    <row r="55" spans="1:56" s="176" customFormat="1" ht="43.95" customHeight="1" x14ac:dyDescent="0.3">
      <c r="A55" s="169" t="str">
        <f>IF(INSCRIÇÃO!B49="","",INSCRIÇÃO!B49)</f>
        <v/>
      </c>
      <c r="B55" s="270" t="str">
        <f>INSCRIÇÃO!C49</f>
        <v/>
      </c>
      <c r="C55" s="275">
        <f>INSCRIÇÃO!D49</f>
        <v>0</v>
      </c>
      <c r="D55" s="170">
        <f>INSCRIÇÃO!E49</f>
        <v>0</v>
      </c>
      <c r="E55" s="171">
        <f>INSCRIÇÃO!F49</f>
        <v>0</v>
      </c>
      <c r="F55" s="171">
        <f>INSCRIÇÃO!G49</f>
        <v>0</v>
      </c>
      <c r="G55" s="171">
        <f>INSCRIÇÃO!H49</f>
        <v>0</v>
      </c>
      <c r="H55" s="267"/>
      <c r="I55" s="324">
        <f t="shared" si="14"/>
        <v>0</v>
      </c>
      <c r="J55" s="267"/>
      <c r="K55" s="324">
        <f t="shared" si="6"/>
        <v>0</v>
      </c>
      <c r="L55" s="267"/>
      <c r="M55" s="324">
        <f t="shared" si="15"/>
        <v>0</v>
      </c>
      <c r="N55" s="267"/>
      <c r="O55" s="324">
        <f t="shared" si="16"/>
        <v>0</v>
      </c>
      <c r="P55" s="266"/>
      <c r="Q55" s="266"/>
      <c r="R55" s="269"/>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01"/>
      <c r="AQ55" s="201"/>
      <c r="AR55" s="211"/>
      <c r="AS55" s="173">
        <f t="shared" si="17"/>
        <v>0</v>
      </c>
      <c r="AT55" s="198">
        <f t="shared" si="10"/>
        <v>0</v>
      </c>
      <c r="AU55" s="174"/>
      <c r="AV55" s="172">
        <f t="shared" si="18"/>
        <v>0</v>
      </c>
      <c r="AW55" s="172">
        <f t="shared" si="19"/>
        <v>0</v>
      </c>
      <c r="AX55" s="175" t="str">
        <f t="shared" si="12"/>
        <v/>
      </c>
      <c r="AY55" s="331" t="str">
        <f t="shared" si="13"/>
        <v/>
      </c>
      <c r="BA55" s="172" t="e">
        <f t="shared" si="20"/>
        <v>#VALUE!</v>
      </c>
      <c r="BB55" s="209">
        <f t="shared" si="21"/>
        <v>0</v>
      </c>
      <c r="BC55" s="176">
        <f t="shared" si="22"/>
        <v>0</v>
      </c>
      <c r="BD55" s="176">
        <f t="shared" si="23"/>
        <v>0</v>
      </c>
    </row>
    <row r="56" spans="1:56" s="177" customFormat="1" ht="43.95" customHeight="1" x14ac:dyDescent="0.3">
      <c r="A56" s="261" t="str">
        <f>IF(INSCRIÇÃO!B50="","",INSCRIÇÃO!B50)</f>
        <v/>
      </c>
      <c r="B56" s="271" t="str">
        <f>INSCRIÇÃO!C50</f>
        <v/>
      </c>
      <c r="C56" s="276">
        <f>INSCRIÇÃO!D50</f>
        <v>0</v>
      </c>
      <c r="D56" s="262">
        <f>INSCRIÇÃO!E50</f>
        <v>0</v>
      </c>
      <c r="E56" s="261">
        <f>INSCRIÇÃO!F50</f>
        <v>0</v>
      </c>
      <c r="F56" s="261">
        <f>INSCRIÇÃO!G50</f>
        <v>0</v>
      </c>
      <c r="G56" s="261">
        <f>INSCRIÇÃO!H50</f>
        <v>0</v>
      </c>
      <c r="H56" s="272"/>
      <c r="I56" s="324">
        <f t="shared" si="14"/>
        <v>0</v>
      </c>
      <c r="J56" s="272"/>
      <c r="K56" s="324">
        <f t="shared" si="6"/>
        <v>0</v>
      </c>
      <c r="L56" s="272"/>
      <c r="M56" s="324">
        <f t="shared" si="15"/>
        <v>0</v>
      </c>
      <c r="N56" s="272"/>
      <c r="O56" s="324">
        <f t="shared" si="16"/>
        <v>0</v>
      </c>
      <c r="P56" s="273"/>
      <c r="Q56" s="273"/>
      <c r="R56" s="273"/>
      <c r="S56" s="263"/>
      <c r="T56" s="263"/>
      <c r="U56" s="263"/>
      <c r="V56" s="263"/>
      <c r="W56" s="263"/>
      <c r="X56" s="263"/>
      <c r="Y56" s="263"/>
      <c r="Z56" s="263"/>
      <c r="AA56" s="263"/>
      <c r="AB56" s="263"/>
      <c r="AC56" s="263"/>
      <c r="AD56" s="263"/>
      <c r="AE56" s="263"/>
      <c r="AF56" s="263"/>
      <c r="AG56" s="263"/>
      <c r="AH56" s="263"/>
      <c r="AI56" s="263"/>
      <c r="AJ56" s="263"/>
      <c r="AK56" s="263"/>
      <c r="AL56" s="263"/>
      <c r="AM56" s="263"/>
      <c r="AN56" s="263"/>
      <c r="AO56" s="263"/>
      <c r="AP56" s="263"/>
      <c r="AQ56" s="263"/>
      <c r="AR56" s="263"/>
      <c r="AS56" s="173">
        <f t="shared" si="17"/>
        <v>0</v>
      </c>
      <c r="AT56" s="198">
        <f t="shared" si="10"/>
        <v>0</v>
      </c>
      <c r="AU56" s="174"/>
      <c r="AV56" s="172">
        <f t="shared" si="18"/>
        <v>0</v>
      </c>
      <c r="AW56" s="172">
        <f t="shared" si="19"/>
        <v>0</v>
      </c>
      <c r="AX56" s="175" t="str">
        <f t="shared" si="12"/>
        <v/>
      </c>
      <c r="AY56" s="331" t="str">
        <f t="shared" si="13"/>
        <v/>
      </c>
      <c r="BA56" s="172" t="e">
        <f t="shared" si="20"/>
        <v>#VALUE!</v>
      </c>
      <c r="BB56" s="209">
        <f t="shared" si="21"/>
        <v>0</v>
      </c>
      <c r="BC56" s="176">
        <f t="shared" si="22"/>
        <v>0</v>
      </c>
      <c r="BD56" s="176">
        <f t="shared" si="23"/>
        <v>0</v>
      </c>
    </row>
    <row r="57" spans="1:56" s="176" customFormat="1" ht="43.95" customHeight="1" x14ac:dyDescent="0.3">
      <c r="A57" s="169" t="str">
        <f>IF(INSCRIÇÃO!B51="","",INSCRIÇÃO!B51)</f>
        <v/>
      </c>
      <c r="B57" s="270" t="str">
        <f>INSCRIÇÃO!C51</f>
        <v/>
      </c>
      <c r="C57" s="275">
        <f>INSCRIÇÃO!D51</f>
        <v>0</v>
      </c>
      <c r="D57" s="170">
        <f>INSCRIÇÃO!E51</f>
        <v>0</v>
      </c>
      <c r="E57" s="171">
        <f>INSCRIÇÃO!F51</f>
        <v>0</v>
      </c>
      <c r="F57" s="171">
        <f>INSCRIÇÃO!G51</f>
        <v>0</v>
      </c>
      <c r="G57" s="171">
        <f>INSCRIÇÃO!H51</f>
        <v>0</v>
      </c>
      <c r="H57" s="267"/>
      <c r="I57" s="324">
        <f t="shared" si="14"/>
        <v>0</v>
      </c>
      <c r="J57" s="267"/>
      <c r="K57" s="324">
        <f t="shared" si="6"/>
        <v>0</v>
      </c>
      <c r="L57" s="267"/>
      <c r="M57" s="324">
        <f t="shared" si="15"/>
        <v>0</v>
      </c>
      <c r="N57" s="267"/>
      <c r="O57" s="324">
        <f t="shared" si="16"/>
        <v>0</v>
      </c>
      <c r="P57" s="266"/>
      <c r="Q57" s="266"/>
      <c r="R57" s="269"/>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01"/>
      <c r="AQ57" s="201"/>
      <c r="AR57" s="211"/>
      <c r="AS57" s="173">
        <f t="shared" si="17"/>
        <v>0</v>
      </c>
      <c r="AT57" s="198">
        <f t="shared" si="10"/>
        <v>0</v>
      </c>
      <c r="AU57" s="174"/>
      <c r="AV57" s="172">
        <f t="shared" si="18"/>
        <v>0</v>
      </c>
      <c r="AW57" s="172">
        <f t="shared" si="19"/>
        <v>0</v>
      </c>
      <c r="AX57" s="175" t="str">
        <f t="shared" si="12"/>
        <v/>
      </c>
      <c r="AY57" s="331" t="str">
        <f t="shared" si="13"/>
        <v/>
      </c>
      <c r="BA57" s="172" t="e">
        <f t="shared" si="20"/>
        <v>#VALUE!</v>
      </c>
      <c r="BB57" s="209">
        <f t="shared" si="21"/>
        <v>0</v>
      </c>
      <c r="BC57" s="176">
        <f t="shared" si="22"/>
        <v>0</v>
      </c>
      <c r="BD57" s="176">
        <f t="shared" si="23"/>
        <v>0</v>
      </c>
    </row>
    <row r="58" spans="1:56" s="177" customFormat="1" ht="43.95" customHeight="1" x14ac:dyDescent="0.3">
      <c r="A58" s="261" t="str">
        <f>IF(INSCRIÇÃO!B52="","",INSCRIÇÃO!B52)</f>
        <v/>
      </c>
      <c r="B58" s="271" t="str">
        <f>INSCRIÇÃO!C52</f>
        <v/>
      </c>
      <c r="C58" s="276">
        <f>INSCRIÇÃO!D52</f>
        <v>0</v>
      </c>
      <c r="D58" s="262">
        <f>INSCRIÇÃO!E52</f>
        <v>0</v>
      </c>
      <c r="E58" s="261">
        <f>INSCRIÇÃO!F52</f>
        <v>0</v>
      </c>
      <c r="F58" s="261">
        <f>INSCRIÇÃO!G52</f>
        <v>0</v>
      </c>
      <c r="G58" s="261">
        <f>INSCRIÇÃO!H52</f>
        <v>0</v>
      </c>
      <c r="H58" s="272"/>
      <c r="I58" s="324">
        <f t="shared" si="14"/>
        <v>0</v>
      </c>
      <c r="J58" s="272"/>
      <c r="K58" s="324">
        <f t="shared" si="6"/>
        <v>0</v>
      </c>
      <c r="L58" s="272"/>
      <c r="M58" s="324">
        <f t="shared" si="15"/>
        <v>0</v>
      </c>
      <c r="N58" s="272"/>
      <c r="O58" s="324">
        <f t="shared" si="16"/>
        <v>0</v>
      </c>
      <c r="P58" s="273"/>
      <c r="Q58" s="273"/>
      <c r="R58" s="27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173">
        <f t="shared" si="17"/>
        <v>0</v>
      </c>
      <c r="AT58" s="198">
        <f t="shared" si="10"/>
        <v>0</v>
      </c>
      <c r="AU58" s="174"/>
      <c r="AV58" s="172">
        <f t="shared" si="18"/>
        <v>0</v>
      </c>
      <c r="AW58" s="172">
        <f t="shared" si="19"/>
        <v>0</v>
      </c>
      <c r="AX58" s="175" t="str">
        <f t="shared" si="12"/>
        <v/>
      </c>
      <c r="AY58" s="331" t="str">
        <f t="shared" si="13"/>
        <v/>
      </c>
      <c r="BA58" s="172" t="e">
        <f t="shared" si="20"/>
        <v>#VALUE!</v>
      </c>
      <c r="BB58" s="209">
        <f t="shared" si="21"/>
        <v>0</v>
      </c>
      <c r="BC58" s="176">
        <f t="shared" si="22"/>
        <v>0</v>
      </c>
      <c r="BD58" s="176">
        <f t="shared" si="23"/>
        <v>0</v>
      </c>
    </row>
    <row r="59" spans="1:56" s="176" customFormat="1" ht="43.95" customHeight="1" x14ac:dyDescent="0.3">
      <c r="A59" s="169" t="str">
        <f>IF(INSCRIÇÃO!B53="","",INSCRIÇÃO!B53)</f>
        <v/>
      </c>
      <c r="B59" s="270" t="str">
        <f>INSCRIÇÃO!C53</f>
        <v/>
      </c>
      <c r="C59" s="275">
        <f>INSCRIÇÃO!D53</f>
        <v>0</v>
      </c>
      <c r="D59" s="170">
        <f>INSCRIÇÃO!E53</f>
        <v>0</v>
      </c>
      <c r="E59" s="171">
        <f>INSCRIÇÃO!F53</f>
        <v>0</v>
      </c>
      <c r="F59" s="171">
        <f>INSCRIÇÃO!G53</f>
        <v>0</v>
      </c>
      <c r="G59" s="171">
        <f>INSCRIÇÃO!H53</f>
        <v>0</v>
      </c>
      <c r="H59" s="267"/>
      <c r="I59" s="324">
        <f t="shared" si="14"/>
        <v>0</v>
      </c>
      <c r="J59" s="267"/>
      <c r="K59" s="324">
        <f t="shared" si="6"/>
        <v>0</v>
      </c>
      <c r="L59" s="267"/>
      <c r="M59" s="324">
        <f t="shared" si="15"/>
        <v>0</v>
      </c>
      <c r="N59" s="267"/>
      <c r="O59" s="324">
        <f t="shared" si="16"/>
        <v>0</v>
      </c>
      <c r="P59" s="266"/>
      <c r="Q59" s="266"/>
      <c r="R59" s="269"/>
      <c r="S59" s="210"/>
      <c r="T59" s="210"/>
      <c r="U59" s="210"/>
      <c r="V59" s="210"/>
      <c r="W59" s="210"/>
      <c r="X59" s="210"/>
      <c r="Y59" s="210"/>
      <c r="Z59" s="210"/>
      <c r="AA59" s="210"/>
      <c r="AB59" s="210"/>
      <c r="AC59" s="210"/>
      <c r="AD59" s="210"/>
      <c r="AE59" s="210"/>
      <c r="AF59" s="210"/>
      <c r="AG59" s="210"/>
      <c r="AH59" s="210"/>
      <c r="AI59" s="210"/>
      <c r="AJ59" s="210"/>
      <c r="AK59" s="210"/>
      <c r="AL59" s="210"/>
      <c r="AM59" s="210"/>
      <c r="AN59" s="210"/>
      <c r="AO59" s="210"/>
      <c r="AP59" s="201"/>
      <c r="AQ59" s="201"/>
      <c r="AR59" s="211"/>
      <c r="AS59" s="173">
        <f t="shared" si="17"/>
        <v>0</v>
      </c>
      <c r="AT59" s="198">
        <f t="shared" si="10"/>
        <v>0</v>
      </c>
      <c r="AU59" s="174"/>
      <c r="AV59" s="172">
        <f t="shared" si="18"/>
        <v>0</v>
      </c>
      <c r="AW59" s="172">
        <f t="shared" si="19"/>
        <v>0</v>
      </c>
      <c r="AX59" s="175" t="str">
        <f t="shared" si="12"/>
        <v/>
      </c>
      <c r="AY59" s="331" t="str">
        <f t="shared" si="13"/>
        <v/>
      </c>
      <c r="BA59" s="172" t="e">
        <f t="shared" si="20"/>
        <v>#VALUE!</v>
      </c>
      <c r="BB59" s="209">
        <f t="shared" si="21"/>
        <v>0</v>
      </c>
      <c r="BC59" s="176">
        <f t="shared" si="22"/>
        <v>0</v>
      </c>
      <c r="BD59" s="176">
        <f t="shared" si="23"/>
        <v>0</v>
      </c>
    </row>
    <row r="60" spans="1:56" s="177" customFormat="1" ht="43.95" customHeight="1" x14ac:dyDescent="0.3">
      <c r="A60" s="261" t="str">
        <f>IF(INSCRIÇÃO!B54="","",INSCRIÇÃO!B54)</f>
        <v/>
      </c>
      <c r="B60" s="271" t="str">
        <f>INSCRIÇÃO!C54</f>
        <v/>
      </c>
      <c r="C60" s="276">
        <f>INSCRIÇÃO!D54</f>
        <v>0</v>
      </c>
      <c r="D60" s="262">
        <f>INSCRIÇÃO!E54</f>
        <v>0</v>
      </c>
      <c r="E60" s="261">
        <f>INSCRIÇÃO!F54</f>
        <v>0</v>
      </c>
      <c r="F60" s="261">
        <f>INSCRIÇÃO!G54</f>
        <v>0</v>
      </c>
      <c r="G60" s="261">
        <f>INSCRIÇÃO!H54</f>
        <v>0</v>
      </c>
      <c r="H60" s="272"/>
      <c r="I60" s="324">
        <f t="shared" si="14"/>
        <v>0</v>
      </c>
      <c r="J60" s="272"/>
      <c r="K60" s="324">
        <f t="shared" si="6"/>
        <v>0</v>
      </c>
      <c r="L60" s="272"/>
      <c r="M60" s="324">
        <f t="shared" si="15"/>
        <v>0</v>
      </c>
      <c r="N60" s="272"/>
      <c r="O60" s="324">
        <f t="shared" si="16"/>
        <v>0</v>
      </c>
      <c r="P60" s="273"/>
      <c r="Q60" s="273"/>
      <c r="R60" s="273"/>
      <c r="S60" s="263"/>
      <c r="T60" s="263"/>
      <c r="U60" s="263"/>
      <c r="V60" s="263"/>
      <c r="W60" s="263"/>
      <c r="X60" s="263"/>
      <c r="Y60" s="263"/>
      <c r="Z60" s="263"/>
      <c r="AA60" s="263"/>
      <c r="AB60" s="263"/>
      <c r="AC60" s="263"/>
      <c r="AD60" s="263"/>
      <c r="AE60" s="263"/>
      <c r="AF60" s="263"/>
      <c r="AG60" s="263"/>
      <c r="AH60" s="263"/>
      <c r="AI60" s="263"/>
      <c r="AJ60" s="263"/>
      <c r="AK60" s="263"/>
      <c r="AL60" s="263"/>
      <c r="AM60" s="263"/>
      <c r="AN60" s="263"/>
      <c r="AO60" s="263"/>
      <c r="AP60" s="263"/>
      <c r="AQ60" s="263"/>
      <c r="AR60" s="263"/>
      <c r="AS60" s="173">
        <f t="shared" si="17"/>
        <v>0</v>
      </c>
      <c r="AT60" s="198">
        <f t="shared" si="10"/>
        <v>0</v>
      </c>
      <c r="AU60" s="174"/>
      <c r="AV60" s="172">
        <f t="shared" si="18"/>
        <v>0</v>
      </c>
      <c r="AW60" s="172">
        <f t="shared" si="19"/>
        <v>0</v>
      </c>
      <c r="AX60" s="175" t="str">
        <f t="shared" si="12"/>
        <v/>
      </c>
      <c r="AY60" s="331" t="str">
        <f t="shared" si="13"/>
        <v/>
      </c>
      <c r="BA60" s="172" t="e">
        <f t="shared" si="20"/>
        <v>#VALUE!</v>
      </c>
      <c r="BB60" s="209">
        <f t="shared" si="21"/>
        <v>0</v>
      </c>
      <c r="BC60" s="176">
        <f t="shared" si="22"/>
        <v>0</v>
      </c>
      <c r="BD60" s="176">
        <f t="shared" si="23"/>
        <v>0</v>
      </c>
    </row>
    <row r="61" spans="1:56" s="176" customFormat="1" ht="43.95" customHeight="1" x14ac:dyDescent="0.3">
      <c r="A61" s="169" t="str">
        <f>IF(INSCRIÇÃO!B55="","",INSCRIÇÃO!B55)</f>
        <v/>
      </c>
      <c r="B61" s="270" t="str">
        <f>INSCRIÇÃO!C55</f>
        <v/>
      </c>
      <c r="C61" s="275">
        <f>INSCRIÇÃO!D55</f>
        <v>0</v>
      </c>
      <c r="D61" s="170">
        <f>INSCRIÇÃO!E55</f>
        <v>0</v>
      </c>
      <c r="E61" s="171">
        <f>INSCRIÇÃO!F55</f>
        <v>0</v>
      </c>
      <c r="F61" s="171">
        <f>INSCRIÇÃO!G55</f>
        <v>0</v>
      </c>
      <c r="G61" s="171">
        <f>INSCRIÇÃO!H55</f>
        <v>0</v>
      </c>
      <c r="H61" s="267"/>
      <c r="I61" s="324">
        <f t="shared" si="14"/>
        <v>0</v>
      </c>
      <c r="J61" s="267"/>
      <c r="K61" s="324">
        <f t="shared" si="6"/>
        <v>0</v>
      </c>
      <c r="L61" s="267"/>
      <c r="M61" s="324">
        <f t="shared" si="15"/>
        <v>0</v>
      </c>
      <c r="N61" s="267"/>
      <c r="O61" s="324">
        <f t="shared" si="16"/>
        <v>0</v>
      </c>
      <c r="P61" s="266"/>
      <c r="Q61" s="266"/>
      <c r="R61" s="269"/>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01"/>
      <c r="AQ61" s="201"/>
      <c r="AR61" s="211"/>
      <c r="AS61" s="173">
        <f t="shared" si="17"/>
        <v>0</v>
      </c>
      <c r="AT61" s="198">
        <f t="shared" si="10"/>
        <v>0</v>
      </c>
      <c r="AU61" s="174"/>
      <c r="AV61" s="172">
        <f t="shared" si="18"/>
        <v>0</v>
      </c>
      <c r="AW61" s="172">
        <f t="shared" si="19"/>
        <v>0</v>
      </c>
      <c r="AX61" s="175" t="str">
        <f t="shared" si="12"/>
        <v/>
      </c>
      <c r="AY61" s="331" t="str">
        <f t="shared" si="13"/>
        <v/>
      </c>
      <c r="BA61" s="172" t="e">
        <f t="shared" si="20"/>
        <v>#VALUE!</v>
      </c>
      <c r="BB61" s="209">
        <f t="shared" si="21"/>
        <v>0</v>
      </c>
      <c r="BC61" s="176">
        <f t="shared" si="22"/>
        <v>0</v>
      </c>
      <c r="BD61" s="176">
        <f t="shared" si="23"/>
        <v>0</v>
      </c>
    </row>
    <row r="62" spans="1:56" s="177" customFormat="1" ht="43.95" customHeight="1" x14ac:dyDescent="0.3">
      <c r="A62" s="261" t="str">
        <f>IF(INSCRIÇÃO!B56="","",INSCRIÇÃO!B56)</f>
        <v/>
      </c>
      <c r="B62" s="271" t="str">
        <f>INSCRIÇÃO!C56</f>
        <v/>
      </c>
      <c r="C62" s="276">
        <f>INSCRIÇÃO!D56</f>
        <v>0</v>
      </c>
      <c r="D62" s="262">
        <f>INSCRIÇÃO!E56</f>
        <v>0</v>
      </c>
      <c r="E62" s="261">
        <f>INSCRIÇÃO!F56</f>
        <v>0</v>
      </c>
      <c r="F62" s="261">
        <f>INSCRIÇÃO!G56</f>
        <v>0</v>
      </c>
      <c r="G62" s="261">
        <f>INSCRIÇÃO!H56</f>
        <v>0</v>
      </c>
      <c r="H62" s="272"/>
      <c r="I62" s="324">
        <f t="shared" si="14"/>
        <v>0</v>
      </c>
      <c r="J62" s="272"/>
      <c r="K62" s="324">
        <f t="shared" si="6"/>
        <v>0</v>
      </c>
      <c r="L62" s="272"/>
      <c r="M62" s="324">
        <f t="shared" si="15"/>
        <v>0</v>
      </c>
      <c r="N62" s="272"/>
      <c r="O62" s="324">
        <f t="shared" si="16"/>
        <v>0</v>
      </c>
      <c r="P62" s="273"/>
      <c r="Q62" s="273"/>
      <c r="R62" s="27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173">
        <f t="shared" si="17"/>
        <v>0</v>
      </c>
      <c r="AT62" s="198">
        <f t="shared" si="10"/>
        <v>0</v>
      </c>
      <c r="AU62" s="174"/>
      <c r="AV62" s="172">
        <f t="shared" si="18"/>
        <v>0</v>
      </c>
      <c r="AW62" s="172">
        <f t="shared" si="19"/>
        <v>0</v>
      </c>
      <c r="AX62" s="175" t="str">
        <f t="shared" si="12"/>
        <v/>
      </c>
      <c r="AY62" s="331" t="str">
        <f t="shared" si="13"/>
        <v/>
      </c>
      <c r="BA62" s="172" t="e">
        <f t="shared" si="20"/>
        <v>#VALUE!</v>
      </c>
      <c r="BB62" s="209">
        <f t="shared" si="21"/>
        <v>0</v>
      </c>
      <c r="BC62" s="176">
        <f t="shared" si="22"/>
        <v>0</v>
      </c>
      <c r="BD62" s="176">
        <f t="shared" si="23"/>
        <v>0</v>
      </c>
    </row>
    <row r="63" spans="1:56" s="176" customFormat="1" ht="43.95" customHeight="1" x14ac:dyDescent="0.3">
      <c r="A63" s="169" t="str">
        <f>IF(INSCRIÇÃO!B57="","",INSCRIÇÃO!B57)</f>
        <v/>
      </c>
      <c r="B63" s="270" t="str">
        <f>INSCRIÇÃO!C57</f>
        <v/>
      </c>
      <c r="C63" s="275">
        <f>INSCRIÇÃO!D57</f>
        <v>0</v>
      </c>
      <c r="D63" s="170">
        <f>INSCRIÇÃO!E57</f>
        <v>0</v>
      </c>
      <c r="E63" s="171">
        <f>INSCRIÇÃO!F57</f>
        <v>0</v>
      </c>
      <c r="F63" s="171">
        <f>INSCRIÇÃO!G57</f>
        <v>0</v>
      </c>
      <c r="G63" s="171">
        <f>INSCRIÇÃO!H57</f>
        <v>0</v>
      </c>
      <c r="H63" s="267"/>
      <c r="I63" s="324">
        <f t="shared" si="14"/>
        <v>0</v>
      </c>
      <c r="J63" s="267"/>
      <c r="K63" s="324">
        <f t="shared" si="6"/>
        <v>0</v>
      </c>
      <c r="L63" s="267"/>
      <c r="M63" s="324">
        <f t="shared" si="15"/>
        <v>0</v>
      </c>
      <c r="N63" s="267"/>
      <c r="O63" s="324">
        <f t="shared" si="16"/>
        <v>0</v>
      </c>
      <c r="P63" s="266"/>
      <c r="Q63" s="266"/>
      <c r="R63" s="269"/>
      <c r="S63" s="210"/>
      <c r="T63" s="210"/>
      <c r="U63" s="210"/>
      <c r="V63" s="210"/>
      <c r="W63" s="210"/>
      <c r="X63" s="210"/>
      <c r="Y63" s="210"/>
      <c r="Z63" s="210"/>
      <c r="AA63" s="210"/>
      <c r="AB63" s="210"/>
      <c r="AC63" s="210"/>
      <c r="AD63" s="210"/>
      <c r="AE63" s="210"/>
      <c r="AF63" s="210"/>
      <c r="AG63" s="210"/>
      <c r="AH63" s="210"/>
      <c r="AI63" s="210"/>
      <c r="AJ63" s="210"/>
      <c r="AK63" s="210"/>
      <c r="AL63" s="210"/>
      <c r="AM63" s="210"/>
      <c r="AN63" s="210"/>
      <c r="AO63" s="210"/>
      <c r="AP63" s="201"/>
      <c r="AQ63" s="201"/>
      <c r="AR63" s="211"/>
      <c r="AS63" s="173">
        <f t="shared" si="17"/>
        <v>0</v>
      </c>
      <c r="AT63" s="198">
        <f t="shared" si="10"/>
        <v>0</v>
      </c>
      <c r="AU63" s="174"/>
      <c r="AV63" s="172">
        <f t="shared" si="18"/>
        <v>0</v>
      </c>
      <c r="AW63" s="172">
        <f t="shared" si="19"/>
        <v>0</v>
      </c>
      <c r="AX63" s="175" t="str">
        <f t="shared" si="12"/>
        <v/>
      </c>
      <c r="AY63" s="331" t="str">
        <f t="shared" si="13"/>
        <v/>
      </c>
      <c r="BA63" s="172" t="e">
        <f t="shared" si="20"/>
        <v>#VALUE!</v>
      </c>
      <c r="BB63" s="209">
        <f t="shared" si="21"/>
        <v>0</v>
      </c>
      <c r="BC63" s="176">
        <f t="shared" si="22"/>
        <v>0</v>
      </c>
      <c r="BD63" s="176">
        <f t="shared" si="23"/>
        <v>0</v>
      </c>
    </row>
    <row r="64" spans="1:56" s="177" customFormat="1" ht="43.95" customHeight="1" x14ac:dyDescent="0.3">
      <c r="A64" s="261" t="str">
        <f>IF(INSCRIÇÃO!B58="","",INSCRIÇÃO!B58)</f>
        <v/>
      </c>
      <c r="B64" s="271" t="str">
        <f>INSCRIÇÃO!C58</f>
        <v/>
      </c>
      <c r="C64" s="276">
        <f>INSCRIÇÃO!D58</f>
        <v>0</v>
      </c>
      <c r="D64" s="262">
        <f>INSCRIÇÃO!E58</f>
        <v>0</v>
      </c>
      <c r="E64" s="261">
        <f>INSCRIÇÃO!F58</f>
        <v>0</v>
      </c>
      <c r="F64" s="261">
        <f>INSCRIÇÃO!G58</f>
        <v>0</v>
      </c>
      <c r="G64" s="261">
        <f>INSCRIÇÃO!H58</f>
        <v>0</v>
      </c>
      <c r="H64" s="272"/>
      <c r="I64" s="324">
        <f t="shared" si="14"/>
        <v>0</v>
      </c>
      <c r="J64" s="272"/>
      <c r="K64" s="324">
        <f t="shared" si="6"/>
        <v>0</v>
      </c>
      <c r="L64" s="272"/>
      <c r="M64" s="324">
        <f t="shared" si="15"/>
        <v>0</v>
      </c>
      <c r="N64" s="272"/>
      <c r="O64" s="324">
        <f t="shared" si="16"/>
        <v>0</v>
      </c>
      <c r="P64" s="273"/>
      <c r="Q64" s="273"/>
      <c r="R64" s="27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173">
        <f t="shared" si="17"/>
        <v>0</v>
      </c>
      <c r="AT64" s="198">
        <f t="shared" si="10"/>
        <v>0</v>
      </c>
      <c r="AU64" s="174"/>
      <c r="AV64" s="172">
        <f t="shared" si="18"/>
        <v>0</v>
      </c>
      <c r="AW64" s="172">
        <f t="shared" si="19"/>
        <v>0</v>
      </c>
      <c r="AX64" s="175" t="str">
        <f t="shared" si="12"/>
        <v/>
      </c>
      <c r="AY64" s="331" t="str">
        <f t="shared" si="13"/>
        <v/>
      </c>
      <c r="BA64" s="172" t="e">
        <f t="shared" si="20"/>
        <v>#VALUE!</v>
      </c>
      <c r="BB64" s="209">
        <f t="shared" si="21"/>
        <v>0</v>
      </c>
      <c r="BC64" s="176">
        <f t="shared" si="22"/>
        <v>0</v>
      </c>
      <c r="BD64" s="176">
        <f t="shared" si="23"/>
        <v>0</v>
      </c>
    </row>
    <row r="65" spans="1:56" s="176" customFormat="1" ht="43.95" customHeight="1" x14ac:dyDescent="0.3">
      <c r="A65" s="169" t="str">
        <f>IF(INSCRIÇÃO!B59="","",INSCRIÇÃO!B59)</f>
        <v/>
      </c>
      <c r="B65" s="270" t="str">
        <f>INSCRIÇÃO!C59</f>
        <v/>
      </c>
      <c r="C65" s="275">
        <f>INSCRIÇÃO!D59</f>
        <v>0</v>
      </c>
      <c r="D65" s="170">
        <f>INSCRIÇÃO!E59</f>
        <v>0</v>
      </c>
      <c r="E65" s="171">
        <f>INSCRIÇÃO!F59</f>
        <v>0</v>
      </c>
      <c r="F65" s="171">
        <f>INSCRIÇÃO!G59</f>
        <v>0</v>
      </c>
      <c r="G65" s="171">
        <f>INSCRIÇÃO!H59</f>
        <v>0</v>
      </c>
      <c r="H65" s="267"/>
      <c r="I65" s="324">
        <f t="shared" si="14"/>
        <v>0</v>
      </c>
      <c r="J65" s="267"/>
      <c r="K65" s="324">
        <f t="shared" si="6"/>
        <v>0</v>
      </c>
      <c r="L65" s="267"/>
      <c r="M65" s="324">
        <f t="shared" si="15"/>
        <v>0</v>
      </c>
      <c r="N65" s="267"/>
      <c r="O65" s="324">
        <f t="shared" si="16"/>
        <v>0</v>
      </c>
      <c r="P65" s="266"/>
      <c r="Q65" s="266"/>
      <c r="R65" s="269"/>
      <c r="S65" s="210"/>
      <c r="T65" s="210"/>
      <c r="U65" s="210"/>
      <c r="V65" s="210"/>
      <c r="W65" s="210"/>
      <c r="X65" s="210"/>
      <c r="Y65" s="210"/>
      <c r="Z65" s="210"/>
      <c r="AA65" s="210"/>
      <c r="AB65" s="210"/>
      <c r="AC65" s="210"/>
      <c r="AD65" s="210"/>
      <c r="AE65" s="210"/>
      <c r="AF65" s="210"/>
      <c r="AG65" s="210"/>
      <c r="AH65" s="210"/>
      <c r="AI65" s="210"/>
      <c r="AJ65" s="210"/>
      <c r="AK65" s="210"/>
      <c r="AL65" s="210"/>
      <c r="AM65" s="210"/>
      <c r="AN65" s="210"/>
      <c r="AO65" s="210"/>
      <c r="AP65" s="201"/>
      <c r="AQ65" s="201"/>
      <c r="AR65" s="211"/>
      <c r="AS65" s="173">
        <f t="shared" si="17"/>
        <v>0</v>
      </c>
      <c r="AT65" s="198">
        <f t="shared" si="10"/>
        <v>0</v>
      </c>
      <c r="AU65" s="174"/>
      <c r="AV65" s="172">
        <f t="shared" si="18"/>
        <v>0</v>
      </c>
      <c r="AW65" s="172">
        <f t="shared" si="19"/>
        <v>0</v>
      </c>
      <c r="AX65" s="175" t="str">
        <f t="shared" si="12"/>
        <v/>
      </c>
      <c r="AY65" s="331" t="str">
        <f t="shared" si="13"/>
        <v/>
      </c>
      <c r="BA65" s="172" t="e">
        <f t="shared" si="20"/>
        <v>#VALUE!</v>
      </c>
      <c r="BB65" s="209">
        <f t="shared" si="21"/>
        <v>0</v>
      </c>
      <c r="BC65" s="176">
        <f t="shared" si="22"/>
        <v>0</v>
      </c>
      <c r="BD65" s="176">
        <f t="shared" si="23"/>
        <v>0</v>
      </c>
    </row>
    <row r="66" spans="1:56" s="177" customFormat="1" ht="43.95" customHeight="1" x14ac:dyDescent="0.3">
      <c r="A66" s="261" t="str">
        <f>IF(INSCRIÇÃO!B60="","",INSCRIÇÃO!B60)</f>
        <v/>
      </c>
      <c r="B66" s="271" t="str">
        <f>INSCRIÇÃO!C60</f>
        <v/>
      </c>
      <c r="C66" s="276">
        <f>INSCRIÇÃO!D60</f>
        <v>0</v>
      </c>
      <c r="D66" s="262">
        <f>INSCRIÇÃO!E60</f>
        <v>0</v>
      </c>
      <c r="E66" s="261">
        <f>INSCRIÇÃO!F60</f>
        <v>0</v>
      </c>
      <c r="F66" s="261">
        <f>INSCRIÇÃO!G60</f>
        <v>0</v>
      </c>
      <c r="G66" s="261">
        <f>INSCRIÇÃO!H60</f>
        <v>0</v>
      </c>
      <c r="H66" s="272"/>
      <c r="I66" s="324">
        <f t="shared" si="14"/>
        <v>0</v>
      </c>
      <c r="J66" s="272"/>
      <c r="K66" s="324">
        <f t="shared" si="6"/>
        <v>0</v>
      </c>
      <c r="L66" s="272"/>
      <c r="M66" s="324">
        <f t="shared" si="15"/>
        <v>0</v>
      </c>
      <c r="N66" s="272"/>
      <c r="O66" s="324">
        <f t="shared" si="16"/>
        <v>0</v>
      </c>
      <c r="P66" s="273"/>
      <c r="Q66" s="273"/>
      <c r="R66" s="27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173">
        <f t="shared" si="17"/>
        <v>0</v>
      </c>
      <c r="AT66" s="198">
        <f t="shared" si="10"/>
        <v>0</v>
      </c>
      <c r="AU66" s="174"/>
      <c r="AV66" s="172">
        <f t="shared" si="18"/>
        <v>0</v>
      </c>
      <c r="AW66" s="172">
        <f t="shared" si="19"/>
        <v>0</v>
      </c>
      <c r="AX66" s="175" t="str">
        <f t="shared" si="12"/>
        <v/>
      </c>
      <c r="AY66" s="331" t="str">
        <f t="shared" si="13"/>
        <v/>
      </c>
      <c r="BA66" s="172" t="e">
        <f t="shared" si="20"/>
        <v>#VALUE!</v>
      </c>
      <c r="BB66" s="209">
        <f t="shared" si="21"/>
        <v>0</v>
      </c>
      <c r="BC66" s="176">
        <f t="shared" si="22"/>
        <v>0</v>
      </c>
      <c r="BD66" s="176">
        <f t="shared" si="23"/>
        <v>0</v>
      </c>
    </row>
    <row r="67" spans="1:56" s="176" customFormat="1" ht="43.95" customHeight="1" x14ac:dyDescent="0.3">
      <c r="A67" s="169" t="str">
        <f>IF(INSCRIÇÃO!B61="","",INSCRIÇÃO!B61)</f>
        <v/>
      </c>
      <c r="B67" s="270" t="str">
        <f>INSCRIÇÃO!C61</f>
        <v/>
      </c>
      <c r="C67" s="275">
        <f>INSCRIÇÃO!D61</f>
        <v>0</v>
      </c>
      <c r="D67" s="170">
        <f>INSCRIÇÃO!E61</f>
        <v>0</v>
      </c>
      <c r="E67" s="171">
        <f>INSCRIÇÃO!F61</f>
        <v>0</v>
      </c>
      <c r="F67" s="171">
        <f>INSCRIÇÃO!G61</f>
        <v>0</v>
      </c>
      <c r="G67" s="171">
        <f>INSCRIÇÃO!H61</f>
        <v>0</v>
      </c>
      <c r="H67" s="267"/>
      <c r="I67" s="324">
        <f t="shared" si="14"/>
        <v>0</v>
      </c>
      <c r="J67" s="267"/>
      <c r="K67" s="324">
        <f t="shared" si="6"/>
        <v>0</v>
      </c>
      <c r="L67" s="267"/>
      <c r="M67" s="324">
        <f t="shared" si="15"/>
        <v>0</v>
      </c>
      <c r="N67" s="267"/>
      <c r="O67" s="324">
        <f t="shared" si="16"/>
        <v>0</v>
      </c>
      <c r="P67" s="266"/>
      <c r="Q67" s="266"/>
      <c r="R67" s="269"/>
      <c r="S67" s="210"/>
      <c r="T67" s="210"/>
      <c r="U67" s="210"/>
      <c r="V67" s="210"/>
      <c r="W67" s="210"/>
      <c r="X67" s="210"/>
      <c r="Y67" s="210"/>
      <c r="Z67" s="210"/>
      <c r="AA67" s="210"/>
      <c r="AB67" s="210"/>
      <c r="AC67" s="210"/>
      <c r="AD67" s="210"/>
      <c r="AE67" s="210"/>
      <c r="AF67" s="210"/>
      <c r="AG67" s="210"/>
      <c r="AH67" s="210"/>
      <c r="AI67" s="210"/>
      <c r="AJ67" s="210"/>
      <c r="AK67" s="210"/>
      <c r="AL67" s="210"/>
      <c r="AM67" s="210"/>
      <c r="AN67" s="210"/>
      <c r="AO67" s="210"/>
      <c r="AP67" s="201"/>
      <c r="AQ67" s="201"/>
      <c r="AR67" s="211"/>
      <c r="AS67" s="173">
        <f t="shared" si="17"/>
        <v>0</v>
      </c>
      <c r="AT67" s="198">
        <f t="shared" si="10"/>
        <v>0</v>
      </c>
      <c r="AU67" s="174"/>
      <c r="AV67" s="172">
        <f t="shared" si="18"/>
        <v>0</v>
      </c>
      <c r="AW67" s="172">
        <f t="shared" si="19"/>
        <v>0</v>
      </c>
      <c r="AX67" s="175" t="str">
        <f t="shared" si="12"/>
        <v/>
      </c>
      <c r="AY67" s="331" t="str">
        <f t="shared" si="13"/>
        <v/>
      </c>
      <c r="BA67" s="172" t="e">
        <f t="shared" si="20"/>
        <v>#VALUE!</v>
      </c>
      <c r="BB67" s="209">
        <f t="shared" si="21"/>
        <v>0</v>
      </c>
      <c r="BC67" s="176">
        <f t="shared" si="22"/>
        <v>0</v>
      </c>
      <c r="BD67" s="176">
        <f t="shared" si="23"/>
        <v>0</v>
      </c>
    </row>
    <row r="68" spans="1:56" s="177" customFormat="1" ht="43.95" customHeight="1" x14ac:dyDescent="0.3">
      <c r="A68" s="261" t="str">
        <f>IF(INSCRIÇÃO!B62="","",INSCRIÇÃO!B62)</f>
        <v/>
      </c>
      <c r="B68" s="271" t="str">
        <f>INSCRIÇÃO!C62</f>
        <v/>
      </c>
      <c r="C68" s="276">
        <f>INSCRIÇÃO!D62</f>
        <v>0</v>
      </c>
      <c r="D68" s="262">
        <f>INSCRIÇÃO!E62</f>
        <v>0</v>
      </c>
      <c r="E68" s="261">
        <f>INSCRIÇÃO!F62</f>
        <v>0</v>
      </c>
      <c r="F68" s="261">
        <f>INSCRIÇÃO!G62</f>
        <v>0</v>
      </c>
      <c r="G68" s="261">
        <f>INSCRIÇÃO!H62</f>
        <v>0</v>
      </c>
      <c r="H68" s="272"/>
      <c r="I68" s="324">
        <f t="shared" si="14"/>
        <v>0</v>
      </c>
      <c r="J68" s="272"/>
      <c r="K68" s="324">
        <f t="shared" si="6"/>
        <v>0</v>
      </c>
      <c r="L68" s="272"/>
      <c r="M68" s="324">
        <f t="shared" si="15"/>
        <v>0</v>
      </c>
      <c r="N68" s="272"/>
      <c r="O68" s="324">
        <f t="shared" si="16"/>
        <v>0</v>
      </c>
      <c r="P68" s="273"/>
      <c r="Q68" s="273"/>
      <c r="R68" s="27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173">
        <f t="shared" si="17"/>
        <v>0</v>
      </c>
      <c r="AT68" s="198">
        <f t="shared" si="10"/>
        <v>0</v>
      </c>
      <c r="AU68" s="174"/>
      <c r="AV68" s="172">
        <f t="shared" si="18"/>
        <v>0</v>
      </c>
      <c r="AW68" s="172">
        <f t="shared" si="19"/>
        <v>0</v>
      </c>
      <c r="AX68" s="175" t="str">
        <f t="shared" si="12"/>
        <v/>
      </c>
      <c r="AY68" s="331" t="str">
        <f t="shared" si="13"/>
        <v/>
      </c>
      <c r="BA68" s="172" t="e">
        <f t="shared" si="20"/>
        <v>#VALUE!</v>
      </c>
      <c r="BB68" s="209">
        <f t="shared" si="21"/>
        <v>0</v>
      </c>
      <c r="BC68" s="176">
        <f t="shared" si="22"/>
        <v>0</v>
      </c>
      <c r="BD68" s="176">
        <f t="shared" si="23"/>
        <v>0</v>
      </c>
    </row>
    <row r="69" spans="1:56" s="176" customFormat="1" ht="43.95" customHeight="1" x14ac:dyDescent="0.3">
      <c r="A69" s="169" t="str">
        <f>IF(INSCRIÇÃO!B63="","",INSCRIÇÃO!B63)</f>
        <v/>
      </c>
      <c r="B69" s="270" t="str">
        <f>INSCRIÇÃO!C63</f>
        <v/>
      </c>
      <c r="C69" s="275">
        <f>INSCRIÇÃO!D63</f>
        <v>0</v>
      </c>
      <c r="D69" s="170">
        <f>INSCRIÇÃO!E63</f>
        <v>0</v>
      </c>
      <c r="E69" s="171">
        <f>INSCRIÇÃO!F63</f>
        <v>0</v>
      </c>
      <c r="F69" s="171">
        <f>INSCRIÇÃO!G63</f>
        <v>0</v>
      </c>
      <c r="G69" s="171">
        <f>INSCRIÇÃO!H63</f>
        <v>0</v>
      </c>
      <c r="H69" s="267"/>
      <c r="I69" s="324">
        <f t="shared" si="14"/>
        <v>0</v>
      </c>
      <c r="J69" s="267"/>
      <c r="K69" s="324">
        <f t="shared" si="6"/>
        <v>0</v>
      </c>
      <c r="L69" s="267"/>
      <c r="M69" s="324">
        <f t="shared" si="15"/>
        <v>0</v>
      </c>
      <c r="N69" s="267"/>
      <c r="O69" s="324">
        <f t="shared" si="16"/>
        <v>0</v>
      </c>
      <c r="P69" s="266"/>
      <c r="Q69" s="266"/>
      <c r="R69" s="269"/>
      <c r="S69" s="210"/>
      <c r="T69" s="210"/>
      <c r="U69" s="210"/>
      <c r="V69" s="210"/>
      <c r="W69" s="210"/>
      <c r="X69" s="210"/>
      <c r="Y69" s="210"/>
      <c r="Z69" s="210"/>
      <c r="AA69" s="210"/>
      <c r="AB69" s="210"/>
      <c r="AC69" s="210"/>
      <c r="AD69" s="210"/>
      <c r="AE69" s="210"/>
      <c r="AF69" s="210"/>
      <c r="AG69" s="210"/>
      <c r="AH69" s="210"/>
      <c r="AI69" s="210"/>
      <c r="AJ69" s="210"/>
      <c r="AK69" s="210"/>
      <c r="AL69" s="210"/>
      <c r="AM69" s="210"/>
      <c r="AN69" s="210"/>
      <c r="AO69" s="210"/>
      <c r="AP69" s="201"/>
      <c r="AQ69" s="201"/>
      <c r="AR69" s="211"/>
      <c r="AS69" s="173">
        <f t="shared" si="17"/>
        <v>0</v>
      </c>
      <c r="AT69" s="198">
        <f t="shared" si="10"/>
        <v>0</v>
      </c>
      <c r="AU69" s="174"/>
      <c r="AV69" s="172">
        <f t="shared" si="18"/>
        <v>0</v>
      </c>
      <c r="AW69" s="172">
        <f t="shared" si="19"/>
        <v>0</v>
      </c>
      <c r="AX69" s="175" t="str">
        <f t="shared" si="12"/>
        <v/>
      </c>
      <c r="AY69" s="331" t="str">
        <f t="shared" si="13"/>
        <v/>
      </c>
      <c r="BA69" s="172" t="e">
        <f t="shared" si="20"/>
        <v>#VALUE!</v>
      </c>
      <c r="BB69" s="209">
        <f t="shared" si="21"/>
        <v>0</v>
      </c>
      <c r="BC69" s="176">
        <f t="shared" si="22"/>
        <v>0</v>
      </c>
      <c r="BD69" s="176">
        <f t="shared" si="23"/>
        <v>0</v>
      </c>
    </row>
    <row r="70" spans="1:56" s="177" customFormat="1" ht="43.95" customHeight="1" x14ac:dyDescent="0.3">
      <c r="A70" s="261" t="str">
        <f>IF(INSCRIÇÃO!B64="","",INSCRIÇÃO!B64)</f>
        <v/>
      </c>
      <c r="B70" s="271" t="str">
        <f>INSCRIÇÃO!C64</f>
        <v/>
      </c>
      <c r="C70" s="276">
        <f>INSCRIÇÃO!D64</f>
        <v>0</v>
      </c>
      <c r="D70" s="262">
        <f>INSCRIÇÃO!E64</f>
        <v>0</v>
      </c>
      <c r="E70" s="261">
        <f>INSCRIÇÃO!F64</f>
        <v>0</v>
      </c>
      <c r="F70" s="261">
        <f>INSCRIÇÃO!G64</f>
        <v>0</v>
      </c>
      <c r="G70" s="261">
        <f>INSCRIÇÃO!H64</f>
        <v>0</v>
      </c>
      <c r="H70" s="272"/>
      <c r="I70" s="324">
        <f t="shared" si="14"/>
        <v>0</v>
      </c>
      <c r="J70" s="272"/>
      <c r="K70" s="324">
        <f t="shared" si="6"/>
        <v>0</v>
      </c>
      <c r="L70" s="272"/>
      <c r="M70" s="324">
        <f t="shared" si="15"/>
        <v>0</v>
      </c>
      <c r="N70" s="272"/>
      <c r="O70" s="324">
        <f t="shared" si="16"/>
        <v>0</v>
      </c>
      <c r="P70" s="273"/>
      <c r="Q70" s="273"/>
      <c r="R70" s="27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173">
        <f t="shared" si="17"/>
        <v>0</v>
      </c>
      <c r="AT70" s="198">
        <f t="shared" si="10"/>
        <v>0</v>
      </c>
      <c r="AU70" s="174"/>
      <c r="AV70" s="172">
        <f t="shared" si="18"/>
        <v>0</v>
      </c>
      <c r="AW70" s="172">
        <f t="shared" si="19"/>
        <v>0</v>
      </c>
      <c r="AX70" s="175" t="str">
        <f t="shared" si="12"/>
        <v/>
      </c>
      <c r="AY70" s="331" t="str">
        <f t="shared" si="13"/>
        <v/>
      </c>
      <c r="BA70" s="172" t="e">
        <f t="shared" si="20"/>
        <v>#VALUE!</v>
      </c>
      <c r="BB70" s="209">
        <f t="shared" si="21"/>
        <v>0</v>
      </c>
      <c r="BC70" s="176">
        <f t="shared" si="22"/>
        <v>0</v>
      </c>
      <c r="BD70" s="176">
        <f t="shared" si="23"/>
        <v>0</v>
      </c>
    </row>
    <row r="71" spans="1:56" s="176" customFormat="1" ht="43.95" customHeight="1" x14ac:dyDescent="0.3">
      <c r="A71" s="169" t="str">
        <f>IF(INSCRIÇÃO!B65="","",INSCRIÇÃO!B65)</f>
        <v/>
      </c>
      <c r="B71" s="270" t="str">
        <f>INSCRIÇÃO!C65</f>
        <v/>
      </c>
      <c r="C71" s="275">
        <f>INSCRIÇÃO!D65</f>
        <v>0</v>
      </c>
      <c r="D71" s="170">
        <f>INSCRIÇÃO!E65</f>
        <v>0</v>
      </c>
      <c r="E71" s="171">
        <f>INSCRIÇÃO!F65</f>
        <v>0</v>
      </c>
      <c r="F71" s="171">
        <f>INSCRIÇÃO!G65</f>
        <v>0</v>
      </c>
      <c r="G71" s="171">
        <f>INSCRIÇÃO!H65</f>
        <v>0</v>
      </c>
      <c r="H71" s="267"/>
      <c r="I71" s="324">
        <f t="shared" si="14"/>
        <v>0</v>
      </c>
      <c r="J71" s="267"/>
      <c r="K71" s="324">
        <f t="shared" si="6"/>
        <v>0</v>
      </c>
      <c r="L71" s="267"/>
      <c r="M71" s="324">
        <f t="shared" si="15"/>
        <v>0</v>
      </c>
      <c r="N71" s="267"/>
      <c r="O71" s="324">
        <f t="shared" si="16"/>
        <v>0</v>
      </c>
      <c r="P71" s="266"/>
      <c r="Q71" s="266"/>
      <c r="R71" s="269"/>
      <c r="S71" s="210"/>
      <c r="T71" s="210"/>
      <c r="U71" s="210"/>
      <c r="V71" s="210"/>
      <c r="W71" s="210"/>
      <c r="X71" s="210"/>
      <c r="Y71" s="210"/>
      <c r="Z71" s="210"/>
      <c r="AA71" s="210"/>
      <c r="AB71" s="210"/>
      <c r="AC71" s="210"/>
      <c r="AD71" s="210"/>
      <c r="AE71" s="210"/>
      <c r="AF71" s="210"/>
      <c r="AG71" s="210"/>
      <c r="AH71" s="210"/>
      <c r="AI71" s="210"/>
      <c r="AJ71" s="210"/>
      <c r="AK71" s="210"/>
      <c r="AL71" s="210"/>
      <c r="AM71" s="210"/>
      <c r="AN71" s="210"/>
      <c r="AO71" s="210"/>
      <c r="AP71" s="201"/>
      <c r="AQ71" s="201"/>
      <c r="AR71" s="211"/>
      <c r="AS71" s="173">
        <f t="shared" si="17"/>
        <v>0</v>
      </c>
      <c r="AT71" s="198">
        <f t="shared" si="10"/>
        <v>0</v>
      </c>
      <c r="AU71" s="174"/>
      <c r="AV71" s="172">
        <f t="shared" si="18"/>
        <v>0</v>
      </c>
      <c r="AW71" s="172">
        <f t="shared" si="19"/>
        <v>0</v>
      </c>
      <c r="AX71" s="175" t="str">
        <f t="shared" si="12"/>
        <v/>
      </c>
      <c r="AY71" s="331" t="str">
        <f t="shared" si="13"/>
        <v/>
      </c>
      <c r="BA71" s="172" t="e">
        <f t="shared" si="20"/>
        <v>#VALUE!</v>
      </c>
      <c r="BB71" s="209">
        <f t="shared" si="21"/>
        <v>0</v>
      </c>
      <c r="BC71" s="176">
        <f t="shared" si="22"/>
        <v>0</v>
      </c>
      <c r="BD71" s="176">
        <f t="shared" si="23"/>
        <v>0</v>
      </c>
    </row>
    <row r="72" spans="1:56" s="177" customFormat="1" ht="43.95" customHeight="1" x14ac:dyDescent="0.3">
      <c r="A72" s="261" t="str">
        <f>IF(INSCRIÇÃO!B66="","",INSCRIÇÃO!B66)</f>
        <v/>
      </c>
      <c r="B72" s="271" t="str">
        <f>INSCRIÇÃO!C66</f>
        <v/>
      </c>
      <c r="C72" s="276">
        <f>INSCRIÇÃO!D66</f>
        <v>0</v>
      </c>
      <c r="D72" s="262">
        <f>INSCRIÇÃO!E66</f>
        <v>0</v>
      </c>
      <c r="E72" s="261">
        <f>INSCRIÇÃO!F66</f>
        <v>0</v>
      </c>
      <c r="F72" s="261">
        <f>INSCRIÇÃO!G66</f>
        <v>0</v>
      </c>
      <c r="G72" s="261">
        <f>INSCRIÇÃO!H66</f>
        <v>0</v>
      </c>
      <c r="H72" s="272"/>
      <c r="I72" s="324">
        <f t="shared" si="14"/>
        <v>0</v>
      </c>
      <c r="J72" s="272"/>
      <c r="K72" s="324">
        <f t="shared" si="6"/>
        <v>0</v>
      </c>
      <c r="L72" s="272"/>
      <c r="M72" s="324">
        <f t="shared" si="15"/>
        <v>0</v>
      </c>
      <c r="N72" s="272"/>
      <c r="O72" s="324">
        <f t="shared" si="16"/>
        <v>0</v>
      </c>
      <c r="P72" s="273"/>
      <c r="Q72" s="273"/>
      <c r="R72" s="27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173">
        <f t="shared" si="17"/>
        <v>0</v>
      </c>
      <c r="AT72" s="198">
        <f t="shared" si="10"/>
        <v>0</v>
      </c>
      <c r="AU72" s="174"/>
      <c r="AV72" s="172">
        <f t="shared" si="18"/>
        <v>0</v>
      </c>
      <c r="AW72" s="172">
        <f t="shared" si="19"/>
        <v>0</v>
      </c>
      <c r="AX72" s="175" t="str">
        <f t="shared" si="12"/>
        <v/>
      </c>
      <c r="AY72" s="331" t="str">
        <f t="shared" si="13"/>
        <v/>
      </c>
      <c r="BA72" s="172" t="e">
        <f t="shared" si="20"/>
        <v>#VALUE!</v>
      </c>
      <c r="BB72" s="209">
        <f t="shared" si="21"/>
        <v>0</v>
      </c>
      <c r="BC72" s="176">
        <f t="shared" si="22"/>
        <v>0</v>
      </c>
      <c r="BD72" s="176">
        <f t="shared" si="23"/>
        <v>0</v>
      </c>
    </row>
    <row r="73" spans="1:56" s="176" customFormat="1" ht="43.95" customHeight="1" x14ac:dyDescent="0.3">
      <c r="A73" s="169" t="str">
        <f>IF(INSCRIÇÃO!B67="","",INSCRIÇÃO!B67)</f>
        <v/>
      </c>
      <c r="B73" s="270" t="str">
        <f>INSCRIÇÃO!C67</f>
        <v/>
      </c>
      <c r="C73" s="275">
        <f>INSCRIÇÃO!D67</f>
        <v>0</v>
      </c>
      <c r="D73" s="170">
        <f>INSCRIÇÃO!E67</f>
        <v>0</v>
      </c>
      <c r="E73" s="171">
        <f>INSCRIÇÃO!F67</f>
        <v>0</v>
      </c>
      <c r="F73" s="171">
        <f>INSCRIÇÃO!G67</f>
        <v>0</v>
      </c>
      <c r="G73" s="171">
        <f>INSCRIÇÃO!H67</f>
        <v>0</v>
      </c>
      <c r="H73" s="267"/>
      <c r="I73" s="324">
        <f t="shared" si="14"/>
        <v>0</v>
      </c>
      <c r="J73" s="267"/>
      <c r="K73" s="324">
        <f t="shared" si="6"/>
        <v>0</v>
      </c>
      <c r="L73" s="267"/>
      <c r="M73" s="324">
        <f t="shared" si="15"/>
        <v>0</v>
      </c>
      <c r="N73" s="267"/>
      <c r="O73" s="324">
        <f t="shared" si="16"/>
        <v>0</v>
      </c>
      <c r="P73" s="266"/>
      <c r="Q73" s="266"/>
      <c r="R73" s="269"/>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01"/>
      <c r="AQ73" s="201"/>
      <c r="AR73" s="211"/>
      <c r="AS73" s="173">
        <f t="shared" si="17"/>
        <v>0</v>
      </c>
      <c r="AT73" s="198">
        <f t="shared" si="10"/>
        <v>0</v>
      </c>
      <c r="AU73" s="174"/>
      <c r="AV73" s="172">
        <f t="shared" si="18"/>
        <v>0</v>
      </c>
      <c r="AW73" s="172">
        <f t="shared" si="19"/>
        <v>0</v>
      </c>
      <c r="AX73" s="175" t="str">
        <f t="shared" si="12"/>
        <v/>
      </c>
      <c r="AY73" s="331" t="str">
        <f t="shared" si="13"/>
        <v/>
      </c>
      <c r="BA73" s="172" t="e">
        <f t="shared" si="20"/>
        <v>#VALUE!</v>
      </c>
      <c r="BB73" s="209">
        <f t="shared" si="21"/>
        <v>0</v>
      </c>
      <c r="BC73" s="176">
        <f t="shared" si="22"/>
        <v>0</v>
      </c>
      <c r="BD73" s="176">
        <f t="shared" si="23"/>
        <v>0</v>
      </c>
    </row>
    <row r="74" spans="1:56" s="177" customFormat="1" ht="43.95" customHeight="1" x14ac:dyDescent="0.3">
      <c r="A74" s="261" t="str">
        <f>IF(INSCRIÇÃO!B68="","",INSCRIÇÃO!B68)</f>
        <v/>
      </c>
      <c r="B74" s="271" t="str">
        <f>INSCRIÇÃO!C68</f>
        <v/>
      </c>
      <c r="C74" s="276">
        <f>INSCRIÇÃO!D68</f>
        <v>0</v>
      </c>
      <c r="D74" s="262">
        <f>INSCRIÇÃO!E68</f>
        <v>0</v>
      </c>
      <c r="E74" s="261">
        <f>INSCRIÇÃO!F68</f>
        <v>0</v>
      </c>
      <c r="F74" s="261">
        <f>INSCRIÇÃO!G68</f>
        <v>0</v>
      </c>
      <c r="G74" s="261">
        <f>INSCRIÇÃO!H68</f>
        <v>0</v>
      </c>
      <c r="H74" s="272"/>
      <c r="I74" s="324">
        <f t="shared" si="14"/>
        <v>0</v>
      </c>
      <c r="J74" s="272"/>
      <c r="K74" s="324">
        <f t="shared" si="6"/>
        <v>0</v>
      </c>
      <c r="L74" s="272"/>
      <c r="M74" s="324">
        <f t="shared" si="15"/>
        <v>0</v>
      </c>
      <c r="N74" s="272"/>
      <c r="O74" s="324">
        <f t="shared" si="16"/>
        <v>0</v>
      </c>
      <c r="P74" s="273"/>
      <c r="Q74" s="273"/>
      <c r="R74" s="27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173">
        <f t="shared" si="17"/>
        <v>0</v>
      </c>
      <c r="AT74" s="198">
        <f t="shared" si="10"/>
        <v>0</v>
      </c>
      <c r="AU74" s="174"/>
      <c r="AV74" s="172">
        <f t="shared" si="18"/>
        <v>0</v>
      </c>
      <c r="AW74" s="172">
        <f t="shared" si="19"/>
        <v>0</v>
      </c>
      <c r="AX74" s="175" t="str">
        <f t="shared" si="12"/>
        <v/>
      </c>
      <c r="AY74" s="331" t="str">
        <f t="shared" si="13"/>
        <v/>
      </c>
      <c r="BA74" s="172" t="e">
        <f t="shared" si="20"/>
        <v>#VALUE!</v>
      </c>
      <c r="BB74" s="209">
        <f t="shared" si="21"/>
        <v>0</v>
      </c>
      <c r="BC74" s="176">
        <f t="shared" si="22"/>
        <v>0</v>
      </c>
      <c r="BD74" s="176">
        <f t="shared" si="23"/>
        <v>0</v>
      </c>
    </row>
    <row r="75" spans="1:56" s="176" customFormat="1" ht="43.95" customHeight="1" x14ac:dyDescent="0.3">
      <c r="A75" s="169" t="str">
        <f>IF(INSCRIÇÃO!B69="","",INSCRIÇÃO!B69)</f>
        <v/>
      </c>
      <c r="B75" s="270" t="str">
        <f>INSCRIÇÃO!C69</f>
        <v/>
      </c>
      <c r="C75" s="275">
        <f>INSCRIÇÃO!D69</f>
        <v>0</v>
      </c>
      <c r="D75" s="170">
        <f>INSCRIÇÃO!E69</f>
        <v>0</v>
      </c>
      <c r="E75" s="171">
        <f>INSCRIÇÃO!F69</f>
        <v>0</v>
      </c>
      <c r="F75" s="171">
        <f>INSCRIÇÃO!G69</f>
        <v>0</v>
      </c>
      <c r="G75" s="171">
        <f>INSCRIÇÃO!H69</f>
        <v>0</v>
      </c>
      <c r="H75" s="267"/>
      <c r="I75" s="324">
        <f t="shared" si="14"/>
        <v>0</v>
      </c>
      <c r="J75" s="267"/>
      <c r="K75" s="324">
        <f t="shared" si="6"/>
        <v>0</v>
      </c>
      <c r="L75" s="267"/>
      <c r="M75" s="324">
        <f t="shared" si="15"/>
        <v>0</v>
      </c>
      <c r="N75" s="267"/>
      <c r="O75" s="324">
        <f t="shared" si="16"/>
        <v>0</v>
      </c>
      <c r="P75" s="266"/>
      <c r="Q75" s="266"/>
      <c r="R75" s="269"/>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201"/>
      <c r="AQ75" s="201"/>
      <c r="AR75" s="211"/>
      <c r="AS75" s="173">
        <f t="shared" si="17"/>
        <v>0</v>
      </c>
      <c r="AT75" s="198">
        <f t="shared" si="10"/>
        <v>0</v>
      </c>
      <c r="AU75" s="174"/>
      <c r="AV75" s="172">
        <f t="shared" si="18"/>
        <v>0</v>
      </c>
      <c r="AW75" s="172">
        <f t="shared" si="19"/>
        <v>0</v>
      </c>
      <c r="AX75" s="175" t="str">
        <f t="shared" si="12"/>
        <v/>
      </c>
      <c r="AY75" s="331" t="str">
        <f t="shared" si="13"/>
        <v/>
      </c>
      <c r="BA75" s="172" t="e">
        <f t="shared" si="20"/>
        <v>#VALUE!</v>
      </c>
      <c r="BB75" s="209">
        <f t="shared" si="21"/>
        <v>0</v>
      </c>
      <c r="BC75" s="176">
        <f t="shared" si="22"/>
        <v>0</v>
      </c>
      <c r="BD75" s="176">
        <f t="shared" si="23"/>
        <v>0</v>
      </c>
    </row>
    <row r="76" spans="1:56" s="177" customFormat="1" ht="43.95" customHeight="1" x14ac:dyDescent="0.3">
      <c r="A76" s="261" t="str">
        <f>IF(INSCRIÇÃO!B70="","",INSCRIÇÃO!B70)</f>
        <v/>
      </c>
      <c r="B76" s="271" t="str">
        <f>INSCRIÇÃO!C70</f>
        <v/>
      </c>
      <c r="C76" s="276">
        <f>INSCRIÇÃO!D70</f>
        <v>0</v>
      </c>
      <c r="D76" s="262">
        <f>INSCRIÇÃO!E70</f>
        <v>0</v>
      </c>
      <c r="E76" s="261">
        <f>INSCRIÇÃO!F70</f>
        <v>0</v>
      </c>
      <c r="F76" s="261">
        <f>INSCRIÇÃO!G70</f>
        <v>0</v>
      </c>
      <c r="G76" s="261">
        <f>INSCRIÇÃO!H70</f>
        <v>0</v>
      </c>
      <c r="H76" s="272"/>
      <c r="I76" s="324">
        <f t="shared" si="14"/>
        <v>0</v>
      </c>
      <c r="J76" s="272"/>
      <c r="K76" s="324">
        <f t="shared" si="6"/>
        <v>0</v>
      </c>
      <c r="L76" s="272"/>
      <c r="M76" s="324">
        <f t="shared" si="15"/>
        <v>0</v>
      </c>
      <c r="N76" s="272"/>
      <c r="O76" s="324">
        <f t="shared" si="16"/>
        <v>0</v>
      </c>
      <c r="P76" s="273"/>
      <c r="Q76" s="273"/>
      <c r="R76" s="27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173">
        <f t="shared" si="17"/>
        <v>0</v>
      </c>
      <c r="AT76" s="198">
        <f t="shared" si="10"/>
        <v>0</v>
      </c>
      <c r="AU76" s="174"/>
      <c r="AV76" s="172">
        <f t="shared" si="18"/>
        <v>0</v>
      </c>
      <c r="AW76" s="172">
        <f t="shared" si="19"/>
        <v>0</v>
      </c>
      <c r="AX76" s="175" t="str">
        <f t="shared" si="12"/>
        <v/>
      </c>
      <c r="AY76" s="331" t="str">
        <f t="shared" si="13"/>
        <v/>
      </c>
      <c r="BA76" s="172" t="e">
        <f t="shared" si="20"/>
        <v>#VALUE!</v>
      </c>
      <c r="BB76" s="209">
        <f t="shared" si="21"/>
        <v>0</v>
      </c>
      <c r="BC76" s="176">
        <f t="shared" si="22"/>
        <v>0</v>
      </c>
      <c r="BD76" s="176">
        <f t="shared" si="23"/>
        <v>0</v>
      </c>
    </row>
    <row r="77" spans="1:56" s="176" customFormat="1" ht="43.95" customHeight="1" x14ac:dyDescent="0.3">
      <c r="A77" s="169" t="str">
        <f>IF(INSCRIÇÃO!B71="","",INSCRIÇÃO!B71)</f>
        <v/>
      </c>
      <c r="B77" s="270" t="str">
        <f>INSCRIÇÃO!C71</f>
        <v/>
      </c>
      <c r="C77" s="275">
        <f>INSCRIÇÃO!D71</f>
        <v>0</v>
      </c>
      <c r="D77" s="170">
        <f>INSCRIÇÃO!E71</f>
        <v>0</v>
      </c>
      <c r="E77" s="171">
        <f>INSCRIÇÃO!F71</f>
        <v>0</v>
      </c>
      <c r="F77" s="171">
        <f>INSCRIÇÃO!G71</f>
        <v>0</v>
      </c>
      <c r="G77" s="171">
        <f>INSCRIÇÃO!H71</f>
        <v>0</v>
      </c>
      <c r="H77" s="267"/>
      <c r="I77" s="324">
        <f t="shared" si="14"/>
        <v>0</v>
      </c>
      <c r="J77" s="267"/>
      <c r="K77" s="324">
        <f t="shared" si="6"/>
        <v>0</v>
      </c>
      <c r="L77" s="267"/>
      <c r="M77" s="324">
        <f t="shared" si="15"/>
        <v>0</v>
      </c>
      <c r="N77" s="267"/>
      <c r="O77" s="324">
        <f t="shared" si="16"/>
        <v>0</v>
      </c>
      <c r="P77" s="266"/>
      <c r="Q77" s="266"/>
      <c r="R77" s="269"/>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01"/>
      <c r="AQ77" s="201"/>
      <c r="AR77" s="211"/>
      <c r="AS77" s="173">
        <f t="shared" si="17"/>
        <v>0</v>
      </c>
      <c r="AT77" s="198">
        <f t="shared" si="10"/>
        <v>0</v>
      </c>
      <c r="AU77" s="174"/>
      <c r="AV77" s="172">
        <f t="shared" si="18"/>
        <v>0</v>
      </c>
      <c r="AW77" s="172">
        <f t="shared" si="19"/>
        <v>0</v>
      </c>
      <c r="AX77" s="175" t="str">
        <f t="shared" si="12"/>
        <v/>
      </c>
      <c r="AY77" s="331" t="str">
        <f t="shared" si="13"/>
        <v/>
      </c>
      <c r="BA77" s="172" t="e">
        <f t="shared" si="20"/>
        <v>#VALUE!</v>
      </c>
      <c r="BB77" s="209">
        <f t="shared" si="21"/>
        <v>0</v>
      </c>
      <c r="BC77" s="176">
        <f t="shared" si="22"/>
        <v>0</v>
      </c>
      <c r="BD77" s="176">
        <f t="shared" si="23"/>
        <v>0</v>
      </c>
    </row>
    <row r="78" spans="1:56" s="177" customFormat="1" ht="43.95" customHeight="1" x14ac:dyDescent="0.3">
      <c r="A78" s="261" t="str">
        <f>IF(INSCRIÇÃO!B72="","",INSCRIÇÃO!B72)</f>
        <v/>
      </c>
      <c r="B78" s="271" t="str">
        <f>INSCRIÇÃO!C72</f>
        <v/>
      </c>
      <c r="C78" s="276">
        <f>INSCRIÇÃO!D72</f>
        <v>0</v>
      </c>
      <c r="D78" s="262">
        <f>INSCRIÇÃO!E72</f>
        <v>0</v>
      </c>
      <c r="E78" s="261">
        <f>INSCRIÇÃO!F72</f>
        <v>0</v>
      </c>
      <c r="F78" s="261">
        <f>INSCRIÇÃO!G72</f>
        <v>0</v>
      </c>
      <c r="G78" s="261">
        <f>INSCRIÇÃO!H72</f>
        <v>0</v>
      </c>
      <c r="H78" s="272"/>
      <c r="I78" s="324">
        <f t="shared" si="14"/>
        <v>0</v>
      </c>
      <c r="J78" s="272"/>
      <c r="K78" s="324">
        <f t="shared" si="6"/>
        <v>0</v>
      </c>
      <c r="L78" s="272"/>
      <c r="M78" s="324">
        <f t="shared" si="15"/>
        <v>0</v>
      </c>
      <c r="N78" s="272"/>
      <c r="O78" s="324">
        <f t="shared" si="16"/>
        <v>0</v>
      </c>
      <c r="P78" s="273"/>
      <c r="Q78" s="273"/>
      <c r="R78" s="27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263"/>
      <c r="AP78" s="263"/>
      <c r="AQ78" s="263"/>
      <c r="AR78" s="263"/>
      <c r="AS78" s="173">
        <f t="shared" si="17"/>
        <v>0</v>
      </c>
      <c r="AT78" s="198">
        <f t="shared" si="10"/>
        <v>0</v>
      </c>
      <c r="AU78" s="174"/>
      <c r="AV78" s="172">
        <f t="shared" si="18"/>
        <v>0</v>
      </c>
      <c r="AW78" s="172">
        <f t="shared" si="19"/>
        <v>0</v>
      </c>
      <c r="AX78" s="175" t="str">
        <f t="shared" si="12"/>
        <v/>
      </c>
      <c r="AY78" s="331" t="str">
        <f t="shared" si="13"/>
        <v/>
      </c>
      <c r="BA78" s="172" t="e">
        <f t="shared" si="20"/>
        <v>#VALUE!</v>
      </c>
      <c r="BB78" s="209">
        <f t="shared" si="21"/>
        <v>0</v>
      </c>
      <c r="BC78" s="176">
        <f t="shared" si="22"/>
        <v>0</v>
      </c>
      <c r="BD78" s="176">
        <f t="shared" si="23"/>
        <v>0</v>
      </c>
    </row>
    <row r="79" spans="1:56" s="176" customFormat="1" ht="43.95" customHeight="1" x14ac:dyDescent="0.3">
      <c r="A79" s="169" t="str">
        <f>IF(INSCRIÇÃO!B73="","",INSCRIÇÃO!B73)</f>
        <v/>
      </c>
      <c r="B79" s="270" t="str">
        <f>INSCRIÇÃO!C73</f>
        <v/>
      </c>
      <c r="C79" s="275">
        <f>INSCRIÇÃO!D73</f>
        <v>0</v>
      </c>
      <c r="D79" s="170">
        <f>INSCRIÇÃO!E73</f>
        <v>0</v>
      </c>
      <c r="E79" s="171">
        <f>INSCRIÇÃO!F73</f>
        <v>0</v>
      </c>
      <c r="F79" s="171">
        <f>INSCRIÇÃO!G73</f>
        <v>0</v>
      </c>
      <c r="G79" s="171">
        <f>INSCRIÇÃO!H73</f>
        <v>0</v>
      </c>
      <c r="H79" s="267"/>
      <c r="I79" s="324">
        <f t="shared" si="14"/>
        <v>0</v>
      </c>
      <c r="J79" s="267"/>
      <c r="K79" s="324">
        <f t="shared" si="6"/>
        <v>0</v>
      </c>
      <c r="L79" s="267"/>
      <c r="M79" s="324">
        <f t="shared" ref="M79:M110" si="24">IFERROR(Q79-L79,0)</f>
        <v>0</v>
      </c>
      <c r="N79" s="267"/>
      <c r="O79" s="324">
        <f t="shared" ref="O79:O110" si="25">IFERROR(Q79-N79,0)</f>
        <v>0</v>
      </c>
      <c r="P79" s="266"/>
      <c r="Q79" s="266"/>
      <c r="R79" s="269"/>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201"/>
      <c r="AQ79" s="201"/>
      <c r="AR79" s="211"/>
      <c r="AS79" s="173">
        <f t="shared" ref="AS79:AS110" si="26">SUM(S79:AO79)</f>
        <v>0</v>
      </c>
      <c r="AT79" s="198">
        <f t="shared" si="10"/>
        <v>0</v>
      </c>
      <c r="AU79" s="174"/>
      <c r="AV79" s="172">
        <f t="shared" ref="AV79:AV110" si="27">IF(H79+J79&gt;0,(H79+J79)/2,0)</f>
        <v>0</v>
      </c>
      <c r="AW79" s="172">
        <f t="shared" ref="AW79:AW110" si="28">IF(L79+N79&gt;0,(L79+N79)/2,0)</f>
        <v>0</v>
      </c>
      <c r="AX79" s="175" t="str">
        <f t="shared" si="12"/>
        <v/>
      </c>
      <c r="AY79" s="331" t="str">
        <f t="shared" si="13"/>
        <v/>
      </c>
      <c r="BA79" s="172" t="e">
        <f t="shared" ref="BA79:BA110" si="29">AX79-R79</f>
        <v>#VALUE!</v>
      </c>
      <c r="BB79" s="209">
        <f t="shared" ref="BB79:BB110" si="30">AS79</f>
        <v>0</v>
      </c>
      <c r="BC79" s="176">
        <f t="shared" ref="BC79:BC110" si="31">(H79+J79)/2</f>
        <v>0</v>
      </c>
      <c r="BD79" s="176">
        <f t="shared" ref="BD79:BD110" si="32">(L79+N79)/2</f>
        <v>0</v>
      </c>
    </row>
    <row r="80" spans="1:56" s="177" customFormat="1" ht="43.95" customHeight="1" x14ac:dyDescent="0.3">
      <c r="A80" s="261" t="str">
        <f>IF(INSCRIÇÃO!B74="","",INSCRIÇÃO!B74)</f>
        <v/>
      </c>
      <c r="B80" s="271" t="str">
        <f>INSCRIÇÃO!C74</f>
        <v/>
      </c>
      <c r="C80" s="276">
        <f>INSCRIÇÃO!D74</f>
        <v>0</v>
      </c>
      <c r="D80" s="262">
        <f>INSCRIÇÃO!E74</f>
        <v>0</v>
      </c>
      <c r="E80" s="261">
        <f>INSCRIÇÃO!F74</f>
        <v>0</v>
      </c>
      <c r="F80" s="261">
        <f>INSCRIÇÃO!G74</f>
        <v>0</v>
      </c>
      <c r="G80" s="261">
        <f>INSCRIÇÃO!H74</f>
        <v>0</v>
      </c>
      <c r="H80" s="272"/>
      <c r="I80" s="324">
        <f t="shared" si="14"/>
        <v>0</v>
      </c>
      <c r="J80" s="272"/>
      <c r="K80" s="324">
        <f t="shared" ref="K80:K110" si="33">IFERROR(P80-J80,0)</f>
        <v>0</v>
      </c>
      <c r="L80" s="272"/>
      <c r="M80" s="324">
        <f t="shared" si="24"/>
        <v>0</v>
      </c>
      <c r="N80" s="272"/>
      <c r="O80" s="324">
        <f t="shared" si="25"/>
        <v>0</v>
      </c>
      <c r="P80" s="273"/>
      <c r="Q80" s="273"/>
      <c r="R80" s="273"/>
      <c r="S80" s="263"/>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263"/>
      <c r="AS80" s="173">
        <f t="shared" si="26"/>
        <v>0</v>
      </c>
      <c r="AT80" s="198">
        <f t="shared" ref="AT80:AT110" si="34">IF(SUM(AS80)=0,0,SUM(AS80))</f>
        <v>0</v>
      </c>
      <c r="AU80" s="174"/>
      <c r="AV80" s="172">
        <f t="shared" si="27"/>
        <v>0</v>
      </c>
      <c r="AW80" s="172">
        <f t="shared" si="28"/>
        <v>0</v>
      </c>
      <c r="AX80" s="175" t="str">
        <f t="shared" ref="AX80:AX110" si="35">IF(OR(A80="",A80="falta"),"",AV80+AW80-AT80+R80)</f>
        <v/>
      </c>
      <c r="AY80" s="331" t="str">
        <f t="shared" ref="AY80:AY110" si="36">IFERROR((IF(AX80=0,"")+AX80+(BA80*0.000001)-(BB80*0.000001)+(BC80*0.00000001)+(BD80*0.000000001)),"")</f>
        <v/>
      </c>
      <c r="BA80" s="172" t="e">
        <f t="shared" si="29"/>
        <v>#VALUE!</v>
      </c>
      <c r="BB80" s="209">
        <f t="shared" si="30"/>
        <v>0</v>
      </c>
      <c r="BC80" s="176">
        <f t="shared" si="31"/>
        <v>0</v>
      </c>
      <c r="BD80" s="176">
        <f t="shared" si="32"/>
        <v>0</v>
      </c>
    </row>
    <row r="81" spans="1:56" s="176" customFormat="1" ht="43.95" customHeight="1" x14ac:dyDescent="0.3">
      <c r="A81" s="169" t="str">
        <f>IF(INSCRIÇÃO!B75="","",INSCRIÇÃO!B75)</f>
        <v/>
      </c>
      <c r="B81" s="270" t="str">
        <f>INSCRIÇÃO!C75</f>
        <v/>
      </c>
      <c r="C81" s="275">
        <f>INSCRIÇÃO!D75</f>
        <v>0</v>
      </c>
      <c r="D81" s="170">
        <f>INSCRIÇÃO!E75</f>
        <v>0</v>
      </c>
      <c r="E81" s="171">
        <f>INSCRIÇÃO!F75</f>
        <v>0</v>
      </c>
      <c r="F81" s="171">
        <f>INSCRIÇÃO!G75</f>
        <v>0</v>
      </c>
      <c r="G81" s="171">
        <f>INSCRIÇÃO!H75</f>
        <v>0</v>
      </c>
      <c r="H81" s="267"/>
      <c r="I81" s="324">
        <f t="shared" si="14"/>
        <v>0</v>
      </c>
      <c r="J81" s="267"/>
      <c r="K81" s="324">
        <f t="shared" si="33"/>
        <v>0</v>
      </c>
      <c r="L81" s="267"/>
      <c r="M81" s="324">
        <f t="shared" si="24"/>
        <v>0</v>
      </c>
      <c r="N81" s="267"/>
      <c r="O81" s="324">
        <f t="shared" si="25"/>
        <v>0</v>
      </c>
      <c r="P81" s="266"/>
      <c r="Q81" s="266"/>
      <c r="R81" s="269"/>
      <c r="S81" s="210"/>
      <c r="T81" s="210"/>
      <c r="U81" s="210"/>
      <c r="V81" s="210"/>
      <c r="W81" s="210"/>
      <c r="X81" s="210"/>
      <c r="Y81" s="210"/>
      <c r="Z81" s="210"/>
      <c r="AA81" s="210"/>
      <c r="AB81" s="210"/>
      <c r="AC81" s="210"/>
      <c r="AD81" s="210"/>
      <c r="AE81" s="210"/>
      <c r="AF81" s="210"/>
      <c r="AG81" s="210"/>
      <c r="AH81" s="210"/>
      <c r="AI81" s="210"/>
      <c r="AJ81" s="210"/>
      <c r="AK81" s="210"/>
      <c r="AL81" s="210"/>
      <c r="AM81" s="210"/>
      <c r="AN81" s="210"/>
      <c r="AO81" s="210"/>
      <c r="AP81" s="201"/>
      <c r="AQ81" s="201"/>
      <c r="AR81" s="211"/>
      <c r="AS81" s="173">
        <f t="shared" si="26"/>
        <v>0</v>
      </c>
      <c r="AT81" s="198">
        <f t="shared" si="34"/>
        <v>0</v>
      </c>
      <c r="AU81" s="174"/>
      <c r="AV81" s="172">
        <f t="shared" si="27"/>
        <v>0</v>
      </c>
      <c r="AW81" s="172">
        <f t="shared" si="28"/>
        <v>0</v>
      </c>
      <c r="AX81" s="175" t="str">
        <f t="shared" si="35"/>
        <v/>
      </c>
      <c r="AY81" s="331" t="str">
        <f t="shared" si="36"/>
        <v/>
      </c>
      <c r="BA81" s="172" t="e">
        <f t="shared" si="29"/>
        <v>#VALUE!</v>
      </c>
      <c r="BB81" s="209">
        <f t="shared" si="30"/>
        <v>0</v>
      </c>
      <c r="BC81" s="176">
        <f t="shared" si="31"/>
        <v>0</v>
      </c>
      <c r="BD81" s="176">
        <f t="shared" si="32"/>
        <v>0</v>
      </c>
    </row>
    <row r="82" spans="1:56" s="177" customFormat="1" ht="43.95" customHeight="1" x14ac:dyDescent="0.3">
      <c r="A82" s="261" t="str">
        <f>IF(INSCRIÇÃO!B76="","",INSCRIÇÃO!B76)</f>
        <v/>
      </c>
      <c r="B82" s="271" t="str">
        <f>INSCRIÇÃO!C76</f>
        <v/>
      </c>
      <c r="C82" s="276">
        <f>INSCRIÇÃO!D76</f>
        <v>0</v>
      </c>
      <c r="D82" s="262">
        <f>INSCRIÇÃO!E76</f>
        <v>0</v>
      </c>
      <c r="E82" s="261">
        <f>INSCRIÇÃO!F76</f>
        <v>0</v>
      </c>
      <c r="F82" s="261">
        <f>INSCRIÇÃO!G76</f>
        <v>0</v>
      </c>
      <c r="G82" s="261">
        <f>INSCRIÇÃO!H76</f>
        <v>0</v>
      </c>
      <c r="H82" s="272"/>
      <c r="I82" s="324">
        <f t="shared" si="14"/>
        <v>0</v>
      </c>
      <c r="J82" s="272"/>
      <c r="K82" s="324">
        <f t="shared" si="33"/>
        <v>0</v>
      </c>
      <c r="L82" s="272"/>
      <c r="M82" s="324">
        <f t="shared" si="24"/>
        <v>0</v>
      </c>
      <c r="N82" s="272"/>
      <c r="O82" s="324">
        <f t="shared" si="25"/>
        <v>0</v>
      </c>
      <c r="P82" s="273"/>
      <c r="Q82" s="273"/>
      <c r="R82" s="273"/>
      <c r="S82" s="263"/>
      <c r="T82" s="263"/>
      <c r="U82" s="263"/>
      <c r="V82" s="263"/>
      <c r="W82" s="263"/>
      <c r="X82" s="263"/>
      <c r="Y82" s="263"/>
      <c r="Z82" s="263"/>
      <c r="AA82" s="263"/>
      <c r="AB82" s="263"/>
      <c r="AC82" s="263"/>
      <c r="AD82" s="263"/>
      <c r="AE82" s="263"/>
      <c r="AF82" s="263"/>
      <c r="AG82" s="263"/>
      <c r="AH82" s="263"/>
      <c r="AI82" s="263"/>
      <c r="AJ82" s="263"/>
      <c r="AK82" s="263"/>
      <c r="AL82" s="263"/>
      <c r="AM82" s="263"/>
      <c r="AN82" s="263"/>
      <c r="AO82" s="263"/>
      <c r="AP82" s="263"/>
      <c r="AQ82" s="263"/>
      <c r="AR82" s="263"/>
      <c r="AS82" s="173">
        <f t="shared" si="26"/>
        <v>0</v>
      </c>
      <c r="AT82" s="198">
        <f t="shared" si="34"/>
        <v>0</v>
      </c>
      <c r="AU82" s="174"/>
      <c r="AV82" s="172">
        <f t="shared" si="27"/>
        <v>0</v>
      </c>
      <c r="AW82" s="172">
        <f t="shared" si="28"/>
        <v>0</v>
      </c>
      <c r="AX82" s="175" t="str">
        <f t="shared" si="35"/>
        <v/>
      </c>
      <c r="AY82" s="331" t="str">
        <f t="shared" si="36"/>
        <v/>
      </c>
      <c r="BA82" s="172" t="e">
        <f t="shared" si="29"/>
        <v>#VALUE!</v>
      </c>
      <c r="BB82" s="209">
        <f t="shared" si="30"/>
        <v>0</v>
      </c>
      <c r="BC82" s="176">
        <f t="shared" si="31"/>
        <v>0</v>
      </c>
      <c r="BD82" s="176">
        <f t="shared" si="32"/>
        <v>0</v>
      </c>
    </row>
    <row r="83" spans="1:56" s="176" customFormat="1" ht="43.95" customHeight="1" x14ac:dyDescent="0.3">
      <c r="A83" s="169" t="str">
        <f>IF(INSCRIÇÃO!B77="","",INSCRIÇÃO!B77)</f>
        <v/>
      </c>
      <c r="B83" s="270" t="str">
        <f>INSCRIÇÃO!C77</f>
        <v/>
      </c>
      <c r="C83" s="275">
        <f>INSCRIÇÃO!D77</f>
        <v>0</v>
      </c>
      <c r="D83" s="170">
        <f>INSCRIÇÃO!E77</f>
        <v>0</v>
      </c>
      <c r="E83" s="171">
        <f>INSCRIÇÃO!F77</f>
        <v>0</v>
      </c>
      <c r="F83" s="171">
        <f>INSCRIÇÃO!G77</f>
        <v>0</v>
      </c>
      <c r="G83" s="171">
        <f>INSCRIÇÃO!H77</f>
        <v>0</v>
      </c>
      <c r="H83" s="267"/>
      <c r="I83" s="324">
        <f t="shared" si="14"/>
        <v>0</v>
      </c>
      <c r="J83" s="267"/>
      <c r="K83" s="324">
        <f t="shared" si="33"/>
        <v>0</v>
      </c>
      <c r="L83" s="267"/>
      <c r="M83" s="324">
        <f t="shared" si="24"/>
        <v>0</v>
      </c>
      <c r="N83" s="267"/>
      <c r="O83" s="324">
        <f t="shared" si="25"/>
        <v>0</v>
      </c>
      <c r="P83" s="266"/>
      <c r="Q83" s="266"/>
      <c r="R83" s="269"/>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01"/>
      <c r="AQ83" s="201"/>
      <c r="AR83" s="211"/>
      <c r="AS83" s="173">
        <f t="shared" si="26"/>
        <v>0</v>
      </c>
      <c r="AT83" s="198">
        <f t="shared" si="34"/>
        <v>0</v>
      </c>
      <c r="AU83" s="174"/>
      <c r="AV83" s="172">
        <f t="shared" si="27"/>
        <v>0</v>
      </c>
      <c r="AW83" s="172">
        <f t="shared" si="28"/>
        <v>0</v>
      </c>
      <c r="AX83" s="175" t="str">
        <f t="shared" si="35"/>
        <v/>
      </c>
      <c r="AY83" s="331" t="str">
        <f t="shared" si="36"/>
        <v/>
      </c>
      <c r="BA83" s="172" t="e">
        <f t="shared" si="29"/>
        <v>#VALUE!</v>
      </c>
      <c r="BB83" s="209">
        <f t="shared" si="30"/>
        <v>0</v>
      </c>
      <c r="BC83" s="176">
        <f t="shared" si="31"/>
        <v>0</v>
      </c>
      <c r="BD83" s="176">
        <f t="shared" si="32"/>
        <v>0</v>
      </c>
    </row>
    <row r="84" spans="1:56" s="177" customFormat="1" ht="43.95" customHeight="1" x14ac:dyDescent="0.3">
      <c r="A84" s="261" t="str">
        <f>IF(INSCRIÇÃO!B78="","",INSCRIÇÃO!B78)</f>
        <v/>
      </c>
      <c r="B84" s="271" t="str">
        <f>INSCRIÇÃO!C78</f>
        <v/>
      </c>
      <c r="C84" s="276">
        <f>INSCRIÇÃO!D78</f>
        <v>0</v>
      </c>
      <c r="D84" s="262">
        <f>INSCRIÇÃO!E78</f>
        <v>0</v>
      </c>
      <c r="E84" s="261">
        <f>INSCRIÇÃO!F78</f>
        <v>0</v>
      </c>
      <c r="F84" s="261">
        <f>INSCRIÇÃO!G78</f>
        <v>0</v>
      </c>
      <c r="G84" s="261">
        <f>INSCRIÇÃO!H78</f>
        <v>0</v>
      </c>
      <c r="H84" s="272"/>
      <c r="I84" s="324">
        <f t="shared" si="14"/>
        <v>0</v>
      </c>
      <c r="J84" s="272"/>
      <c r="K84" s="324">
        <f t="shared" si="33"/>
        <v>0</v>
      </c>
      <c r="L84" s="272"/>
      <c r="M84" s="324">
        <f t="shared" si="24"/>
        <v>0</v>
      </c>
      <c r="N84" s="272"/>
      <c r="O84" s="324">
        <f t="shared" si="25"/>
        <v>0</v>
      </c>
      <c r="P84" s="273"/>
      <c r="Q84" s="273"/>
      <c r="R84" s="273"/>
      <c r="S84" s="263"/>
      <c r="T84" s="263"/>
      <c r="U84" s="263"/>
      <c r="V84" s="263"/>
      <c r="W84" s="263"/>
      <c r="X84" s="263"/>
      <c r="Y84" s="263"/>
      <c r="Z84" s="263"/>
      <c r="AA84" s="263"/>
      <c r="AB84" s="263"/>
      <c r="AC84" s="263"/>
      <c r="AD84" s="263"/>
      <c r="AE84" s="263"/>
      <c r="AF84" s="263"/>
      <c r="AG84" s="263"/>
      <c r="AH84" s="263"/>
      <c r="AI84" s="263"/>
      <c r="AJ84" s="263"/>
      <c r="AK84" s="263"/>
      <c r="AL84" s="263"/>
      <c r="AM84" s="263"/>
      <c r="AN84" s="263"/>
      <c r="AO84" s="263"/>
      <c r="AP84" s="263"/>
      <c r="AQ84" s="263"/>
      <c r="AR84" s="263"/>
      <c r="AS84" s="173">
        <f t="shared" si="26"/>
        <v>0</v>
      </c>
      <c r="AT84" s="198">
        <f t="shared" si="34"/>
        <v>0</v>
      </c>
      <c r="AU84" s="174"/>
      <c r="AV84" s="172">
        <f t="shared" si="27"/>
        <v>0</v>
      </c>
      <c r="AW84" s="172">
        <f t="shared" si="28"/>
        <v>0</v>
      </c>
      <c r="AX84" s="175" t="str">
        <f t="shared" si="35"/>
        <v/>
      </c>
      <c r="AY84" s="331" t="str">
        <f t="shared" si="36"/>
        <v/>
      </c>
      <c r="BA84" s="172" t="e">
        <f t="shared" si="29"/>
        <v>#VALUE!</v>
      </c>
      <c r="BB84" s="209">
        <f t="shared" si="30"/>
        <v>0</v>
      </c>
      <c r="BC84" s="176">
        <f t="shared" si="31"/>
        <v>0</v>
      </c>
      <c r="BD84" s="176">
        <f t="shared" si="32"/>
        <v>0</v>
      </c>
    </row>
    <row r="85" spans="1:56" s="176" customFormat="1" ht="43.95" customHeight="1" x14ac:dyDescent="0.3">
      <c r="A85" s="169" t="str">
        <f>IF(INSCRIÇÃO!B79="","",INSCRIÇÃO!B79)</f>
        <v/>
      </c>
      <c r="B85" s="270" t="str">
        <f>INSCRIÇÃO!C79</f>
        <v/>
      </c>
      <c r="C85" s="275">
        <f>INSCRIÇÃO!D79</f>
        <v>0</v>
      </c>
      <c r="D85" s="170">
        <f>INSCRIÇÃO!E79</f>
        <v>0</v>
      </c>
      <c r="E85" s="171">
        <f>INSCRIÇÃO!F79</f>
        <v>0</v>
      </c>
      <c r="F85" s="171">
        <f>INSCRIÇÃO!G79</f>
        <v>0</v>
      </c>
      <c r="G85" s="171">
        <f>INSCRIÇÃO!H79</f>
        <v>0</v>
      </c>
      <c r="H85" s="267"/>
      <c r="I85" s="324">
        <f t="shared" si="14"/>
        <v>0</v>
      </c>
      <c r="J85" s="267"/>
      <c r="K85" s="324">
        <f t="shared" si="33"/>
        <v>0</v>
      </c>
      <c r="L85" s="267"/>
      <c r="M85" s="324">
        <f t="shared" si="24"/>
        <v>0</v>
      </c>
      <c r="N85" s="267"/>
      <c r="O85" s="324">
        <f t="shared" si="25"/>
        <v>0</v>
      </c>
      <c r="P85" s="266"/>
      <c r="Q85" s="266"/>
      <c r="R85" s="269"/>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01"/>
      <c r="AQ85" s="201"/>
      <c r="AR85" s="211"/>
      <c r="AS85" s="173">
        <f t="shared" si="26"/>
        <v>0</v>
      </c>
      <c r="AT85" s="198">
        <f t="shared" si="34"/>
        <v>0</v>
      </c>
      <c r="AU85" s="174"/>
      <c r="AV85" s="172">
        <f t="shared" si="27"/>
        <v>0</v>
      </c>
      <c r="AW85" s="172">
        <f t="shared" si="28"/>
        <v>0</v>
      </c>
      <c r="AX85" s="175" t="str">
        <f t="shared" si="35"/>
        <v/>
      </c>
      <c r="AY85" s="331" t="str">
        <f t="shared" si="36"/>
        <v/>
      </c>
      <c r="BA85" s="172" t="e">
        <f t="shared" si="29"/>
        <v>#VALUE!</v>
      </c>
      <c r="BB85" s="209">
        <f t="shared" si="30"/>
        <v>0</v>
      </c>
      <c r="BC85" s="176">
        <f t="shared" si="31"/>
        <v>0</v>
      </c>
      <c r="BD85" s="176">
        <f t="shared" si="32"/>
        <v>0</v>
      </c>
    </row>
    <row r="86" spans="1:56" s="177" customFormat="1" ht="43.95" customHeight="1" x14ac:dyDescent="0.3">
      <c r="A86" s="261" t="str">
        <f>IF(INSCRIÇÃO!B80="","",INSCRIÇÃO!B80)</f>
        <v/>
      </c>
      <c r="B86" s="271" t="str">
        <f>INSCRIÇÃO!C80</f>
        <v/>
      </c>
      <c r="C86" s="276">
        <f>INSCRIÇÃO!D80</f>
        <v>0</v>
      </c>
      <c r="D86" s="262">
        <f>INSCRIÇÃO!E80</f>
        <v>0</v>
      </c>
      <c r="E86" s="261">
        <f>INSCRIÇÃO!F80</f>
        <v>0</v>
      </c>
      <c r="F86" s="261">
        <f>INSCRIÇÃO!G80</f>
        <v>0</v>
      </c>
      <c r="G86" s="261">
        <f>INSCRIÇÃO!H80</f>
        <v>0</v>
      </c>
      <c r="H86" s="272"/>
      <c r="I86" s="324">
        <f t="shared" si="14"/>
        <v>0</v>
      </c>
      <c r="J86" s="272"/>
      <c r="K86" s="324">
        <f t="shared" si="33"/>
        <v>0</v>
      </c>
      <c r="L86" s="272"/>
      <c r="M86" s="324">
        <f t="shared" si="24"/>
        <v>0</v>
      </c>
      <c r="N86" s="272"/>
      <c r="O86" s="324">
        <f t="shared" si="25"/>
        <v>0</v>
      </c>
      <c r="P86" s="273"/>
      <c r="Q86" s="273"/>
      <c r="R86" s="27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173">
        <f t="shared" si="26"/>
        <v>0</v>
      </c>
      <c r="AT86" s="198">
        <f t="shared" si="34"/>
        <v>0</v>
      </c>
      <c r="AU86" s="174"/>
      <c r="AV86" s="172">
        <f t="shared" si="27"/>
        <v>0</v>
      </c>
      <c r="AW86" s="172">
        <f t="shared" si="28"/>
        <v>0</v>
      </c>
      <c r="AX86" s="175" t="str">
        <f t="shared" si="35"/>
        <v/>
      </c>
      <c r="AY86" s="331" t="str">
        <f t="shared" si="36"/>
        <v/>
      </c>
      <c r="BA86" s="172" t="e">
        <f t="shared" si="29"/>
        <v>#VALUE!</v>
      </c>
      <c r="BB86" s="209">
        <f t="shared" si="30"/>
        <v>0</v>
      </c>
      <c r="BC86" s="176">
        <f t="shared" si="31"/>
        <v>0</v>
      </c>
      <c r="BD86" s="176">
        <f t="shared" si="32"/>
        <v>0</v>
      </c>
    </row>
    <row r="87" spans="1:56" s="176" customFormat="1" ht="43.95" customHeight="1" x14ac:dyDescent="0.3">
      <c r="A87" s="169" t="str">
        <f>IF(INSCRIÇÃO!B81="","",INSCRIÇÃO!B81)</f>
        <v/>
      </c>
      <c r="B87" s="270" t="str">
        <f>INSCRIÇÃO!C81</f>
        <v/>
      </c>
      <c r="C87" s="275">
        <f>INSCRIÇÃO!D81</f>
        <v>0</v>
      </c>
      <c r="D87" s="170">
        <f>INSCRIÇÃO!E81</f>
        <v>0</v>
      </c>
      <c r="E87" s="171">
        <f>INSCRIÇÃO!F81</f>
        <v>0</v>
      </c>
      <c r="F87" s="171">
        <f>INSCRIÇÃO!G81</f>
        <v>0</v>
      </c>
      <c r="G87" s="171">
        <f>INSCRIÇÃO!H81</f>
        <v>0</v>
      </c>
      <c r="H87" s="267"/>
      <c r="I87" s="324">
        <f t="shared" si="14"/>
        <v>0</v>
      </c>
      <c r="J87" s="267"/>
      <c r="K87" s="324">
        <f t="shared" si="33"/>
        <v>0</v>
      </c>
      <c r="L87" s="267"/>
      <c r="M87" s="324">
        <f t="shared" si="24"/>
        <v>0</v>
      </c>
      <c r="N87" s="267"/>
      <c r="O87" s="324">
        <f t="shared" si="25"/>
        <v>0</v>
      </c>
      <c r="P87" s="266"/>
      <c r="Q87" s="266"/>
      <c r="R87" s="269"/>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01"/>
      <c r="AQ87" s="201"/>
      <c r="AR87" s="211"/>
      <c r="AS87" s="173">
        <f t="shared" si="26"/>
        <v>0</v>
      </c>
      <c r="AT87" s="198">
        <f t="shared" si="34"/>
        <v>0</v>
      </c>
      <c r="AU87" s="174"/>
      <c r="AV87" s="172">
        <f t="shared" si="27"/>
        <v>0</v>
      </c>
      <c r="AW87" s="172">
        <f t="shared" si="28"/>
        <v>0</v>
      </c>
      <c r="AX87" s="175" t="str">
        <f t="shared" si="35"/>
        <v/>
      </c>
      <c r="AY87" s="331" t="str">
        <f t="shared" si="36"/>
        <v/>
      </c>
      <c r="BA87" s="172" t="e">
        <f t="shared" si="29"/>
        <v>#VALUE!</v>
      </c>
      <c r="BB87" s="209">
        <f t="shared" si="30"/>
        <v>0</v>
      </c>
      <c r="BC87" s="176">
        <f t="shared" si="31"/>
        <v>0</v>
      </c>
      <c r="BD87" s="176">
        <f t="shared" si="32"/>
        <v>0</v>
      </c>
    </row>
    <row r="88" spans="1:56" s="177" customFormat="1" ht="43.95" customHeight="1" x14ac:dyDescent="0.3">
      <c r="A88" s="261" t="str">
        <f>IF(INSCRIÇÃO!B82="","",INSCRIÇÃO!B82)</f>
        <v/>
      </c>
      <c r="B88" s="271" t="str">
        <f>INSCRIÇÃO!C82</f>
        <v/>
      </c>
      <c r="C88" s="276">
        <f>INSCRIÇÃO!D82</f>
        <v>0</v>
      </c>
      <c r="D88" s="262">
        <f>INSCRIÇÃO!E82</f>
        <v>0</v>
      </c>
      <c r="E88" s="261">
        <f>INSCRIÇÃO!F82</f>
        <v>0</v>
      </c>
      <c r="F88" s="261">
        <f>INSCRIÇÃO!G82</f>
        <v>0</v>
      </c>
      <c r="G88" s="261">
        <f>INSCRIÇÃO!H82</f>
        <v>0</v>
      </c>
      <c r="H88" s="272"/>
      <c r="I88" s="324">
        <f t="shared" si="14"/>
        <v>0</v>
      </c>
      <c r="J88" s="272"/>
      <c r="K88" s="324">
        <f t="shared" si="33"/>
        <v>0</v>
      </c>
      <c r="L88" s="272"/>
      <c r="M88" s="324">
        <f t="shared" si="24"/>
        <v>0</v>
      </c>
      <c r="N88" s="272"/>
      <c r="O88" s="324">
        <f t="shared" si="25"/>
        <v>0</v>
      </c>
      <c r="P88" s="273"/>
      <c r="Q88" s="273"/>
      <c r="R88" s="27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173">
        <f t="shared" si="26"/>
        <v>0</v>
      </c>
      <c r="AT88" s="198">
        <f t="shared" si="34"/>
        <v>0</v>
      </c>
      <c r="AU88" s="174"/>
      <c r="AV88" s="172">
        <f t="shared" si="27"/>
        <v>0</v>
      </c>
      <c r="AW88" s="172">
        <f t="shared" si="28"/>
        <v>0</v>
      </c>
      <c r="AX88" s="175" t="str">
        <f t="shared" si="35"/>
        <v/>
      </c>
      <c r="AY88" s="331" t="str">
        <f t="shared" si="36"/>
        <v/>
      </c>
      <c r="BA88" s="172" t="e">
        <f t="shared" si="29"/>
        <v>#VALUE!</v>
      </c>
      <c r="BB88" s="209">
        <f t="shared" si="30"/>
        <v>0</v>
      </c>
      <c r="BC88" s="176">
        <f t="shared" si="31"/>
        <v>0</v>
      </c>
      <c r="BD88" s="176">
        <f t="shared" si="32"/>
        <v>0</v>
      </c>
    </row>
    <row r="89" spans="1:56" s="176" customFormat="1" ht="43.95" customHeight="1" x14ac:dyDescent="0.3">
      <c r="A89" s="169" t="str">
        <f>IF(INSCRIÇÃO!B83="","",INSCRIÇÃO!B83)</f>
        <v/>
      </c>
      <c r="B89" s="270" t="str">
        <f>INSCRIÇÃO!C83</f>
        <v/>
      </c>
      <c r="C89" s="275">
        <f>INSCRIÇÃO!D83</f>
        <v>0</v>
      </c>
      <c r="D89" s="170">
        <f>INSCRIÇÃO!E83</f>
        <v>0</v>
      </c>
      <c r="E89" s="171">
        <f>INSCRIÇÃO!F83</f>
        <v>0</v>
      </c>
      <c r="F89" s="171">
        <f>INSCRIÇÃO!G83</f>
        <v>0</v>
      </c>
      <c r="G89" s="171">
        <f>INSCRIÇÃO!H83</f>
        <v>0</v>
      </c>
      <c r="H89" s="267"/>
      <c r="I89" s="324">
        <f t="shared" si="14"/>
        <v>0</v>
      </c>
      <c r="J89" s="267"/>
      <c r="K89" s="324">
        <f t="shared" si="33"/>
        <v>0</v>
      </c>
      <c r="L89" s="267"/>
      <c r="M89" s="324">
        <f t="shared" si="24"/>
        <v>0</v>
      </c>
      <c r="N89" s="267"/>
      <c r="O89" s="324">
        <f t="shared" si="25"/>
        <v>0</v>
      </c>
      <c r="P89" s="266"/>
      <c r="Q89" s="266"/>
      <c r="R89" s="269"/>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01"/>
      <c r="AQ89" s="201"/>
      <c r="AR89" s="211"/>
      <c r="AS89" s="173">
        <f t="shared" si="26"/>
        <v>0</v>
      </c>
      <c r="AT89" s="198">
        <f t="shared" si="34"/>
        <v>0</v>
      </c>
      <c r="AU89" s="174"/>
      <c r="AV89" s="172">
        <f t="shared" si="27"/>
        <v>0</v>
      </c>
      <c r="AW89" s="172">
        <f t="shared" si="28"/>
        <v>0</v>
      </c>
      <c r="AX89" s="175" t="str">
        <f t="shared" si="35"/>
        <v/>
      </c>
      <c r="AY89" s="331" t="str">
        <f t="shared" si="36"/>
        <v/>
      </c>
      <c r="BA89" s="172" t="e">
        <f t="shared" si="29"/>
        <v>#VALUE!</v>
      </c>
      <c r="BB89" s="209">
        <f t="shared" si="30"/>
        <v>0</v>
      </c>
      <c r="BC89" s="176">
        <f t="shared" si="31"/>
        <v>0</v>
      </c>
      <c r="BD89" s="176">
        <f t="shared" si="32"/>
        <v>0</v>
      </c>
    </row>
    <row r="90" spans="1:56" s="177" customFormat="1" ht="43.95" customHeight="1" x14ac:dyDescent="0.3">
      <c r="A90" s="261" t="str">
        <f>IF(INSCRIÇÃO!B84="","",INSCRIÇÃO!B84)</f>
        <v/>
      </c>
      <c r="B90" s="271" t="str">
        <f>INSCRIÇÃO!C84</f>
        <v/>
      </c>
      <c r="C90" s="276">
        <f>INSCRIÇÃO!D84</f>
        <v>0</v>
      </c>
      <c r="D90" s="262">
        <f>INSCRIÇÃO!E84</f>
        <v>0</v>
      </c>
      <c r="E90" s="261">
        <f>INSCRIÇÃO!F84</f>
        <v>0</v>
      </c>
      <c r="F90" s="261">
        <f>INSCRIÇÃO!G84</f>
        <v>0</v>
      </c>
      <c r="G90" s="261">
        <f>INSCRIÇÃO!H84</f>
        <v>0</v>
      </c>
      <c r="H90" s="272"/>
      <c r="I90" s="324">
        <f t="shared" si="14"/>
        <v>0</v>
      </c>
      <c r="J90" s="272"/>
      <c r="K90" s="324">
        <f t="shared" si="33"/>
        <v>0</v>
      </c>
      <c r="L90" s="272"/>
      <c r="M90" s="324">
        <f t="shared" si="24"/>
        <v>0</v>
      </c>
      <c r="N90" s="272"/>
      <c r="O90" s="324">
        <f t="shared" si="25"/>
        <v>0</v>
      </c>
      <c r="P90" s="273"/>
      <c r="Q90" s="273"/>
      <c r="R90" s="273"/>
      <c r="S90" s="263"/>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263"/>
      <c r="AS90" s="173">
        <f t="shared" si="26"/>
        <v>0</v>
      </c>
      <c r="AT90" s="198">
        <f t="shared" si="34"/>
        <v>0</v>
      </c>
      <c r="AU90" s="174"/>
      <c r="AV90" s="172">
        <f t="shared" si="27"/>
        <v>0</v>
      </c>
      <c r="AW90" s="172">
        <f t="shared" si="28"/>
        <v>0</v>
      </c>
      <c r="AX90" s="175" t="str">
        <f t="shared" si="35"/>
        <v/>
      </c>
      <c r="AY90" s="331" t="str">
        <f t="shared" si="36"/>
        <v/>
      </c>
      <c r="BA90" s="172" t="e">
        <f t="shared" si="29"/>
        <v>#VALUE!</v>
      </c>
      <c r="BB90" s="209">
        <f t="shared" si="30"/>
        <v>0</v>
      </c>
      <c r="BC90" s="176">
        <f t="shared" si="31"/>
        <v>0</v>
      </c>
      <c r="BD90" s="176">
        <f t="shared" si="32"/>
        <v>0</v>
      </c>
    </row>
    <row r="91" spans="1:56" s="176" customFormat="1" ht="43.95" customHeight="1" x14ac:dyDescent="0.3">
      <c r="A91" s="169" t="str">
        <f>IF(INSCRIÇÃO!B85="","",INSCRIÇÃO!B85)</f>
        <v/>
      </c>
      <c r="B91" s="270" t="str">
        <f>INSCRIÇÃO!C85</f>
        <v/>
      </c>
      <c r="C91" s="275">
        <f>INSCRIÇÃO!D85</f>
        <v>0</v>
      </c>
      <c r="D91" s="170">
        <f>INSCRIÇÃO!E85</f>
        <v>0</v>
      </c>
      <c r="E91" s="171">
        <f>INSCRIÇÃO!F85</f>
        <v>0</v>
      </c>
      <c r="F91" s="171">
        <f>INSCRIÇÃO!G85</f>
        <v>0</v>
      </c>
      <c r="G91" s="171">
        <f>INSCRIÇÃO!H85</f>
        <v>0</v>
      </c>
      <c r="H91" s="267"/>
      <c r="I91" s="324">
        <f t="shared" si="14"/>
        <v>0</v>
      </c>
      <c r="J91" s="267"/>
      <c r="K91" s="324">
        <f t="shared" si="33"/>
        <v>0</v>
      </c>
      <c r="L91" s="267"/>
      <c r="M91" s="324">
        <f t="shared" si="24"/>
        <v>0</v>
      </c>
      <c r="N91" s="267"/>
      <c r="O91" s="324">
        <f t="shared" si="25"/>
        <v>0</v>
      </c>
      <c r="P91" s="266"/>
      <c r="Q91" s="266"/>
      <c r="R91" s="269"/>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01"/>
      <c r="AQ91" s="201"/>
      <c r="AR91" s="211"/>
      <c r="AS91" s="173">
        <f t="shared" si="26"/>
        <v>0</v>
      </c>
      <c r="AT91" s="198">
        <f t="shared" si="34"/>
        <v>0</v>
      </c>
      <c r="AU91" s="174"/>
      <c r="AV91" s="172">
        <f t="shared" si="27"/>
        <v>0</v>
      </c>
      <c r="AW91" s="172">
        <f t="shared" si="28"/>
        <v>0</v>
      </c>
      <c r="AX91" s="175" t="str">
        <f t="shared" si="35"/>
        <v/>
      </c>
      <c r="AY91" s="331" t="str">
        <f t="shared" si="36"/>
        <v/>
      </c>
      <c r="BA91" s="172" t="e">
        <f t="shared" si="29"/>
        <v>#VALUE!</v>
      </c>
      <c r="BB91" s="209">
        <f t="shared" si="30"/>
        <v>0</v>
      </c>
      <c r="BC91" s="176">
        <f t="shared" si="31"/>
        <v>0</v>
      </c>
      <c r="BD91" s="176">
        <f t="shared" si="32"/>
        <v>0</v>
      </c>
    </row>
    <row r="92" spans="1:56" s="177" customFormat="1" ht="43.95" customHeight="1" x14ac:dyDescent="0.3">
      <c r="A92" s="261" t="str">
        <f>IF(INSCRIÇÃO!B86="","",INSCRIÇÃO!B86)</f>
        <v/>
      </c>
      <c r="B92" s="271" t="str">
        <f>INSCRIÇÃO!C86</f>
        <v/>
      </c>
      <c r="C92" s="276">
        <f>INSCRIÇÃO!D86</f>
        <v>0</v>
      </c>
      <c r="D92" s="262">
        <f>INSCRIÇÃO!E86</f>
        <v>0</v>
      </c>
      <c r="E92" s="261">
        <f>INSCRIÇÃO!F86</f>
        <v>0</v>
      </c>
      <c r="F92" s="261">
        <f>INSCRIÇÃO!G86</f>
        <v>0</v>
      </c>
      <c r="G92" s="261">
        <f>INSCRIÇÃO!H86</f>
        <v>0</v>
      </c>
      <c r="H92" s="272"/>
      <c r="I92" s="324">
        <f t="shared" si="14"/>
        <v>0</v>
      </c>
      <c r="J92" s="272"/>
      <c r="K92" s="324">
        <f t="shared" si="33"/>
        <v>0</v>
      </c>
      <c r="L92" s="272"/>
      <c r="M92" s="324">
        <f t="shared" si="24"/>
        <v>0</v>
      </c>
      <c r="N92" s="272"/>
      <c r="O92" s="324">
        <f t="shared" si="25"/>
        <v>0</v>
      </c>
      <c r="P92" s="273"/>
      <c r="Q92" s="273"/>
      <c r="R92" s="27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173">
        <f t="shared" si="26"/>
        <v>0</v>
      </c>
      <c r="AT92" s="198">
        <f t="shared" si="34"/>
        <v>0</v>
      </c>
      <c r="AU92" s="174"/>
      <c r="AV92" s="172">
        <f t="shared" si="27"/>
        <v>0</v>
      </c>
      <c r="AW92" s="172">
        <f t="shared" si="28"/>
        <v>0</v>
      </c>
      <c r="AX92" s="175" t="str">
        <f t="shared" si="35"/>
        <v/>
      </c>
      <c r="AY92" s="331" t="str">
        <f t="shared" si="36"/>
        <v/>
      </c>
      <c r="BA92" s="172" t="e">
        <f t="shared" si="29"/>
        <v>#VALUE!</v>
      </c>
      <c r="BB92" s="209">
        <f t="shared" si="30"/>
        <v>0</v>
      </c>
      <c r="BC92" s="176">
        <f t="shared" si="31"/>
        <v>0</v>
      </c>
      <c r="BD92" s="176">
        <f t="shared" si="32"/>
        <v>0</v>
      </c>
    </row>
    <row r="93" spans="1:56" s="176" customFormat="1" ht="43.95" customHeight="1" x14ac:dyDescent="0.3">
      <c r="A93" s="169" t="str">
        <f>IF(INSCRIÇÃO!B87="","",INSCRIÇÃO!B87)</f>
        <v/>
      </c>
      <c r="B93" s="270" t="str">
        <f>INSCRIÇÃO!C87</f>
        <v/>
      </c>
      <c r="C93" s="275">
        <f>INSCRIÇÃO!D87</f>
        <v>0</v>
      </c>
      <c r="D93" s="170">
        <f>INSCRIÇÃO!E87</f>
        <v>0</v>
      </c>
      <c r="E93" s="171">
        <f>INSCRIÇÃO!F87</f>
        <v>0</v>
      </c>
      <c r="F93" s="171">
        <f>INSCRIÇÃO!G87</f>
        <v>0</v>
      </c>
      <c r="G93" s="171">
        <f>INSCRIÇÃO!H87</f>
        <v>0</v>
      </c>
      <c r="H93" s="267"/>
      <c r="I93" s="324">
        <f t="shared" si="14"/>
        <v>0</v>
      </c>
      <c r="J93" s="267"/>
      <c r="K93" s="324">
        <f t="shared" si="33"/>
        <v>0</v>
      </c>
      <c r="L93" s="267"/>
      <c r="M93" s="324">
        <f t="shared" si="24"/>
        <v>0</v>
      </c>
      <c r="N93" s="267"/>
      <c r="O93" s="324">
        <f t="shared" si="25"/>
        <v>0</v>
      </c>
      <c r="P93" s="266"/>
      <c r="Q93" s="266"/>
      <c r="R93" s="269"/>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01"/>
      <c r="AQ93" s="201"/>
      <c r="AR93" s="211"/>
      <c r="AS93" s="173">
        <f t="shared" si="26"/>
        <v>0</v>
      </c>
      <c r="AT93" s="198">
        <f t="shared" si="34"/>
        <v>0</v>
      </c>
      <c r="AU93" s="174"/>
      <c r="AV93" s="172">
        <f t="shared" si="27"/>
        <v>0</v>
      </c>
      <c r="AW93" s="172">
        <f t="shared" si="28"/>
        <v>0</v>
      </c>
      <c r="AX93" s="175" t="str">
        <f t="shared" si="35"/>
        <v/>
      </c>
      <c r="AY93" s="331" t="str">
        <f t="shared" si="36"/>
        <v/>
      </c>
      <c r="BA93" s="172" t="e">
        <f t="shared" si="29"/>
        <v>#VALUE!</v>
      </c>
      <c r="BB93" s="209">
        <f t="shared" si="30"/>
        <v>0</v>
      </c>
      <c r="BC93" s="176">
        <f t="shared" si="31"/>
        <v>0</v>
      </c>
      <c r="BD93" s="176">
        <f t="shared" si="32"/>
        <v>0</v>
      </c>
    </row>
    <row r="94" spans="1:56" s="177" customFormat="1" ht="43.95" customHeight="1" x14ac:dyDescent="0.3">
      <c r="A94" s="261" t="str">
        <f>IF(INSCRIÇÃO!B88="","",INSCRIÇÃO!B88)</f>
        <v/>
      </c>
      <c r="B94" s="271" t="str">
        <f>INSCRIÇÃO!C88</f>
        <v/>
      </c>
      <c r="C94" s="276">
        <f>INSCRIÇÃO!D88</f>
        <v>0</v>
      </c>
      <c r="D94" s="262">
        <f>INSCRIÇÃO!E88</f>
        <v>0</v>
      </c>
      <c r="E94" s="261">
        <f>INSCRIÇÃO!F88</f>
        <v>0</v>
      </c>
      <c r="F94" s="261">
        <f>INSCRIÇÃO!G88</f>
        <v>0</v>
      </c>
      <c r="G94" s="261">
        <f>INSCRIÇÃO!H88</f>
        <v>0</v>
      </c>
      <c r="H94" s="272"/>
      <c r="I94" s="324">
        <f t="shared" si="14"/>
        <v>0</v>
      </c>
      <c r="J94" s="272"/>
      <c r="K94" s="324">
        <f t="shared" si="33"/>
        <v>0</v>
      </c>
      <c r="L94" s="272"/>
      <c r="M94" s="324">
        <f t="shared" si="24"/>
        <v>0</v>
      </c>
      <c r="N94" s="272"/>
      <c r="O94" s="324">
        <f t="shared" si="25"/>
        <v>0</v>
      </c>
      <c r="P94" s="273"/>
      <c r="Q94" s="273"/>
      <c r="R94" s="27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173">
        <f t="shared" si="26"/>
        <v>0</v>
      </c>
      <c r="AT94" s="198">
        <f t="shared" si="34"/>
        <v>0</v>
      </c>
      <c r="AU94" s="174"/>
      <c r="AV94" s="172">
        <f t="shared" si="27"/>
        <v>0</v>
      </c>
      <c r="AW94" s="172">
        <f t="shared" si="28"/>
        <v>0</v>
      </c>
      <c r="AX94" s="175" t="str">
        <f t="shared" si="35"/>
        <v/>
      </c>
      <c r="AY94" s="331" t="str">
        <f t="shared" si="36"/>
        <v/>
      </c>
      <c r="BA94" s="172" t="e">
        <f t="shared" si="29"/>
        <v>#VALUE!</v>
      </c>
      <c r="BB94" s="209">
        <f t="shared" si="30"/>
        <v>0</v>
      </c>
      <c r="BC94" s="176">
        <f t="shared" si="31"/>
        <v>0</v>
      </c>
      <c r="BD94" s="176">
        <f t="shared" si="32"/>
        <v>0</v>
      </c>
    </row>
    <row r="95" spans="1:56" s="176" customFormat="1" ht="43.95" customHeight="1" x14ac:dyDescent="0.3">
      <c r="A95" s="169" t="str">
        <f>IF(INSCRIÇÃO!B89="","",INSCRIÇÃO!B89)</f>
        <v/>
      </c>
      <c r="B95" s="270" t="str">
        <f>INSCRIÇÃO!C89</f>
        <v/>
      </c>
      <c r="C95" s="275">
        <f>INSCRIÇÃO!D89</f>
        <v>0</v>
      </c>
      <c r="D95" s="170">
        <f>INSCRIÇÃO!E89</f>
        <v>0</v>
      </c>
      <c r="E95" s="171">
        <f>INSCRIÇÃO!F89</f>
        <v>0</v>
      </c>
      <c r="F95" s="171">
        <f>INSCRIÇÃO!G89</f>
        <v>0</v>
      </c>
      <c r="G95" s="171">
        <f>INSCRIÇÃO!H89</f>
        <v>0</v>
      </c>
      <c r="H95" s="267"/>
      <c r="I95" s="324">
        <f t="shared" si="14"/>
        <v>0</v>
      </c>
      <c r="J95" s="267"/>
      <c r="K95" s="324">
        <f t="shared" si="33"/>
        <v>0</v>
      </c>
      <c r="L95" s="267"/>
      <c r="M95" s="324">
        <f t="shared" si="24"/>
        <v>0</v>
      </c>
      <c r="N95" s="267"/>
      <c r="O95" s="324">
        <f t="shared" si="25"/>
        <v>0</v>
      </c>
      <c r="P95" s="266"/>
      <c r="Q95" s="266"/>
      <c r="R95" s="269"/>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01"/>
      <c r="AQ95" s="201"/>
      <c r="AR95" s="211"/>
      <c r="AS95" s="173">
        <f t="shared" si="26"/>
        <v>0</v>
      </c>
      <c r="AT95" s="198">
        <f t="shared" si="34"/>
        <v>0</v>
      </c>
      <c r="AU95" s="174"/>
      <c r="AV95" s="172">
        <f t="shared" si="27"/>
        <v>0</v>
      </c>
      <c r="AW95" s="172">
        <f t="shared" si="28"/>
        <v>0</v>
      </c>
      <c r="AX95" s="175" t="str">
        <f t="shared" si="35"/>
        <v/>
      </c>
      <c r="AY95" s="331" t="str">
        <f t="shared" si="36"/>
        <v/>
      </c>
      <c r="BA95" s="172" t="e">
        <f t="shared" si="29"/>
        <v>#VALUE!</v>
      </c>
      <c r="BB95" s="209">
        <f t="shared" si="30"/>
        <v>0</v>
      </c>
      <c r="BC95" s="176">
        <f t="shared" si="31"/>
        <v>0</v>
      </c>
      <c r="BD95" s="176">
        <f t="shared" si="32"/>
        <v>0</v>
      </c>
    </row>
    <row r="96" spans="1:56" s="177" customFormat="1" ht="43.95" customHeight="1" x14ac:dyDescent="0.3">
      <c r="A96" s="261" t="str">
        <f>IF(INSCRIÇÃO!B90="","",INSCRIÇÃO!B90)</f>
        <v/>
      </c>
      <c r="B96" s="271" t="str">
        <f>INSCRIÇÃO!C90</f>
        <v/>
      </c>
      <c r="C96" s="276">
        <f>INSCRIÇÃO!D90</f>
        <v>0</v>
      </c>
      <c r="D96" s="262">
        <f>INSCRIÇÃO!E90</f>
        <v>0</v>
      </c>
      <c r="E96" s="261">
        <f>INSCRIÇÃO!F90</f>
        <v>0</v>
      </c>
      <c r="F96" s="261">
        <f>INSCRIÇÃO!G90</f>
        <v>0</v>
      </c>
      <c r="G96" s="261">
        <f>INSCRIÇÃO!H90</f>
        <v>0</v>
      </c>
      <c r="H96" s="272"/>
      <c r="I96" s="324">
        <f t="shared" si="14"/>
        <v>0</v>
      </c>
      <c r="J96" s="272"/>
      <c r="K96" s="324">
        <f t="shared" si="33"/>
        <v>0</v>
      </c>
      <c r="L96" s="272"/>
      <c r="M96" s="324">
        <f t="shared" si="24"/>
        <v>0</v>
      </c>
      <c r="N96" s="272"/>
      <c r="O96" s="324">
        <f t="shared" si="25"/>
        <v>0</v>
      </c>
      <c r="P96" s="273"/>
      <c r="Q96" s="273"/>
      <c r="R96" s="27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173">
        <f t="shared" si="26"/>
        <v>0</v>
      </c>
      <c r="AT96" s="198">
        <f t="shared" si="34"/>
        <v>0</v>
      </c>
      <c r="AU96" s="174"/>
      <c r="AV96" s="172">
        <f t="shared" si="27"/>
        <v>0</v>
      </c>
      <c r="AW96" s="172">
        <f t="shared" si="28"/>
        <v>0</v>
      </c>
      <c r="AX96" s="175" t="str">
        <f t="shared" si="35"/>
        <v/>
      </c>
      <c r="AY96" s="331" t="str">
        <f t="shared" si="36"/>
        <v/>
      </c>
      <c r="BA96" s="172" t="e">
        <f t="shared" si="29"/>
        <v>#VALUE!</v>
      </c>
      <c r="BB96" s="209">
        <f t="shared" si="30"/>
        <v>0</v>
      </c>
      <c r="BC96" s="176">
        <f t="shared" si="31"/>
        <v>0</v>
      </c>
      <c r="BD96" s="176">
        <f t="shared" si="32"/>
        <v>0</v>
      </c>
    </row>
    <row r="97" spans="1:56" s="176" customFormat="1" ht="43.95" customHeight="1" x14ac:dyDescent="0.3">
      <c r="A97" s="169" t="str">
        <f>IF(INSCRIÇÃO!B91="","",INSCRIÇÃO!B91)</f>
        <v/>
      </c>
      <c r="B97" s="270" t="str">
        <f>INSCRIÇÃO!C91</f>
        <v/>
      </c>
      <c r="C97" s="275">
        <f>INSCRIÇÃO!D91</f>
        <v>0</v>
      </c>
      <c r="D97" s="170">
        <f>INSCRIÇÃO!E91</f>
        <v>0</v>
      </c>
      <c r="E97" s="171">
        <f>INSCRIÇÃO!F91</f>
        <v>0</v>
      </c>
      <c r="F97" s="171">
        <f>INSCRIÇÃO!G91</f>
        <v>0</v>
      </c>
      <c r="G97" s="171">
        <f>INSCRIÇÃO!H91</f>
        <v>0</v>
      </c>
      <c r="H97" s="267"/>
      <c r="I97" s="324">
        <f t="shared" si="14"/>
        <v>0</v>
      </c>
      <c r="J97" s="267"/>
      <c r="K97" s="324">
        <f t="shared" si="33"/>
        <v>0</v>
      </c>
      <c r="L97" s="267"/>
      <c r="M97" s="324">
        <f t="shared" si="24"/>
        <v>0</v>
      </c>
      <c r="N97" s="267"/>
      <c r="O97" s="324">
        <f t="shared" si="25"/>
        <v>0</v>
      </c>
      <c r="P97" s="266"/>
      <c r="Q97" s="266"/>
      <c r="R97" s="269"/>
      <c r="S97" s="210"/>
      <c r="T97" s="210"/>
      <c r="U97" s="210"/>
      <c r="V97" s="210"/>
      <c r="W97" s="210"/>
      <c r="X97" s="210"/>
      <c r="Y97" s="210"/>
      <c r="Z97" s="210"/>
      <c r="AA97" s="210"/>
      <c r="AB97" s="210"/>
      <c r="AC97" s="210"/>
      <c r="AD97" s="210"/>
      <c r="AE97" s="210"/>
      <c r="AF97" s="210"/>
      <c r="AG97" s="210"/>
      <c r="AH97" s="210"/>
      <c r="AI97" s="210"/>
      <c r="AJ97" s="210"/>
      <c r="AK97" s="210"/>
      <c r="AL97" s="210"/>
      <c r="AM97" s="210"/>
      <c r="AN97" s="210"/>
      <c r="AO97" s="210"/>
      <c r="AP97" s="201"/>
      <c r="AQ97" s="201"/>
      <c r="AR97" s="211"/>
      <c r="AS97" s="173">
        <f t="shared" si="26"/>
        <v>0</v>
      </c>
      <c r="AT97" s="198">
        <f t="shared" si="34"/>
        <v>0</v>
      </c>
      <c r="AU97" s="174"/>
      <c r="AV97" s="172">
        <f t="shared" si="27"/>
        <v>0</v>
      </c>
      <c r="AW97" s="172">
        <f t="shared" si="28"/>
        <v>0</v>
      </c>
      <c r="AX97" s="175" t="str">
        <f t="shared" si="35"/>
        <v/>
      </c>
      <c r="AY97" s="331" t="str">
        <f t="shared" si="36"/>
        <v/>
      </c>
      <c r="BA97" s="172" t="e">
        <f t="shared" si="29"/>
        <v>#VALUE!</v>
      </c>
      <c r="BB97" s="209">
        <f t="shared" si="30"/>
        <v>0</v>
      </c>
      <c r="BC97" s="176">
        <f t="shared" si="31"/>
        <v>0</v>
      </c>
      <c r="BD97" s="176">
        <f t="shared" si="32"/>
        <v>0</v>
      </c>
    </row>
    <row r="98" spans="1:56" s="177" customFormat="1" ht="43.95" customHeight="1" x14ac:dyDescent="0.3">
      <c r="A98" s="261" t="str">
        <f>IF(INSCRIÇÃO!B92="","",INSCRIÇÃO!B92)</f>
        <v/>
      </c>
      <c r="B98" s="271" t="str">
        <f>INSCRIÇÃO!C92</f>
        <v/>
      </c>
      <c r="C98" s="276">
        <f>INSCRIÇÃO!D92</f>
        <v>0</v>
      </c>
      <c r="D98" s="262">
        <f>INSCRIÇÃO!E92</f>
        <v>0</v>
      </c>
      <c r="E98" s="261">
        <f>INSCRIÇÃO!F92</f>
        <v>0</v>
      </c>
      <c r="F98" s="261">
        <f>INSCRIÇÃO!G92</f>
        <v>0</v>
      </c>
      <c r="G98" s="261">
        <f>INSCRIÇÃO!H92</f>
        <v>0</v>
      </c>
      <c r="H98" s="272"/>
      <c r="I98" s="324">
        <f t="shared" si="14"/>
        <v>0</v>
      </c>
      <c r="J98" s="272"/>
      <c r="K98" s="324">
        <f t="shared" si="33"/>
        <v>0</v>
      </c>
      <c r="L98" s="272"/>
      <c r="M98" s="324">
        <f t="shared" si="24"/>
        <v>0</v>
      </c>
      <c r="N98" s="272"/>
      <c r="O98" s="324">
        <f t="shared" si="25"/>
        <v>0</v>
      </c>
      <c r="P98" s="273"/>
      <c r="Q98" s="273"/>
      <c r="R98" s="27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173">
        <f t="shared" si="26"/>
        <v>0</v>
      </c>
      <c r="AT98" s="198">
        <f t="shared" si="34"/>
        <v>0</v>
      </c>
      <c r="AU98" s="174"/>
      <c r="AV98" s="172">
        <f t="shared" si="27"/>
        <v>0</v>
      </c>
      <c r="AW98" s="172">
        <f t="shared" si="28"/>
        <v>0</v>
      </c>
      <c r="AX98" s="175" t="str">
        <f t="shared" si="35"/>
        <v/>
      </c>
      <c r="AY98" s="331" t="str">
        <f t="shared" si="36"/>
        <v/>
      </c>
      <c r="BA98" s="172" t="e">
        <f t="shared" si="29"/>
        <v>#VALUE!</v>
      </c>
      <c r="BB98" s="209">
        <f t="shared" si="30"/>
        <v>0</v>
      </c>
      <c r="BC98" s="176">
        <f t="shared" si="31"/>
        <v>0</v>
      </c>
      <c r="BD98" s="176">
        <f t="shared" si="32"/>
        <v>0</v>
      </c>
    </row>
    <row r="99" spans="1:56" s="176" customFormat="1" ht="43.95" customHeight="1" x14ac:dyDescent="0.3">
      <c r="A99" s="169" t="str">
        <f>IF(INSCRIÇÃO!B93="","",INSCRIÇÃO!B93)</f>
        <v/>
      </c>
      <c r="B99" s="270" t="str">
        <f>INSCRIÇÃO!C93</f>
        <v/>
      </c>
      <c r="C99" s="275">
        <f>INSCRIÇÃO!D93</f>
        <v>0</v>
      </c>
      <c r="D99" s="170">
        <f>INSCRIÇÃO!E93</f>
        <v>0</v>
      </c>
      <c r="E99" s="171">
        <f>INSCRIÇÃO!F93</f>
        <v>0</v>
      </c>
      <c r="F99" s="171">
        <f>INSCRIÇÃO!G93</f>
        <v>0</v>
      </c>
      <c r="G99" s="171">
        <f>INSCRIÇÃO!H93</f>
        <v>0</v>
      </c>
      <c r="H99" s="267"/>
      <c r="I99" s="324">
        <f t="shared" si="14"/>
        <v>0</v>
      </c>
      <c r="J99" s="267"/>
      <c r="K99" s="324">
        <f t="shared" si="33"/>
        <v>0</v>
      </c>
      <c r="L99" s="267"/>
      <c r="M99" s="324">
        <f t="shared" si="24"/>
        <v>0</v>
      </c>
      <c r="N99" s="267"/>
      <c r="O99" s="324">
        <f t="shared" si="25"/>
        <v>0</v>
      </c>
      <c r="P99" s="266"/>
      <c r="Q99" s="266"/>
      <c r="R99" s="269"/>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01"/>
      <c r="AQ99" s="201"/>
      <c r="AR99" s="211"/>
      <c r="AS99" s="173">
        <f t="shared" si="26"/>
        <v>0</v>
      </c>
      <c r="AT99" s="198">
        <f t="shared" si="34"/>
        <v>0</v>
      </c>
      <c r="AU99" s="174"/>
      <c r="AV99" s="172">
        <f t="shared" si="27"/>
        <v>0</v>
      </c>
      <c r="AW99" s="172">
        <f t="shared" si="28"/>
        <v>0</v>
      </c>
      <c r="AX99" s="175" t="str">
        <f t="shared" si="35"/>
        <v/>
      </c>
      <c r="AY99" s="331" t="str">
        <f t="shared" si="36"/>
        <v/>
      </c>
      <c r="BA99" s="172" t="e">
        <f t="shared" si="29"/>
        <v>#VALUE!</v>
      </c>
      <c r="BB99" s="209">
        <f t="shared" si="30"/>
        <v>0</v>
      </c>
      <c r="BC99" s="176">
        <f t="shared" si="31"/>
        <v>0</v>
      </c>
      <c r="BD99" s="176">
        <f t="shared" si="32"/>
        <v>0</v>
      </c>
    </row>
    <row r="100" spans="1:56" s="177" customFormat="1" ht="43.95" customHeight="1" x14ac:dyDescent="0.3">
      <c r="A100" s="261" t="str">
        <f>IF(INSCRIÇÃO!B94="","",INSCRIÇÃO!B94)</f>
        <v/>
      </c>
      <c r="B100" s="271" t="str">
        <f>INSCRIÇÃO!C94</f>
        <v/>
      </c>
      <c r="C100" s="276">
        <f>INSCRIÇÃO!D94</f>
        <v>0</v>
      </c>
      <c r="D100" s="262">
        <f>INSCRIÇÃO!E94</f>
        <v>0</v>
      </c>
      <c r="E100" s="261">
        <f>INSCRIÇÃO!F94</f>
        <v>0</v>
      </c>
      <c r="F100" s="261">
        <f>INSCRIÇÃO!G94</f>
        <v>0</v>
      </c>
      <c r="G100" s="261">
        <f>INSCRIÇÃO!H94</f>
        <v>0</v>
      </c>
      <c r="H100" s="272"/>
      <c r="I100" s="324">
        <f t="shared" si="14"/>
        <v>0</v>
      </c>
      <c r="J100" s="272"/>
      <c r="K100" s="324">
        <f t="shared" si="33"/>
        <v>0</v>
      </c>
      <c r="L100" s="272"/>
      <c r="M100" s="324">
        <f t="shared" si="24"/>
        <v>0</v>
      </c>
      <c r="N100" s="272"/>
      <c r="O100" s="324">
        <f t="shared" si="25"/>
        <v>0</v>
      </c>
      <c r="P100" s="273"/>
      <c r="Q100" s="273"/>
      <c r="R100" s="27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173">
        <f t="shared" si="26"/>
        <v>0</v>
      </c>
      <c r="AT100" s="198">
        <f t="shared" si="34"/>
        <v>0</v>
      </c>
      <c r="AU100" s="174"/>
      <c r="AV100" s="172">
        <f t="shared" si="27"/>
        <v>0</v>
      </c>
      <c r="AW100" s="172">
        <f t="shared" si="28"/>
        <v>0</v>
      </c>
      <c r="AX100" s="175" t="str">
        <f t="shared" si="35"/>
        <v/>
      </c>
      <c r="AY100" s="331" t="str">
        <f t="shared" si="36"/>
        <v/>
      </c>
      <c r="BA100" s="172" t="e">
        <f t="shared" si="29"/>
        <v>#VALUE!</v>
      </c>
      <c r="BB100" s="209">
        <f t="shared" si="30"/>
        <v>0</v>
      </c>
      <c r="BC100" s="176">
        <f t="shared" si="31"/>
        <v>0</v>
      </c>
      <c r="BD100" s="176">
        <f t="shared" si="32"/>
        <v>0</v>
      </c>
    </row>
    <row r="101" spans="1:56" s="176" customFormat="1" ht="43.95" customHeight="1" x14ac:dyDescent="0.3">
      <c r="A101" s="169" t="str">
        <f>IF(INSCRIÇÃO!B95="","",INSCRIÇÃO!B95)</f>
        <v/>
      </c>
      <c r="B101" s="270" t="str">
        <f>INSCRIÇÃO!C95</f>
        <v/>
      </c>
      <c r="C101" s="275">
        <f>INSCRIÇÃO!D95</f>
        <v>0</v>
      </c>
      <c r="D101" s="170">
        <f>INSCRIÇÃO!E95</f>
        <v>0</v>
      </c>
      <c r="E101" s="171">
        <f>INSCRIÇÃO!F95</f>
        <v>0</v>
      </c>
      <c r="F101" s="171">
        <f>INSCRIÇÃO!G95</f>
        <v>0</v>
      </c>
      <c r="G101" s="171">
        <f>INSCRIÇÃO!H95</f>
        <v>0</v>
      </c>
      <c r="H101" s="267"/>
      <c r="I101" s="324">
        <f t="shared" si="14"/>
        <v>0</v>
      </c>
      <c r="J101" s="267"/>
      <c r="K101" s="324">
        <f t="shared" si="33"/>
        <v>0</v>
      </c>
      <c r="L101" s="267"/>
      <c r="M101" s="324">
        <f t="shared" si="24"/>
        <v>0</v>
      </c>
      <c r="N101" s="267"/>
      <c r="O101" s="324">
        <f t="shared" si="25"/>
        <v>0</v>
      </c>
      <c r="P101" s="266"/>
      <c r="Q101" s="266"/>
      <c r="R101" s="269"/>
      <c r="S101" s="210"/>
      <c r="T101" s="210"/>
      <c r="U101" s="210"/>
      <c r="V101" s="210"/>
      <c r="W101" s="210"/>
      <c r="X101" s="210"/>
      <c r="Y101" s="210"/>
      <c r="Z101" s="210"/>
      <c r="AA101" s="210"/>
      <c r="AB101" s="210"/>
      <c r="AC101" s="210"/>
      <c r="AD101" s="210"/>
      <c r="AE101" s="210"/>
      <c r="AF101" s="210"/>
      <c r="AG101" s="210"/>
      <c r="AH101" s="210"/>
      <c r="AI101" s="210"/>
      <c r="AJ101" s="210"/>
      <c r="AK101" s="210"/>
      <c r="AL101" s="210"/>
      <c r="AM101" s="210"/>
      <c r="AN101" s="210"/>
      <c r="AO101" s="210"/>
      <c r="AP101" s="201"/>
      <c r="AQ101" s="201"/>
      <c r="AR101" s="211"/>
      <c r="AS101" s="173">
        <f t="shared" si="26"/>
        <v>0</v>
      </c>
      <c r="AT101" s="198">
        <f t="shared" si="34"/>
        <v>0</v>
      </c>
      <c r="AU101" s="174"/>
      <c r="AV101" s="172">
        <f t="shared" si="27"/>
        <v>0</v>
      </c>
      <c r="AW101" s="172">
        <f t="shared" si="28"/>
        <v>0</v>
      </c>
      <c r="AX101" s="175" t="str">
        <f t="shared" si="35"/>
        <v/>
      </c>
      <c r="AY101" s="331" t="str">
        <f t="shared" si="36"/>
        <v/>
      </c>
      <c r="BA101" s="172" t="e">
        <f t="shared" si="29"/>
        <v>#VALUE!</v>
      </c>
      <c r="BB101" s="209">
        <f t="shared" si="30"/>
        <v>0</v>
      </c>
      <c r="BC101" s="176">
        <f t="shared" si="31"/>
        <v>0</v>
      </c>
      <c r="BD101" s="176">
        <f t="shared" si="32"/>
        <v>0</v>
      </c>
    </row>
    <row r="102" spans="1:56" s="177" customFormat="1" ht="43.95" customHeight="1" x14ac:dyDescent="0.3">
      <c r="A102" s="261" t="str">
        <f>IF(INSCRIÇÃO!B96="","",INSCRIÇÃO!B96)</f>
        <v/>
      </c>
      <c r="B102" s="271" t="str">
        <f>INSCRIÇÃO!C96</f>
        <v/>
      </c>
      <c r="C102" s="276">
        <f>INSCRIÇÃO!D96</f>
        <v>0</v>
      </c>
      <c r="D102" s="262">
        <f>INSCRIÇÃO!E96</f>
        <v>0</v>
      </c>
      <c r="E102" s="261">
        <f>INSCRIÇÃO!F96</f>
        <v>0</v>
      </c>
      <c r="F102" s="261">
        <f>INSCRIÇÃO!G96</f>
        <v>0</v>
      </c>
      <c r="G102" s="261">
        <f>INSCRIÇÃO!H96</f>
        <v>0</v>
      </c>
      <c r="H102" s="272"/>
      <c r="I102" s="324">
        <f t="shared" si="14"/>
        <v>0</v>
      </c>
      <c r="J102" s="272"/>
      <c r="K102" s="324">
        <f t="shared" si="33"/>
        <v>0</v>
      </c>
      <c r="L102" s="272"/>
      <c r="M102" s="324">
        <f t="shared" si="24"/>
        <v>0</v>
      </c>
      <c r="N102" s="272"/>
      <c r="O102" s="324">
        <f t="shared" si="25"/>
        <v>0</v>
      </c>
      <c r="P102" s="273"/>
      <c r="Q102" s="273"/>
      <c r="R102" s="273"/>
      <c r="S102" s="263"/>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263"/>
      <c r="AP102" s="263"/>
      <c r="AQ102" s="263"/>
      <c r="AR102" s="263"/>
      <c r="AS102" s="173">
        <f t="shared" si="26"/>
        <v>0</v>
      </c>
      <c r="AT102" s="198">
        <f t="shared" si="34"/>
        <v>0</v>
      </c>
      <c r="AU102" s="174"/>
      <c r="AV102" s="172">
        <f t="shared" si="27"/>
        <v>0</v>
      </c>
      <c r="AW102" s="172">
        <f t="shared" si="28"/>
        <v>0</v>
      </c>
      <c r="AX102" s="175" t="str">
        <f t="shared" si="35"/>
        <v/>
      </c>
      <c r="AY102" s="331" t="str">
        <f t="shared" si="36"/>
        <v/>
      </c>
      <c r="BA102" s="172" t="e">
        <f t="shared" si="29"/>
        <v>#VALUE!</v>
      </c>
      <c r="BB102" s="209">
        <f t="shared" si="30"/>
        <v>0</v>
      </c>
      <c r="BC102" s="176">
        <f t="shared" si="31"/>
        <v>0</v>
      </c>
      <c r="BD102" s="176">
        <f t="shared" si="32"/>
        <v>0</v>
      </c>
    </row>
    <row r="103" spans="1:56" s="176" customFormat="1" ht="43.95" customHeight="1" x14ac:dyDescent="0.3">
      <c r="A103" s="169" t="str">
        <f>IF(INSCRIÇÃO!B97="","",INSCRIÇÃO!B97)</f>
        <v/>
      </c>
      <c r="B103" s="270" t="str">
        <f>INSCRIÇÃO!C97</f>
        <v/>
      </c>
      <c r="C103" s="275">
        <f>INSCRIÇÃO!D97</f>
        <v>0</v>
      </c>
      <c r="D103" s="170">
        <f>INSCRIÇÃO!E97</f>
        <v>0</v>
      </c>
      <c r="E103" s="171">
        <f>INSCRIÇÃO!F97</f>
        <v>0</v>
      </c>
      <c r="F103" s="171">
        <f>INSCRIÇÃO!G97</f>
        <v>0</v>
      </c>
      <c r="G103" s="171">
        <f>INSCRIÇÃO!H97</f>
        <v>0</v>
      </c>
      <c r="H103" s="267"/>
      <c r="I103" s="324">
        <f t="shared" si="14"/>
        <v>0</v>
      </c>
      <c r="J103" s="267"/>
      <c r="K103" s="324">
        <f t="shared" si="33"/>
        <v>0</v>
      </c>
      <c r="L103" s="267"/>
      <c r="M103" s="324">
        <f t="shared" si="24"/>
        <v>0</v>
      </c>
      <c r="N103" s="267"/>
      <c r="O103" s="324">
        <f t="shared" si="25"/>
        <v>0</v>
      </c>
      <c r="P103" s="266"/>
      <c r="Q103" s="266"/>
      <c r="R103" s="269"/>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01"/>
      <c r="AQ103" s="201"/>
      <c r="AR103" s="211"/>
      <c r="AS103" s="173">
        <f t="shared" si="26"/>
        <v>0</v>
      </c>
      <c r="AT103" s="198">
        <f t="shared" si="34"/>
        <v>0</v>
      </c>
      <c r="AU103" s="174"/>
      <c r="AV103" s="172">
        <f t="shared" si="27"/>
        <v>0</v>
      </c>
      <c r="AW103" s="172">
        <f t="shared" si="28"/>
        <v>0</v>
      </c>
      <c r="AX103" s="175" t="str">
        <f t="shared" si="35"/>
        <v/>
      </c>
      <c r="AY103" s="331" t="str">
        <f t="shared" si="36"/>
        <v/>
      </c>
      <c r="BA103" s="172" t="e">
        <f t="shared" si="29"/>
        <v>#VALUE!</v>
      </c>
      <c r="BB103" s="209">
        <f t="shared" si="30"/>
        <v>0</v>
      </c>
      <c r="BC103" s="176">
        <f t="shared" si="31"/>
        <v>0</v>
      </c>
      <c r="BD103" s="176">
        <f t="shared" si="32"/>
        <v>0</v>
      </c>
    </row>
    <row r="104" spans="1:56" s="177" customFormat="1" ht="43.95" customHeight="1" x14ac:dyDescent="0.3">
      <c r="A104" s="261" t="str">
        <f>IF(INSCRIÇÃO!B98="","",INSCRIÇÃO!B98)</f>
        <v/>
      </c>
      <c r="B104" s="271" t="str">
        <f>INSCRIÇÃO!C98</f>
        <v/>
      </c>
      <c r="C104" s="276">
        <f>INSCRIÇÃO!D98</f>
        <v>0</v>
      </c>
      <c r="D104" s="262">
        <f>INSCRIÇÃO!E98</f>
        <v>0</v>
      </c>
      <c r="E104" s="261">
        <f>INSCRIÇÃO!F98</f>
        <v>0</v>
      </c>
      <c r="F104" s="261">
        <f>INSCRIÇÃO!G98</f>
        <v>0</v>
      </c>
      <c r="G104" s="261">
        <f>INSCRIÇÃO!H98</f>
        <v>0</v>
      </c>
      <c r="H104" s="272"/>
      <c r="I104" s="324">
        <f t="shared" si="14"/>
        <v>0</v>
      </c>
      <c r="J104" s="272"/>
      <c r="K104" s="324">
        <f t="shared" si="33"/>
        <v>0</v>
      </c>
      <c r="L104" s="272"/>
      <c r="M104" s="324">
        <f t="shared" si="24"/>
        <v>0</v>
      </c>
      <c r="N104" s="272"/>
      <c r="O104" s="324">
        <f t="shared" si="25"/>
        <v>0</v>
      </c>
      <c r="P104" s="273"/>
      <c r="Q104" s="273"/>
      <c r="R104" s="273"/>
      <c r="S104" s="263"/>
      <c r="T104" s="263"/>
      <c r="U104" s="263"/>
      <c r="V104" s="263"/>
      <c r="W104" s="263"/>
      <c r="X104" s="263"/>
      <c r="Y104" s="263"/>
      <c r="Z104" s="263"/>
      <c r="AA104" s="263"/>
      <c r="AB104" s="263"/>
      <c r="AC104" s="263"/>
      <c r="AD104" s="263"/>
      <c r="AE104" s="263"/>
      <c r="AF104" s="263"/>
      <c r="AG104" s="263"/>
      <c r="AH104" s="263"/>
      <c r="AI104" s="263"/>
      <c r="AJ104" s="263"/>
      <c r="AK104" s="263"/>
      <c r="AL104" s="263"/>
      <c r="AM104" s="263"/>
      <c r="AN104" s="263"/>
      <c r="AO104" s="263"/>
      <c r="AP104" s="263"/>
      <c r="AQ104" s="263"/>
      <c r="AR104" s="263"/>
      <c r="AS104" s="173">
        <f t="shared" si="26"/>
        <v>0</v>
      </c>
      <c r="AT104" s="198">
        <f t="shared" si="34"/>
        <v>0</v>
      </c>
      <c r="AU104" s="174"/>
      <c r="AV104" s="172">
        <f t="shared" si="27"/>
        <v>0</v>
      </c>
      <c r="AW104" s="172">
        <f t="shared" si="28"/>
        <v>0</v>
      </c>
      <c r="AX104" s="175" t="str">
        <f t="shared" si="35"/>
        <v/>
      </c>
      <c r="AY104" s="331" t="str">
        <f t="shared" si="36"/>
        <v/>
      </c>
      <c r="BA104" s="172" t="e">
        <f t="shared" si="29"/>
        <v>#VALUE!</v>
      </c>
      <c r="BB104" s="209">
        <f t="shared" si="30"/>
        <v>0</v>
      </c>
      <c r="BC104" s="176">
        <f t="shared" si="31"/>
        <v>0</v>
      </c>
      <c r="BD104" s="176">
        <f t="shared" si="32"/>
        <v>0</v>
      </c>
    </row>
    <row r="105" spans="1:56" s="176" customFormat="1" ht="43.95" customHeight="1" x14ac:dyDescent="0.3">
      <c r="A105" s="169" t="str">
        <f>IF(INSCRIÇÃO!B99="","",INSCRIÇÃO!B99)</f>
        <v/>
      </c>
      <c r="B105" s="270" t="str">
        <f>INSCRIÇÃO!C99</f>
        <v/>
      </c>
      <c r="C105" s="275">
        <f>INSCRIÇÃO!D99</f>
        <v>0</v>
      </c>
      <c r="D105" s="170">
        <f>INSCRIÇÃO!E99</f>
        <v>0</v>
      </c>
      <c r="E105" s="171">
        <f>INSCRIÇÃO!F99</f>
        <v>0</v>
      </c>
      <c r="F105" s="171">
        <f>INSCRIÇÃO!G99</f>
        <v>0</v>
      </c>
      <c r="G105" s="171">
        <f>INSCRIÇÃO!H99</f>
        <v>0</v>
      </c>
      <c r="H105" s="267"/>
      <c r="I105" s="324">
        <f t="shared" si="14"/>
        <v>0</v>
      </c>
      <c r="J105" s="267"/>
      <c r="K105" s="324">
        <f t="shared" si="33"/>
        <v>0</v>
      </c>
      <c r="L105" s="267"/>
      <c r="M105" s="324">
        <f t="shared" si="24"/>
        <v>0</v>
      </c>
      <c r="N105" s="267"/>
      <c r="O105" s="324">
        <f t="shared" si="25"/>
        <v>0</v>
      </c>
      <c r="P105" s="266"/>
      <c r="Q105" s="266"/>
      <c r="R105" s="269"/>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01"/>
      <c r="AQ105" s="201"/>
      <c r="AR105" s="211"/>
      <c r="AS105" s="173">
        <f t="shared" si="26"/>
        <v>0</v>
      </c>
      <c r="AT105" s="198">
        <f t="shared" si="34"/>
        <v>0</v>
      </c>
      <c r="AU105" s="174"/>
      <c r="AV105" s="172">
        <f t="shared" si="27"/>
        <v>0</v>
      </c>
      <c r="AW105" s="172">
        <f t="shared" si="28"/>
        <v>0</v>
      </c>
      <c r="AX105" s="175" t="str">
        <f t="shared" si="35"/>
        <v/>
      </c>
      <c r="AY105" s="331" t="str">
        <f t="shared" si="36"/>
        <v/>
      </c>
      <c r="BA105" s="172" t="e">
        <f t="shared" si="29"/>
        <v>#VALUE!</v>
      </c>
      <c r="BB105" s="209">
        <f t="shared" si="30"/>
        <v>0</v>
      </c>
      <c r="BC105" s="176">
        <f t="shared" si="31"/>
        <v>0</v>
      </c>
      <c r="BD105" s="176">
        <f t="shared" si="32"/>
        <v>0</v>
      </c>
    </row>
    <row r="106" spans="1:56" s="177" customFormat="1" ht="43.95" customHeight="1" x14ac:dyDescent="0.3">
      <c r="A106" s="261" t="str">
        <f>IF(INSCRIÇÃO!B100="","",INSCRIÇÃO!B100)</f>
        <v/>
      </c>
      <c r="B106" s="271" t="str">
        <f>INSCRIÇÃO!C100</f>
        <v/>
      </c>
      <c r="C106" s="276">
        <f>INSCRIÇÃO!D100</f>
        <v>0</v>
      </c>
      <c r="D106" s="262">
        <f>INSCRIÇÃO!E100</f>
        <v>0</v>
      </c>
      <c r="E106" s="261">
        <f>INSCRIÇÃO!F100</f>
        <v>0</v>
      </c>
      <c r="F106" s="261">
        <f>INSCRIÇÃO!G100</f>
        <v>0</v>
      </c>
      <c r="G106" s="261">
        <f>INSCRIÇÃO!H100</f>
        <v>0</v>
      </c>
      <c r="H106" s="272"/>
      <c r="I106" s="324">
        <f t="shared" si="14"/>
        <v>0</v>
      </c>
      <c r="J106" s="272"/>
      <c r="K106" s="324">
        <f t="shared" si="33"/>
        <v>0</v>
      </c>
      <c r="L106" s="272"/>
      <c r="M106" s="324">
        <f t="shared" si="24"/>
        <v>0</v>
      </c>
      <c r="N106" s="272"/>
      <c r="O106" s="324">
        <f t="shared" si="25"/>
        <v>0</v>
      </c>
      <c r="P106" s="273"/>
      <c r="Q106" s="273"/>
      <c r="R106" s="27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173">
        <f t="shared" si="26"/>
        <v>0</v>
      </c>
      <c r="AT106" s="198">
        <f t="shared" si="34"/>
        <v>0</v>
      </c>
      <c r="AU106" s="174"/>
      <c r="AV106" s="172">
        <f t="shared" si="27"/>
        <v>0</v>
      </c>
      <c r="AW106" s="172">
        <f t="shared" si="28"/>
        <v>0</v>
      </c>
      <c r="AX106" s="175" t="str">
        <f t="shared" si="35"/>
        <v/>
      </c>
      <c r="AY106" s="331" t="str">
        <f t="shared" si="36"/>
        <v/>
      </c>
      <c r="BA106" s="172" t="e">
        <f t="shared" si="29"/>
        <v>#VALUE!</v>
      </c>
      <c r="BB106" s="209">
        <f t="shared" si="30"/>
        <v>0</v>
      </c>
      <c r="BC106" s="176">
        <f t="shared" si="31"/>
        <v>0</v>
      </c>
      <c r="BD106" s="176">
        <f t="shared" si="32"/>
        <v>0</v>
      </c>
    </row>
    <row r="107" spans="1:56" s="176" customFormat="1" ht="43.95" customHeight="1" x14ac:dyDescent="0.3">
      <c r="A107" s="169" t="str">
        <f>IF(INSCRIÇÃO!B101="","",INSCRIÇÃO!B101)</f>
        <v/>
      </c>
      <c r="B107" s="270" t="str">
        <f>INSCRIÇÃO!C101</f>
        <v/>
      </c>
      <c r="C107" s="275">
        <f>INSCRIÇÃO!D101</f>
        <v>0</v>
      </c>
      <c r="D107" s="170">
        <f>INSCRIÇÃO!E101</f>
        <v>0</v>
      </c>
      <c r="E107" s="171">
        <f>INSCRIÇÃO!F101</f>
        <v>0</v>
      </c>
      <c r="F107" s="171">
        <f>INSCRIÇÃO!G101</f>
        <v>0</v>
      </c>
      <c r="G107" s="171">
        <f>INSCRIÇÃO!H101</f>
        <v>0</v>
      </c>
      <c r="H107" s="267"/>
      <c r="I107" s="324">
        <f t="shared" si="14"/>
        <v>0</v>
      </c>
      <c r="J107" s="267"/>
      <c r="K107" s="324">
        <f t="shared" si="33"/>
        <v>0</v>
      </c>
      <c r="L107" s="267"/>
      <c r="M107" s="324">
        <f t="shared" si="24"/>
        <v>0</v>
      </c>
      <c r="N107" s="267"/>
      <c r="O107" s="324">
        <f t="shared" si="25"/>
        <v>0</v>
      </c>
      <c r="P107" s="266"/>
      <c r="Q107" s="266"/>
      <c r="R107" s="269"/>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01"/>
      <c r="AQ107" s="201"/>
      <c r="AR107" s="211"/>
      <c r="AS107" s="173">
        <f t="shared" si="26"/>
        <v>0</v>
      </c>
      <c r="AT107" s="198">
        <f t="shared" si="34"/>
        <v>0</v>
      </c>
      <c r="AU107" s="174"/>
      <c r="AV107" s="172">
        <f t="shared" si="27"/>
        <v>0</v>
      </c>
      <c r="AW107" s="172">
        <f t="shared" si="28"/>
        <v>0</v>
      </c>
      <c r="AX107" s="175" t="str">
        <f t="shared" si="35"/>
        <v/>
      </c>
      <c r="AY107" s="331" t="str">
        <f t="shared" si="36"/>
        <v/>
      </c>
      <c r="BA107" s="172" t="e">
        <f t="shared" si="29"/>
        <v>#VALUE!</v>
      </c>
      <c r="BB107" s="209">
        <f t="shared" si="30"/>
        <v>0</v>
      </c>
      <c r="BC107" s="176">
        <f t="shared" si="31"/>
        <v>0</v>
      </c>
      <c r="BD107" s="176">
        <f t="shared" si="32"/>
        <v>0</v>
      </c>
    </row>
    <row r="108" spans="1:56" s="177" customFormat="1" ht="43.95" customHeight="1" x14ac:dyDescent="0.3">
      <c r="A108" s="261" t="str">
        <f>IF(INSCRIÇÃO!B102="","",INSCRIÇÃO!B102)</f>
        <v/>
      </c>
      <c r="B108" s="271" t="str">
        <f>INSCRIÇÃO!C102</f>
        <v/>
      </c>
      <c r="C108" s="276">
        <f>INSCRIÇÃO!D102</f>
        <v>0</v>
      </c>
      <c r="D108" s="262">
        <f>INSCRIÇÃO!E102</f>
        <v>0</v>
      </c>
      <c r="E108" s="261">
        <f>INSCRIÇÃO!F102</f>
        <v>0</v>
      </c>
      <c r="F108" s="261">
        <f>INSCRIÇÃO!G102</f>
        <v>0</v>
      </c>
      <c r="G108" s="261">
        <f>INSCRIÇÃO!H102</f>
        <v>0</v>
      </c>
      <c r="H108" s="272"/>
      <c r="I108" s="324">
        <f t="shared" si="14"/>
        <v>0</v>
      </c>
      <c r="J108" s="272"/>
      <c r="K108" s="324">
        <f t="shared" si="33"/>
        <v>0</v>
      </c>
      <c r="L108" s="272"/>
      <c r="M108" s="324">
        <f t="shared" si="24"/>
        <v>0</v>
      </c>
      <c r="N108" s="272"/>
      <c r="O108" s="324">
        <f t="shared" si="25"/>
        <v>0</v>
      </c>
      <c r="P108" s="273"/>
      <c r="Q108" s="273"/>
      <c r="R108" s="273"/>
      <c r="S108" s="263"/>
      <c r="T108" s="263"/>
      <c r="U108" s="263"/>
      <c r="V108" s="263"/>
      <c r="W108" s="263"/>
      <c r="X108" s="263"/>
      <c r="Y108" s="263"/>
      <c r="Z108" s="263"/>
      <c r="AA108" s="263"/>
      <c r="AB108" s="263"/>
      <c r="AC108" s="263"/>
      <c r="AD108" s="263"/>
      <c r="AE108" s="263"/>
      <c r="AF108" s="263"/>
      <c r="AG108" s="263"/>
      <c r="AH108" s="263"/>
      <c r="AI108" s="263"/>
      <c r="AJ108" s="263"/>
      <c r="AK108" s="263"/>
      <c r="AL108" s="263"/>
      <c r="AM108" s="263"/>
      <c r="AN108" s="263"/>
      <c r="AO108" s="263"/>
      <c r="AP108" s="263"/>
      <c r="AQ108" s="263"/>
      <c r="AR108" s="263"/>
      <c r="AS108" s="173">
        <f t="shared" si="26"/>
        <v>0</v>
      </c>
      <c r="AT108" s="198">
        <f t="shared" si="34"/>
        <v>0</v>
      </c>
      <c r="AU108" s="174"/>
      <c r="AV108" s="172">
        <f t="shared" si="27"/>
        <v>0</v>
      </c>
      <c r="AW108" s="172">
        <f t="shared" si="28"/>
        <v>0</v>
      </c>
      <c r="AX108" s="175" t="str">
        <f t="shared" si="35"/>
        <v/>
      </c>
      <c r="AY108" s="331" t="str">
        <f t="shared" si="36"/>
        <v/>
      </c>
      <c r="BA108" s="172" t="e">
        <f t="shared" si="29"/>
        <v>#VALUE!</v>
      </c>
      <c r="BB108" s="209">
        <f t="shared" si="30"/>
        <v>0</v>
      </c>
      <c r="BC108" s="176">
        <f t="shared" si="31"/>
        <v>0</v>
      </c>
      <c r="BD108" s="176">
        <f t="shared" si="32"/>
        <v>0</v>
      </c>
    </row>
    <row r="109" spans="1:56" s="176" customFormat="1" ht="43.95" customHeight="1" x14ac:dyDescent="0.3">
      <c r="A109" s="169" t="str">
        <f>IF(INSCRIÇÃO!B103="","",INSCRIÇÃO!B103)</f>
        <v/>
      </c>
      <c r="B109" s="270" t="str">
        <f>INSCRIÇÃO!C103</f>
        <v/>
      </c>
      <c r="C109" s="275">
        <f>INSCRIÇÃO!D103</f>
        <v>0</v>
      </c>
      <c r="D109" s="170">
        <f>INSCRIÇÃO!E103</f>
        <v>0</v>
      </c>
      <c r="E109" s="171">
        <f>INSCRIÇÃO!F103</f>
        <v>0</v>
      </c>
      <c r="F109" s="171">
        <f>INSCRIÇÃO!G103</f>
        <v>0</v>
      </c>
      <c r="G109" s="171">
        <f>INSCRIÇÃO!H103</f>
        <v>0</v>
      </c>
      <c r="H109" s="267"/>
      <c r="I109" s="324">
        <f t="shared" si="14"/>
        <v>0</v>
      </c>
      <c r="J109" s="267"/>
      <c r="K109" s="324">
        <f t="shared" si="33"/>
        <v>0</v>
      </c>
      <c r="L109" s="267"/>
      <c r="M109" s="324">
        <f t="shared" si="24"/>
        <v>0</v>
      </c>
      <c r="N109" s="267"/>
      <c r="O109" s="324">
        <f t="shared" si="25"/>
        <v>0</v>
      </c>
      <c r="P109" s="266"/>
      <c r="Q109" s="266"/>
      <c r="R109" s="269"/>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01"/>
      <c r="AQ109" s="201"/>
      <c r="AR109" s="211"/>
      <c r="AS109" s="173">
        <f t="shared" si="26"/>
        <v>0</v>
      </c>
      <c r="AT109" s="198">
        <f t="shared" si="34"/>
        <v>0</v>
      </c>
      <c r="AU109" s="174"/>
      <c r="AV109" s="172">
        <f t="shared" si="27"/>
        <v>0</v>
      </c>
      <c r="AW109" s="172">
        <f t="shared" si="28"/>
        <v>0</v>
      </c>
      <c r="AX109" s="175" t="str">
        <f t="shared" si="35"/>
        <v/>
      </c>
      <c r="AY109" s="331" t="str">
        <f t="shared" si="36"/>
        <v/>
      </c>
      <c r="BA109" s="172" t="e">
        <f t="shared" si="29"/>
        <v>#VALUE!</v>
      </c>
      <c r="BB109" s="209">
        <f t="shared" si="30"/>
        <v>0</v>
      </c>
      <c r="BC109" s="176">
        <f t="shared" si="31"/>
        <v>0</v>
      </c>
      <c r="BD109" s="176">
        <f t="shared" si="32"/>
        <v>0</v>
      </c>
    </row>
    <row r="110" spans="1:56" s="177" customFormat="1" ht="43.95" customHeight="1" x14ac:dyDescent="0.3">
      <c r="A110" s="261" t="str">
        <f>IF(INSCRIÇÃO!B104="","",INSCRIÇÃO!B104)</f>
        <v/>
      </c>
      <c r="B110" s="271" t="str">
        <f>INSCRIÇÃO!C104</f>
        <v/>
      </c>
      <c r="C110" s="276">
        <f>INSCRIÇÃO!D104</f>
        <v>0</v>
      </c>
      <c r="D110" s="262">
        <f>INSCRIÇÃO!E104</f>
        <v>0</v>
      </c>
      <c r="E110" s="261">
        <f>INSCRIÇÃO!F104</f>
        <v>0</v>
      </c>
      <c r="F110" s="261">
        <f>INSCRIÇÃO!G104</f>
        <v>0</v>
      </c>
      <c r="G110" s="261">
        <f>INSCRIÇÃO!H104</f>
        <v>0</v>
      </c>
      <c r="H110" s="272"/>
      <c r="I110" s="324">
        <f t="shared" si="14"/>
        <v>0</v>
      </c>
      <c r="J110" s="272"/>
      <c r="K110" s="324">
        <f t="shared" si="33"/>
        <v>0</v>
      </c>
      <c r="L110" s="272"/>
      <c r="M110" s="324">
        <f t="shared" si="24"/>
        <v>0</v>
      </c>
      <c r="N110" s="272"/>
      <c r="O110" s="324">
        <f t="shared" si="25"/>
        <v>0</v>
      </c>
      <c r="P110" s="273"/>
      <c r="Q110" s="273"/>
      <c r="R110" s="27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173">
        <f t="shared" si="26"/>
        <v>0</v>
      </c>
      <c r="AT110" s="198">
        <f t="shared" si="34"/>
        <v>0</v>
      </c>
      <c r="AU110" s="174"/>
      <c r="AV110" s="172">
        <f t="shared" si="27"/>
        <v>0</v>
      </c>
      <c r="AW110" s="172">
        <f t="shared" si="28"/>
        <v>0</v>
      </c>
      <c r="AX110" s="175" t="str">
        <f t="shared" si="35"/>
        <v/>
      </c>
      <c r="AY110" s="331" t="str">
        <f t="shared" si="36"/>
        <v/>
      </c>
      <c r="BA110" s="172" t="e">
        <f t="shared" si="29"/>
        <v>#VALUE!</v>
      </c>
      <c r="BB110" s="209">
        <f t="shared" si="30"/>
        <v>0</v>
      </c>
      <c r="BC110" s="176">
        <f t="shared" si="31"/>
        <v>0</v>
      </c>
      <c r="BD110" s="176">
        <f t="shared" si="32"/>
        <v>0</v>
      </c>
    </row>
    <row r="111" spans="1:56" s="177" customFormat="1" ht="30" customHeight="1" x14ac:dyDescent="0.3">
      <c r="A111" s="121"/>
      <c r="C111" s="178"/>
      <c r="D111" s="178"/>
      <c r="E111" s="179"/>
      <c r="F111" s="179"/>
      <c r="G111" s="179"/>
      <c r="H111" s="265"/>
      <c r="I111" s="325"/>
      <c r="J111" s="265"/>
      <c r="K111" s="325"/>
      <c r="L111" s="325"/>
      <c r="M111" s="325"/>
      <c r="N111" s="325"/>
      <c r="O111" s="325"/>
      <c r="P111" s="325"/>
      <c r="Q111" s="325"/>
      <c r="R111" s="325"/>
      <c r="S111" s="325"/>
      <c r="T111" s="325"/>
      <c r="U111" s="325"/>
      <c r="V111" s="181"/>
      <c r="W111" s="181"/>
      <c r="X111" s="181"/>
      <c r="Y111" s="181"/>
      <c r="Z111" s="181"/>
      <c r="AA111" s="181"/>
      <c r="AB111" s="181"/>
      <c r="AC111" s="181"/>
      <c r="AD111" s="181"/>
      <c r="AE111" s="181"/>
      <c r="AF111" s="182"/>
      <c r="AG111" s="182"/>
      <c r="AH111" s="182"/>
      <c r="AI111" s="182"/>
      <c r="AJ111" s="182"/>
      <c r="AK111" s="182"/>
      <c r="AL111" s="182"/>
      <c r="AM111" s="182"/>
      <c r="AN111" s="182"/>
      <c r="AO111" s="182"/>
      <c r="AP111" s="182"/>
      <c r="AQ111" s="182"/>
      <c r="AR111" s="182"/>
      <c r="AS111" s="183"/>
      <c r="AT111" s="184"/>
      <c r="AU111" s="181"/>
      <c r="AV111" s="185"/>
      <c r="AW111" s="185"/>
      <c r="AX111" s="179"/>
      <c r="AY111" s="179"/>
      <c r="AZ111" s="179"/>
      <c r="BA111" s="185"/>
    </row>
    <row r="112" spans="1:56" s="177" customFormat="1" ht="30" customHeight="1" x14ac:dyDescent="0.3">
      <c r="A112" s="179"/>
      <c r="C112" s="178"/>
      <c r="D112" s="178"/>
      <c r="E112" s="179"/>
      <c r="F112" s="179"/>
      <c r="G112" s="179"/>
      <c r="H112" s="186" t="str">
        <f>IFERROR((AVERAGE(H15:H110,J15:J110)),"")</f>
        <v/>
      </c>
      <c r="I112" s="326"/>
      <c r="J112" s="186" t="str">
        <f>IFERROR((AVERAGE(J15:J110,#REF!)),"")</f>
        <v/>
      </c>
      <c r="K112" s="326"/>
      <c r="M112" s="326"/>
      <c r="N112" s="264"/>
      <c r="O112" s="326"/>
      <c r="P112" s="186" t="str">
        <f>IFERROR((AVERAGE(P15:P110,Z15:Z110)),"")</f>
        <v/>
      </c>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3"/>
      <c r="AT112" s="184"/>
      <c r="AU112" s="181"/>
      <c r="AV112" s="185"/>
      <c r="AW112" s="185"/>
      <c r="AX112" s="179"/>
      <c r="AY112" s="179"/>
      <c r="AZ112" s="179"/>
      <c r="BA112" s="185"/>
    </row>
    <row r="113" spans="1:53" s="177" customFormat="1" ht="30" customHeight="1" x14ac:dyDescent="0.3">
      <c r="A113" s="179"/>
      <c r="C113" s="178"/>
      <c r="D113" s="178"/>
      <c r="E113" s="179"/>
      <c r="F113" s="179"/>
      <c r="G113" s="179"/>
      <c r="H113" s="186" t="str">
        <f>IFERROR((STDEV(H15:H110,#REF!)),"")</f>
        <v/>
      </c>
      <c r="I113" s="326"/>
      <c r="J113" s="186" t="str">
        <f>IFERROR((STDEV(J15:J110,L15:L110)),"")</f>
        <v/>
      </c>
      <c r="K113" s="326"/>
      <c r="L113" s="186" t="str">
        <f>IFERROR((AVERAGE(L15:L110,N15:N110)),"")</f>
        <v/>
      </c>
      <c r="M113" s="326"/>
      <c r="N113" s="186">
        <f>IFERROR((AVERAGE(N15:N110,BC15:BC110)),"")</f>
        <v>0</v>
      </c>
      <c r="O113" s="326"/>
      <c r="P113" s="186" t="str">
        <f>IFERROR((STDEV(P15:P110,AD15:AD110)),"")</f>
        <v/>
      </c>
      <c r="Q113" s="186" t="str">
        <f>IFERROR((AVERAGE(Q15:Q110,BY15:BY110)),"")</f>
        <v/>
      </c>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3"/>
      <c r="AT113" s="184"/>
      <c r="AU113" s="181"/>
      <c r="AV113" s="185"/>
      <c r="AW113" s="185"/>
      <c r="AX113" s="179"/>
      <c r="AY113" s="179"/>
      <c r="AZ113" s="179"/>
      <c r="BA113" s="185"/>
    </row>
    <row r="114" spans="1:53" s="177" customFormat="1" ht="30" customHeight="1" x14ac:dyDescent="0.3">
      <c r="A114" s="179"/>
      <c r="C114" s="178"/>
      <c r="D114" s="178"/>
      <c r="E114" s="179"/>
      <c r="F114" s="179"/>
      <c r="G114" s="179"/>
      <c r="I114" s="327"/>
      <c r="J114" s="179"/>
      <c r="K114" s="327"/>
      <c r="L114" s="186" t="str">
        <f>IFERROR((STDEV(L15:L110,N15:N110)),"")</f>
        <v/>
      </c>
      <c r="M114" s="327"/>
      <c r="N114" s="186">
        <f>IFERROR((STDEV(N15:N110,BC15:BC110)),"")</f>
        <v>0</v>
      </c>
      <c r="O114" s="327"/>
      <c r="P114" s="179"/>
      <c r="Q114" s="186" t="str">
        <f>IFERROR((STDEV(Q15:Q110,BY15:BY110)),"")</f>
        <v/>
      </c>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3"/>
      <c r="AT114" s="184"/>
      <c r="AU114" s="181"/>
      <c r="AV114" s="185"/>
      <c r="AW114" s="185"/>
      <c r="AX114" s="179"/>
      <c r="AY114" s="179"/>
      <c r="AZ114" s="179"/>
      <c r="BA114" s="185"/>
    </row>
    <row r="115" spans="1:53" s="177" customFormat="1" ht="30" customHeight="1" x14ac:dyDescent="0.3">
      <c r="A115" s="179"/>
      <c r="C115" s="178"/>
      <c r="D115" s="178"/>
      <c r="E115" s="179"/>
      <c r="F115" s="179"/>
      <c r="G115" s="179"/>
      <c r="I115" s="327"/>
      <c r="J115" s="179"/>
      <c r="K115" s="327"/>
      <c r="L115" s="179"/>
      <c r="M115" s="327"/>
      <c r="N115" s="179"/>
      <c r="O115" s="327"/>
      <c r="P115" s="179"/>
      <c r="Q115" s="180"/>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3"/>
      <c r="AT115" s="184"/>
      <c r="AU115" s="181"/>
      <c r="AV115" s="185"/>
      <c r="AW115" s="185"/>
      <c r="AX115" s="179"/>
      <c r="AY115" s="179"/>
      <c r="AZ115" s="179"/>
      <c r="BA115" s="185"/>
    </row>
    <row r="116" spans="1:53" s="177" customFormat="1" ht="30" customHeight="1" x14ac:dyDescent="0.3">
      <c r="A116" s="179"/>
      <c r="C116" s="178"/>
      <c r="D116" s="178"/>
      <c r="E116" s="179"/>
      <c r="F116" s="179"/>
      <c r="G116" s="179"/>
      <c r="H116" s="179"/>
      <c r="I116" s="327"/>
      <c r="J116" s="179"/>
      <c r="K116" s="327"/>
      <c r="L116" s="179"/>
      <c r="M116" s="327"/>
      <c r="N116" s="179"/>
      <c r="O116" s="327"/>
      <c r="P116" s="179"/>
      <c r="Q116" s="180"/>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3"/>
      <c r="AT116" s="184"/>
      <c r="AU116" s="181"/>
      <c r="AV116" s="185"/>
      <c r="AW116" s="185"/>
      <c r="AX116" s="179"/>
      <c r="AY116" s="179"/>
      <c r="AZ116" s="179"/>
      <c r="BA116" s="185"/>
    </row>
    <row r="117" spans="1:53" s="177" customFormat="1" ht="30" customHeight="1" x14ac:dyDescent="0.3">
      <c r="A117" s="179"/>
      <c r="C117" s="178"/>
      <c r="D117" s="178"/>
      <c r="E117" s="179"/>
      <c r="F117" s="179"/>
      <c r="G117" s="179"/>
      <c r="H117" s="179"/>
      <c r="I117" s="326"/>
      <c r="J117" s="186" t="str">
        <f>IFERROR((H112+L113),"")</f>
        <v/>
      </c>
      <c r="K117" s="326"/>
      <c r="L117" s="179"/>
      <c r="M117" s="326"/>
      <c r="N117" s="179"/>
      <c r="O117" s="326"/>
      <c r="P117" s="186">
        <f>IFERROR((O112+AD113),"")</f>
        <v>0</v>
      </c>
      <c r="Q117" s="180"/>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3"/>
      <c r="AT117" s="184"/>
      <c r="AU117" s="181"/>
      <c r="AV117" s="185"/>
      <c r="AW117" s="185"/>
      <c r="AX117" s="179"/>
      <c r="AY117" s="179"/>
      <c r="AZ117" s="179"/>
      <c r="BA117" s="185"/>
    </row>
    <row r="118" spans="1:53" s="177" customFormat="1" ht="30" customHeight="1" x14ac:dyDescent="0.3">
      <c r="A118" s="179"/>
      <c r="C118" s="178"/>
      <c r="D118" s="178"/>
      <c r="E118" s="179"/>
      <c r="F118" s="179"/>
      <c r="G118" s="179"/>
      <c r="H118" s="179"/>
      <c r="I118" s="326"/>
      <c r="J118" s="186" t="str">
        <f>IFERROR((H113+L114),"")</f>
        <v/>
      </c>
      <c r="K118" s="326"/>
      <c r="L118" s="179"/>
      <c r="M118" s="326"/>
      <c r="N118" s="179"/>
      <c r="O118" s="326"/>
      <c r="P118" s="186">
        <f>IFERROR((O113+AD114),"")</f>
        <v>0</v>
      </c>
      <c r="Q118" s="180"/>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7"/>
      <c r="AT118" s="184"/>
      <c r="AU118" s="181"/>
      <c r="AV118" s="185"/>
      <c r="AW118" s="185"/>
      <c r="AX118" s="179"/>
      <c r="AY118" s="179"/>
      <c r="AZ118" s="179"/>
      <c r="BA118" s="185"/>
    </row>
    <row r="119" spans="1:53" s="177" customFormat="1" ht="30" customHeight="1" x14ac:dyDescent="0.3">
      <c r="A119" s="179"/>
      <c r="C119" s="178"/>
      <c r="D119" s="178"/>
      <c r="E119" s="179"/>
      <c r="F119" s="179"/>
      <c r="G119" s="179"/>
      <c r="H119" s="179"/>
      <c r="I119" s="327"/>
      <c r="J119" s="179"/>
      <c r="K119" s="327"/>
      <c r="L119" s="179"/>
      <c r="M119" s="327"/>
      <c r="N119" s="179"/>
      <c r="O119" s="327"/>
      <c r="P119" s="179"/>
      <c r="Q119" s="180"/>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7"/>
      <c r="AT119" s="184"/>
      <c r="AU119" s="181"/>
      <c r="AV119" s="185"/>
      <c r="AW119" s="185"/>
      <c r="AX119" s="179"/>
      <c r="AY119" s="179"/>
      <c r="AZ119" s="179"/>
      <c r="BA119" s="185"/>
    </row>
    <row r="120" spans="1:53" s="177" customFormat="1" ht="30" customHeight="1" x14ac:dyDescent="0.3">
      <c r="A120" s="179"/>
      <c r="C120" s="178"/>
      <c r="D120" s="178"/>
      <c r="E120" s="179"/>
      <c r="F120" s="179"/>
      <c r="G120" s="179"/>
      <c r="H120" s="179"/>
      <c r="I120" s="327"/>
      <c r="J120" s="179"/>
      <c r="K120" s="327"/>
      <c r="L120" s="179"/>
      <c r="M120" s="327"/>
      <c r="N120" s="179"/>
      <c r="O120" s="327"/>
      <c r="P120" s="179"/>
      <c r="Q120" s="180"/>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7"/>
      <c r="AT120" s="184"/>
      <c r="AU120" s="181"/>
      <c r="AV120" s="185"/>
      <c r="AW120" s="185"/>
      <c r="AX120" s="179"/>
      <c r="AY120" s="179"/>
      <c r="AZ120" s="179"/>
      <c r="BA120" s="185"/>
    </row>
    <row r="121" spans="1:53" s="177" customFormat="1" ht="30" customHeight="1" x14ac:dyDescent="0.3">
      <c r="A121" s="179"/>
      <c r="C121" s="178"/>
      <c r="D121" s="178"/>
      <c r="E121" s="179"/>
      <c r="F121" s="179"/>
      <c r="G121" s="179"/>
      <c r="H121" s="179"/>
      <c r="I121" s="327"/>
      <c r="J121" s="179"/>
      <c r="K121" s="327"/>
      <c r="L121" s="179"/>
      <c r="M121" s="327"/>
      <c r="N121" s="179"/>
      <c r="O121" s="327"/>
      <c r="P121" s="179"/>
      <c r="Q121" s="180"/>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7"/>
      <c r="AT121" s="184"/>
      <c r="AU121" s="181"/>
      <c r="AV121" s="185"/>
      <c r="AW121" s="185"/>
      <c r="AX121" s="179"/>
      <c r="AY121" s="179"/>
      <c r="AZ121" s="179"/>
      <c r="BA121" s="185"/>
    </row>
    <row r="122" spans="1:53" s="177" customFormat="1" ht="30" customHeight="1" x14ac:dyDescent="0.3">
      <c r="A122" s="179"/>
      <c r="C122" s="178"/>
      <c r="D122" s="178"/>
      <c r="E122" s="179"/>
      <c r="F122" s="179"/>
      <c r="G122" s="179"/>
      <c r="H122" s="179"/>
      <c r="I122" s="327"/>
      <c r="J122" s="179"/>
      <c r="K122" s="327"/>
      <c r="L122" s="179"/>
      <c r="M122" s="327"/>
      <c r="N122" s="179"/>
      <c r="O122" s="327"/>
      <c r="P122" s="179"/>
      <c r="Q122" s="180"/>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7"/>
      <c r="AT122" s="184"/>
      <c r="AU122" s="181"/>
      <c r="AV122" s="185"/>
      <c r="AW122" s="185"/>
      <c r="AX122" s="179"/>
      <c r="AY122" s="179"/>
      <c r="AZ122" s="179"/>
      <c r="BA122" s="185"/>
    </row>
    <row r="123" spans="1:53" s="177" customFormat="1" ht="30" customHeight="1" x14ac:dyDescent="0.3">
      <c r="A123" s="179"/>
      <c r="C123" s="178"/>
      <c r="D123" s="178"/>
      <c r="E123" s="179"/>
      <c r="F123" s="179"/>
      <c r="G123" s="179"/>
      <c r="H123" s="179"/>
      <c r="I123" s="327"/>
      <c r="J123" s="179"/>
      <c r="K123" s="327"/>
      <c r="L123" s="179"/>
      <c r="M123" s="327"/>
      <c r="N123" s="179"/>
      <c r="O123" s="327"/>
      <c r="P123" s="179"/>
      <c r="Q123" s="180"/>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7"/>
      <c r="AT123" s="184"/>
      <c r="AU123" s="181"/>
      <c r="AV123" s="185"/>
      <c r="AW123" s="185"/>
      <c r="AX123" s="179"/>
      <c r="AY123" s="179"/>
      <c r="AZ123" s="179"/>
      <c r="BA123" s="185"/>
    </row>
    <row r="124" spans="1:53" s="177" customFormat="1" ht="30" customHeight="1" x14ac:dyDescent="0.3">
      <c r="A124" s="179"/>
      <c r="C124" s="178"/>
      <c r="D124" s="178"/>
      <c r="E124" s="179"/>
      <c r="F124" s="179"/>
      <c r="G124" s="179"/>
      <c r="H124" s="179"/>
      <c r="I124" s="327"/>
      <c r="J124" s="179"/>
      <c r="K124" s="327"/>
      <c r="L124" s="179"/>
      <c r="M124" s="327"/>
      <c r="N124" s="179"/>
      <c r="O124" s="327"/>
      <c r="P124" s="179"/>
      <c r="Q124" s="180"/>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7"/>
      <c r="AT124" s="184"/>
      <c r="AU124" s="181"/>
      <c r="AV124" s="185"/>
      <c r="AW124" s="185"/>
      <c r="AX124" s="179"/>
      <c r="AY124" s="179"/>
      <c r="AZ124" s="179"/>
      <c r="BA124" s="185"/>
    </row>
    <row r="125" spans="1:53" s="177" customFormat="1" ht="30" customHeight="1" x14ac:dyDescent="0.3">
      <c r="A125" s="179"/>
      <c r="C125" s="178"/>
      <c r="D125" s="178"/>
      <c r="E125" s="179"/>
      <c r="F125" s="179"/>
      <c r="G125" s="179"/>
      <c r="H125" s="179"/>
      <c r="I125" s="327"/>
      <c r="J125" s="179"/>
      <c r="K125" s="327"/>
      <c r="L125" s="179"/>
      <c r="M125" s="327"/>
      <c r="N125" s="179"/>
      <c r="O125" s="327"/>
      <c r="P125" s="179"/>
      <c r="Q125" s="180"/>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7"/>
      <c r="AT125" s="184"/>
      <c r="AU125" s="181"/>
      <c r="AV125" s="185"/>
      <c r="AW125" s="185"/>
      <c r="AX125" s="179"/>
      <c r="AY125" s="179"/>
      <c r="AZ125" s="179"/>
      <c r="BA125" s="185"/>
    </row>
    <row r="126" spans="1:53" s="177" customFormat="1" ht="30" customHeight="1" x14ac:dyDescent="0.3">
      <c r="A126" s="179"/>
      <c r="C126" s="178"/>
      <c r="D126" s="178"/>
      <c r="E126" s="179"/>
      <c r="F126" s="179"/>
      <c r="G126" s="179"/>
      <c r="H126" s="179"/>
      <c r="I126" s="327"/>
      <c r="J126" s="179"/>
      <c r="K126" s="327"/>
      <c r="L126" s="179"/>
      <c r="M126" s="327"/>
      <c r="N126" s="179"/>
      <c r="O126" s="327"/>
      <c r="P126" s="179"/>
      <c r="Q126" s="180"/>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7"/>
      <c r="AT126" s="184"/>
      <c r="AU126" s="181"/>
      <c r="AV126" s="185"/>
      <c r="AW126" s="185"/>
      <c r="AX126" s="179"/>
      <c r="AY126" s="179"/>
      <c r="AZ126" s="179"/>
      <c r="BA126" s="185"/>
    </row>
    <row r="127" spans="1:53" s="177" customFormat="1" ht="30" customHeight="1" x14ac:dyDescent="0.3">
      <c r="A127" s="179"/>
      <c r="C127" s="178"/>
      <c r="D127" s="178"/>
      <c r="E127" s="179"/>
      <c r="F127" s="179"/>
      <c r="G127" s="179"/>
      <c r="H127" s="179"/>
      <c r="I127" s="327"/>
      <c r="J127" s="179"/>
      <c r="K127" s="327"/>
      <c r="L127" s="179"/>
      <c r="M127" s="327"/>
      <c r="N127" s="179"/>
      <c r="O127" s="327"/>
      <c r="P127" s="179"/>
      <c r="Q127" s="180"/>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7"/>
      <c r="AT127" s="184"/>
      <c r="AU127" s="181"/>
      <c r="AV127" s="185"/>
      <c r="AW127" s="185"/>
      <c r="AX127" s="179"/>
      <c r="AY127" s="179"/>
      <c r="AZ127" s="179"/>
      <c r="BA127" s="185"/>
    </row>
    <row r="128" spans="1:53" s="177" customFormat="1" ht="30" customHeight="1" x14ac:dyDescent="0.3">
      <c r="A128" s="179"/>
      <c r="C128" s="178"/>
      <c r="D128" s="178"/>
      <c r="E128" s="179"/>
      <c r="F128" s="179"/>
      <c r="G128" s="179"/>
      <c r="H128" s="179"/>
      <c r="I128" s="327"/>
      <c r="J128" s="179"/>
      <c r="K128" s="327"/>
      <c r="L128" s="179"/>
      <c r="M128" s="327"/>
      <c r="N128" s="179"/>
      <c r="O128" s="327"/>
      <c r="P128" s="179"/>
      <c r="Q128" s="180"/>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7"/>
      <c r="AT128" s="184"/>
      <c r="AU128" s="181"/>
      <c r="AV128" s="185"/>
      <c r="AW128" s="185"/>
      <c r="AX128" s="179"/>
      <c r="AY128" s="179"/>
      <c r="AZ128" s="179"/>
      <c r="BA128" s="185"/>
    </row>
    <row r="129" spans="1:53" s="177" customFormat="1" ht="30" customHeight="1" x14ac:dyDescent="0.3">
      <c r="A129" s="179"/>
      <c r="C129" s="178"/>
      <c r="D129" s="178"/>
      <c r="E129" s="179"/>
      <c r="F129" s="179"/>
      <c r="G129" s="179"/>
      <c r="H129" s="179"/>
      <c r="I129" s="327"/>
      <c r="J129" s="179"/>
      <c r="K129" s="327"/>
      <c r="L129" s="179"/>
      <c r="M129" s="327"/>
      <c r="N129" s="179"/>
      <c r="O129" s="327"/>
      <c r="P129" s="179"/>
      <c r="Q129" s="180"/>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7"/>
      <c r="AT129" s="184"/>
      <c r="AU129" s="181"/>
      <c r="AV129" s="185"/>
      <c r="AW129" s="185"/>
      <c r="AX129" s="179"/>
      <c r="AY129" s="179"/>
      <c r="AZ129" s="179"/>
      <c r="BA129" s="185"/>
    </row>
    <row r="130" spans="1:53" s="177" customFormat="1" ht="30" customHeight="1" x14ac:dyDescent="0.3">
      <c r="A130" s="179"/>
      <c r="C130" s="178"/>
      <c r="D130" s="178"/>
      <c r="E130" s="179"/>
      <c r="F130" s="179"/>
      <c r="G130" s="179"/>
      <c r="H130" s="179"/>
      <c r="I130" s="327"/>
      <c r="J130" s="179"/>
      <c r="K130" s="327"/>
      <c r="L130" s="179"/>
      <c r="M130" s="327"/>
      <c r="N130" s="179"/>
      <c r="O130" s="327"/>
      <c r="P130" s="179"/>
      <c r="Q130" s="180"/>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7"/>
      <c r="AT130" s="184"/>
      <c r="AU130" s="181"/>
      <c r="AV130" s="185"/>
      <c r="AW130" s="185"/>
      <c r="AX130" s="179"/>
      <c r="AY130" s="179"/>
      <c r="AZ130" s="179"/>
      <c r="BA130" s="185"/>
    </row>
    <row r="131" spans="1:53" s="177" customFormat="1" ht="30" customHeight="1" x14ac:dyDescent="0.3">
      <c r="A131" s="179"/>
      <c r="C131" s="178"/>
      <c r="D131" s="178"/>
      <c r="E131" s="179"/>
      <c r="F131" s="179"/>
      <c r="G131" s="179"/>
      <c r="H131" s="179"/>
      <c r="I131" s="327"/>
      <c r="J131" s="179"/>
      <c r="K131" s="327"/>
      <c r="L131" s="179"/>
      <c r="M131" s="327"/>
      <c r="N131" s="179"/>
      <c r="O131" s="327"/>
      <c r="P131" s="179"/>
      <c r="Q131" s="180"/>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7"/>
      <c r="AT131" s="184"/>
      <c r="AU131" s="181"/>
      <c r="AV131" s="185"/>
      <c r="AW131" s="185"/>
      <c r="AX131" s="179"/>
      <c r="AY131" s="179"/>
      <c r="AZ131" s="179"/>
      <c r="BA131" s="185"/>
    </row>
    <row r="132" spans="1:53" s="177" customFormat="1" ht="30" customHeight="1" x14ac:dyDescent="0.3">
      <c r="A132" s="179"/>
      <c r="C132" s="178"/>
      <c r="D132" s="178"/>
      <c r="E132" s="179"/>
      <c r="F132" s="179"/>
      <c r="G132" s="179"/>
      <c r="H132" s="179"/>
      <c r="I132" s="327"/>
      <c r="J132" s="179"/>
      <c r="K132" s="327"/>
      <c r="L132" s="179"/>
      <c r="M132" s="327"/>
      <c r="N132" s="179"/>
      <c r="O132" s="327"/>
      <c r="P132" s="179"/>
      <c r="Q132" s="180"/>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7"/>
      <c r="AT132" s="184"/>
      <c r="AU132" s="181"/>
      <c r="AV132" s="185"/>
      <c r="AW132" s="185"/>
      <c r="AX132" s="179"/>
      <c r="AY132" s="179"/>
      <c r="AZ132" s="179"/>
      <c r="BA132" s="185"/>
    </row>
    <row r="133" spans="1:53" s="177" customFormat="1" ht="30" customHeight="1" x14ac:dyDescent="0.3">
      <c r="A133" s="179"/>
      <c r="C133" s="178"/>
      <c r="D133" s="178"/>
      <c r="E133" s="179"/>
      <c r="F133" s="179"/>
      <c r="G133" s="179"/>
      <c r="H133" s="179"/>
      <c r="I133" s="327"/>
      <c r="J133" s="179"/>
      <c r="K133" s="327"/>
      <c r="L133" s="179"/>
      <c r="M133" s="327"/>
      <c r="N133" s="179"/>
      <c r="O133" s="327"/>
      <c r="P133" s="179"/>
      <c r="Q133" s="180"/>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7"/>
      <c r="AT133" s="184"/>
      <c r="AU133" s="181"/>
      <c r="AV133" s="185"/>
      <c r="AW133" s="185"/>
      <c r="AX133" s="179"/>
      <c r="AY133" s="179"/>
      <c r="AZ133" s="179"/>
      <c r="BA133" s="185"/>
    </row>
    <row r="134" spans="1:53" s="177" customFormat="1" ht="30" customHeight="1" x14ac:dyDescent="0.3">
      <c r="A134" s="179"/>
      <c r="C134" s="178"/>
      <c r="D134" s="178"/>
      <c r="E134" s="179"/>
      <c r="F134" s="179"/>
      <c r="G134" s="179"/>
      <c r="H134" s="179"/>
      <c r="I134" s="327"/>
      <c r="J134" s="179"/>
      <c r="K134" s="327"/>
      <c r="L134" s="179"/>
      <c r="M134" s="327"/>
      <c r="N134" s="179"/>
      <c r="O134" s="327"/>
      <c r="P134" s="179"/>
      <c r="Q134" s="180"/>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7"/>
      <c r="AT134" s="184"/>
      <c r="AU134" s="181"/>
      <c r="AV134" s="185"/>
      <c r="AW134" s="185"/>
      <c r="AX134" s="179"/>
      <c r="AY134" s="179"/>
      <c r="AZ134" s="179"/>
      <c r="BA134" s="185"/>
    </row>
    <row r="135" spans="1:53" s="177" customFormat="1" ht="30" customHeight="1" x14ac:dyDescent="0.3">
      <c r="A135" s="179"/>
      <c r="C135" s="178"/>
      <c r="D135" s="178"/>
      <c r="E135" s="179"/>
      <c r="F135" s="179"/>
      <c r="G135" s="179"/>
      <c r="H135" s="179"/>
      <c r="I135" s="327"/>
      <c r="J135" s="179"/>
      <c r="K135" s="327"/>
      <c r="L135" s="179"/>
      <c r="M135" s="327"/>
      <c r="N135" s="179"/>
      <c r="O135" s="327"/>
      <c r="P135" s="179"/>
      <c r="Q135" s="180"/>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7"/>
      <c r="AT135" s="184"/>
      <c r="AU135" s="181"/>
      <c r="AV135" s="185"/>
      <c r="AW135" s="185"/>
      <c r="AX135" s="179"/>
      <c r="AY135" s="179"/>
      <c r="AZ135" s="179"/>
      <c r="BA135" s="185"/>
    </row>
    <row r="136" spans="1:53" s="177" customFormat="1" ht="30" customHeight="1" x14ac:dyDescent="0.3">
      <c r="A136" s="179"/>
      <c r="C136" s="178"/>
      <c r="D136" s="178"/>
      <c r="E136" s="179"/>
      <c r="F136" s="179"/>
      <c r="G136" s="179"/>
      <c r="H136" s="179"/>
      <c r="I136" s="327"/>
      <c r="J136" s="179"/>
      <c r="K136" s="327"/>
      <c r="L136" s="179"/>
      <c r="M136" s="327"/>
      <c r="N136" s="179"/>
      <c r="O136" s="327"/>
      <c r="P136" s="179"/>
      <c r="Q136" s="180"/>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7"/>
      <c r="AT136" s="184"/>
      <c r="AU136" s="181"/>
      <c r="AV136" s="185"/>
      <c r="AW136" s="185"/>
      <c r="AX136" s="179"/>
      <c r="AY136" s="179"/>
      <c r="AZ136" s="179"/>
      <c r="BA136" s="185"/>
    </row>
    <row r="137" spans="1:53" s="177" customFormat="1" ht="30" customHeight="1" x14ac:dyDescent="0.3">
      <c r="A137" s="179"/>
      <c r="C137" s="178"/>
      <c r="D137" s="178"/>
      <c r="E137" s="179"/>
      <c r="F137" s="179"/>
      <c r="G137" s="179"/>
      <c r="H137" s="179"/>
      <c r="I137" s="327"/>
      <c r="J137" s="179"/>
      <c r="K137" s="327"/>
      <c r="L137" s="179"/>
      <c r="M137" s="327"/>
      <c r="N137" s="179"/>
      <c r="O137" s="327"/>
      <c r="P137" s="179"/>
      <c r="Q137" s="180"/>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7"/>
      <c r="AT137" s="184"/>
      <c r="AU137" s="181"/>
      <c r="AV137" s="185"/>
      <c r="AW137" s="185"/>
      <c r="AX137" s="179"/>
      <c r="AY137" s="179"/>
      <c r="AZ137" s="179"/>
      <c r="BA137" s="185"/>
    </row>
    <row r="138" spans="1:53" s="177" customFormat="1" ht="30" customHeight="1" x14ac:dyDescent="0.3">
      <c r="A138" s="179"/>
      <c r="C138" s="178"/>
      <c r="D138" s="178"/>
      <c r="E138" s="179"/>
      <c r="F138" s="179"/>
      <c r="G138" s="179"/>
      <c r="H138" s="179"/>
      <c r="I138" s="327"/>
      <c r="J138" s="179"/>
      <c r="K138" s="327"/>
      <c r="L138" s="179"/>
      <c r="M138" s="327"/>
      <c r="N138" s="179"/>
      <c r="O138" s="327"/>
      <c r="P138" s="179"/>
      <c r="Q138" s="180"/>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7"/>
      <c r="AT138" s="184"/>
      <c r="AU138" s="181"/>
      <c r="AV138" s="185"/>
      <c r="AW138" s="185"/>
      <c r="AX138" s="179"/>
      <c r="AY138" s="179"/>
      <c r="AZ138" s="179"/>
      <c r="BA138" s="185"/>
    </row>
    <row r="139" spans="1:53" s="177" customFormat="1" ht="30" customHeight="1" x14ac:dyDescent="0.3">
      <c r="A139" s="179"/>
      <c r="C139" s="178"/>
      <c r="D139" s="178"/>
      <c r="E139" s="179"/>
      <c r="F139" s="179"/>
      <c r="G139" s="179"/>
      <c r="H139" s="179"/>
      <c r="I139" s="327"/>
      <c r="J139" s="179"/>
      <c r="K139" s="327"/>
      <c r="L139" s="179"/>
      <c r="M139" s="327"/>
      <c r="N139" s="179"/>
      <c r="O139" s="327"/>
      <c r="P139" s="179"/>
      <c r="Q139" s="180"/>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7"/>
      <c r="AT139" s="184"/>
      <c r="AU139" s="181"/>
      <c r="AV139" s="185"/>
      <c r="AW139" s="185"/>
      <c r="AX139" s="179"/>
      <c r="AY139" s="179"/>
      <c r="AZ139" s="179"/>
      <c r="BA139" s="185"/>
    </row>
    <row r="140" spans="1:53" s="177" customFormat="1" ht="30" customHeight="1" x14ac:dyDescent="0.3">
      <c r="A140" s="179"/>
      <c r="C140" s="178"/>
      <c r="D140" s="178"/>
      <c r="E140" s="179"/>
      <c r="F140" s="179"/>
      <c r="G140" s="179"/>
      <c r="H140" s="179"/>
      <c r="I140" s="327"/>
      <c r="J140" s="179"/>
      <c r="K140" s="327"/>
      <c r="L140" s="179"/>
      <c r="M140" s="327"/>
      <c r="N140" s="179"/>
      <c r="O140" s="327"/>
      <c r="P140" s="179"/>
      <c r="Q140" s="180"/>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7"/>
      <c r="AT140" s="184"/>
      <c r="AU140" s="181"/>
      <c r="AV140" s="185"/>
      <c r="AW140" s="185"/>
      <c r="AX140" s="179"/>
      <c r="AY140" s="179"/>
      <c r="AZ140" s="179"/>
      <c r="BA140" s="185"/>
    </row>
    <row r="141" spans="1:53" s="177" customFormat="1" ht="30" customHeight="1" x14ac:dyDescent="0.3">
      <c r="A141" s="179"/>
      <c r="C141" s="178"/>
      <c r="D141" s="178"/>
      <c r="E141" s="179"/>
      <c r="F141" s="179"/>
      <c r="G141" s="179"/>
      <c r="H141" s="179"/>
      <c r="I141" s="327"/>
      <c r="J141" s="179"/>
      <c r="K141" s="327"/>
      <c r="L141" s="179"/>
      <c r="M141" s="327"/>
      <c r="N141" s="179"/>
      <c r="O141" s="327"/>
      <c r="P141" s="179"/>
      <c r="Q141" s="180"/>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7"/>
      <c r="AT141" s="184"/>
      <c r="AU141" s="181"/>
      <c r="AV141" s="185"/>
      <c r="AW141" s="185"/>
      <c r="AX141" s="179"/>
      <c r="AY141" s="179"/>
      <c r="AZ141" s="179"/>
      <c r="BA141" s="185"/>
    </row>
    <row r="142" spans="1:53" s="177" customFormat="1" ht="30" customHeight="1" x14ac:dyDescent="0.3">
      <c r="A142" s="179"/>
      <c r="C142" s="178"/>
      <c r="D142" s="178"/>
      <c r="E142" s="179"/>
      <c r="F142" s="179"/>
      <c r="G142" s="179"/>
      <c r="H142" s="179"/>
      <c r="I142" s="327"/>
      <c r="J142" s="179"/>
      <c r="K142" s="327"/>
      <c r="L142" s="179"/>
      <c r="M142" s="327"/>
      <c r="N142" s="179"/>
      <c r="O142" s="327"/>
      <c r="P142" s="179"/>
      <c r="Q142" s="180"/>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7"/>
      <c r="AT142" s="184"/>
      <c r="AU142" s="181"/>
      <c r="AV142" s="185"/>
      <c r="AW142" s="185"/>
      <c r="AX142" s="179"/>
      <c r="AY142" s="179"/>
      <c r="AZ142" s="179"/>
      <c r="BA142" s="185"/>
    </row>
    <row r="143" spans="1:53" s="177" customFormat="1" ht="30" customHeight="1" x14ac:dyDescent="0.3">
      <c r="A143" s="179"/>
      <c r="C143" s="178"/>
      <c r="D143" s="178"/>
      <c r="E143" s="179"/>
      <c r="F143" s="179"/>
      <c r="G143" s="179"/>
      <c r="H143" s="179"/>
      <c r="I143" s="327"/>
      <c r="J143" s="179"/>
      <c r="K143" s="327"/>
      <c r="L143" s="179"/>
      <c r="M143" s="327"/>
      <c r="N143" s="179"/>
      <c r="O143" s="327"/>
      <c r="P143" s="179"/>
      <c r="Q143" s="180"/>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7"/>
      <c r="AT143" s="184"/>
      <c r="AU143" s="181"/>
      <c r="AV143" s="185"/>
      <c r="AW143" s="185"/>
      <c r="AX143" s="179"/>
      <c r="AY143" s="179"/>
      <c r="AZ143" s="179"/>
      <c r="BA143" s="185"/>
    </row>
    <row r="144" spans="1:53" s="177" customFormat="1" ht="30" customHeight="1" x14ac:dyDescent="0.3">
      <c r="A144" s="179"/>
      <c r="C144" s="178"/>
      <c r="D144" s="178"/>
      <c r="E144" s="179"/>
      <c r="F144" s="179"/>
      <c r="G144" s="179"/>
      <c r="H144" s="179"/>
      <c r="I144" s="327"/>
      <c r="J144" s="179"/>
      <c r="K144" s="327"/>
      <c r="L144" s="179"/>
      <c r="M144" s="327"/>
      <c r="N144" s="179"/>
      <c r="O144" s="327"/>
      <c r="P144" s="179"/>
      <c r="Q144" s="180"/>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7"/>
      <c r="AT144" s="184"/>
      <c r="AU144" s="181"/>
      <c r="AV144" s="185"/>
      <c r="AW144" s="185"/>
      <c r="AX144" s="179"/>
      <c r="AY144" s="179"/>
      <c r="AZ144" s="179"/>
      <c r="BA144" s="185"/>
    </row>
    <row r="145" spans="1:53" s="177" customFormat="1" ht="30" customHeight="1" x14ac:dyDescent="0.3">
      <c r="A145" s="179"/>
      <c r="C145" s="178"/>
      <c r="D145" s="178"/>
      <c r="E145" s="179"/>
      <c r="F145" s="179"/>
      <c r="G145" s="179"/>
      <c r="H145" s="179"/>
      <c r="I145" s="327"/>
      <c r="J145" s="179"/>
      <c r="K145" s="327"/>
      <c r="L145" s="179"/>
      <c r="M145" s="327"/>
      <c r="N145" s="179"/>
      <c r="O145" s="327"/>
      <c r="P145" s="179"/>
      <c r="Q145" s="180"/>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7"/>
      <c r="AT145" s="184"/>
      <c r="AU145" s="181"/>
      <c r="AV145" s="185"/>
      <c r="AW145" s="185"/>
      <c r="AX145" s="179"/>
      <c r="AY145" s="179"/>
      <c r="AZ145" s="179"/>
      <c r="BA145" s="185"/>
    </row>
    <row r="146" spans="1:53" s="177" customFormat="1" ht="30" customHeight="1" x14ac:dyDescent="0.3">
      <c r="A146" s="179"/>
      <c r="C146" s="178"/>
      <c r="D146" s="178"/>
      <c r="E146" s="179"/>
      <c r="F146" s="179"/>
      <c r="G146" s="179"/>
      <c r="H146" s="179"/>
      <c r="I146" s="327"/>
      <c r="J146" s="179"/>
      <c r="K146" s="327"/>
      <c r="L146" s="179"/>
      <c r="M146" s="327"/>
      <c r="N146" s="179"/>
      <c r="O146" s="327"/>
      <c r="P146" s="179"/>
      <c r="Q146" s="180"/>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7"/>
      <c r="AT146" s="184"/>
      <c r="AU146" s="181"/>
      <c r="AV146" s="185"/>
      <c r="AW146" s="185"/>
      <c r="AX146" s="179"/>
      <c r="AY146" s="179"/>
      <c r="AZ146" s="179"/>
      <c r="BA146" s="185"/>
    </row>
    <row r="147" spans="1:53" s="177" customFormat="1" ht="30" customHeight="1" x14ac:dyDescent="0.3">
      <c r="A147" s="179"/>
      <c r="C147" s="178"/>
      <c r="D147" s="178"/>
      <c r="E147" s="179"/>
      <c r="F147" s="179"/>
      <c r="G147" s="179"/>
      <c r="H147" s="179"/>
      <c r="I147" s="327"/>
      <c r="J147" s="179"/>
      <c r="K147" s="327"/>
      <c r="L147" s="179"/>
      <c r="M147" s="327"/>
      <c r="N147" s="179"/>
      <c r="O147" s="327"/>
      <c r="P147" s="179"/>
      <c r="Q147" s="180"/>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7"/>
      <c r="AT147" s="184"/>
      <c r="AU147" s="181"/>
      <c r="AV147" s="185"/>
      <c r="AW147" s="185"/>
      <c r="AX147" s="179"/>
      <c r="AY147" s="179"/>
      <c r="AZ147" s="179"/>
      <c r="BA147" s="185"/>
    </row>
    <row r="148" spans="1:53" s="177" customFormat="1" ht="30" customHeight="1" x14ac:dyDescent="0.3">
      <c r="A148" s="179"/>
      <c r="C148" s="178"/>
      <c r="D148" s="178"/>
      <c r="E148" s="179"/>
      <c r="F148" s="179"/>
      <c r="G148" s="179"/>
      <c r="H148" s="179"/>
      <c r="I148" s="327"/>
      <c r="J148" s="179"/>
      <c r="K148" s="327"/>
      <c r="L148" s="179"/>
      <c r="M148" s="327"/>
      <c r="N148" s="179"/>
      <c r="O148" s="327"/>
      <c r="P148" s="179"/>
      <c r="Q148" s="180"/>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7"/>
      <c r="AT148" s="184"/>
      <c r="AU148" s="181"/>
      <c r="AV148" s="185"/>
      <c r="AW148" s="185"/>
      <c r="AX148" s="179"/>
      <c r="AY148" s="179"/>
      <c r="AZ148" s="179"/>
      <c r="BA148" s="185"/>
    </row>
    <row r="149" spans="1:53" s="177" customFormat="1" ht="30" customHeight="1" x14ac:dyDescent="0.3">
      <c r="A149" s="179"/>
      <c r="C149" s="178"/>
      <c r="D149" s="178"/>
      <c r="E149" s="179"/>
      <c r="F149" s="179"/>
      <c r="G149" s="179"/>
      <c r="H149" s="179"/>
      <c r="I149" s="327"/>
      <c r="J149" s="179"/>
      <c r="K149" s="327"/>
      <c r="L149" s="179"/>
      <c r="M149" s="327"/>
      <c r="N149" s="179"/>
      <c r="O149" s="327"/>
      <c r="P149" s="179"/>
      <c r="Q149" s="180"/>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7"/>
      <c r="AT149" s="184"/>
      <c r="AU149" s="181"/>
      <c r="AV149" s="185"/>
      <c r="AW149" s="185"/>
      <c r="AX149" s="179"/>
      <c r="AY149" s="179"/>
      <c r="AZ149" s="179"/>
      <c r="BA149" s="185"/>
    </row>
    <row r="150" spans="1:53" s="177" customFormat="1" ht="30" customHeight="1" x14ac:dyDescent="0.3">
      <c r="A150" s="179"/>
      <c r="C150" s="178"/>
      <c r="D150" s="178"/>
      <c r="E150" s="179"/>
      <c r="F150" s="179"/>
      <c r="G150" s="179"/>
      <c r="H150" s="179"/>
      <c r="I150" s="327"/>
      <c r="J150" s="179"/>
      <c r="K150" s="327"/>
      <c r="L150" s="179"/>
      <c r="M150" s="327"/>
      <c r="N150" s="179"/>
      <c r="O150" s="327"/>
      <c r="P150" s="179"/>
      <c r="Q150" s="180"/>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7"/>
      <c r="AT150" s="184"/>
      <c r="AU150" s="181"/>
      <c r="AV150" s="185"/>
      <c r="AW150" s="185"/>
      <c r="AX150" s="179"/>
      <c r="AY150" s="179"/>
      <c r="AZ150" s="179"/>
      <c r="BA150" s="185"/>
    </row>
    <row r="151" spans="1:53" s="177" customFormat="1" ht="21" x14ac:dyDescent="0.3">
      <c r="A151" s="179"/>
      <c r="C151" s="178"/>
      <c r="D151" s="178"/>
      <c r="E151" s="179"/>
      <c r="F151" s="179"/>
      <c r="G151" s="179"/>
      <c r="H151" s="179"/>
      <c r="I151" s="327"/>
      <c r="J151" s="179"/>
      <c r="K151" s="327"/>
      <c r="L151" s="179"/>
      <c r="M151" s="327"/>
      <c r="N151" s="179"/>
      <c r="O151" s="327"/>
      <c r="P151" s="179"/>
      <c r="Q151" s="180"/>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7"/>
      <c r="AT151" s="184"/>
      <c r="AU151" s="181"/>
      <c r="AV151" s="185"/>
      <c r="AW151" s="185"/>
      <c r="AX151" s="179"/>
      <c r="AY151" s="179"/>
      <c r="AZ151" s="179"/>
      <c r="BA151" s="185"/>
    </row>
    <row r="152" spans="1:53" s="177" customFormat="1" ht="21" x14ac:dyDescent="0.3">
      <c r="A152" s="179"/>
      <c r="C152" s="178"/>
      <c r="D152" s="178"/>
      <c r="E152" s="179"/>
      <c r="F152" s="179"/>
      <c r="G152" s="179"/>
      <c r="H152" s="179"/>
      <c r="I152" s="327"/>
      <c r="J152" s="179"/>
      <c r="K152" s="327"/>
      <c r="L152" s="179"/>
      <c r="M152" s="327"/>
      <c r="N152" s="179"/>
      <c r="O152" s="327"/>
      <c r="P152" s="179"/>
      <c r="Q152" s="180"/>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7"/>
      <c r="AT152" s="184"/>
      <c r="AU152" s="181"/>
      <c r="AV152" s="185"/>
      <c r="AW152" s="185"/>
      <c r="AX152" s="179"/>
      <c r="AY152" s="179"/>
      <c r="AZ152" s="179"/>
      <c r="BA152" s="185"/>
    </row>
    <row r="153" spans="1:53" s="177" customFormat="1" ht="21" x14ac:dyDescent="0.3">
      <c r="A153" s="179"/>
      <c r="C153" s="178"/>
      <c r="D153" s="178"/>
      <c r="E153" s="179"/>
      <c r="F153" s="179"/>
      <c r="G153" s="179"/>
      <c r="H153" s="179"/>
      <c r="I153" s="327"/>
      <c r="J153" s="179"/>
      <c r="K153" s="327"/>
      <c r="L153" s="179"/>
      <c r="M153" s="327"/>
      <c r="N153" s="179"/>
      <c r="O153" s="327"/>
      <c r="P153" s="179"/>
      <c r="Q153" s="180"/>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7"/>
      <c r="AT153" s="184"/>
      <c r="AU153" s="181"/>
      <c r="AV153" s="185"/>
      <c r="AW153" s="185"/>
      <c r="AX153" s="179"/>
      <c r="AY153" s="179"/>
      <c r="AZ153" s="179"/>
      <c r="BA153" s="185"/>
    </row>
    <row r="154" spans="1:53" s="177" customFormat="1" ht="21" x14ac:dyDescent="0.3">
      <c r="A154" s="179"/>
      <c r="C154" s="178"/>
      <c r="D154" s="178"/>
      <c r="E154" s="179"/>
      <c r="F154" s="179"/>
      <c r="G154" s="179"/>
      <c r="H154" s="179"/>
      <c r="I154" s="327"/>
      <c r="J154" s="179"/>
      <c r="K154" s="327"/>
      <c r="L154" s="179"/>
      <c r="M154" s="327"/>
      <c r="N154" s="179"/>
      <c r="O154" s="327"/>
      <c r="P154" s="179"/>
      <c r="Q154" s="180"/>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7"/>
      <c r="AT154" s="184"/>
      <c r="AU154" s="181"/>
      <c r="AV154" s="185"/>
      <c r="AW154" s="185"/>
      <c r="AX154" s="179"/>
      <c r="AY154" s="179"/>
      <c r="AZ154" s="179"/>
      <c r="BA154" s="185"/>
    </row>
    <row r="155" spans="1:53" s="177" customFormat="1" ht="21" x14ac:dyDescent="0.3">
      <c r="A155" s="179"/>
      <c r="C155" s="178"/>
      <c r="D155" s="178"/>
      <c r="E155" s="179"/>
      <c r="F155" s="179"/>
      <c r="G155" s="179"/>
      <c r="H155" s="179"/>
      <c r="I155" s="327"/>
      <c r="J155" s="179"/>
      <c r="K155" s="327"/>
      <c r="L155" s="179"/>
      <c r="M155" s="327"/>
      <c r="N155" s="179"/>
      <c r="O155" s="327"/>
      <c r="P155" s="179"/>
      <c r="Q155" s="180"/>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7"/>
      <c r="AT155" s="184"/>
      <c r="AU155" s="181"/>
      <c r="AV155" s="185"/>
      <c r="AW155" s="185"/>
      <c r="AX155" s="179"/>
      <c r="AY155" s="179"/>
      <c r="AZ155" s="179"/>
      <c r="BA155" s="185"/>
    </row>
    <row r="156" spans="1:53" s="177" customFormat="1" ht="21" x14ac:dyDescent="0.3">
      <c r="A156" s="179"/>
      <c r="C156" s="178"/>
      <c r="D156" s="178"/>
      <c r="E156" s="179"/>
      <c r="F156" s="179"/>
      <c r="G156" s="179"/>
      <c r="H156" s="179"/>
      <c r="I156" s="327"/>
      <c r="J156" s="179"/>
      <c r="K156" s="327"/>
      <c r="L156" s="179"/>
      <c r="M156" s="327"/>
      <c r="N156" s="179"/>
      <c r="O156" s="327"/>
      <c r="P156" s="179"/>
      <c r="Q156" s="180"/>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7"/>
      <c r="AT156" s="184"/>
      <c r="AU156" s="181"/>
      <c r="AV156" s="185"/>
      <c r="AW156" s="185"/>
      <c r="AX156" s="179"/>
      <c r="AY156" s="179"/>
      <c r="AZ156" s="179"/>
      <c r="BA156" s="185"/>
    </row>
    <row r="157" spans="1:53" s="177" customFormat="1" ht="21" x14ac:dyDescent="0.3">
      <c r="A157" s="179"/>
      <c r="C157" s="178"/>
      <c r="D157" s="178"/>
      <c r="E157" s="179"/>
      <c r="F157" s="179"/>
      <c r="G157" s="179"/>
      <c r="H157" s="179"/>
      <c r="I157" s="327"/>
      <c r="J157" s="179"/>
      <c r="K157" s="327"/>
      <c r="L157" s="179"/>
      <c r="M157" s="327"/>
      <c r="N157" s="179"/>
      <c r="O157" s="327"/>
      <c r="P157" s="179"/>
      <c r="Q157" s="180"/>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7"/>
      <c r="AT157" s="184"/>
      <c r="AU157" s="181"/>
      <c r="AV157" s="185"/>
      <c r="AW157" s="185"/>
      <c r="AX157" s="179"/>
      <c r="AY157" s="179"/>
      <c r="AZ157" s="179"/>
      <c r="BA157" s="185"/>
    </row>
    <row r="158" spans="1:53" s="177" customFormat="1" ht="21" x14ac:dyDescent="0.3">
      <c r="A158" s="179"/>
      <c r="C158" s="178"/>
      <c r="D158" s="178"/>
      <c r="E158" s="179"/>
      <c r="F158" s="179"/>
      <c r="G158" s="179"/>
      <c r="H158" s="179"/>
      <c r="I158" s="327"/>
      <c r="J158" s="179"/>
      <c r="K158" s="327"/>
      <c r="L158" s="179"/>
      <c r="M158" s="327"/>
      <c r="N158" s="179"/>
      <c r="O158" s="327"/>
      <c r="P158" s="179"/>
      <c r="Q158" s="180"/>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7"/>
      <c r="AT158" s="184"/>
      <c r="AU158" s="181"/>
      <c r="AV158" s="185"/>
      <c r="AW158" s="185"/>
      <c r="AX158" s="179"/>
      <c r="AY158" s="179"/>
      <c r="AZ158" s="179"/>
      <c r="BA158" s="185"/>
    </row>
    <row r="159" spans="1:53" s="177" customFormat="1" ht="21" x14ac:dyDescent="0.3">
      <c r="A159" s="179"/>
      <c r="C159" s="178"/>
      <c r="D159" s="178"/>
      <c r="E159" s="179"/>
      <c r="F159" s="179"/>
      <c r="G159" s="179"/>
      <c r="H159" s="179"/>
      <c r="I159" s="327"/>
      <c r="J159" s="179"/>
      <c r="K159" s="327"/>
      <c r="L159" s="179"/>
      <c r="M159" s="327"/>
      <c r="N159" s="179"/>
      <c r="O159" s="327"/>
      <c r="P159" s="179"/>
      <c r="Q159" s="180"/>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7"/>
      <c r="AT159" s="184"/>
      <c r="AU159" s="181"/>
      <c r="AV159" s="185"/>
      <c r="AW159" s="185"/>
      <c r="AX159" s="179"/>
      <c r="AY159" s="179"/>
      <c r="AZ159" s="179"/>
      <c r="BA159" s="185"/>
    </row>
    <row r="160" spans="1:53" s="177" customFormat="1" ht="21" x14ac:dyDescent="0.3">
      <c r="A160" s="179"/>
      <c r="C160" s="178"/>
      <c r="D160" s="178"/>
      <c r="E160" s="179"/>
      <c r="F160" s="179"/>
      <c r="G160" s="179"/>
      <c r="H160" s="179"/>
      <c r="I160" s="327"/>
      <c r="J160" s="179"/>
      <c r="K160" s="327"/>
      <c r="L160" s="179"/>
      <c r="M160" s="327"/>
      <c r="N160" s="179"/>
      <c r="O160" s="327"/>
      <c r="P160" s="179"/>
      <c r="Q160" s="180"/>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7"/>
      <c r="AT160" s="184"/>
      <c r="AU160" s="181"/>
      <c r="AV160" s="185"/>
      <c r="AW160" s="185"/>
      <c r="AX160" s="179"/>
      <c r="AY160" s="179"/>
      <c r="AZ160" s="179"/>
      <c r="BA160" s="185"/>
    </row>
    <row r="161" spans="1:53" s="177" customFormat="1" ht="21" x14ac:dyDescent="0.3">
      <c r="A161" s="179"/>
      <c r="C161" s="178"/>
      <c r="D161" s="178"/>
      <c r="E161" s="179"/>
      <c r="F161" s="179"/>
      <c r="G161" s="179"/>
      <c r="H161" s="179"/>
      <c r="I161" s="327"/>
      <c r="J161" s="179"/>
      <c r="K161" s="327"/>
      <c r="L161" s="179"/>
      <c r="M161" s="327"/>
      <c r="N161" s="179"/>
      <c r="O161" s="327"/>
      <c r="P161" s="179"/>
      <c r="Q161" s="180"/>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7"/>
      <c r="AT161" s="184"/>
      <c r="AU161" s="181"/>
      <c r="AV161" s="185"/>
      <c r="AW161" s="185"/>
      <c r="AX161" s="179"/>
      <c r="AY161" s="179"/>
      <c r="AZ161" s="179"/>
      <c r="BA161" s="185"/>
    </row>
    <row r="162" spans="1:53" s="177" customFormat="1" ht="21" x14ac:dyDescent="0.3">
      <c r="A162" s="179"/>
      <c r="C162" s="178"/>
      <c r="D162" s="178"/>
      <c r="E162" s="179"/>
      <c r="F162" s="179"/>
      <c r="G162" s="179"/>
      <c r="H162" s="179"/>
      <c r="I162" s="327"/>
      <c r="J162" s="179"/>
      <c r="K162" s="327"/>
      <c r="L162" s="179"/>
      <c r="M162" s="327"/>
      <c r="N162" s="179"/>
      <c r="O162" s="327"/>
      <c r="P162" s="179"/>
      <c r="Q162" s="180"/>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7"/>
      <c r="AT162" s="184"/>
      <c r="AU162" s="181"/>
      <c r="AV162" s="185"/>
      <c r="AW162" s="185"/>
      <c r="AX162" s="179"/>
      <c r="AY162" s="179"/>
      <c r="AZ162" s="179"/>
      <c r="BA162" s="185"/>
    </row>
    <row r="163" spans="1:53" s="177" customFormat="1" ht="21" x14ac:dyDescent="0.3">
      <c r="A163" s="179"/>
      <c r="C163" s="178"/>
      <c r="D163" s="178"/>
      <c r="E163" s="179"/>
      <c r="F163" s="179"/>
      <c r="G163" s="179"/>
      <c r="H163" s="179"/>
      <c r="I163" s="327"/>
      <c r="J163" s="179"/>
      <c r="K163" s="327"/>
      <c r="L163" s="179"/>
      <c r="M163" s="327"/>
      <c r="N163" s="179"/>
      <c r="O163" s="327"/>
      <c r="P163" s="179"/>
      <c r="Q163" s="180"/>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7"/>
      <c r="AT163" s="184"/>
      <c r="AU163" s="181"/>
      <c r="AV163" s="185"/>
      <c r="AW163" s="185"/>
      <c r="AX163" s="179"/>
      <c r="AY163" s="179"/>
      <c r="AZ163" s="179"/>
      <c r="BA163" s="185"/>
    </row>
    <row r="164" spans="1:53" s="177" customFormat="1" ht="21" x14ac:dyDescent="0.3">
      <c r="A164" s="179"/>
      <c r="C164" s="178"/>
      <c r="D164" s="178"/>
      <c r="E164" s="179"/>
      <c r="F164" s="179"/>
      <c r="G164" s="179"/>
      <c r="H164" s="179"/>
      <c r="I164" s="327"/>
      <c r="J164" s="179"/>
      <c r="K164" s="327"/>
      <c r="L164" s="179"/>
      <c r="M164" s="327"/>
      <c r="N164" s="179"/>
      <c r="O164" s="327"/>
      <c r="P164" s="179"/>
      <c r="Q164" s="180"/>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7"/>
      <c r="AT164" s="184"/>
      <c r="AU164" s="181"/>
      <c r="AV164" s="185"/>
      <c r="AW164" s="185"/>
      <c r="AX164" s="179"/>
      <c r="AY164" s="179"/>
      <c r="AZ164" s="179"/>
      <c r="BA164" s="185"/>
    </row>
    <row r="165" spans="1:53" s="177" customFormat="1" ht="21" x14ac:dyDescent="0.3">
      <c r="A165" s="179"/>
      <c r="C165" s="178"/>
      <c r="D165" s="178"/>
      <c r="E165" s="179"/>
      <c r="F165" s="179"/>
      <c r="G165" s="179"/>
      <c r="H165" s="179"/>
      <c r="I165" s="327"/>
      <c r="J165" s="179"/>
      <c r="K165" s="327"/>
      <c r="L165" s="179"/>
      <c r="M165" s="327"/>
      <c r="N165" s="179"/>
      <c r="O165" s="327"/>
      <c r="P165" s="179"/>
      <c r="Q165" s="180"/>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7"/>
      <c r="AT165" s="184"/>
      <c r="AU165" s="181"/>
      <c r="AV165" s="185"/>
      <c r="AW165" s="185"/>
      <c r="AX165" s="179"/>
      <c r="AY165" s="179"/>
      <c r="AZ165" s="179"/>
      <c r="BA165" s="185"/>
    </row>
    <row r="166" spans="1:53" s="177" customFormat="1" ht="21" x14ac:dyDescent="0.3">
      <c r="A166" s="179"/>
      <c r="C166" s="178"/>
      <c r="D166" s="178"/>
      <c r="E166" s="179"/>
      <c r="F166" s="179"/>
      <c r="G166" s="179"/>
      <c r="H166" s="179"/>
      <c r="I166" s="327"/>
      <c r="J166" s="179"/>
      <c r="K166" s="327"/>
      <c r="L166" s="179"/>
      <c r="M166" s="327"/>
      <c r="N166" s="179"/>
      <c r="O166" s="327"/>
      <c r="P166" s="179"/>
      <c r="Q166" s="180"/>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7"/>
      <c r="AT166" s="184"/>
      <c r="AU166" s="181"/>
      <c r="AV166" s="185"/>
      <c r="AW166" s="185"/>
      <c r="AX166" s="179"/>
      <c r="AY166" s="179"/>
      <c r="AZ166" s="179"/>
      <c r="BA166" s="185"/>
    </row>
    <row r="167" spans="1:53" x14ac:dyDescent="0.3">
      <c r="H167" s="152"/>
      <c r="I167" s="3"/>
      <c r="J167" s="152"/>
      <c r="K167" s="3"/>
      <c r="L167" s="152"/>
      <c r="M167" s="3"/>
      <c r="N167" s="152"/>
      <c r="O167" s="3"/>
      <c r="P167" s="152"/>
      <c r="Q167" s="188"/>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90"/>
      <c r="AT167" s="191"/>
      <c r="AU167" s="189"/>
      <c r="AV167" s="192"/>
      <c r="AW167" s="192"/>
      <c r="AX167" s="152"/>
      <c r="AY167" s="152"/>
      <c r="AZ167" s="152"/>
      <c r="BA167" s="192"/>
    </row>
    <row r="168" spans="1:53" x14ac:dyDescent="0.3">
      <c r="H168" s="152"/>
      <c r="I168" s="3"/>
      <c r="J168" s="152"/>
      <c r="K168" s="3"/>
      <c r="L168" s="152"/>
      <c r="M168" s="3"/>
      <c r="N168" s="152"/>
      <c r="O168" s="3"/>
      <c r="P168" s="152"/>
      <c r="Q168" s="188"/>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90"/>
      <c r="AT168" s="191"/>
      <c r="AU168" s="189"/>
      <c r="AV168" s="192"/>
      <c r="AW168" s="192"/>
      <c r="AX168" s="152"/>
      <c r="AY168" s="152"/>
      <c r="AZ168" s="152"/>
      <c r="BA168" s="192"/>
    </row>
    <row r="169" spans="1:53" x14ac:dyDescent="0.3">
      <c r="H169" s="152"/>
      <c r="I169" s="3"/>
      <c r="J169" s="152"/>
      <c r="K169" s="3"/>
      <c r="L169" s="152"/>
      <c r="M169" s="3"/>
      <c r="N169" s="152"/>
      <c r="O169" s="3"/>
      <c r="P169" s="152"/>
      <c r="Q169" s="188"/>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90"/>
      <c r="AT169" s="191"/>
      <c r="AU169" s="189"/>
      <c r="AV169" s="192"/>
      <c r="AW169" s="192"/>
      <c r="AX169" s="152"/>
      <c r="AY169" s="152"/>
      <c r="AZ169" s="152"/>
      <c r="BA169" s="192"/>
    </row>
    <row r="170" spans="1:53" x14ac:dyDescent="0.3">
      <c r="H170" s="152"/>
      <c r="I170" s="3"/>
      <c r="J170" s="152"/>
      <c r="K170" s="3"/>
      <c r="L170" s="152"/>
      <c r="M170" s="3"/>
      <c r="N170" s="152"/>
      <c r="O170" s="3"/>
      <c r="P170" s="152"/>
      <c r="Q170" s="188"/>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90"/>
      <c r="AT170" s="191"/>
      <c r="AU170" s="189"/>
      <c r="AV170" s="192"/>
      <c r="AW170" s="192"/>
      <c r="AX170" s="152"/>
      <c r="AY170" s="152"/>
      <c r="AZ170" s="152"/>
      <c r="BA170" s="192"/>
    </row>
    <row r="171" spans="1:53" x14ac:dyDescent="0.3">
      <c r="H171" s="152"/>
      <c r="I171" s="3"/>
      <c r="J171" s="152"/>
      <c r="K171" s="3"/>
      <c r="L171" s="152"/>
      <c r="M171" s="3"/>
      <c r="N171" s="152"/>
      <c r="O171" s="3"/>
      <c r="P171" s="152"/>
      <c r="Q171" s="188"/>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90"/>
      <c r="AT171" s="191"/>
      <c r="AU171" s="189"/>
      <c r="AV171" s="192"/>
      <c r="AW171" s="192"/>
      <c r="AX171" s="152"/>
      <c r="AY171" s="152"/>
      <c r="AZ171" s="152"/>
      <c r="BA171" s="192"/>
    </row>
    <row r="172" spans="1:53" x14ac:dyDescent="0.3">
      <c r="H172" s="152"/>
      <c r="I172" s="3"/>
      <c r="J172" s="152"/>
      <c r="K172" s="3"/>
      <c r="L172" s="152"/>
      <c r="M172" s="3"/>
      <c r="N172" s="152"/>
      <c r="O172" s="3"/>
      <c r="P172" s="152"/>
      <c r="Q172" s="188"/>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90"/>
      <c r="AT172" s="191"/>
      <c r="AU172" s="189"/>
      <c r="AV172" s="192"/>
      <c r="AW172" s="192"/>
      <c r="AX172" s="152"/>
      <c r="AY172" s="152"/>
      <c r="AZ172" s="152"/>
      <c r="BA172" s="192"/>
    </row>
    <row r="173" spans="1:53" x14ac:dyDescent="0.3">
      <c r="H173" s="152"/>
      <c r="I173" s="3"/>
      <c r="J173" s="152"/>
      <c r="K173" s="3"/>
      <c r="L173" s="152"/>
      <c r="M173" s="3"/>
      <c r="N173" s="152"/>
      <c r="O173" s="3"/>
      <c r="P173" s="152"/>
      <c r="Q173" s="188"/>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90"/>
      <c r="AT173" s="191"/>
      <c r="AU173" s="189"/>
      <c r="AV173" s="192"/>
      <c r="AW173" s="192"/>
      <c r="AX173" s="152"/>
      <c r="AY173" s="152"/>
      <c r="AZ173" s="152"/>
      <c r="BA173" s="192"/>
    </row>
    <row r="174" spans="1:53" x14ac:dyDescent="0.3">
      <c r="H174" s="152"/>
      <c r="I174" s="3"/>
      <c r="J174" s="152"/>
      <c r="K174" s="3"/>
      <c r="L174" s="152"/>
      <c r="M174" s="3"/>
      <c r="N174" s="152"/>
      <c r="O174" s="3"/>
      <c r="P174" s="152"/>
      <c r="Q174" s="188"/>
      <c r="R174" s="189"/>
      <c r="S174" s="189"/>
      <c r="T174" s="189"/>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89"/>
      <c r="AP174" s="189"/>
      <c r="AQ174" s="189"/>
      <c r="AR174" s="189"/>
      <c r="AS174" s="190"/>
      <c r="AT174" s="191"/>
      <c r="AU174" s="189"/>
      <c r="AV174" s="192"/>
      <c r="AW174" s="192"/>
      <c r="AX174" s="152"/>
      <c r="AY174" s="152"/>
      <c r="AZ174" s="152"/>
      <c r="BA174" s="192"/>
    </row>
    <row r="175" spans="1:53" x14ac:dyDescent="0.3">
      <c r="H175" s="152"/>
      <c r="I175" s="3"/>
      <c r="J175" s="152"/>
      <c r="K175" s="3"/>
      <c r="L175" s="152"/>
      <c r="M175" s="3"/>
      <c r="N175" s="152"/>
      <c r="O175" s="3"/>
      <c r="P175" s="152"/>
      <c r="Q175" s="188"/>
      <c r="R175" s="189"/>
      <c r="S175" s="189"/>
      <c r="T175" s="189"/>
      <c r="U175" s="189"/>
      <c r="V175" s="189"/>
      <c r="W175" s="189"/>
      <c r="X175" s="189"/>
      <c r="Y175" s="189"/>
      <c r="Z175" s="189"/>
      <c r="AA175" s="189"/>
      <c r="AB175" s="189"/>
      <c r="AC175" s="189"/>
      <c r="AD175" s="189"/>
      <c r="AE175" s="189"/>
      <c r="AF175" s="189"/>
      <c r="AG175" s="189"/>
      <c r="AH175" s="189"/>
      <c r="AI175" s="189"/>
      <c r="AJ175" s="189"/>
      <c r="AK175" s="189"/>
      <c r="AL175" s="189"/>
      <c r="AM175" s="189"/>
      <c r="AN175" s="189"/>
      <c r="AO175" s="189"/>
      <c r="AP175" s="189"/>
      <c r="AQ175" s="189"/>
      <c r="AR175" s="189"/>
      <c r="AS175" s="190"/>
      <c r="AT175" s="191"/>
      <c r="AU175" s="189"/>
      <c r="AV175" s="192"/>
      <c r="AW175" s="192"/>
      <c r="AX175" s="152"/>
      <c r="AY175" s="152"/>
      <c r="AZ175" s="152"/>
      <c r="BA175" s="192"/>
    </row>
    <row r="176" spans="1:53" x14ac:dyDescent="0.3">
      <c r="H176" s="152"/>
      <c r="I176" s="3"/>
      <c r="J176" s="152"/>
      <c r="K176" s="3"/>
      <c r="L176" s="152"/>
      <c r="M176" s="3"/>
      <c r="N176" s="152"/>
      <c r="O176" s="3"/>
      <c r="P176" s="152"/>
      <c r="Q176" s="188"/>
      <c r="R176" s="189"/>
      <c r="S176" s="189"/>
      <c r="T176" s="189"/>
      <c r="U176" s="189"/>
      <c r="V176" s="189"/>
      <c r="W176" s="189"/>
      <c r="X176" s="189"/>
      <c r="Y176" s="189"/>
      <c r="Z176" s="189"/>
      <c r="AA176" s="189"/>
      <c r="AB176" s="189"/>
      <c r="AC176" s="189"/>
      <c r="AD176" s="189"/>
      <c r="AE176" s="189"/>
      <c r="AF176" s="189"/>
      <c r="AG176" s="189"/>
      <c r="AH176" s="189"/>
      <c r="AI176" s="189"/>
      <c r="AJ176" s="189"/>
      <c r="AK176" s="189"/>
      <c r="AL176" s="189"/>
      <c r="AM176" s="189"/>
      <c r="AN176" s="189"/>
      <c r="AO176" s="189"/>
      <c r="AP176" s="189"/>
      <c r="AQ176" s="189"/>
      <c r="AR176" s="189"/>
      <c r="AS176" s="190"/>
      <c r="AT176" s="191"/>
      <c r="AU176" s="189"/>
      <c r="AV176" s="192"/>
      <c r="AW176" s="192"/>
      <c r="AX176" s="152"/>
      <c r="AY176" s="152"/>
      <c r="AZ176" s="152"/>
      <c r="BA176" s="192"/>
    </row>
    <row r="177" spans="8:53" x14ac:dyDescent="0.3">
      <c r="H177" s="152"/>
      <c r="I177" s="3"/>
      <c r="J177" s="152"/>
      <c r="K177" s="3"/>
      <c r="L177" s="152"/>
      <c r="M177" s="3"/>
      <c r="N177" s="152"/>
      <c r="O177" s="3"/>
      <c r="P177" s="152"/>
      <c r="Q177" s="188"/>
      <c r="R177" s="189"/>
      <c r="S177" s="189"/>
      <c r="T177" s="189"/>
      <c r="U177" s="189"/>
      <c r="V177" s="189"/>
      <c r="W177" s="189"/>
      <c r="X177" s="189"/>
      <c r="Y177" s="189"/>
      <c r="Z177" s="189"/>
      <c r="AA177" s="189"/>
      <c r="AB177" s="189"/>
      <c r="AC177" s="189"/>
      <c r="AD177" s="189"/>
      <c r="AE177" s="189"/>
      <c r="AF177" s="189"/>
      <c r="AG177" s="189"/>
      <c r="AH177" s="189"/>
      <c r="AI177" s="189"/>
      <c r="AJ177" s="189"/>
      <c r="AK177" s="189"/>
      <c r="AL177" s="189"/>
      <c r="AM177" s="189"/>
      <c r="AN177" s="189"/>
      <c r="AO177" s="189"/>
      <c r="AP177" s="189"/>
      <c r="AQ177" s="189"/>
      <c r="AR177" s="189"/>
      <c r="AS177" s="190"/>
      <c r="AT177" s="191"/>
      <c r="AU177" s="189"/>
      <c r="AV177" s="192"/>
      <c r="AW177" s="192"/>
      <c r="AX177" s="152"/>
      <c r="AY177" s="152"/>
      <c r="AZ177" s="152"/>
      <c r="BA177" s="192"/>
    </row>
    <row r="178" spans="8:53" x14ac:dyDescent="0.3">
      <c r="H178" s="152"/>
      <c r="I178" s="3"/>
      <c r="J178" s="152"/>
      <c r="K178" s="3"/>
      <c r="L178" s="152"/>
      <c r="M178" s="3"/>
      <c r="N178" s="152"/>
      <c r="O178" s="3"/>
      <c r="P178" s="152"/>
      <c r="Q178" s="188"/>
      <c r="R178" s="189"/>
      <c r="S178" s="189"/>
      <c r="T178" s="189"/>
      <c r="U178" s="189"/>
      <c r="V178" s="189"/>
      <c r="W178" s="189"/>
      <c r="X178" s="189"/>
      <c r="Y178" s="189"/>
      <c r="Z178" s="189"/>
      <c r="AA178" s="189"/>
      <c r="AB178" s="189"/>
      <c r="AC178" s="189"/>
      <c r="AD178" s="189"/>
      <c r="AE178" s="189"/>
      <c r="AF178" s="189"/>
      <c r="AG178" s="189"/>
      <c r="AH178" s="189"/>
      <c r="AI178" s="189"/>
      <c r="AJ178" s="189"/>
      <c r="AK178" s="189"/>
      <c r="AL178" s="189"/>
      <c r="AM178" s="189"/>
      <c r="AN178" s="189"/>
      <c r="AO178" s="189"/>
      <c r="AP178" s="189"/>
      <c r="AQ178" s="189"/>
      <c r="AR178" s="189"/>
      <c r="AS178" s="190"/>
      <c r="AT178" s="191"/>
      <c r="AU178" s="189"/>
      <c r="AV178" s="192"/>
      <c r="AW178" s="192"/>
      <c r="AX178" s="152"/>
      <c r="AY178" s="152"/>
      <c r="AZ178" s="152"/>
      <c r="BA178" s="192"/>
    </row>
    <row r="179" spans="8:53" x14ac:dyDescent="0.3">
      <c r="H179" s="152"/>
      <c r="I179" s="3"/>
      <c r="J179" s="152"/>
      <c r="K179" s="3"/>
      <c r="L179" s="152"/>
      <c r="M179" s="3"/>
      <c r="N179" s="152"/>
      <c r="O179" s="3"/>
      <c r="P179" s="3"/>
      <c r="Q179" s="188"/>
      <c r="R179" s="189"/>
      <c r="S179" s="189"/>
      <c r="T179" s="189"/>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90"/>
      <c r="AT179" s="191"/>
      <c r="AU179" s="189"/>
      <c r="AV179" s="192"/>
      <c r="AW179" s="192"/>
      <c r="AX179" s="152"/>
      <c r="AY179" s="152"/>
      <c r="AZ179" s="152"/>
      <c r="BA179" s="192"/>
    </row>
    <row r="180" spans="8:53" x14ac:dyDescent="0.3">
      <c r="H180" s="152"/>
      <c r="I180" s="3"/>
      <c r="J180" s="152"/>
      <c r="K180" s="3"/>
      <c r="L180" s="152"/>
      <c r="M180" s="3"/>
      <c r="N180" s="152"/>
      <c r="O180" s="3"/>
      <c r="P180" s="3"/>
      <c r="Q180" s="188"/>
      <c r="R180" s="189"/>
      <c r="S180" s="189"/>
      <c r="T180" s="189"/>
      <c r="U180" s="189"/>
      <c r="V180" s="189"/>
      <c r="W180" s="189"/>
      <c r="X180" s="189"/>
      <c r="Y180" s="189"/>
      <c r="Z180" s="189"/>
      <c r="AA180" s="189"/>
      <c r="AB180" s="189"/>
      <c r="AC180" s="189"/>
      <c r="AD180" s="189"/>
      <c r="AE180" s="189"/>
      <c r="AF180" s="189"/>
      <c r="AG180" s="189"/>
      <c r="AH180" s="189"/>
      <c r="AI180" s="189"/>
      <c r="AJ180" s="189"/>
      <c r="AK180" s="189"/>
      <c r="AL180" s="189"/>
      <c r="AM180" s="189"/>
      <c r="AN180" s="189"/>
      <c r="AO180" s="189"/>
      <c r="AP180" s="189"/>
      <c r="AQ180" s="189"/>
      <c r="AR180" s="189"/>
      <c r="AS180" s="190"/>
      <c r="AT180" s="191"/>
      <c r="AU180" s="189"/>
      <c r="AV180" s="192"/>
      <c r="AW180" s="192"/>
      <c r="AX180" s="152"/>
      <c r="AY180" s="152"/>
      <c r="AZ180" s="152"/>
      <c r="BA180" s="192"/>
    </row>
    <row r="181" spans="8:53" x14ac:dyDescent="0.3">
      <c r="H181" s="152"/>
      <c r="I181" s="3"/>
      <c r="J181" s="152"/>
      <c r="K181" s="3"/>
      <c r="L181" s="152"/>
      <c r="M181" s="3"/>
      <c r="N181" s="152"/>
      <c r="O181" s="3"/>
      <c r="P181" s="3"/>
      <c r="Q181" s="188"/>
      <c r="R181" s="189"/>
      <c r="S181" s="189"/>
      <c r="T181" s="189"/>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90"/>
      <c r="AT181" s="191"/>
      <c r="AU181" s="189"/>
      <c r="AV181" s="192"/>
      <c r="AW181" s="192"/>
      <c r="AX181" s="152"/>
      <c r="AY181" s="152"/>
      <c r="AZ181" s="152"/>
      <c r="BA181" s="192"/>
    </row>
    <row r="182" spans="8:53" x14ac:dyDescent="0.3">
      <c r="H182" s="152"/>
      <c r="I182" s="3"/>
      <c r="J182" s="152"/>
      <c r="K182" s="3"/>
      <c r="L182" s="152"/>
      <c r="M182" s="3"/>
      <c r="N182" s="152"/>
      <c r="O182" s="3"/>
      <c r="P182" s="3"/>
      <c r="Q182" s="188"/>
      <c r="R182" s="189"/>
      <c r="S182" s="189"/>
      <c r="T182" s="189"/>
      <c r="U182" s="189"/>
      <c r="V182" s="189"/>
      <c r="W182" s="189"/>
      <c r="X182" s="189"/>
      <c r="Y182" s="189"/>
      <c r="Z182" s="189"/>
      <c r="AA182" s="189"/>
      <c r="AB182" s="189"/>
      <c r="AC182" s="189"/>
      <c r="AD182" s="189"/>
      <c r="AE182" s="189"/>
      <c r="AF182" s="189"/>
      <c r="AG182" s="189"/>
      <c r="AH182" s="189"/>
      <c r="AI182" s="189"/>
      <c r="AJ182" s="189"/>
      <c r="AK182" s="189"/>
      <c r="AL182" s="189"/>
      <c r="AM182" s="189"/>
      <c r="AN182" s="189"/>
      <c r="AO182" s="189"/>
      <c r="AP182" s="189"/>
      <c r="AQ182" s="189"/>
      <c r="AR182" s="189"/>
      <c r="AS182" s="190"/>
      <c r="AT182" s="191"/>
      <c r="AU182" s="189"/>
      <c r="AV182" s="192"/>
      <c r="AW182" s="192"/>
      <c r="AX182" s="152"/>
      <c r="AY182" s="152"/>
      <c r="AZ182" s="152"/>
      <c r="BA182" s="192"/>
    </row>
    <row r="183" spans="8:53" x14ac:dyDescent="0.3">
      <c r="H183" s="152"/>
      <c r="I183" s="3"/>
      <c r="J183" s="152"/>
      <c r="K183" s="3"/>
      <c r="L183" s="152"/>
      <c r="M183" s="3"/>
      <c r="N183" s="152"/>
      <c r="O183" s="3"/>
      <c r="P183" s="3"/>
      <c r="Q183" s="192"/>
      <c r="R183" s="193"/>
      <c r="S183" s="193"/>
      <c r="T183" s="193"/>
      <c r="U183" s="193"/>
      <c r="V183" s="193"/>
      <c r="W183" s="193"/>
      <c r="X183" s="193"/>
      <c r="Y183" s="193"/>
      <c r="Z183" s="193"/>
      <c r="AA183" s="193"/>
      <c r="AB183" s="193"/>
      <c r="AC183" s="193"/>
      <c r="AD183" s="193"/>
      <c r="AE183" s="193"/>
      <c r="AF183" s="193"/>
      <c r="AG183" s="193"/>
      <c r="AH183" s="193"/>
      <c r="AI183" s="193"/>
      <c r="AJ183" s="193"/>
      <c r="AK183" s="193"/>
      <c r="AL183" s="193"/>
      <c r="AM183" s="193"/>
      <c r="AN183" s="193"/>
      <c r="AO183" s="193"/>
      <c r="AP183" s="193"/>
      <c r="AQ183" s="193"/>
      <c r="AR183" s="193"/>
      <c r="AS183" s="190"/>
      <c r="AT183" s="191"/>
      <c r="AU183" s="193"/>
      <c r="AV183" s="192"/>
      <c r="AW183" s="192"/>
      <c r="AX183" s="152"/>
      <c r="AY183" s="152"/>
      <c r="AZ183" s="152"/>
      <c r="BA183" s="192"/>
    </row>
    <row r="184" spans="8:53" x14ac:dyDescent="0.3">
      <c r="H184" s="152"/>
      <c r="I184" s="3"/>
      <c r="J184" s="152"/>
      <c r="K184" s="3"/>
      <c r="L184" s="152"/>
      <c r="M184" s="3"/>
      <c r="N184" s="152"/>
      <c r="O184" s="3"/>
      <c r="P184" s="3"/>
      <c r="Q184" s="192"/>
      <c r="R184" s="193"/>
      <c r="S184" s="193"/>
      <c r="T184" s="193"/>
      <c r="U184" s="193"/>
      <c r="V184" s="193"/>
      <c r="W184" s="193"/>
      <c r="X184" s="193"/>
      <c r="Y184" s="193"/>
      <c r="Z184" s="193"/>
      <c r="AA184" s="193"/>
      <c r="AB184" s="193"/>
      <c r="AC184" s="193"/>
      <c r="AD184" s="193"/>
      <c r="AE184" s="193"/>
      <c r="AF184" s="193"/>
      <c r="AG184" s="193"/>
      <c r="AH184" s="193"/>
      <c r="AI184" s="193"/>
      <c r="AJ184" s="193"/>
      <c r="AK184" s="193"/>
      <c r="AL184" s="193"/>
      <c r="AM184" s="193"/>
      <c r="AN184" s="193"/>
      <c r="AO184" s="193"/>
      <c r="AP184" s="193"/>
      <c r="AQ184" s="193"/>
      <c r="AR184" s="193"/>
      <c r="AS184" s="190"/>
      <c r="AT184" s="191"/>
      <c r="AU184" s="193"/>
      <c r="AV184" s="192"/>
      <c r="AW184" s="192"/>
      <c r="AX184" s="152"/>
      <c r="AY184" s="152"/>
      <c r="AZ184" s="152"/>
      <c r="BA184" s="192"/>
    </row>
    <row r="185" spans="8:53" x14ac:dyDescent="0.3">
      <c r="H185" s="152"/>
      <c r="I185" s="3"/>
      <c r="J185" s="152"/>
      <c r="K185" s="3"/>
      <c r="L185" s="152"/>
      <c r="M185" s="3"/>
      <c r="N185" s="152"/>
      <c r="O185" s="3"/>
      <c r="P185" s="3"/>
      <c r="Q185" s="192"/>
      <c r="R185" s="193"/>
      <c r="S185" s="193"/>
      <c r="T185" s="193"/>
      <c r="U185" s="193"/>
      <c r="V185" s="193"/>
      <c r="W185" s="193"/>
      <c r="X185" s="193"/>
      <c r="Y185" s="193"/>
      <c r="Z185" s="193"/>
      <c r="AA185" s="193"/>
      <c r="AB185" s="193"/>
      <c r="AC185" s="193"/>
      <c r="AD185" s="193"/>
      <c r="AE185" s="193"/>
      <c r="AF185" s="193"/>
      <c r="AG185" s="193"/>
      <c r="AH185" s="193"/>
      <c r="AI185" s="193"/>
      <c r="AJ185" s="193"/>
      <c r="AK185" s="193"/>
      <c r="AL185" s="193"/>
      <c r="AM185" s="193"/>
      <c r="AN185" s="193"/>
      <c r="AO185" s="193"/>
      <c r="AP185" s="193"/>
      <c r="AQ185" s="193"/>
      <c r="AR185" s="193"/>
      <c r="AS185" s="190"/>
      <c r="AT185" s="191"/>
      <c r="AU185" s="193"/>
      <c r="AV185" s="192"/>
      <c r="AW185" s="192"/>
      <c r="AX185" s="152"/>
      <c r="AY185" s="152"/>
      <c r="AZ185" s="152"/>
      <c r="BA185" s="192"/>
    </row>
    <row r="186" spans="8:53" x14ac:dyDescent="0.3">
      <c r="H186" s="152"/>
      <c r="I186" s="3"/>
      <c r="J186" s="152"/>
      <c r="K186" s="3"/>
      <c r="L186" s="152"/>
      <c r="M186" s="3"/>
      <c r="N186" s="152"/>
      <c r="O186" s="3"/>
      <c r="P186" s="3"/>
      <c r="Q186" s="192"/>
      <c r="R186" s="193"/>
      <c r="S186" s="193"/>
      <c r="T186" s="193"/>
      <c r="U186" s="193"/>
      <c r="V186" s="193"/>
      <c r="W186" s="193"/>
      <c r="X186" s="193"/>
      <c r="Y186" s="193"/>
      <c r="Z186" s="193"/>
      <c r="AA186" s="193"/>
      <c r="AB186" s="193"/>
      <c r="AC186" s="193"/>
      <c r="AD186" s="193"/>
      <c r="AE186" s="193"/>
      <c r="AF186" s="193"/>
      <c r="AG186" s="193"/>
      <c r="AH186" s="193"/>
      <c r="AI186" s="193"/>
      <c r="AJ186" s="193"/>
      <c r="AK186" s="193"/>
      <c r="AL186" s="193"/>
      <c r="AM186" s="193"/>
      <c r="AN186" s="193"/>
      <c r="AO186" s="193"/>
      <c r="AP186" s="193"/>
      <c r="AQ186" s="193"/>
      <c r="AR186" s="193"/>
      <c r="AS186" s="190"/>
      <c r="AT186" s="191"/>
      <c r="AU186" s="193"/>
      <c r="AV186" s="192"/>
      <c r="AW186" s="192"/>
      <c r="AX186" s="152"/>
      <c r="AY186" s="152"/>
      <c r="AZ186" s="152"/>
      <c r="BA186" s="192"/>
    </row>
    <row r="187" spans="8:53" x14ac:dyDescent="0.3">
      <c r="H187" s="152"/>
      <c r="I187" s="3"/>
      <c r="J187" s="152"/>
      <c r="K187" s="3"/>
      <c r="L187" s="152"/>
      <c r="M187" s="3"/>
      <c r="N187" s="152"/>
      <c r="O187" s="3"/>
      <c r="P187" s="3"/>
      <c r="Q187" s="192"/>
      <c r="R187" s="193"/>
      <c r="S187" s="193"/>
      <c r="T187" s="193"/>
      <c r="U187" s="193"/>
      <c r="V187" s="193"/>
      <c r="W187" s="193"/>
      <c r="X187" s="193"/>
      <c r="Y187" s="193"/>
      <c r="Z187" s="193"/>
      <c r="AA187" s="193"/>
      <c r="AB187" s="193"/>
      <c r="AC187" s="193"/>
      <c r="AD187" s="193"/>
      <c r="AE187" s="193"/>
      <c r="AF187" s="193"/>
      <c r="AG187" s="193"/>
      <c r="AH187" s="193"/>
      <c r="AI187" s="193"/>
      <c r="AJ187" s="193"/>
      <c r="AK187" s="193"/>
      <c r="AL187" s="193"/>
      <c r="AM187" s="193"/>
      <c r="AN187" s="193"/>
      <c r="AO187" s="193"/>
      <c r="AP187" s="193"/>
      <c r="AQ187" s="193"/>
      <c r="AR187" s="193"/>
      <c r="AS187" s="190"/>
      <c r="AT187" s="191"/>
      <c r="AU187" s="193"/>
      <c r="AV187" s="192"/>
      <c r="AW187" s="192"/>
      <c r="AX187" s="152"/>
      <c r="AY187" s="152"/>
      <c r="AZ187" s="152"/>
      <c r="BA187" s="192"/>
    </row>
    <row r="188" spans="8:53" x14ac:dyDescent="0.3">
      <c r="H188" s="152"/>
      <c r="I188" s="3"/>
      <c r="J188" s="152"/>
      <c r="K188" s="3"/>
      <c r="L188" s="152"/>
      <c r="M188" s="3"/>
      <c r="N188" s="152"/>
      <c r="O188" s="3"/>
      <c r="P188" s="3"/>
      <c r="Q188" s="192"/>
      <c r="R188" s="193"/>
      <c r="S188" s="193"/>
      <c r="T188" s="193"/>
      <c r="U188" s="193"/>
      <c r="V188" s="193"/>
      <c r="W188" s="193"/>
      <c r="X188" s="193"/>
      <c r="Y188" s="193"/>
      <c r="Z188" s="193"/>
      <c r="AA188" s="193"/>
      <c r="AB188" s="193"/>
      <c r="AC188" s="193"/>
      <c r="AD188" s="193"/>
      <c r="AE188" s="193"/>
      <c r="AF188" s="193"/>
      <c r="AG188" s="193"/>
      <c r="AH188" s="193"/>
      <c r="AI188" s="193"/>
      <c r="AJ188" s="193"/>
      <c r="AK188" s="193"/>
      <c r="AL188" s="193"/>
      <c r="AM188" s="193"/>
      <c r="AN188" s="193"/>
      <c r="AO188" s="193"/>
      <c r="AP188" s="193"/>
      <c r="AQ188" s="193"/>
      <c r="AR188" s="193"/>
      <c r="AS188" s="190"/>
      <c r="AT188" s="191"/>
      <c r="AU188" s="193"/>
      <c r="AV188" s="192"/>
      <c r="AW188" s="192"/>
      <c r="AX188" s="152"/>
      <c r="AY188" s="152"/>
      <c r="AZ188" s="152"/>
      <c r="BA188" s="192"/>
    </row>
    <row r="189" spans="8:53" x14ac:dyDescent="0.3">
      <c r="H189" s="152"/>
      <c r="I189" s="3"/>
      <c r="J189" s="152"/>
      <c r="K189" s="3"/>
      <c r="L189" s="152"/>
      <c r="M189" s="3"/>
      <c r="N189" s="152"/>
      <c r="O189" s="3"/>
      <c r="P189" s="3"/>
      <c r="Q189" s="192"/>
      <c r="R189" s="193"/>
      <c r="S189" s="193"/>
      <c r="T189" s="193"/>
      <c r="U189" s="193"/>
      <c r="V189" s="193"/>
      <c r="W189" s="193"/>
      <c r="X189" s="193"/>
      <c r="Y189" s="193"/>
      <c r="Z189" s="193"/>
      <c r="AA189" s="193"/>
      <c r="AB189" s="193"/>
      <c r="AC189" s="193"/>
      <c r="AD189" s="193"/>
      <c r="AE189" s="193"/>
      <c r="AF189" s="193"/>
      <c r="AG189" s="193"/>
      <c r="AH189" s="193"/>
      <c r="AI189" s="193"/>
      <c r="AJ189" s="193"/>
      <c r="AK189" s="193"/>
      <c r="AL189" s="193"/>
      <c r="AM189" s="193"/>
      <c r="AN189" s="193"/>
      <c r="AO189" s="193"/>
      <c r="AP189" s="193"/>
      <c r="AQ189" s="193"/>
      <c r="AR189" s="193"/>
      <c r="AS189" s="190"/>
      <c r="AT189" s="191"/>
      <c r="AU189" s="193"/>
      <c r="AV189" s="192"/>
      <c r="AW189" s="192"/>
      <c r="AX189" s="152"/>
      <c r="AY189" s="152"/>
      <c r="AZ189" s="152"/>
      <c r="BA189" s="192"/>
    </row>
    <row r="190" spans="8:53" x14ac:dyDescent="0.3">
      <c r="H190" s="152"/>
      <c r="I190" s="3"/>
      <c r="J190" s="152"/>
      <c r="K190" s="3"/>
      <c r="L190" s="152"/>
      <c r="M190" s="3"/>
      <c r="N190" s="152"/>
      <c r="O190" s="3"/>
      <c r="P190" s="3"/>
      <c r="Q190" s="192"/>
      <c r="R190" s="193"/>
      <c r="S190" s="193"/>
      <c r="T190" s="193"/>
      <c r="U190" s="193"/>
      <c r="V190" s="193"/>
      <c r="W190" s="193"/>
      <c r="X190" s="193"/>
      <c r="Y190" s="193"/>
      <c r="Z190" s="193"/>
      <c r="AA190" s="193"/>
      <c r="AB190" s="193"/>
      <c r="AC190" s="193"/>
      <c r="AD190" s="193"/>
      <c r="AE190" s="193"/>
      <c r="AF190" s="193"/>
      <c r="AG190" s="193"/>
      <c r="AH190" s="193"/>
      <c r="AI190" s="193"/>
      <c r="AJ190" s="193"/>
      <c r="AK190" s="193"/>
      <c r="AL190" s="193"/>
      <c r="AM190" s="193"/>
      <c r="AN190" s="193"/>
      <c r="AO190" s="193"/>
      <c r="AP190" s="193"/>
      <c r="AQ190" s="193"/>
      <c r="AR190" s="193"/>
      <c r="AS190" s="190"/>
      <c r="AT190" s="191"/>
      <c r="AU190" s="193"/>
      <c r="AV190" s="192"/>
      <c r="AW190" s="192"/>
      <c r="AX190" s="152"/>
      <c r="AY190" s="152"/>
      <c r="AZ190" s="152"/>
      <c r="BA190" s="192"/>
    </row>
    <row r="191" spans="8:53" x14ac:dyDescent="0.3">
      <c r="H191" s="152"/>
      <c r="I191" s="3"/>
      <c r="J191" s="152"/>
      <c r="K191" s="3"/>
      <c r="L191" s="152"/>
      <c r="M191" s="3"/>
      <c r="N191" s="152"/>
      <c r="O191" s="3"/>
      <c r="P191" s="3"/>
      <c r="Q191" s="192"/>
      <c r="R191" s="193"/>
      <c r="S191" s="193"/>
      <c r="T191" s="193"/>
      <c r="U191" s="193"/>
      <c r="V191" s="193"/>
      <c r="W191" s="193"/>
      <c r="X191" s="193"/>
      <c r="Y191" s="193"/>
      <c r="Z191" s="193"/>
      <c r="AA191" s="193"/>
      <c r="AB191" s="193"/>
      <c r="AC191" s="193"/>
      <c r="AD191" s="193"/>
      <c r="AE191" s="193"/>
      <c r="AF191" s="193"/>
      <c r="AG191" s="193"/>
      <c r="AH191" s="193"/>
      <c r="AI191" s="193"/>
      <c r="AJ191" s="193"/>
      <c r="AK191" s="193"/>
      <c r="AL191" s="193"/>
      <c r="AM191" s="193"/>
      <c r="AN191" s="193"/>
      <c r="AO191" s="193"/>
      <c r="AP191" s="193"/>
      <c r="AQ191" s="193"/>
      <c r="AR191" s="193"/>
      <c r="AS191" s="190"/>
      <c r="AT191" s="191"/>
      <c r="AU191" s="193"/>
      <c r="AV191" s="192"/>
      <c r="AW191" s="192"/>
      <c r="AX191" s="152"/>
      <c r="AY191" s="152"/>
      <c r="AZ191" s="152"/>
      <c r="BA191" s="192"/>
    </row>
    <row r="192" spans="8:53" x14ac:dyDescent="0.3">
      <c r="H192" s="152"/>
      <c r="I192" s="3"/>
      <c r="J192" s="152"/>
      <c r="K192" s="3"/>
      <c r="L192" s="152"/>
      <c r="M192" s="3"/>
      <c r="N192" s="152"/>
      <c r="O192" s="3"/>
      <c r="P192" s="3"/>
      <c r="Q192" s="192"/>
      <c r="R192" s="193"/>
      <c r="S192" s="193"/>
      <c r="T192" s="193"/>
      <c r="U192" s="193"/>
      <c r="V192" s="193"/>
      <c r="W192" s="193"/>
      <c r="X192" s="193"/>
      <c r="Y192" s="193"/>
      <c r="Z192" s="193"/>
      <c r="AA192" s="193"/>
      <c r="AB192" s="193"/>
      <c r="AC192" s="193"/>
      <c r="AD192" s="193"/>
      <c r="AE192" s="193"/>
      <c r="AF192" s="193"/>
      <c r="AG192" s="193"/>
      <c r="AH192" s="193"/>
      <c r="AI192" s="193"/>
      <c r="AJ192" s="193"/>
      <c r="AK192" s="193"/>
      <c r="AL192" s="193"/>
      <c r="AM192" s="193"/>
      <c r="AN192" s="193"/>
      <c r="AO192" s="193"/>
      <c r="AP192" s="193"/>
      <c r="AQ192" s="193"/>
      <c r="AR192" s="193"/>
      <c r="AS192" s="190"/>
      <c r="AT192" s="191"/>
      <c r="AU192" s="193"/>
      <c r="AV192" s="192"/>
      <c r="AW192" s="192"/>
      <c r="AX192" s="152"/>
      <c r="AY192" s="152"/>
      <c r="AZ192" s="152"/>
      <c r="BA192" s="192"/>
    </row>
    <row r="193" spans="8:53" x14ac:dyDescent="0.3">
      <c r="H193" s="152"/>
      <c r="I193" s="3"/>
      <c r="J193" s="152"/>
      <c r="K193" s="3"/>
      <c r="L193" s="152"/>
      <c r="M193" s="3"/>
      <c r="N193" s="152"/>
      <c r="O193" s="3"/>
      <c r="P193" s="3"/>
      <c r="Q193" s="192"/>
      <c r="R193" s="193"/>
      <c r="S193" s="193"/>
      <c r="T193" s="193"/>
      <c r="U193" s="193"/>
      <c r="V193" s="193"/>
      <c r="W193" s="193"/>
      <c r="X193" s="193"/>
      <c r="Y193" s="193"/>
      <c r="Z193" s="193"/>
      <c r="AA193" s="193"/>
      <c r="AB193" s="193"/>
      <c r="AC193" s="193"/>
      <c r="AD193" s="193"/>
      <c r="AE193" s="193"/>
      <c r="AF193" s="193"/>
      <c r="AG193" s="193"/>
      <c r="AH193" s="193"/>
      <c r="AI193" s="193"/>
      <c r="AJ193" s="193"/>
      <c r="AK193" s="193"/>
      <c r="AL193" s="193"/>
      <c r="AM193" s="193"/>
      <c r="AN193" s="193"/>
      <c r="AO193" s="193"/>
      <c r="AP193" s="193"/>
      <c r="AQ193" s="193"/>
      <c r="AR193" s="193"/>
      <c r="AS193" s="190"/>
      <c r="AT193" s="191"/>
      <c r="AU193" s="193"/>
      <c r="AV193" s="192"/>
      <c r="AW193" s="192"/>
      <c r="AX193" s="152"/>
      <c r="AY193" s="152"/>
      <c r="AZ193" s="152"/>
      <c r="BA193" s="192"/>
    </row>
    <row r="194" spans="8:53" x14ac:dyDescent="0.3">
      <c r="H194" s="152"/>
      <c r="I194" s="3"/>
      <c r="J194" s="152"/>
      <c r="K194" s="3"/>
      <c r="L194" s="152"/>
      <c r="M194" s="3"/>
      <c r="N194" s="152"/>
      <c r="O194" s="3"/>
      <c r="P194" s="3"/>
      <c r="Q194" s="192"/>
      <c r="R194" s="193"/>
      <c r="S194" s="193"/>
      <c r="T194" s="193"/>
      <c r="U194" s="193"/>
      <c r="V194" s="193"/>
      <c r="W194" s="193"/>
      <c r="X194" s="193"/>
      <c r="Y194" s="193"/>
      <c r="Z194" s="193"/>
      <c r="AA194" s="193"/>
      <c r="AB194" s="193"/>
      <c r="AC194" s="193"/>
      <c r="AD194" s="193"/>
      <c r="AE194" s="193"/>
      <c r="AF194" s="193"/>
      <c r="AG194" s="193"/>
      <c r="AH194" s="193"/>
      <c r="AI194" s="193"/>
      <c r="AJ194" s="193"/>
      <c r="AK194" s="193"/>
      <c r="AL194" s="193"/>
      <c r="AM194" s="193"/>
      <c r="AN194" s="193"/>
      <c r="AO194" s="193"/>
      <c r="AP194" s="193"/>
      <c r="AQ194" s="193"/>
      <c r="AR194" s="193"/>
      <c r="AS194" s="190"/>
      <c r="AT194" s="191"/>
      <c r="AU194" s="193"/>
      <c r="AV194" s="192"/>
      <c r="AW194" s="192"/>
      <c r="AX194" s="152"/>
      <c r="AY194" s="152"/>
      <c r="AZ194" s="152"/>
      <c r="BA194" s="192"/>
    </row>
    <row r="195" spans="8:53" x14ac:dyDescent="0.3">
      <c r="H195" s="152"/>
      <c r="I195" s="3"/>
      <c r="J195" s="152"/>
      <c r="K195" s="3"/>
      <c r="L195" s="152"/>
      <c r="M195" s="3"/>
      <c r="N195" s="152"/>
      <c r="O195" s="3"/>
      <c r="P195" s="3"/>
      <c r="Q195" s="192"/>
      <c r="R195" s="193"/>
      <c r="S195" s="193"/>
      <c r="T195" s="193"/>
      <c r="U195" s="193"/>
      <c r="V195" s="193"/>
      <c r="W195" s="193"/>
      <c r="X195" s="193"/>
      <c r="Y195" s="193"/>
      <c r="Z195" s="193"/>
      <c r="AA195" s="193"/>
      <c r="AB195" s="193"/>
      <c r="AC195" s="193"/>
      <c r="AD195" s="193"/>
      <c r="AE195" s="193"/>
      <c r="AF195" s="193"/>
      <c r="AG195" s="193"/>
      <c r="AH195" s="193"/>
      <c r="AI195" s="193"/>
      <c r="AJ195" s="193"/>
      <c r="AK195" s="193"/>
      <c r="AL195" s="193"/>
      <c r="AM195" s="193"/>
      <c r="AN195" s="193"/>
      <c r="AO195" s="193"/>
      <c r="AP195" s="193"/>
      <c r="AQ195" s="193"/>
      <c r="AR195" s="193"/>
      <c r="AS195" s="190"/>
      <c r="AT195" s="191"/>
      <c r="AU195" s="193"/>
      <c r="AV195" s="192"/>
      <c r="AW195" s="192"/>
      <c r="AX195" s="152"/>
      <c r="AY195" s="152"/>
      <c r="AZ195" s="152"/>
      <c r="BA195" s="192"/>
    </row>
    <row r="196" spans="8:53" x14ac:dyDescent="0.3">
      <c r="H196" s="152"/>
      <c r="I196" s="3"/>
      <c r="J196" s="152"/>
      <c r="K196" s="3"/>
      <c r="L196" s="152"/>
      <c r="M196" s="3"/>
      <c r="N196" s="152"/>
      <c r="O196" s="3"/>
      <c r="P196" s="3"/>
      <c r="Q196" s="192"/>
      <c r="R196" s="193"/>
      <c r="S196" s="193"/>
      <c r="T196" s="193"/>
      <c r="U196" s="193"/>
      <c r="V196" s="193"/>
      <c r="W196" s="193"/>
      <c r="X196" s="193"/>
      <c r="Y196" s="193"/>
      <c r="Z196" s="193"/>
      <c r="AA196" s="193"/>
      <c r="AB196" s="193"/>
      <c r="AC196" s="193"/>
      <c r="AD196" s="193"/>
      <c r="AE196" s="193"/>
      <c r="AF196" s="193"/>
      <c r="AG196" s="193"/>
      <c r="AH196" s="193"/>
      <c r="AI196" s="193"/>
      <c r="AJ196" s="193"/>
      <c r="AK196" s="193"/>
      <c r="AL196" s="193"/>
      <c r="AM196" s="193"/>
      <c r="AN196" s="193"/>
      <c r="AO196" s="193"/>
      <c r="AP196" s="193"/>
      <c r="AQ196" s="193"/>
      <c r="AR196" s="193"/>
      <c r="AS196" s="190"/>
      <c r="AT196" s="191"/>
      <c r="AU196" s="193"/>
      <c r="AV196" s="192"/>
      <c r="AW196" s="192"/>
      <c r="AX196" s="152"/>
      <c r="AY196" s="152"/>
      <c r="AZ196" s="152"/>
      <c r="BA196" s="192"/>
    </row>
    <row r="197" spans="8:53" x14ac:dyDescent="0.3">
      <c r="H197" s="152"/>
      <c r="I197" s="3"/>
      <c r="J197" s="152"/>
      <c r="K197" s="3"/>
      <c r="L197" s="152"/>
      <c r="M197" s="3"/>
      <c r="N197" s="152"/>
      <c r="O197" s="3"/>
      <c r="P197" s="3"/>
      <c r="Q197" s="192"/>
      <c r="R197" s="193"/>
      <c r="S197" s="193"/>
      <c r="T197" s="193"/>
      <c r="U197" s="193"/>
      <c r="V197" s="193"/>
      <c r="W197" s="193"/>
      <c r="X197" s="193"/>
      <c r="Y197" s="193"/>
      <c r="Z197" s="193"/>
      <c r="AA197" s="193"/>
      <c r="AB197" s="193"/>
      <c r="AC197" s="193"/>
      <c r="AD197" s="193"/>
      <c r="AE197" s="193"/>
      <c r="AF197" s="193"/>
      <c r="AG197" s="193"/>
      <c r="AH197" s="193"/>
      <c r="AI197" s="193"/>
      <c r="AJ197" s="193"/>
      <c r="AK197" s="193"/>
      <c r="AL197" s="193"/>
      <c r="AM197" s="193"/>
      <c r="AN197" s="193"/>
      <c r="AO197" s="193"/>
      <c r="AP197" s="193"/>
      <c r="AQ197" s="193"/>
      <c r="AR197" s="193"/>
      <c r="AS197" s="190"/>
      <c r="AT197" s="191"/>
      <c r="AU197" s="193"/>
      <c r="AV197" s="192"/>
      <c r="AW197" s="192"/>
      <c r="AX197" s="152"/>
      <c r="AY197" s="152"/>
      <c r="AZ197" s="152"/>
      <c r="BA197" s="192"/>
    </row>
    <row r="198" spans="8:53" x14ac:dyDescent="0.3">
      <c r="H198" s="152"/>
      <c r="I198" s="3"/>
      <c r="J198" s="152"/>
      <c r="K198" s="3"/>
      <c r="L198" s="152"/>
      <c r="M198" s="3"/>
      <c r="N198" s="152"/>
      <c r="O198" s="3"/>
      <c r="P198" s="3"/>
      <c r="Q198" s="192"/>
      <c r="R198" s="193"/>
      <c r="S198" s="193"/>
      <c r="T198" s="193"/>
      <c r="U198" s="193"/>
      <c r="V198" s="193"/>
      <c r="W198" s="193"/>
      <c r="X198" s="193"/>
      <c r="Y198" s="193"/>
      <c r="Z198" s="193"/>
      <c r="AA198" s="193"/>
      <c r="AB198" s="193"/>
      <c r="AC198" s="193"/>
      <c r="AD198" s="193"/>
      <c r="AE198" s="193"/>
      <c r="AF198" s="193"/>
      <c r="AG198" s="193"/>
      <c r="AH198" s="193"/>
      <c r="AI198" s="193"/>
      <c r="AJ198" s="193"/>
      <c r="AK198" s="193"/>
      <c r="AL198" s="193"/>
      <c r="AM198" s="193"/>
      <c r="AN198" s="193"/>
      <c r="AO198" s="193"/>
      <c r="AP198" s="193"/>
      <c r="AQ198" s="193"/>
      <c r="AR198" s="193"/>
      <c r="AS198" s="190"/>
      <c r="AT198" s="191"/>
      <c r="AU198" s="193"/>
      <c r="AV198" s="192"/>
      <c r="AW198" s="192"/>
      <c r="AX198" s="152"/>
      <c r="AY198" s="152"/>
      <c r="AZ198" s="152"/>
      <c r="BA198" s="192"/>
    </row>
    <row r="199" spans="8:53" x14ac:dyDescent="0.3">
      <c r="H199" s="152"/>
      <c r="I199" s="3"/>
      <c r="J199" s="152"/>
      <c r="K199" s="3"/>
      <c r="L199" s="152"/>
      <c r="M199" s="3"/>
      <c r="N199" s="152"/>
      <c r="O199" s="3"/>
      <c r="P199" s="3"/>
      <c r="Q199" s="192"/>
      <c r="R199" s="193"/>
      <c r="S199" s="193"/>
      <c r="T199" s="193"/>
      <c r="U199" s="193"/>
      <c r="V199" s="193"/>
      <c r="W199" s="193"/>
      <c r="X199" s="193"/>
      <c r="Y199" s="193"/>
      <c r="Z199" s="193"/>
      <c r="AA199" s="193"/>
      <c r="AB199" s="193"/>
      <c r="AC199" s="193"/>
      <c r="AD199" s="193"/>
      <c r="AE199" s="193"/>
      <c r="AF199" s="193"/>
      <c r="AG199" s="193"/>
      <c r="AH199" s="193"/>
      <c r="AI199" s="193"/>
      <c r="AJ199" s="193"/>
      <c r="AK199" s="193"/>
      <c r="AL199" s="193"/>
      <c r="AM199" s="193"/>
      <c r="AN199" s="193"/>
      <c r="AO199" s="193"/>
      <c r="AP199" s="193"/>
      <c r="AQ199" s="193"/>
      <c r="AR199" s="193"/>
      <c r="AS199" s="190"/>
      <c r="AT199" s="191"/>
      <c r="AU199" s="193"/>
      <c r="AV199" s="192"/>
      <c r="AW199" s="192"/>
      <c r="AX199" s="152"/>
      <c r="AY199" s="152"/>
      <c r="AZ199" s="152"/>
      <c r="BA199" s="192"/>
    </row>
    <row r="200" spans="8:53" x14ac:dyDescent="0.3">
      <c r="H200" s="152"/>
      <c r="I200" s="3"/>
      <c r="J200" s="152"/>
      <c r="K200" s="3"/>
      <c r="L200" s="152"/>
      <c r="M200" s="3"/>
      <c r="N200" s="152"/>
      <c r="O200" s="3"/>
      <c r="P200" s="3"/>
      <c r="Q200" s="192"/>
      <c r="R200" s="193"/>
      <c r="S200" s="193"/>
      <c r="T200" s="193"/>
      <c r="U200" s="193"/>
      <c r="V200" s="193"/>
      <c r="W200" s="193"/>
      <c r="X200" s="193"/>
      <c r="Y200" s="193"/>
      <c r="Z200" s="193"/>
      <c r="AA200" s="193"/>
      <c r="AB200" s="193"/>
      <c r="AC200" s="193"/>
      <c r="AD200" s="193"/>
      <c r="AE200" s="193"/>
      <c r="AF200" s="193"/>
      <c r="AG200" s="193"/>
      <c r="AH200" s="193"/>
      <c r="AI200" s="193"/>
      <c r="AJ200" s="193"/>
      <c r="AK200" s="193"/>
      <c r="AL200" s="193"/>
      <c r="AM200" s="193"/>
      <c r="AN200" s="193"/>
      <c r="AO200" s="193"/>
      <c r="AP200" s="193"/>
      <c r="AQ200" s="193"/>
      <c r="AR200" s="193"/>
      <c r="AS200" s="190"/>
      <c r="AT200" s="191"/>
      <c r="AU200" s="193"/>
      <c r="AV200" s="192"/>
      <c r="AW200" s="192"/>
      <c r="AX200" s="152"/>
      <c r="AY200" s="152"/>
      <c r="AZ200" s="152"/>
      <c r="BA200" s="192"/>
    </row>
    <row r="201" spans="8:53" x14ac:dyDescent="0.3">
      <c r="H201" s="152"/>
      <c r="I201" s="3"/>
      <c r="J201" s="152"/>
      <c r="K201" s="3"/>
      <c r="L201" s="152"/>
      <c r="M201" s="3"/>
      <c r="N201" s="152"/>
      <c r="O201" s="3"/>
      <c r="P201" s="3"/>
      <c r="Q201" s="192"/>
      <c r="R201" s="193"/>
      <c r="S201" s="193"/>
      <c r="T201" s="193"/>
      <c r="U201" s="193"/>
      <c r="V201" s="193"/>
      <c r="W201" s="193"/>
      <c r="X201" s="193"/>
      <c r="Y201" s="193"/>
      <c r="Z201" s="193"/>
      <c r="AA201" s="193"/>
      <c r="AB201" s="193"/>
      <c r="AC201" s="193"/>
      <c r="AD201" s="193"/>
      <c r="AE201" s="193"/>
      <c r="AF201" s="193"/>
      <c r="AG201" s="193"/>
      <c r="AH201" s="193"/>
      <c r="AI201" s="193"/>
      <c r="AJ201" s="193"/>
      <c r="AK201" s="193"/>
      <c r="AL201" s="193"/>
      <c r="AM201" s="193"/>
      <c r="AN201" s="193"/>
      <c r="AO201" s="193"/>
      <c r="AP201" s="193"/>
      <c r="AQ201" s="193"/>
      <c r="AR201" s="193"/>
      <c r="AS201" s="190"/>
      <c r="AT201" s="191"/>
      <c r="AU201" s="193"/>
      <c r="AV201" s="192"/>
      <c r="AW201" s="192"/>
      <c r="AX201" s="152"/>
      <c r="AY201" s="152"/>
      <c r="AZ201" s="152"/>
      <c r="BA201" s="192"/>
    </row>
    <row r="202" spans="8:53" x14ac:dyDescent="0.3">
      <c r="H202" s="152"/>
      <c r="I202" s="3"/>
      <c r="J202" s="152"/>
      <c r="K202" s="3"/>
      <c r="L202" s="152"/>
      <c r="M202" s="3"/>
      <c r="N202" s="152"/>
      <c r="O202" s="3"/>
      <c r="P202" s="3"/>
      <c r="Q202" s="192"/>
      <c r="R202" s="193"/>
      <c r="S202" s="193"/>
      <c r="T202" s="193"/>
      <c r="U202" s="193"/>
      <c r="V202" s="193"/>
      <c r="W202" s="193"/>
      <c r="X202" s="193"/>
      <c r="Y202" s="193"/>
      <c r="Z202" s="193"/>
      <c r="AA202" s="193"/>
      <c r="AB202" s="193"/>
      <c r="AC202" s="193"/>
      <c r="AD202" s="193"/>
      <c r="AE202" s="193"/>
      <c r="AF202" s="193"/>
      <c r="AG202" s="193"/>
      <c r="AH202" s="193"/>
      <c r="AI202" s="193"/>
      <c r="AJ202" s="193"/>
      <c r="AK202" s="193"/>
      <c r="AL202" s="193"/>
      <c r="AM202" s="193"/>
      <c r="AN202" s="193"/>
      <c r="AO202" s="193"/>
      <c r="AP202" s="193"/>
      <c r="AQ202" s="193"/>
      <c r="AR202" s="193"/>
      <c r="AS202" s="190"/>
      <c r="AT202" s="191"/>
      <c r="AU202" s="193"/>
      <c r="AV202" s="192"/>
      <c r="AW202" s="192"/>
      <c r="AX202" s="152"/>
      <c r="AY202" s="152"/>
      <c r="AZ202" s="152"/>
      <c r="BA202" s="192"/>
    </row>
    <row r="203" spans="8:53" x14ac:dyDescent="0.3">
      <c r="H203" s="152"/>
      <c r="I203" s="3"/>
      <c r="J203" s="152"/>
      <c r="K203" s="3"/>
      <c r="L203" s="152"/>
      <c r="M203" s="3"/>
      <c r="N203" s="152"/>
      <c r="O203" s="3"/>
      <c r="P203" s="3"/>
      <c r="Q203" s="192"/>
      <c r="R203" s="193"/>
      <c r="S203" s="193"/>
      <c r="T203" s="193"/>
      <c r="U203" s="193"/>
      <c r="V203" s="193"/>
      <c r="W203" s="193"/>
      <c r="X203" s="193"/>
      <c r="Y203" s="193"/>
      <c r="Z203" s="193"/>
      <c r="AA203" s="193"/>
      <c r="AB203" s="193"/>
      <c r="AC203" s="193"/>
      <c r="AD203" s="193"/>
      <c r="AE203" s="193"/>
      <c r="AF203" s="193"/>
      <c r="AG203" s="193"/>
      <c r="AH203" s="193"/>
      <c r="AI203" s="193"/>
      <c r="AJ203" s="193"/>
      <c r="AK203" s="193"/>
      <c r="AL203" s="193"/>
      <c r="AM203" s="193"/>
      <c r="AN203" s="193"/>
      <c r="AO203" s="193"/>
      <c r="AP203" s="193"/>
      <c r="AQ203" s="193"/>
      <c r="AR203" s="193"/>
      <c r="AS203" s="190"/>
      <c r="AT203" s="191"/>
      <c r="AU203" s="193"/>
      <c r="AV203" s="192"/>
      <c r="AW203" s="192"/>
      <c r="AX203" s="152"/>
      <c r="AY203" s="152"/>
      <c r="AZ203" s="152"/>
      <c r="BA203" s="192"/>
    </row>
    <row r="204" spans="8:53" x14ac:dyDescent="0.3">
      <c r="H204" s="152"/>
      <c r="I204" s="3"/>
      <c r="J204" s="152"/>
      <c r="K204" s="3"/>
      <c r="L204" s="152"/>
      <c r="M204" s="3"/>
      <c r="N204" s="152"/>
      <c r="O204" s="3"/>
      <c r="P204" s="3"/>
      <c r="Q204" s="192"/>
      <c r="R204" s="193"/>
      <c r="S204" s="193"/>
      <c r="T204" s="193"/>
      <c r="U204" s="193"/>
      <c r="V204" s="193"/>
      <c r="W204" s="193"/>
      <c r="X204" s="193"/>
      <c r="Y204" s="193"/>
      <c r="Z204" s="193"/>
      <c r="AA204" s="193"/>
      <c r="AB204" s="193"/>
      <c r="AC204" s="193"/>
      <c r="AD204" s="193"/>
      <c r="AE204" s="193"/>
      <c r="AF204" s="193"/>
      <c r="AG204" s="193"/>
      <c r="AH204" s="193"/>
      <c r="AI204" s="193"/>
      <c r="AJ204" s="193"/>
      <c r="AK204" s="193"/>
      <c r="AL204" s="193"/>
      <c r="AM204" s="193"/>
      <c r="AN204" s="193"/>
      <c r="AO204" s="193"/>
      <c r="AP204" s="193"/>
      <c r="AQ204" s="193"/>
      <c r="AR204" s="193"/>
      <c r="AS204" s="190"/>
      <c r="AT204" s="191"/>
      <c r="AU204" s="193"/>
      <c r="AV204" s="192"/>
      <c r="AW204" s="192"/>
      <c r="AX204" s="152"/>
      <c r="AY204" s="152"/>
      <c r="AZ204" s="152"/>
      <c r="BA204" s="192"/>
    </row>
    <row r="205" spans="8:53" x14ac:dyDescent="0.3">
      <c r="H205" s="152"/>
      <c r="I205" s="3"/>
      <c r="J205" s="152"/>
      <c r="K205" s="3"/>
      <c r="L205" s="152"/>
      <c r="M205" s="3"/>
      <c r="N205" s="152"/>
      <c r="O205" s="3"/>
      <c r="P205" s="3"/>
      <c r="Q205" s="192"/>
      <c r="R205" s="193"/>
      <c r="S205" s="193"/>
      <c r="T205" s="193"/>
      <c r="U205" s="193"/>
      <c r="V205" s="193"/>
      <c r="W205" s="193"/>
      <c r="X205" s="193"/>
      <c r="Y205" s="193"/>
      <c r="Z205" s="193"/>
      <c r="AA205" s="193"/>
      <c r="AB205" s="193"/>
      <c r="AC205" s="193"/>
      <c r="AD205" s="193"/>
      <c r="AE205" s="193"/>
      <c r="AF205" s="193"/>
      <c r="AG205" s="193"/>
      <c r="AH205" s="193"/>
      <c r="AI205" s="193"/>
      <c r="AJ205" s="193"/>
      <c r="AK205" s="193"/>
      <c r="AL205" s="193"/>
      <c r="AM205" s="193"/>
      <c r="AN205" s="193"/>
      <c r="AO205" s="193"/>
      <c r="AP205" s="193"/>
      <c r="AQ205" s="193"/>
      <c r="AR205" s="193"/>
      <c r="AS205" s="190"/>
      <c r="AT205" s="191"/>
      <c r="AU205" s="193"/>
      <c r="AV205" s="192"/>
      <c r="AW205" s="192"/>
      <c r="AX205" s="152"/>
      <c r="AY205" s="152"/>
      <c r="AZ205" s="152"/>
      <c r="BA205" s="192"/>
    </row>
    <row r="206" spans="8:53" x14ac:dyDescent="0.3">
      <c r="H206" s="152"/>
      <c r="I206" s="3"/>
      <c r="J206" s="152"/>
      <c r="K206" s="3"/>
      <c r="L206" s="152"/>
      <c r="M206" s="3"/>
      <c r="N206" s="152"/>
      <c r="O206" s="3"/>
      <c r="P206" s="3"/>
      <c r="Q206" s="192"/>
      <c r="R206" s="193"/>
      <c r="S206" s="193"/>
      <c r="T206" s="193"/>
      <c r="U206" s="193"/>
      <c r="V206" s="193"/>
      <c r="W206" s="193"/>
      <c r="X206" s="193"/>
      <c r="Y206" s="193"/>
      <c r="Z206" s="193"/>
      <c r="AA206" s="193"/>
      <c r="AB206" s="193"/>
      <c r="AC206" s="193"/>
      <c r="AD206" s="193"/>
      <c r="AE206" s="193"/>
      <c r="AF206" s="193"/>
      <c r="AG206" s="193"/>
      <c r="AH206" s="193"/>
      <c r="AI206" s="193"/>
      <c r="AJ206" s="193"/>
      <c r="AK206" s="193"/>
      <c r="AL206" s="193"/>
      <c r="AM206" s="193"/>
      <c r="AN206" s="193"/>
      <c r="AO206" s="193"/>
      <c r="AP206" s="193"/>
      <c r="AQ206" s="193"/>
      <c r="AR206" s="193"/>
      <c r="AS206" s="190"/>
      <c r="AT206" s="191"/>
      <c r="AU206" s="193"/>
      <c r="AV206" s="192"/>
      <c r="AW206" s="192"/>
      <c r="AX206" s="152"/>
      <c r="AY206" s="152"/>
      <c r="AZ206" s="152"/>
      <c r="BA206" s="192"/>
    </row>
    <row r="207" spans="8:53" x14ac:dyDescent="0.3">
      <c r="H207" s="152"/>
      <c r="I207" s="3"/>
      <c r="J207" s="152"/>
      <c r="K207" s="3"/>
      <c r="L207" s="152"/>
      <c r="M207" s="3"/>
      <c r="N207" s="152"/>
      <c r="O207" s="3"/>
      <c r="P207" s="3"/>
      <c r="Q207" s="192"/>
      <c r="R207" s="193"/>
      <c r="S207" s="193"/>
      <c r="T207" s="193"/>
      <c r="U207" s="193"/>
      <c r="V207" s="193"/>
      <c r="W207" s="193"/>
      <c r="X207" s="193"/>
      <c r="Y207" s="193"/>
      <c r="Z207" s="193"/>
      <c r="AA207" s="193"/>
      <c r="AB207" s="193"/>
      <c r="AC207" s="193"/>
      <c r="AD207" s="193"/>
      <c r="AE207" s="193"/>
      <c r="AF207" s="193"/>
      <c r="AG207" s="193"/>
      <c r="AH207" s="193"/>
      <c r="AI207" s="193"/>
      <c r="AJ207" s="193"/>
      <c r="AK207" s="193"/>
      <c r="AL207" s="193"/>
      <c r="AM207" s="193"/>
      <c r="AN207" s="193"/>
      <c r="AO207" s="193"/>
      <c r="AP207" s="193"/>
      <c r="AQ207" s="193"/>
      <c r="AR207" s="193"/>
      <c r="AS207" s="190"/>
      <c r="AT207" s="191"/>
      <c r="AU207" s="193"/>
      <c r="AV207" s="192"/>
      <c r="AW207" s="192"/>
      <c r="AX207" s="152"/>
      <c r="AY207" s="152"/>
      <c r="AZ207" s="152"/>
      <c r="BA207" s="192"/>
    </row>
    <row r="208" spans="8:53" x14ac:dyDescent="0.3">
      <c r="H208" s="152"/>
      <c r="I208" s="3"/>
      <c r="J208" s="152"/>
      <c r="K208" s="3"/>
      <c r="L208" s="152"/>
      <c r="M208" s="3"/>
      <c r="N208" s="152"/>
      <c r="O208" s="3"/>
      <c r="P208" s="3"/>
      <c r="Q208" s="192"/>
      <c r="R208" s="193"/>
      <c r="S208" s="193"/>
      <c r="T208" s="193"/>
      <c r="U208" s="193"/>
      <c r="V208" s="193"/>
      <c r="W208" s="193"/>
      <c r="X208" s="193"/>
      <c r="Y208" s="193"/>
      <c r="Z208" s="193"/>
      <c r="AA208" s="193"/>
      <c r="AB208" s="193"/>
      <c r="AC208" s="193"/>
      <c r="AD208" s="193"/>
      <c r="AE208" s="193"/>
      <c r="AF208" s="193"/>
      <c r="AG208" s="193"/>
      <c r="AH208" s="193"/>
      <c r="AI208" s="193"/>
      <c r="AJ208" s="193"/>
      <c r="AK208" s="193"/>
      <c r="AL208" s="193"/>
      <c r="AM208" s="193"/>
      <c r="AN208" s="193"/>
      <c r="AO208" s="193"/>
      <c r="AP208" s="193"/>
      <c r="AQ208" s="193"/>
      <c r="AR208" s="193"/>
      <c r="AS208" s="190"/>
      <c r="AT208" s="191"/>
      <c r="AU208" s="193"/>
      <c r="AV208" s="192"/>
      <c r="AW208" s="192"/>
      <c r="AX208" s="152"/>
      <c r="AY208" s="152"/>
      <c r="AZ208" s="152"/>
      <c r="BA208" s="192"/>
    </row>
    <row r="209" spans="8:53" x14ac:dyDescent="0.3">
      <c r="H209" s="152"/>
      <c r="I209" s="3"/>
      <c r="J209" s="152"/>
      <c r="K209" s="3"/>
      <c r="L209" s="152"/>
      <c r="M209" s="3"/>
      <c r="N209" s="152"/>
      <c r="O209" s="3"/>
      <c r="P209" s="3"/>
      <c r="Q209" s="192"/>
      <c r="R209" s="193"/>
      <c r="S209" s="193"/>
      <c r="T209" s="193"/>
      <c r="U209" s="193"/>
      <c r="V209" s="193"/>
      <c r="W209" s="193"/>
      <c r="X209" s="193"/>
      <c r="Y209" s="193"/>
      <c r="Z209" s="193"/>
      <c r="AA209" s="193"/>
      <c r="AB209" s="193"/>
      <c r="AC209" s="193"/>
      <c r="AD209" s="193"/>
      <c r="AE209" s="193"/>
      <c r="AF209" s="193"/>
      <c r="AG209" s="193"/>
      <c r="AH209" s="193"/>
      <c r="AI209" s="193"/>
      <c r="AJ209" s="193"/>
      <c r="AK209" s="193"/>
      <c r="AL209" s="193"/>
      <c r="AM209" s="193"/>
      <c r="AN209" s="193"/>
      <c r="AO209" s="193"/>
      <c r="AP209" s="193"/>
      <c r="AQ209" s="193"/>
      <c r="AR209" s="193"/>
      <c r="AS209" s="190"/>
      <c r="AT209" s="191"/>
      <c r="AU209" s="193"/>
      <c r="AV209" s="192"/>
      <c r="AW209" s="192"/>
      <c r="AX209" s="152"/>
      <c r="AY209" s="152"/>
      <c r="AZ209" s="152"/>
      <c r="BA209" s="192"/>
    </row>
    <row r="210" spans="8:53" x14ac:dyDescent="0.3">
      <c r="H210" s="152"/>
      <c r="I210" s="3"/>
      <c r="J210" s="152"/>
      <c r="K210" s="3"/>
      <c r="L210" s="152"/>
      <c r="M210" s="3"/>
      <c r="N210" s="152"/>
      <c r="O210" s="3"/>
      <c r="P210" s="3"/>
      <c r="Q210" s="192"/>
      <c r="R210" s="193"/>
      <c r="S210" s="193"/>
      <c r="T210" s="193"/>
      <c r="U210" s="193"/>
      <c r="V210" s="193"/>
      <c r="W210" s="193"/>
      <c r="X210" s="193"/>
      <c r="Y210" s="193"/>
      <c r="Z210" s="193"/>
      <c r="AA210" s="193"/>
      <c r="AB210" s="193"/>
      <c r="AC210" s="193"/>
      <c r="AD210" s="193"/>
      <c r="AE210" s="193"/>
      <c r="AF210" s="193"/>
      <c r="AG210" s="193"/>
      <c r="AH210" s="193"/>
      <c r="AI210" s="193"/>
      <c r="AJ210" s="193"/>
      <c r="AK210" s="193"/>
      <c r="AL210" s="193"/>
      <c r="AM210" s="193"/>
      <c r="AN210" s="193"/>
      <c r="AO210" s="193"/>
      <c r="AP210" s="193"/>
      <c r="AQ210" s="193"/>
      <c r="AR210" s="193"/>
      <c r="AS210" s="190"/>
      <c r="AT210" s="191"/>
      <c r="AU210" s="193"/>
      <c r="AV210" s="192"/>
      <c r="AW210" s="192"/>
      <c r="AX210" s="152"/>
      <c r="AY210" s="152"/>
      <c r="AZ210" s="152"/>
      <c r="BA210" s="192"/>
    </row>
    <row r="211" spans="8:53" x14ac:dyDescent="0.3">
      <c r="H211" s="152"/>
      <c r="I211" s="3"/>
      <c r="J211" s="152"/>
      <c r="K211" s="3"/>
      <c r="L211" s="152"/>
      <c r="M211" s="3"/>
      <c r="N211" s="152"/>
      <c r="O211" s="3"/>
      <c r="P211" s="3"/>
      <c r="Q211" s="192"/>
      <c r="R211" s="193"/>
      <c r="S211" s="193"/>
      <c r="T211" s="193"/>
      <c r="U211" s="193"/>
      <c r="V211" s="193"/>
      <c r="W211" s="193"/>
      <c r="X211" s="193"/>
      <c r="Y211" s="193"/>
      <c r="Z211" s="193"/>
      <c r="AA211" s="193"/>
      <c r="AB211" s="193"/>
      <c r="AC211" s="193"/>
      <c r="AD211" s="193"/>
      <c r="AE211" s="193"/>
      <c r="AF211" s="193"/>
      <c r="AG211" s="193"/>
      <c r="AH211" s="193"/>
      <c r="AI211" s="193"/>
      <c r="AJ211" s="193"/>
      <c r="AK211" s="193"/>
      <c r="AL211" s="193"/>
      <c r="AM211" s="193"/>
      <c r="AN211" s="193"/>
      <c r="AO211" s="193"/>
      <c r="AP211" s="193"/>
      <c r="AQ211" s="193"/>
      <c r="AR211" s="193"/>
      <c r="AS211" s="190"/>
      <c r="AT211" s="191"/>
      <c r="AU211" s="193"/>
      <c r="AV211" s="192"/>
      <c r="AW211" s="192"/>
      <c r="AX211" s="152"/>
      <c r="AY211" s="152"/>
      <c r="AZ211" s="152"/>
      <c r="BA211" s="192"/>
    </row>
    <row r="212" spans="8:53" x14ac:dyDescent="0.3">
      <c r="H212" s="152"/>
      <c r="I212" s="3"/>
      <c r="J212" s="152"/>
      <c r="K212" s="3"/>
      <c r="L212" s="152"/>
      <c r="M212" s="3"/>
      <c r="N212" s="152"/>
      <c r="O212" s="3"/>
      <c r="P212" s="3"/>
      <c r="Q212" s="192"/>
      <c r="R212" s="193"/>
      <c r="S212" s="193"/>
      <c r="T212" s="193"/>
      <c r="U212" s="193"/>
      <c r="V212" s="193"/>
      <c r="W212" s="193"/>
      <c r="X212" s="193"/>
      <c r="Y212" s="193"/>
      <c r="Z212" s="193"/>
      <c r="AA212" s="193"/>
      <c r="AB212" s="193"/>
      <c r="AC212" s="193"/>
      <c r="AD212" s="193"/>
      <c r="AE212" s="193"/>
      <c r="AF212" s="193"/>
      <c r="AG212" s="193"/>
      <c r="AH212" s="193"/>
      <c r="AI212" s="193"/>
      <c r="AJ212" s="193"/>
      <c r="AK212" s="193"/>
      <c r="AL212" s="193"/>
      <c r="AM212" s="193"/>
      <c r="AN212" s="193"/>
      <c r="AO212" s="193"/>
      <c r="AP212" s="193"/>
      <c r="AQ212" s="193"/>
      <c r="AR212" s="193"/>
      <c r="AS212" s="190"/>
      <c r="AT212" s="191"/>
      <c r="AU212" s="193"/>
      <c r="AV212" s="192"/>
      <c r="AW212" s="192"/>
      <c r="AX212" s="152"/>
      <c r="AY212" s="152"/>
      <c r="AZ212" s="152"/>
      <c r="BA212" s="192"/>
    </row>
    <row r="213" spans="8:53" x14ac:dyDescent="0.3">
      <c r="H213" s="152"/>
      <c r="I213" s="3"/>
      <c r="J213" s="152"/>
      <c r="K213" s="3"/>
      <c r="L213" s="152"/>
      <c r="M213" s="3"/>
      <c r="N213" s="152"/>
      <c r="O213" s="3"/>
      <c r="P213" s="3"/>
      <c r="Q213" s="192"/>
      <c r="R213" s="193"/>
      <c r="S213" s="193"/>
      <c r="T213" s="193"/>
      <c r="U213" s="193"/>
      <c r="V213" s="193"/>
      <c r="W213" s="193"/>
      <c r="X213" s="193"/>
      <c r="Y213" s="193"/>
      <c r="Z213" s="193"/>
      <c r="AA213" s="193"/>
      <c r="AB213" s="193"/>
      <c r="AC213" s="193"/>
      <c r="AD213" s="193"/>
      <c r="AE213" s="193"/>
      <c r="AF213" s="193"/>
      <c r="AG213" s="193"/>
      <c r="AH213" s="193"/>
      <c r="AI213" s="193"/>
      <c r="AJ213" s="193"/>
      <c r="AK213" s="193"/>
      <c r="AL213" s="193"/>
      <c r="AM213" s="193"/>
      <c r="AN213" s="193"/>
      <c r="AO213" s="193"/>
      <c r="AP213" s="193"/>
      <c r="AQ213" s="193"/>
      <c r="AR213" s="193"/>
      <c r="AS213" s="190"/>
      <c r="AT213" s="191"/>
      <c r="AU213" s="193"/>
      <c r="AV213" s="192"/>
      <c r="AW213" s="192"/>
      <c r="AX213" s="152"/>
      <c r="AY213" s="152"/>
      <c r="AZ213" s="152"/>
      <c r="BA213" s="192"/>
    </row>
    <row r="214" spans="8:53" x14ac:dyDescent="0.3">
      <c r="H214" s="152"/>
      <c r="I214" s="3"/>
      <c r="J214" s="152"/>
      <c r="K214" s="3"/>
      <c r="L214" s="152"/>
      <c r="M214" s="3"/>
      <c r="N214" s="152"/>
      <c r="O214" s="3"/>
      <c r="P214" s="3"/>
      <c r="Q214" s="192"/>
      <c r="R214" s="193"/>
      <c r="S214" s="193"/>
      <c r="T214" s="193"/>
      <c r="U214" s="193"/>
      <c r="V214" s="193"/>
      <c r="W214" s="193"/>
      <c r="X214" s="193"/>
      <c r="Y214" s="193"/>
      <c r="Z214" s="193"/>
      <c r="AA214" s="193"/>
      <c r="AB214" s="193"/>
      <c r="AC214" s="193"/>
      <c r="AD214" s="193"/>
      <c r="AE214" s="193"/>
      <c r="AF214" s="193"/>
      <c r="AG214" s="193"/>
      <c r="AH214" s="193"/>
      <c r="AI214" s="193"/>
      <c r="AJ214" s="193"/>
      <c r="AK214" s="193"/>
      <c r="AL214" s="193"/>
      <c r="AM214" s="193"/>
      <c r="AN214" s="193"/>
      <c r="AO214" s="193"/>
      <c r="AP214" s="193"/>
      <c r="AQ214" s="193"/>
      <c r="AR214" s="193"/>
      <c r="AS214" s="190"/>
      <c r="AT214" s="191"/>
      <c r="AU214" s="193"/>
      <c r="AV214" s="192"/>
      <c r="AW214" s="192"/>
      <c r="AX214" s="152"/>
      <c r="AY214" s="152"/>
      <c r="AZ214" s="152"/>
      <c r="BA214" s="192"/>
    </row>
    <row r="215" spans="8:53" x14ac:dyDescent="0.3">
      <c r="H215" s="152"/>
      <c r="I215" s="3"/>
      <c r="J215" s="152"/>
      <c r="K215" s="3"/>
      <c r="L215" s="152"/>
      <c r="M215" s="3"/>
      <c r="N215" s="152"/>
      <c r="O215" s="3"/>
      <c r="P215" s="3"/>
      <c r="Q215" s="192"/>
      <c r="R215" s="193"/>
      <c r="S215" s="193"/>
      <c r="T215" s="193"/>
      <c r="U215" s="193"/>
      <c r="V215" s="193"/>
      <c r="W215" s="193"/>
      <c r="X215" s="193"/>
      <c r="Y215" s="193"/>
      <c r="Z215" s="193"/>
      <c r="AA215" s="193"/>
      <c r="AB215" s="193"/>
      <c r="AC215" s="193"/>
      <c r="AD215" s="193"/>
      <c r="AE215" s="193"/>
      <c r="AF215" s="193"/>
      <c r="AG215" s="193"/>
      <c r="AH215" s="193"/>
      <c r="AI215" s="193"/>
      <c r="AJ215" s="193"/>
      <c r="AK215" s="193"/>
      <c r="AL215" s="193"/>
      <c r="AM215" s="193"/>
      <c r="AN215" s="193"/>
      <c r="AO215" s="193"/>
      <c r="AP215" s="193"/>
      <c r="AQ215" s="193"/>
      <c r="AR215" s="193"/>
      <c r="AS215" s="190"/>
      <c r="AT215" s="191"/>
      <c r="AU215" s="193"/>
      <c r="AV215" s="192"/>
      <c r="AW215" s="192"/>
      <c r="AX215" s="152"/>
      <c r="AY215" s="152"/>
      <c r="AZ215" s="152"/>
      <c r="BA215" s="192"/>
    </row>
    <row r="216" spans="8:53" x14ac:dyDescent="0.3">
      <c r="H216" s="152"/>
      <c r="I216" s="3"/>
      <c r="J216" s="152"/>
      <c r="K216" s="3"/>
      <c r="L216" s="152"/>
      <c r="M216" s="3"/>
      <c r="N216" s="152"/>
      <c r="O216" s="3"/>
      <c r="P216" s="3"/>
      <c r="Q216" s="192"/>
      <c r="R216" s="193"/>
      <c r="S216" s="193"/>
      <c r="T216" s="193"/>
      <c r="U216" s="193"/>
      <c r="V216" s="193"/>
      <c r="W216" s="193"/>
      <c r="X216" s="193"/>
      <c r="Y216" s="193"/>
      <c r="Z216" s="193"/>
      <c r="AA216" s="193"/>
      <c r="AB216" s="193"/>
      <c r="AC216" s="193"/>
      <c r="AD216" s="193"/>
      <c r="AE216" s="193"/>
      <c r="AF216" s="193"/>
      <c r="AG216" s="193"/>
      <c r="AH216" s="193"/>
      <c r="AI216" s="193"/>
      <c r="AJ216" s="193"/>
      <c r="AK216" s="193"/>
      <c r="AL216" s="193"/>
      <c r="AM216" s="193"/>
      <c r="AN216" s="193"/>
      <c r="AO216" s="193"/>
      <c r="AP216" s="193"/>
      <c r="AQ216" s="193"/>
      <c r="AR216" s="193"/>
      <c r="AS216" s="190"/>
      <c r="AT216" s="191"/>
      <c r="AU216" s="193"/>
      <c r="AV216" s="192"/>
      <c r="AW216" s="192"/>
      <c r="AX216" s="152"/>
      <c r="AY216" s="152"/>
      <c r="AZ216" s="152"/>
      <c r="BA216" s="192"/>
    </row>
    <row r="217" spans="8:53" x14ac:dyDescent="0.3">
      <c r="H217" s="152"/>
      <c r="I217" s="3"/>
      <c r="J217" s="152"/>
      <c r="K217" s="3"/>
      <c r="L217" s="152"/>
      <c r="M217" s="3"/>
      <c r="N217" s="152"/>
      <c r="O217" s="3"/>
      <c r="P217" s="3"/>
      <c r="Q217" s="192"/>
      <c r="R217" s="193"/>
      <c r="S217" s="193"/>
      <c r="T217" s="193"/>
      <c r="U217" s="193"/>
      <c r="V217" s="193"/>
      <c r="W217" s="193"/>
      <c r="X217" s="193"/>
      <c r="Y217" s="193"/>
      <c r="Z217" s="193"/>
      <c r="AA217" s="193"/>
      <c r="AB217" s="193"/>
      <c r="AC217" s="193"/>
      <c r="AD217" s="193"/>
      <c r="AE217" s="193"/>
      <c r="AF217" s="193"/>
      <c r="AG217" s="193"/>
      <c r="AH217" s="193"/>
      <c r="AI217" s="193"/>
      <c r="AJ217" s="193"/>
      <c r="AK217" s="193"/>
      <c r="AL217" s="193"/>
      <c r="AM217" s="193"/>
      <c r="AN217" s="193"/>
      <c r="AO217" s="193"/>
      <c r="AP217" s="193"/>
      <c r="AQ217" s="193"/>
      <c r="AR217" s="193"/>
      <c r="AS217" s="190"/>
      <c r="AT217" s="191"/>
      <c r="AU217" s="193"/>
      <c r="AV217" s="192"/>
      <c r="AW217" s="192"/>
      <c r="AX217" s="152"/>
      <c r="AY217" s="152"/>
      <c r="AZ217" s="152"/>
      <c r="BA217" s="192"/>
    </row>
    <row r="218" spans="8:53" x14ac:dyDescent="0.3">
      <c r="H218" s="152"/>
      <c r="I218" s="3"/>
      <c r="J218" s="152"/>
      <c r="K218" s="3"/>
      <c r="L218" s="152"/>
      <c r="M218" s="3"/>
      <c r="N218" s="152"/>
      <c r="O218" s="3"/>
      <c r="P218" s="3"/>
      <c r="Q218" s="192"/>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0"/>
      <c r="AT218" s="191"/>
      <c r="AU218" s="193"/>
      <c r="AV218" s="192"/>
      <c r="AW218" s="192"/>
      <c r="AX218" s="152"/>
      <c r="AY218" s="152"/>
      <c r="AZ218" s="152"/>
      <c r="BA218" s="192"/>
    </row>
    <row r="219" spans="8:53" x14ac:dyDescent="0.3">
      <c r="H219" s="152"/>
      <c r="I219" s="3"/>
      <c r="J219" s="152"/>
      <c r="K219" s="3"/>
      <c r="L219" s="152"/>
      <c r="M219" s="3"/>
      <c r="N219" s="152"/>
      <c r="O219" s="3"/>
      <c r="P219" s="3"/>
      <c r="Q219" s="192"/>
      <c r="R219" s="193"/>
      <c r="S219" s="193"/>
      <c r="T219" s="193"/>
      <c r="U219" s="193"/>
      <c r="V219" s="193"/>
      <c r="W219" s="193"/>
      <c r="X219" s="193"/>
      <c r="Y219" s="193"/>
      <c r="Z219" s="193"/>
      <c r="AA219" s="193"/>
      <c r="AB219" s="193"/>
      <c r="AC219" s="193"/>
      <c r="AD219" s="193"/>
      <c r="AE219" s="193"/>
      <c r="AF219" s="193"/>
      <c r="AG219" s="193"/>
      <c r="AH219" s="193"/>
      <c r="AI219" s="193"/>
      <c r="AJ219" s="193"/>
      <c r="AK219" s="193"/>
      <c r="AL219" s="193"/>
      <c r="AM219" s="193"/>
      <c r="AN219" s="193"/>
      <c r="AO219" s="193"/>
      <c r="AP219" s="193"/>
      <c r="AQ219" s="193"/>
      <c r="AR219" s="193"/>
      <c r="AS219" s="190"/>
      <c r="AT219" s="191"/>
      <c r="AU219" s="193"/>
      <c r="AV219" s="192"/>
      <c r="AW219" s="192"/>
      <c r="AX219" s="152"/>
      <c r="AY219" s="152"/>
      <c r="AZ219" s="152"/>
      <c r="BA219" s="192"/>
    </row>
    <row r="220" spans="8:53" x14ac:dyDescent="0.3">
      <c r="H220" s="152"/>
      <c r="I220" s="3"/>
      <c r="J220" s="152"/>
      <c r="K220" s="3"/>
      <c r="L220" s="152"/>
      <c r="M220" s="3"/>
      <c r="N220" s="152"/>
      <c r="O220" s="3"/>
      <c r="P220" s="3"/>
      <c r="Q220" s="192"/>
      <c r="R220" s="193"/>
      <c r="S220" s="193"/>
      <c r="T220" s="193"/>
      <c r="U220" s="193"/>
      <c r="V220" s="193"/>
      <c r="W220" s="193"/>
      <c r="X220" s="193"/>
      <c r="Y220" s="193"/>
      <c r="Z220" s="193"/>
      <c r="AA220" s="193"/>
      <c r="AB220" s="193"/>
      <c r="AC220" s="193"/>
      <c r="AD220" s="193"/>
      <c r="AE220" s="193"/>
      <c r="AF220" s="193"/>
      <c r="AG220" s="193"/>
      <c r="AH220" s="193"/>
      <c r="AI220" s="193"/>
      <c r="AJ220" s="193"/>
      <c r="AK220" s="193"/>
      <c r="AL220" s="193"/>
      <c r="AM220" s="193"/>
      <c r="AN220" s="193"/>
      <c r="AO220" s="193"/>
      <c r="AP220" s="193"/>
      <c r="AQ220" s="193"/>
      <c r="AR220" s="193"/>
      <c r="AS220" s="190"/>
      <c r="AT220" s="191"/>
      <c r="AU220" s="193"/>
      <c r="AV220" s="192"/>
      <c r="AW220" s="192"/>
      <c r="AX220" s="152"/>
      <c r="AY220" s="152"/>
      <c r="AZ220" s="152"/>
      <c r="BA220" s="192"/>
    </row>
    <row r="221" spans="8:53" x14ac:dyDescent="0.3">
      <c r="H221" s="152"/>
      <c r="I221" s="3"/>
      <c r="J221" s="152"/>
      <c r="K221" s="3"/>
      <c r="L221" s="152"/>
      <c r="M221" s="3"/>
      <c r="N221" s="152"/>
      <c r="O221" s="3"/>
      <c r="P221" s="3"/>
      <c r="Q221" s="192"/>
      <c r="R221" s="193"/>
      <c r="S221" s="193"/>
      <c r="T221" s="193"/>
      <c r="U221" s="193"/>
      <c r="V221" s="193"/>
      <c r="W221" s="193"/>
      <c r="X221" s="193"/>
      <c r="Y221" s="193"/>
      <c r="Z221" s="193"/>
      <c r="AA221" s="193"/>
      <c r="AB221" s="193"/>
      <c r="AC221" s="193"/>
      <c r="AD221" s="193"/>
      <c r="AE221" s="193"/>
      <c r="AF221" s="193"/>
      <c r="AG221" s="193"/>
      <c r="AH221" s="193"/>
      <c r="AI221" s="193"/>
      <c r="AJ221" s="193"/>
      <c r="AK221" s="193"/>
      <c r="AL221" s="193"/>
      <c r="AM221" s="193"/>
      <c r="AN221" s="193"/>
      <c r="AO221" s="193"/>
      <c r="AP221" s="193"/>
      <c r="AQ221" s="193"/>
      <c r="AR221" s="193"/>
      <c r="AS221" s="190"/>
      <c r="AT221" s="191"/>
      <c r="AU221" s="193"/>
      <c r="AV221" s="192"/>
      <c r="AW221" s="192"/>
      <c r="AX221" s="152"/>
      <c r="AY221" s="152"/>
      <c r="AZ221" s="152"/>
      <c r="BA221" s="192"/>
    </row>
    <row r="222" spans="8:53" x14ac:dyDescent="0.3">
      <c r="H222" s="152"/>
      <c r="I222" s="3"/>
      <c r="J222" s="152"/>
      <c r="K222" s="3"/>
      <c r="L222" s="152"/>
      <c r="M222" s="3"/>
      <c r="N222" s="152"/>
      <c r="O222" s="3"/>
      <c r="P222" s="3"/>
      <c r="Q222" s="192"/>
      <c r="R222" s="193"/>
      <c r="S222" s="193"/>
      <c r="T222" s="193"/>
      <c r="U222" s="193"/>
      <c r="V222" s="193"/>
      <c r="W222" s="193"/>
      <c r="X222" s="193"/>
      <c r="Y222" s="193"/>
      <c r="Z222" s="193"/>
      <c r="AA222" s="193"/>
      <c r="AB222" s="193"/>
      <c r="AC222" s="193"/>
      <c r="AD222" s="193"/>
      <c r="AE222" s="193"/>
      <c r="AF222" s="193"/>
      <c r="AG222" s="193"/>
      <c r="AH222" s="193"/>
      <c r="AI222" s="193"/>
      <c r="AJ222" s="193"/>
      <c r="AK222" s="193"/>
      <c r="AL222" s="193"/>
      <c r="AM222" s="193"/>
      <c r="AN222" s="193"/>
      <c r="AO222" s="193"/>
      <c r="AP222" s="193"/>
      <c r="AQ222" s="193"/>
      <c r="AR222" s="193"/>
      <c r="AS222" s="190"/>
      <c r="AT222" s="191"/>
      <c r="AU222" s="193"/>
      <c r="AV222" s="192"/>
      <c r="AW222" s="192"/>
      <c r="AX222" s="152"/>
      <c r="AY222" s="152"/>
      <c r="AZ222" s="152"/>
      <c r="BA222" s="192"/>
    </row>
    <row r="223" spans="8:53" x14ac:dyDescent="0.3">
      <c r="H223" s="152"/>
      <c r="I223" s="3"/>
      <c r="J223" s="152"/>
      <c r="K223" s="3"/>
      <c r="L223" s="152"/>
      <c r="M223" s="3"/>
      <c r="N223" s="152"/>
      <c r="O223" s="3"/>
      <c r="P223" s="3"/>
      <c r="Q223" s="192"/>
      <c r="R223" s="193"/>
      <c r="S223" s="193"/>
      <c r="T223" s="193"/>
      <c r="U223" s="193"/>
      <c r="V223" s="193"/>
      <c r="W223" s="193"/>
      <c r="X223" s="193"/>
      <c r="Y223" s="193"/>
      <c r="Z223" s="193"/>
      <c r="AA223" s="193"/>
      <c r="AB223" s="193"/>
      <c r="AC223" s="193"/>
      <c r="AD223" s="193"/>
      <c r="AE223" s="193"/>
      <c r="AF223" s="193"/>
      <c r="AG223" s="193"/>
      <c r="AH223" s="193"/>
      <c r="AI223" s="193"/>
      <c r="AJ223" s="193"/>
      <c r="AK223" s="193"/>
      <c r="AL223" s="193"/>
      <c r="AM223" s="193"/>
      <c r="AN223" s="193"/>
      <c r="AO223" s="193"/>
      <c r="AP223" s="193"/>
      <c r="AQ223" s="193"/>
      <c r="AR223" s="193"/>
      <c r="AS223" s="190"/>
      <c r="AT223" s="191"/>
      <c r="AU223" s="193"/>
      <c r="AV223" s="192"/>
      <c r="AW223" s="192"/>
      <c r="AX223" s="152"/>
      <c r="AY223" s="152"/>
      <c r="AZ223" s="152"/>
      <c r="BA223" s="192"/>
    </row>
    <row r="224" spans="8:53" x14ac:dyDescent="0.3">
      <c r="H224" s="152"/>
      <c r="I224" s="3"/>
      <c r="J224" s="152"/>
      <c r="K224" s="3"/>
      <c r="L224" s="152"/>
      <c r="M224" s="3"/>
      <c r="N224" s="152"/>
      <c r="O224" s="3"/>
      <c r="P224" s="3"/>
      <c r="Q224" s="192"/>
      <c r="R224" s="193"/>
      <c r="S224" s="193"/>
      <c r="T224" s="193"/>
      <c r="U224" s="193"/>
      <c r="V224" s="193"/>
      <c r="W224" s="193"/>
      <c r="X224" s="193"/>
      <c r="Y224" s="193"/>
      <c r="Z224" s="193"/>
      <c r="AA224" s="193"/>
      <c r="AB224" s="193"/>
      <c r="AC224" s="193"/>
      <c r="AD224" s="193"/>
      <c r="AE224" s="193"/>
      <c r="AF224" s="193"/>
      <c r="AG224" s="193"/>
      <c r="AH224" s="193"/>
      <c r="AI224" s="193"/>
      <c r="AJ224" s="193"/>
      <c r="AK224" s="193"/>
      <c r="AL224" s="193"/>
      <c r="AM224" s="193"/>
      <c r="AN224" s="193"/>
      <c r="AO224" s="193"/>
      <c r="AP224" s="193"/>
      <c r="AQ224" s="193"/>
      <c r="AR224" s="193"/>
      <c r="AS224" s="190"/>
      <c r="AT224" s="191"/>
      <c r="AU224" s="193"/>
      <c r="AV224" s="192"/>
      <c r="AW224" s="192"/>
      <c r="AX224" s="152"/>
      <c r="AY224" s="152"/>
      <c r="AZ224" s="152"/>
      <c r="BA224" s="192"/>
    </row>
    <row r="225" spans="8:53" x14ac:dyDescent="0.3">
      <c r="H225" s="152"/>
      <c r="I225" s="3"/>
      <c r="J225" s="152"/>
      <c r="K225" s="3"/>
      <c r="L225" s="152"/>
      <c r="M225" s="3"/>
      <c r="N225" s="152"/>
      <c r="O225" s="3"/>
      <c r="P225" s="3"/>
      <c r="Q225" s="192"/>
      <c r="R225" s="193"/>
      <c r="S225" s="193"/>
      <c r="T225" s="193"/>
      <c r="U225" s="193"/>
      <c r="V225" s="193"/>
      <c r="W225" s="193"/>
      <c r="X225" s="193"/>
      <c r="Y225" s="193"/>
      <c r="Z225" s="193"/>
      <c r="AA225" s="193"/>
      <c r="AB225" s="193"/>
      <c r="AC225" s="193"/>
      <c r="AD225" s="193"/>
      <c r="AE225" s="193"/>
      <c r="AF225" s="193"/>
      <c r="AG225" s="193"/>
      <c r="AH225" s="193"/>
      <c r="AI225" s="193"/>
      <c r="AJ225" s="193"/>
      <c r="AK225" s="193"/>
      <c r="AL225" s="193"/>
      <c r="AM225" s="193"/>
      <c r="AN225" s="193"/>
      <c r="AO225" s="193"/>
      <c r="AP225" s="193"/>
      <c r="AQ225" s="193"/>
      <c r="AR225" s="193"/>
      <c r="AS225" s="190"/>
      <c r="AT225" s="191"/>
      <c r="AU225" s="193"/>
      <c r="AV225" s="192"/>
      <c r="AW225" s="192"/>
      <c r="AX225" s="152"/>
      <c r="AY225" s="152"/>
      <c r="AZ225" s="152"/>
      <c r="BA225" s="192"/>
    </row>
    <row r="226" spans="8:53" x14ac:dyDescent="0.3">
      <c r="H226" s="152"/>
      <c r="I226" s="3"/>
      <c r="J226" s="152"/>
      <c r="K226" s="3"/>
      <c r="L226" s="152"/>
      <c r="M226" s="3"/>
      <c r="N226" s="152"/>
      <c r="O226" s="3"/>
      <c r="P226" s="3"/>
      <c r="Q226" s="192"/>
      <c r="R226" s="193"/>
      <c r="S226" s="193"/>
      <c r="T226" s="193"/>
      <c r="U226" s="193"/>
      <c r="V226" s="193"/>
      <c r="W226" s="193"/>
      <c r="X226" s="193"/>
      <c r="Y226" s="193"/>
      <c r="Z226" s="193"/>
      <c r="AA226" s="193"/>
      <c r="AB226" s="193"/>
      <c r="AC226" s="193"/>
      <c r="AD226" s="193"/>
      <c r="AE226" s="193"/>
      <c r="AF226" s="193"/>
      <c r="AG226" s="193"/>
      <c r="AH226" s="193"/>
      <c r="AI226" s="193"/>
      <c r="AJ226" s="193"/>
      <c r="AK226" s="193"/>
      <c r="AL226" s="193"/>
      <c r="AM226" s="193"/>
      <c r="AN226" s="193"/>
      <c r="AO226" s="193"/>
      <c r="AP226" s="193"/>
      <c r="AQ226" s="193"/>
      <c r="AR226" s="193"/>
      <c r="AS226" s="190"/>
      <c r="AT226" s="191"/>
      <c r="AU226" s="193"/>
      <c r="AV226" s="192"/>
      <c r="AW226" s="192"/>
      <c r="AX226" s="152"/>
      <c r="AY226" s="152"/>
      <c r="AZ226" s="152"/>
      <c r="BA226" s="192"/>
    </row>
    <row r="227" spans="8:53" x14ac:dyDescent="0.3">
      <c r="H227" s="152"/>
      <c r="I227" s="3"/>
      <c r="J227" s="152"/>
      <c r="K227" s="3"/>
      <c r="L227" s="152"/>
      <c r="M227" s="3"/>
      <c r="N227" s="152"/>
      <c r="O227" s="3"/>
      <c r="P227" s="3"/>
      <c r="Q227" s="192"/>
      <c r="R227" s="193"/>
      <c r="S227" s="193"/>
      <c r="T227" s="193"/>
      <c r="U227" s="193"/>
      <c r="V227" s="193"/>
      <c r="W227" s="193"/>
      <c r="X227" s="193"/>
      <c r="Y227" s="193"/>
      <c r="Z227" s="193"/>
      <c r="AA227" s="193"/>
      <c r="AB227" s="193"/>
      <c r="AC227" s="193"/>
      <c r="AD227" s="193"/>
      <c r="AE227" s="193"/>
      <c r="AF227" s="193"/>
      <c r="AG227" s="193"/>
      <c r="AH227" s="193"/>
      <c r="AI227" s="193"/>
      <c r="AJ227" s="193"/>
      <c r="AK227" s="193"/>
      <c r="AL227" s="193"/>
      <c r="AM227" s="193"/>
      <c r="AN227" s="193"/>
      <c r="AO227" s="193"/>
      <c r="AP227" s="193"/>
      <c r="AQ227" s="193"/>
      <c r="AR227" s="193"/>
      <c r="AS227" s="190"/>
      <c r="AT227" s="191"/>
      <c r="AU227" s="193"/>
      <c r="AV227" s="192"/>
      <c r="AW227" s="192"/>
      <c r="AX227" s="152"/>
      <c r="AY227" s="152"/>
      <c r="AZ227" s="152"/>
      <c r="BA227" s="192"/>
    </row>
    <row r="228" spans="8:53" x14ac:dyDescent="0.3">
      <c r="H228" s="152"/>
      <c r="I228" s="3"/>
      <c r="J228" s="152"/>
      <c r="K228" s="3"/>
      <c r="L228" s="152"/>
      <c r="M228" s="3"/>
      <c r="N228" s="152"/>
      <c r="O228" s="3"/>
      <c r="P228" s="3"/>
      <c r="Q228" s="192"/>
      <c r="R228" s="193"/>
      <c r="S228" s="193"/>
      <c r="T228" s="193"/>
      <c r="U228" s="193"/>
      <c r="V228" s="193"/>
      <c r="W228" s="193"/>
      <c r="X228" s="193"/>
      <c r="Y228" s="193"/>
      <c r="Z228" s="193"/>
      <c r="AA228" s="193"/>
      <c r="AB228" s="193"/>
      <c r="AC228" s="193"/>
      <c r="AD228" s="193"/>
      <c r="AE228" s="193"/>
      <c r="AF228" s="193"/>
      <c r="AG228" s="193"/>
      <c r="AH228" s="193"/>
      <c r="AI228" s="193"/>
      <c r="AJ228" s="193"/>
      <c r="AK228" s="193"/>
      <c r="AL228" s="193"/>
      <c r="AM228" s="193"/>
      <c r="AN228" s="193"/>
      <c r="AO228" s="193"/>
      <c r="AP228" s="193"/>
      <c r="AQ228" s="193"/>
      <c r="AR228" s="193"/>
      <c r="AS228" s="190"/>
      <c r="AT228" s="191"/>
      <c r="AU228" s="193"/>
      <c r="AV228" s="192"/>
      <c r="AW228" s="192"/>
      <c r="AX228" s="152"/>
      <c r="AY228" s="152"/>
      <c r="AZ228" s="152"/>
      <c r="BA228" s="192"/>
    </row>
    <row r="229" spans="8:53" x14ac:dyDescent="0.3">
      <c r="H229" s="152"/>
      <c r="I229" s="3"/>
      <c r="J229" s="152"/>
      <c r="K229" s="3"/>
      <c r="L229" s="152"/>
      <c r="M229" s="3"/>
      <c r="N229" s="152"/>
      <c r="O229" s="3"/>
      <c r="P229" s="3"/>
      <c r="Q229" s="192"/>
      <c r="R229" s="193"/>
      <c r="S229" s="193"/>
      <c r="T229" s="193"/>
      <c r="U229" s="193"/>
      <c r="V229" s="193"/>
      <c r="W229" s="193"/>
      <c r="X229" s="193"/>
      <c r="Y229" s="193"/>
      <c r="Z229" s="193"/>
      <c r="AA229" s="193"/>
      <c r="AB229" s="193"/>
      <c r="AC229" s="193"/>
      <c r="AD229" s="193"/>
      <c r="AE229" s="193"/>
      <c r="AF229" s="193"/>
      <c r="AG229" s="193"/>
      <c r="AH229" s="193"/>
      <c r="AI229" s="193"/>
      <c r="AJ229" s="193"/>
      <c r="AK229" s="193"/>
      <c r="AL229" s="193"/>
      <c r="AM229" s="193"/>
      <c r="AN229" s="193"/>
      <c r="AO229" s="193"/>
      <c r="AP229" s="193"/>
      <c r="AQ229" s="193"/>
      <c r="AR229" s="193"/>
      <c r="AS229" s="190"/>
      <c r="AT229" s="191"/>
      <c r="AU229" s="193"/>
      <c r="AV229" s="192"/>
      <c r="AW229" s="192"/>
      <c r="AX229" s="152"/>
      <c r="AY229" s="152"/>
      <c r="AZ229" s="152"/>
      <c r="BA229" s="192"/>
    </row>
    <row r="230" spans="8:53" x14ac:dyDescent="0.3">
      <c r="H230" s="152"/>
      <c r="I230" s="3"/>
      <c r="J230" s="152"/>
      <c r="K230" s="3"/>
      <c r="L230" s="152"/>
      <c r="M230" s="3"/>
      <c r="N230" s="152"/>
      <c r="O230" s="3"/>
      <c r="P230" s="3"/>
      <c r="Q230" s="192"/>
      <c r="R230" s="193"/>
      <c r="S230" s="193"/>
      <c r="T230" s="193"/>
      <c r="U230" s="193"/>
      <c r="V230" s="193"/>
      <c r="W230" s="193"/>
      <c r="X230" s="193"/>
      <c r="Y230" s="193"/>
      <c r="Z230" s="193"/>
      <c r="AA230" s="193"/>
      <c r="AB230" s="193"/>
      <c r="AC230" s="193"/>
      <c r="AD230" s="193"/>
      <c r="AE230" s="193"/>
      <c r="AF230" s="193"/>
      <c r="AG230" s="193"/>
      <c r="AH230" s="193"/>
      <c r="AI230" s="193"/>
      <c r="AJ230" s="193"/>
      <c r="AK230" s="193"/>
      <c r="AL230" s="193"/>
      <c r="AM230" s="193"/>
      <c r="AN230" s="193"/>
      <c r="AO230" s="193"/>
      <c r="AP230" s="193"/>
      <c r="AQ230" s="193"/>
      <c r="AR230" s="193"/>
      <c r="AS230" s="190"/>
      <c r="AT230" s="191"/>
      <c r="AU230" s="193"/>
      <c r="AV230" s="192"/>
      <c r="AW230" s="192"/>
      <c r="AX230" s="152"/>
      <c r="AY230" s="152"/>
      <c r="AZ230" s="152"/>
      <c r="BA230" s="192"/>
    </row>
    <row r="231" spans="8:53" x14ac:dyDescent="0.3">
      <c r="H231" s="152"/>
      <c r="I231" s="3"/>
      <c r="J231" s="152"/>
      <c r="K231" s="3"/>
      <c r="L231" s="152"/>
      <c r="M231" s="3"/>
      <c r="N231" s="152"/>
      <c r="O231" s="3"/>
      <c r="P231" s="3"/>
      <c r="Q231" s="192"/>
      <c r="R231" s="193"/>
      <c r="S231" s="193"/>
      <c r="T231" s="193"/>
      <c r="U231" s="193"/>
      <c r="V231" s="193"/>
      <c r="W231" s="193"/>
      <c r="X231" s="193"/>
      <c r="Y231" s="193"/>
      <c r="Z231" s="193"/>
      <c r="AA231" s="193"/>
      <c r="AB231" s="193"/>
      <c r="AC231" s="193"/>
      <c r="AD231" s="193"/>
      <c r="AE231" s="193"/>
      <c r="AF231" s="193"/>
      <c r="AG231" s="193"/>
      <c r="AH231" s="193"/>
      <c r="AI231" s="193"/>
      <c r="AJ231" s="193"/>
      <c r="AK231" s="193"/>
      <c r="AL231" s="193"/>
      <c r="AM231" s="193"/>
      <c r="AN231" s="193"/>
      <c r="AO231" s="193"/>
      <c r="AP231" s="193"/>
      <c r="AQ231" s="193"/>
      <c r="AR231" s="193"/>
      <c r="AS231" s="190"/>
      <c r="AT231" s="191"/>
      <c r="AU231" s="193"/>
      <c r="AV231" s="192"/>
      <c r="AW231" s="192"/>
      <c r="AX231" s="152"/>
      <c r="AY231" s="152"/>
      <c r="AZ231" s="152"/>
      <c r="BA231" s="192"/>
    </row>
    <row r="232" spans="8:53" x14ac:dyDescent="0.3">
      <c r="H232" s="152"/>
      <c r="I232" s="3"/>
      <c r="J232" s="152"/>
      <c r="K232" s="3"/>
      <c r="L232" s="152"/>
      <c r="M232" s="3"/>
      <c r="N232" s="152"/>
      <c r="O232" s="3"/>
      <c r="P232" s="3"/>
      <c r="Q232" s="192"/>
      <c r="R232" s="193"/>
      <c r="S232" s="193"/>
      <c r="T232" s="193"/>
      <c r="U232" s="193"/>
      <c r="V232" s="193"/>
      <c r="W232" s="193"/>
      <c r="X232" s="193"/>
      <c r="Y232" s="193"/>
      <c r="Z232" s="193"/>
      <c r="AA232" s="193"/>
      <c r="AB232" s="193"/>
      <c r="AC232" s="193"/>
      <c r="AD232" s="193"/>
      <c r="AE232" s="193"/>
      <c r="AF232" s="193"/>
      <c r="AG232" s="193"/>
      <c r="AH232" s="193"/>
      <c r="AI232" s="193"/>
      <c r="AJ232" s="193"/>
      <c r="AK232" s="193"/>
      <c r="AL232" s="193"/>
      <c r="AM232" s="193"/>
      <c r="AN232" s="193"/>
      <c r="AO232" s="193"/>
      <c r="AP232" s="193"/>
      <c r="AQ232" s="193"/>
      <c r="AR232" s="193"/>
      <c r="AS232" s="190"/>
      <c r="AT232" s="191"/>
      <c r="AU232" s="193"/>
      <c r="AV232" s="192"/>
      <c r="AW232" s="192"/>
      <c r="AX232" s="152"/>
      <c r="AY232" s="152"/>
      <c r="AZ232" s="152"/>
      <c r="BA232" s="192"/>
    </row>
    <row r="233" spans="8:53" x14ac:dyDescent="0.3">
      <c r="H233" s="152"/>
      <c r="I233" s="3"/>
      <c r="J233" s="152"/>
      <c r="K233" s="3"/>
      <c r="L233" s="152"/>
      <c r="M233" s="3"/>
      <c r="N233" s="152"/>
      <c r="O233" s="3"/>
      <c r="P233" s="3"/>
      <c r="Q233" s="192"/>
      <c r="R233" s="193"/>
      <c r="S233" s="193"/>
      <c r="T233" s="193"/>
      <c r="U233" s="193"/>
      <c r="V233" s="193"/>
      <c r="W233" s="193"/>
      <c r="X233" s="193"/>
      <c r="Y233" s="193"/>
      <c r="Z233" s="193"/>
      <c r="AA233" s="193"/>
      <c r="AB233" s="193"/>
      <c r="AC233" s="193"/>
      <c r="AD233" s="193"/>
      <c r="AE233" s="193"/>
      <c r="AF233" s="193"/>
      <c r="AG233" s="193"/>
      <c r="AH233" s="193"/>
      <c r="AI233" s="193"/>
      <c r="AJ233" s="193"/>
      <c r="AK233" s="193"/>
      <c r="AL233" s="193"/>
      <c r="AM233" s="193"/>
      <c r="AN233" s="193"/>
      <c r="AO233" s="193"/>
      <c r="AP233" s="193"/>
      <c r="AQ233" s="193"/>
      <c r="AR233" s="193"/>
      <c r="AS233" s="190"/>
      <c r="AT233" s="191"/>
      <c r="AU233" s="193"/>
      <c r="AV233" s="192"/>
      <c r="AW233" s="192"/>
      <c r="AX233" s="152"/>
      <c r="AY233" s="152"/>
      <c r="AZ233" s="152"/>
      <c r="BA233" s="192"/>
    </row>
    <row r="234" spans="8:53" x14ac:dyDescent="0.3">
      <c r="H234" s="152"/>
      <c r="I234" s="3"/>
      <c r="J234" s="152"/>
      <c r="K234" s="3"/>
      <c r="L234" s="152"/>
      <c r="M234" s="3"/>
      <c r="N234" s="152"/>
      <c r="O234" s="3"/>
      <c r="P234" s="3"/>
      <c r="Q234" s="192"/>
      <c r="R234" s="193"/>
      <c r="S234" s="193"/>
      <c r="T234" s="193"/>
      <c r="U234" s="193"/>
      <c r="V234" s="193"/>
      <c r="W234" s="193"/>
      <c r="X234" s="193"/>
      <c r="Y234" s="193"/>
      <c r="Z234" s="193"/>
      <c r="AA234" s="193"/>
      <c r="AB234" s="193"/>
      <c r="AC234" s="193"/>
      <c r="AD234" s="193"/>
      <c r="AE234" s="193"/>
      <c r="AF234" s="193"/>
      <c r="AG234" s="193"/>
      <c r="AH234" s="193"/>
      <c r="AI234" s="193"/>
      <c r="AJ234" s="193"/>
      <c r="AK234" s="193"/>
      <c r="AL234" s="193"/>
      <c r="AM234" s="193"/>
      <c r="AN234" s="193"/>
      <c r="AO234" s="193"/>
      <c r="AP234" s="193"/>
      <c r="AQ234" s="193"/>
      <c r="AR234" s="193"/>
      <c r="AS234" s="190"/>
      <c r="AT234" s="191"/>
      <c r="AU234" s="193"/>
      <c r="AV234" s="192"/>
      <c r="AW234" s="192"/>
      <c r="AX234" s="152"/>
      <c r="AY234" s="152"/>
      <c r="AZ234" s="152"/>
      <c r="BA234" s="192"/>
    </row>
    <row r="235" spans="8:53" x14ac:dyDescent="0.3">
      <c r="H235" s="152"/>
      <c r="I235" s="3"/>
      <c r="J235" s="152"/>
      <c r="K235" s="3"/>
      <c r="L235" s="152"/>
      <c r="M235" s="3"/>
      <c r="N235" s="152"/>
      <c r="O235" s="3"/>
      <c r="P235" s="3"/>
      <c r="Q235" s="192"/>
      <c r="R235" s="193"/>
      <c r="S235" s="193"/>
      <c r="T235" s="193"/>
      <c r="U235" s="193"/>
      <c r="V235" s="193"/>
      <c r="W235" s="193"/>
      <c r="X235" s="193"/>
      <c r="Y235" s="193"/>
      <c r="Z235" s="193"/>
      <c r="AA235" s="193"/>
      <c r="AB235" s="193"/>
      <c r="AC235" s="193"/>
      <c r="AD235" s="193"/>
      <c r="AE235" s="193"/>
      <c r="AF235" s="193"/>
      <c r="AG235" s="193"/>
      <c r="AH235" s="193"/>
      <c r="AI235" s="193"/>
      <c r="AJ235" s="193"/>
      <c r="AK235" s="193"/>
      <c r="AL235" s="193"/>
      <c r="AM235" s="193"/>
      <c r="AN235" s="193"/>
      <c r="AO235" s="193"/>
      <c r="AP235" s="193"/>
      <c r="AQ235" s="193"/>
      <c r="AR235" s="193"/>
      <c r="AS235" s="190"/>
      <c r="AT235" s="191"/>
      <c r="AU235" s="193"/>
      <c r="AV235" s="192"/>
      <c r="AW235" s="192"/>
      <c r="AX235" s="152"/>
      <c r="AY235" s="152"/>
      <c r="AZ235" s="152"/>
      <c r="BA235" s="192"/>
    </row>
    <row r="236" spans="8:53" x14ac:dyDescent="0.3">
      <c r="H236" s="152"/>
      <c r="I236" s="3"/>
      <c r="J236" s="152"/>
      <c r="K236" s="3"/>
      <c r="L236" s="152"/>
      <c r="M236" s="3"/>
      <c r="N236" s="152"/>
      <c r="O236" s="3"/>
      <c r="P236" s="3"/>
      <c r="Q236" s="192"/>
      <c r="R236" s="193"/>
      <c r="S236" s="193"/>
      <c r="T236" s="193"/>
      <c r="U236" s="193"/>
      <c r="V236" s="193"/>
      <c r="W236" s="193"/>
      <c r="X236" s="193"/>
      <c r="Y236" s="193"/>
      <c r="Z236" s="193"/>
      <c r="AA236" s="193"/>
      <c r="AB236" s="193"/>
      <c r="AC236" s="193"/>
      <c r="AD236" s="193"/>
      <c r="AE236" s="193"/>
      <c r="AF236" s="193"/>
      <c r="AG236" s="193"/>
      <c r="AH236" s="193"/>
      <c r="AI236" s="193"/>
      <c r="AJ236" s="193"/>
      <c r="AK236" s="193"/>
      <c r="AL236" s="193"/>
      <c r="AM236" s="193"/>
      <c r="AN236" s="193"/>
      <c r="AO236" s="193"/>
      <c r="AP236" s="193"/>
      <c r="AQ236" s="193"/>
      <c r="AR236" s="193"/>
      <c r="AS236" s="190"/>
      <c r="AT236" s="191"/>
      <c r="AU236" s="193"/>
      <c r="AV236" s="192"/>
      <c r="AW236" s="192"/>
      <c r="AX236" s="152"/>
      <c r="AY236" s="152"/>
      <c r="AZ236" s="152"/>
      <c r="BA236" s="192"/>
    </row>
    <row r="237" spans="8:53" x14ac:dyDescent="0.3">
      <c r="H237" s="152"/>
      <c r="I237" s="3"/>
      <c r="J237" s="152"/>
      <c r="K237" s="3"/>
      <c r="L237" s="152"/>
      <c r="M237" s="3"/>
      <c r="N237" s="152"/>
      <c r="O237" s="3"/>
      <c r="P237" s="3"/>
      <c r="Q237" s="192"/>
      <c r="R237" s="193"/>
      <c r="S237" s="193"/>
      <c r="T237" s="193"/>
      <c r="U237" s="193"/>
      <c r="V237" s="193"/>
      <c r="W237" s="193"/>
      <c r="X237" s="193"/>
      <c r="Y237" s="193"/>
      <c r="Z237" s="193"/>
      <c r="AA237" s="193"/>
      <c r="AB237" s="193"/>
      <c r="AC237" s="193"/>
      <c r="AD237" s="193"/>
      <c r="AE237" s="193"/>
      <c r="AF237" s="193"/>
      <c r="AG237" s="193"/>
      <c r="AH237" s="193"/>
      <c r="AI237" s="193"/>
      <c r="AJ237" s="193"/>
      <c r="AK237" s="193"/>
      <c r="AL237" s="193"/>
      <c r="AM237" s="193"/>
      <c r="AN237" s="193"/>
      <c r="AO237" s="193"/>
      <c r="AP237" s="193"/>
      <c r="AQ237" s="193"/>
      <c r="AR237" s="193"/>
      <c r="AS237" s="190"/>
      <c r="AT237" s="191"/>
      <c r="AU237" s="193"/>
      <c r="AV237" s="192"/>
      <c r="AW237" s="192"/>
      <c r="AX237" s="152"/>
      <c r="AY237" s="152"/>
      <c r="AZ237" s="152"/>
      <c r="BA237" s="192"/>
    </row>
    <row r="238" spans="8:53" x14ac:dyDescent="0.3">
      <c r="H238" s="152"/>
      <c r="I238" s="3"/>
      <c r="J238" s="152"/>
      <c r="K238" s="3"/>
      <c r="L238" s="152"/>
      <c r="M238" s="3"/>
      <c r="N238" s="152"/>
      <c r="O238" s="3"/>
      <c r="P238" s="3"/>
      <c r="Q238" s="192"/>
      <c r="R238" s="193"/>
      <c r="S238" s="193"/>
      <c r="T238" s="193"/>
      <c r="U238" s="193"/>
      <c r="V238" s="193"/>
      <c r="W238" s="193"/>
      <c r="X238" s="193"/>
      <c r="Y238" s="193"/>
      <c r="Z238" s="193"/>
      <c r="AA238" s="193"/>
      <c r="AB238" s="193"/>
      <c r="AC238" s="193"/>
      <c r="AD238" s="193"/>
      <c r="AE238" s="193"/>
      <c r="AF238" s="193"/>
      <c r="AG238" s="193"/>
      <c r="AH238" s="193"/>
      <c r="AI238" s="193"/>
      <c r="AJ238" s="193"/>
      <c r="AK238" s="193"/>
      <c r="AL238" s="193"/>
      <c r="AM238" s="193"/>
      <c r="AN238" s="193"/>
      <c r="AO238" s="193"/>
      <c r="AP238" s="193"/>
      <c r="AQ238" s="193"/>
      <c r="AR238" s="193"/>
      <c r="AS238" s="190"/>
      <c r="AT238" s="191"/>
      <c r="AU238" s="193"/>
      <c r="AV238" s="192"/>
      <c r="AW238" s="192"/>
      <c r="AX238" s="152"/>
      <c r="AY238" s="152"/>
      <c r="AZ238" s="152"/>
      <c r="BA238" s="192"/>
    </row>
    <row r="239" spans="8:53" x14ac:dyDescent="0.3">
      <c r="H239" s="152"/>
      <c r="I239" s="3"/>
      <c r="J239" s="152"/>
      <c r="K239" s="3"/>
      <c r="L239" s="152"/>
      <c r="M239" s="3"/>
      <c r="N239" s="152"/>
      <c r="O239" s="3"/>
      <c r="P239" s="3"/>
      <c r="Q239" s="3"/>
      <c r="R239" s="193"/>
      <c r="S239" s="193"/>
      <c r="T239" s="193"/>
      <c r="U239" s="193"/>
      <c r="V239" s="193"/>
      <c r="W239" s="193"/>
      <c r="X239" s="193"/>
      <c r="Y239" s="193"/>
      <c r="Z239" s="193"/>
      <c r="AA239" s="193"/>
      <c r="AB239" s="193"/>
      <c r="AC239" s="193"/>
      <c r="AD239" s="193"/>
      <c r="AE239" s="193"/>
      <c r="AF239" s="193"/>
      <c r="AG239" s="193"/>
      <c r="AH239" s="193"/>
      <c r="AI239" s="193"/>
      <c r="AJ239" s="193"/>
      <c r="AK239" s="193"/>
      <c r="AL239" s="193"/>
      <c r="AM239" s="193"/>
      <c r="AN239" s="193"/>
      <c r="AO239" s="193"/>
      <c r="AP239" s="193"/>
      <c r="AQ239" s="193"/>
      <c r="AR239" s="193"/>
      <c r="AS239" s="190"/>
      <c r="AT239" s="191"/>
      <c r="AU239" s="193"/>
      <c r="AV239" s="192"/>
      <c r="AW239" s="192"/>
      <c r="AX239" s="152"/>
      <c r="AY239" s="152"/>
      <c r="AZ239" s="152"/>
      <c r="BA239" s="192"/>
    </row>
    <row r="240" spans="8:53" x14ac:dyDescent="0.3">
      <c r="H240" s="152"/>
      <c r="I240" s="3"/>
      <c r="J240" s="152"/>
      <c r="K240" s="3"/>
      <c r="L240" s="152"/>
      <c r="M240" s="3"/>
      <c r="N240" s="152"/>
      <c r="O240" s="3"/>
      <c r="P240" s="3"/>
      <c r="Q240" s="3"/>
      <c r="R240" s="193"/>
      <c r="S240" s="193"/>
      <c r="T240" s="193"/>
      <c r="U240" s="193"/>
      <c r="V240" s="193"/>
      <c r="W240" s="193"/>
      <c r="X240" s="193"/>
      <c r="Y240" s="193"/>
      <c r="Z240" s="193"/>
      <c r="AA240" s="193"/>
      <c r="AB240" s="193"/>
      <c r="AC240" s="193"/>
      <c r="AD240" s="193"/>
      <c r="AE240" s="193"/>
      <c r="AF240" s="193"/>
      <c r="AG240" s="193"/>
      <c r="AH240" s="193"/>
      <c r="AI240" s="193"/>
      <c r="AJ240" s="193"/>
      <c r="AK240" s="193"/>
      <c r="AL240" s="193"/>
      <c r="AM240" s="193"/>
      <c r="AN240" s="193"/>
      <c r="AO240" s="193"/>
      <c r="AP240" s="193"/>
      <c r="AQ240" s="193"/>
      <c r="AR240" s="193"/>
      <c r="AS240" s="190"/>
      <c r="AT240" s="191"/>
      <c r="AU240" s="193"/>
      <c r="AV240" s="192"/>
      <c r="AW240" s="192"/>
      <c r="AX240" s="152"/>
      <c r="AY240" s="152"/>
      <c r="AZ240" s="152"/>
      <c r="BA240" s="192"/>
    </row>
    <row r="241" spans="8:53" x14ac:dyDescent="0.3">
      <c r="H241" s="152"/>
      <c r="I241" s="3"/>
      <c r="J241" s="152"/>
      <c r="K241" s="3"/>
      <c r="L241" s="152"/>
      <c r="M241" s="3"/>
      <c r="N241" s="152"/>
      <c r="O241" s="3"/>
      <c r="P241" s="3"/>
      <c r="Q241" s="3"/>
      <c r="R241" s="193"/>
      <c r="S241" s="193"/>
      <c r="T241" s="193"/>
      <c r="U241" s="193"/>
      <c r="V241" s="193"/>
      <c r="W241" s="193"/>
      <c r="X241" s="193"/>
      <c r="Y241" s="193"/>
      <c r="Z241" s="193"/>
      <c r="AA241" s="193"/>
      <c r="AB241" s="193"/>
      <c r="AC241" s="193"/>
      <c r="AD241" s="193"/>
      <c r="AE241" s="193"/>
      <c r="AF241" s="193"/>
      <c r="AG241" s="193"/>
      <c r="AH241" s="193"/>
      <c r="AI241" s="193"/>
      <c r="AJ241" s="193"/>
      <c r="AK241" s="193"/>
      <c r="AL241" s="193"/>
      <c r="AM241" s="193"/>
      <c r="AN241" s="193"/>
      <c r="AO241" s="193"/>
      <c r="AP241" s="193"/>
      <c r="AQ241" s="193"/>
      <c r="AR241" s="193"/>
      <c r="AS241" s="190"/>
      <c r="AT241" s="191"/>
      <c r="AU241" s="193"/>
      <c r="AV241" s="192"/>
      <c r="AW241" s="192"/>
      <c r="AX241" s="152"/>
      <c r="AY241" s="152"/>
      <c r="AZ241" s="152"/>
      <c r="BA241" s="192"/>
    </row>
    <row r="242" spans="8:53" x14ac:dyDescent="0.3">
      <c r="H242" s="152"/>
      <c r="I242" s="3"/>
      <c r="J242" s="152"/>
      <c r="K242" s="3"/>
      <c r="L242" s="152"/>
      <c r="M242" s="3"/>
      <c r="N242" s="152"/>
      <c r="O242" s="3"/>
      <c r="P242" s="3"/>
      <c r="Q242" s="3"/>
      <c r="R242" s="193"/>
      <c r="S242" s="193"/>
      <c r="T242" s="193"/>
      <c r="U242" s="193"/>
      <c r="V242" s="193"/>
      <c r="W242" s="193"/>
      <c r="X242" s="193"/>
      <c r="Y242" s="193"/>
      <c r="Z242" s="193"/>
      <c r="AA242" s="193"/>
      <c r="AB242" s="193"/>
      <c r="AC242" s="193"/>
      <c r="AD242" s="193"/>
      <c r="AE242" s="193"/>
      <c r="AF242" s="193"/>
      <c r="AG242" s="193"/>
      <c r="AH242" s="193"/>
      <c r="AI242" s="193"/>
      <c r="AJ242" s="193"/>
      <c r="AK242" s="193"/>
      <c r="AL242" s="193"/>
      <c r="AM242" s="193"/>
      <c r="AN242" s="193"/>
      <c r="AO242" s="193"/>
      <c r="AP242" s="193"/>
      <c r="AQ242" s="193"/>
      <c r="AR242" s="193"/>
      <c r="AS242" s="190"/>
      <c r="AT242" s="191"/>
      <c r="AU242" s="193"/>
      <c r="AV242" s="192"/>
      <c r="AW242" s="192"/>
      <c r="AX242" s="152"/>
      <c r="AY242" s="152"/>
      <c r="AZ242" s="152"/>
      <c r="BA242" s="192"/>
    </row>
    <row r="243" spans="8:53" x14ac:dyDescent="0.3">
      <c r="H243" s="152"/>
      <c r="I243" s="3"/>
      <c r="J243" s="152"/>
      <c r="K243" s="3"/>
      <c r="L243" s="152"/>
      <c r="M243" s="3"/>
      <c r="N243" s="152"/>
      <c r="O243" s="3"/>
      <c r="P243" s="3"/>
      <c r="Q243" s="3"/>
      <c r="R243" s="193"/>
      <c r="S243" s="193"/>
      <c r="T243" s="193"/>
      <c r="U243" s="193"/>
      <c r="V243" s="193"/>
      <c r="W243" s="193"/>
      <c r="X243" s="193"/>
      <c r="Y243" s="193"/>
      <c r="Z243" s="193"/>
      <c r="AA243" s="193"/>
      <c r="AB243" s="193"/>
      <c r="AC243" s="193"/>
      <c r="AD243" s="193"/>
      <c r="AE243" s="193"/>
      <c r="AF243" s="193"/>
      <c r="AG243" s="193"/>
      <c r="AH243" s="193"/>
      <c r="AI243" s="193"/>
      <c r="AJ243" s="193"/>
      <c r="AK243" s="193"/>
      <c r="AL243" s="193"/>
      <c r="AM243" s="193"/>
      <c r="AN243" s="193"/>
      <c r="AO243" s="193"/>
      <c r="AP243" s="193"/>
      <c r="AQ243" s="193"/>
      <c r="AR243" s="193"/>
      <c r="AS243" s="190"/>
      <c r="AT243" s="191"/>
      <c r="AU243" s="193"/>
      <c r="AV243" s="192"/>
      <c r="AW243" s="192"/>
      <c r="AX243" s="152"/>
      <c r="AY243" s="152"/>
      <c r="AZ243" s="152"/>
      <c r="BA243" s="192"/>
    </row>
    <row r="244" spans="8:53" x14ac:dyDescent="0.3">
      <c r="H244" s="152"/>
      <c r="I244" s="3"/>
      <c r="J244" s="152"/>
      <c r="K244" s="3"/>
      <c r="L244" s="152"/>
      <c r="M244" s="3"/>
      <c r="N244" s="152"/>
      <c r="O244" s="3"/>
      <c r="P244" s="3"/>
      <c r="Q244" s="3"/>
      <c r="R244" s="193"/>
      <c r="S244" s="193"/>
      <c r="T244" s="193"/>
      <c r="U244" s="193"/>
      <c r="V244" s="193"/>
      <c r="W244" s="193"/>
      <c r="X244" s="193"/>
      <c r="Y244" s="193"/>
      <c r="Z244" s="193"/>
      <c r="AA244" s="193"/>
      <c r="AB244" s="193"/>
      <c r="AC244" s="193"/>
      <c r="AD244" s="193"/>
      <c r="AE244" s="193"/>
      <c r="AF244" s="193"/>
      <c r="AG244" s="193"/>
      <c r="AH244" s="193"/>
      <c r="AI244" s="193"/>
      <c r="AJ244" s="193"/>
      <c r="AK244" s="193"/>
      <c r="AL244" s="193"/>
      <c r="AM244" s="193"/>
      <c r="AN244" s="193"/>
      <c r="AO244" s="193"/>
      <c r="AP244" s="193"/>
      <c r="AQ244" s="193"/>
      <c r="AR244" s="193"/>
      <c r="AS244" s="190"/>
      <c r="AT244" s="191"/>
      <c r="AU244" s="193"/>
      <c r="AV244" s="192"/>
      <c r="AW244" s="192"/>
      <c r="AX244" s="152"/>
      <c r="AY244" s="152"/>
      <c r="AZ244" s="152"/>
      <c r="BA244" s="192"/>
    </row>
    <row r="245" spans="8:53" x14ac:dyDescent="0.3">
      <c r="H245" s="152"/>
      <c r="I245" s="3"/>
      <c r="J245" s="152"/>
      <c r="K245" s="3"/>
      <c r="L245" s="152"/>
      <c r="M245" s="3"/>
      <c r="N245" s="152"/>
      <c r="O245" s="3"/>
      <c r="P245" s="3"/>
      <c r="Q245" s="3"/>
      <c r="R245" s="193"/>
      <c r="S245" s="193"/>
      <c r="T245" s="193"/>
      <c r="U245" s="193"/>
      <c r="V245" s="193"/>
      <c r="W245" s="193"/>
      <c r="X245" s="193"/>
      <c r="Y245" s="193"/>
      <c r="Z245" s="193"/>
      <c r="AA245" s="193"/>
      <c r="AB245" s="193"/>
      <c r="AC245" s="193"/>
      <c r="AD245" s="193"/>
      <c r="AE245" s="193"/>
      <c r="AF245" s="193"/>
      <c r="AG245" s="193"/>
      <c r="AH245" s="193"/>
      <c r="AI245" s="193"/>
      <c r="AJ245" s="193"/>
      <c r="AK245" s="193"/>
      <c r="AL245" s="193"/>
      <c r="AM245" s="193"/>
      <c r="AN245" s="193"/>
      <c r="AO245" s="193"/>
      <c r="AP245" s="193"/>
      <c r="AQ245" s="193"/>
      <c r="AR245" s="193"/>
      <c r="AS245" s="190"/>
      <c r="AT245" s="191"/>
      <c r="AU245" s="193"/>
      <c r="AV245" s="192"/>
      <c r="AW245" s="192"/>
      <c r="AX245" s="152"/>
      <c r="AY245" s="152"/>
      <c r="AZ245" s="152"/>
      <c r="BA245" s="192"/>
    </row>
    <row r="246" spans="8:53" x14ac:dyDescent="0.3">
      <c r="H246" s="152"/>
      <c r="I246" s="3"/>
      <c r="J246" s="152"/>
      <c r="K246" s="3"/>
      <c r="L246" s="152"/>
      <c r="M246" s="3"/>
      <c r="N246" s="152"/>
      <c r="O246" s="3"/>
      <c r="P246" s="3"/>
      <c r="Q246" s="3"/>
      <c r="R246" s="193"/>
      <c r="S246" s="193"/>
      <c r="T246" s="193"/>
      <c r="U246" s="193"/>
      <c r="V246" s="193"/>
      <c r="W246" s="193"/>
      <c r="X246" s="193"/>
      <c r="Y246" s="193"/>
      <c r="Z246" s="193"/>
      <c r="AA246" s="193"/>
      <c r="AB246" s="193"/>
      <c r="AC246" s="193"/>
      <c r="AD246" s="193"/>
      <c r="AE246" s="193"/>
      <c r="AF246" s="193"/>
      <c r="AG246" s="193"/>
      <c r="AH246" s="193"/>
      <c r="AI246" s="193"/>
      <c r="AJ246" s="193"/>
      <c r="AK246" s="193"/>
      <c r="AL246" s="193"/>
      <c r="AM246" s="193"/>
      <c r="AN246" s="193"/>
      <c r="AO246" s="193"/>
      <c r="AP246" s="193"/>
      <c r="AQ246" s="193"/>
      <c r="AR246" s="193"/>
      <c r="AS246" s="190"/>
      <c r="AT246" s="191"/>
      <c r="AU246" s="193"/>
      <c r="AV246" s="192"/>
      <c r="AW246" s="192"/>
      <c r="AX246" s="152"/>
      <c r="AY246" s="152"/>
      <c r="AZ246" s="152"/>
      <c r="BA246" s="192"/>
    </row>
    <row r="247" spans="8:53" x14ac:dyDescent="0.3">
      <c r="H247" s="152"/>
      <c r="I247" s="3"/>
      <c r="J247" s="152"/>
      <c r="K247" s="3"/>
      <c r="L247" s="152"/>
      <c r="M247" s="3"/>
      <c r="N247" s="152"/>
      <c r="O247" s="3"/>
      <c r="P247" s="3"/>
      <c r="Q247" s="3"/>
      <c r="R247" s="193"/>
      <c r="S247" s="193"/>
      <c r="T247" s="193"/>
      <c r="U247" s="193"/>
      <c r="V247" s="193"/>
      <c r="W247" s="193"/>
      <c r="X247" s="193"/>
      <c r="Y247" s="193"/>
      <c r="Z247" s="193"/>
      <c r="AA247" s="193"/>
      <c r="AB247" s="193"/>
      <c r="AC247" s="193"/>
      <c r="AD247" s="193"/>
      <c r="AE247" s="193"/>
      <c r="AF247" s="193"/>
      <c r="AG247" s="193"/>
      <c r="AH247" s="193"/>
      <c r="AI247" s="193"/>
      <c r="AJ247" s="193"/>
      <c r="AK247" s="193"/>
      <c r="AL247" s="193"/>
      <c r="AM247" s="193"/>
      <c r="AN247" s="193"/>
      <c r="AO247" s="193"/>
      <c r="AP247" s="193"/>
      <c r="AQ247" s="193"/>
      <c r="AR247" s="193"/>
      <c r="AS247" s="190"/>
      <c r="AT247" s="191"/>
      <c r="AU247" s="193"/>
      <c r="AV247" s="192"/>
      <c r="AW247" s="192"/>
      <c r="AX247" s="152"/>
      <c r="AY247" s="152"/>
      <c r="AZ247" s="152"/>
      <c r="BA247" s="192"/>
    </row>
    <row r="248" spans="8:53" x14ac:dyDescent="0.3">
      <c r="H248" s="152"/>
      <c r="I248" s="3"/>
      <c r="J248" s="152"/>
      <c r="K248" s="3"/>
      <c r="L248" s="152"/>
      <c r="M248" s="3"/>
      <c r="N248" s="152"/>
      <c r="O248" s="3"/>
      <c r="P248" s="3"/>
      <c r="Q248" s="3"/>
      <c r="R248" s="193"/>
      <c r="S248" s="193"/>
      <c r="T248" s="193"/>
      <c r="U248" s="193"/>
      <c r="V248" s="193"/>
      <c r="W248" s="193"/>
      <c r="X248" s="193"/>
      <c r="Y248" s="193"/>
      <c r="Z248" s="193"/>
      <c r="AA248" s="193"/>
      <c r="AB248" s="193"/>
      <c r="AC248" s="193"/>
      <c r="AD248" s="193"/>
      <c r="AE248" s="193"/>
      <c r="AF248" s="193"/>
      <c r="AG248" s="193"/>
      <c r="AH248" s="193"/>
      <c r="AI248" s="193"/>
      <c r="AJ248" s="193"/>
      <c r="AK248" s="193"/>
      <c r="AL248" s="193"/>
      <c r="AM248" s="193"/>
      <c r="AN248" s="193"/>
      <c r="AO248" s="193"/>
      <c r="AP248" s="193"/>
      <c r="AQ248" s="193"/>
      <c r="AR248" s="193"/>
      <c r="AS248" s="190"/>
      <c r="AT248" s="191"/>
      <c r="AU248" s="193"/>
      <c r="AV248" s="192"/>
      <c r="AW248" s="192"/>
      <c r="AX248" s="152"/>
      <c r="AY248" s="152"/>
      <c r="AZ248" s="152"/>
      <c r="BA248" s="192"/>
    </row>
    <row r="249" spans="8:53" x14ac:dyDescent="0.3">
      <c r="H249" s="152"/>
      <c r="I249" s="3"/>
      <c r="J249" s="152"/>
      <c r="K249" s="3"/>
      <c r="L249" s="152"/>
      <c r="M249" s="3"/>
      <c r="N249" s="152"/>
      <c r="O249" s="3"/>
      <c r="P249" s="3"/>
      <c r="Q249" s="3"/>
      <c r="R249" s="193"/>
      <c r="S249" s="193"/>
      <c r="T249" s="193"/>
      <c r="U249" s="193"/>
      <c r="V249" s="193"/>
      <c r="W249" s="193"/>
      <c r="X249" s="193"/>
      <c r="Y249" s="193"/>
      <c r="Z249" s="193"/>
      <c r="AA249" s="193"/>
      <c r="AB249" s="193"/>
      <c r="AC249" s="193"/>
      <c r="AD249" s="193"/>
      <c r="AE249" s="193"/>
      <c r="AF249" s="193"/>
      <c r="AG249" s="193"/>
      <c r="AH249" s="193"/>
      <c r="AI249" s="193"/>
      <c r="AJ249" s="193"/>
      <c r="AK249" s="193"/>
      <c r="AL249" s="193"/>
      <c r="AM249" s="193"/>
      <c r="AN249" s="193"/>
      <c r="AO249" s="193"/>
      <c r="AP249" s="193"/>
      <c r="AQ249" s="193"/>
      <c r="AR249" s="193"/>
      <c r="AS249" s="190"/>
      <c r="AT249" s="191"/>
      <c r="AU249" s="193"/>
      <c r="AV249" s="192"/>
      <c r="AW249" s="192"/>
      <c r="AX249" s="152"/>
      <c r="AY249" s="152"/>
      <c r="AZ249" s="152"/>
      <c r="BA249" s="192"/>
    </row>
    <row r="250" spans="8:53" x14ac:dyDescent="0.3">
      <c r="H250" s="152"/>
      <c r="I250" s="3"/>
      <c r="J250" s="152"/>
      <c r="K250" s="3"/>
      <c r="L250" s="152"/>
      <c r="M250" s="3"/>
      <c r="N250" s="152"/>
      <c r="O250" s="3"/>
      <c r="P250" s="3"/>
      <c r="Q250" s="3"/>
      <c r="R250" s="193"/>
      <c r="S250" s="193"/>
      <c r="T250" s="193"/>
      <c r="U250" s="193"/>
      <c r="V250" s="193"/>
      <c r="W250" s="193"/>
      <c r="X250" s="193"/>
      <c r="Y250" s="193"/>
      <c r="Z250" s="193"/>
      <c r="AA250" s="193"/>
      <c r="AB250" s="193"/>
      <c r="AC250" s="193"/>
      <c r="AD250" s="193"/>
      <c r="AE250" s="193"/>
      <c r="AF250" s="193"/>
      <c r="AG250" s="193"/>
      <c r="AH250" s="193"/>
      <c r="AI250" s="193"/>
      <c r="AJ250" s="193"/>
      <c r="AK250" s="193"/>
      <c r="AL250" s="193"/>
      <c r="AM250" s="193"/>
      <c r="AN250" s="193"/>
      <c r="AO250" s="193"/>
      <c r="AP250" s="193"/>
      <c r="AQ250" s="193"/>
      <c r="AR250" s="193"/>
      <c r="AS250" s="190"/>
      <c r="AT250" s="191"/>
      <c r="AU250" s="193"/>
      <c r="AV250" s="192"/>
      <c r="AW250" s="192"/>
      <c r="AX250" s="152"/>
      <c r="AY250" s="152"/>
      <c r="AZ250" s="152"/>
      <c r="BA250" s="192"/>
    </row>
    <row r="251" spans="8:53" x14ac:dyDescent="0.3">
      <c r="H251" s="152"/>
      <c r="I251" s="3"/>
      <c r="J251" s="152"/>
      <c r="K251" s="3"/>
      <c r="L251" s="152"/>
      <c r="M251" s="3"/>
      <c r="N251" s="152"/>
      <c r="O251" s="3"/>
      <c r="P251" s="3"/>
      <c r="Q251" s="3"/>
      <c r="R251" s="193"/>
      <c r="S251" s="193"/>
      <c r="T251" s="193"/>
      <c r="U251" s="193"/>
      <c r="V251" s="193"/>
      <c r="W251" s="193"/>
      <c r="X251" s="193"/>
      <c r="Y251" s="193"/>
      <c r="Z251" s="193"/>
      <c r="AA251" s="193"/>
      <c r="AB251" s="193"/>
      <c r="AC251" s="193"/>
      <c r="AD251" s="193"/>
      <c r="AE251" s="193"/>
      <c r="AF251" s="193"/>
      <c r="AG251" s="193"/>
      <c r="AH251" s="193"/>
      <c r="AI251" s="193"/>
      <c r="AJ251" s="193"/>
      <c r="AK251" s="193"/>
      <c r="AL251" s="193"/>
      <c r="AM251" s="193"/>
      <c r="AN251" s="193"/>
      <c r="AO251" s="193"/>
      <c r="AP251" s="193"/>
      <c r="AQ251" s="193"/>
      <c r="AR251" s="193"/>
      <c r="AS251" s="190"/>
      <c r="AT251" s="191"/>
      <c r="AU251" s="193"/>
      <c r="AV251" s="192"/>
      <c r="AW251" s="192"/>
      <c r="AX251" s="152"/>
      <c r="AY251" s="152"/>
      <c r="AZ251" s="152"/>
      <c r="BA251" s="192"/>
    </row>
    <row r="252" spans="8:53" x14ac:dyDescent="0.3">
      <c r="H252" s="152"/>
      <c r="I252" s="3"/>
      <c r="J252" s="152"/>
      <c r="K252" s="3"/>
      <c r="L252" s="152"/>
      <c r="M252" s="3"/>
      <c r="N252" s="152"/>
      <c r="O252" s="3"/>
      <c r="P252" s="3"/>
      <c r="Q252" s="3"/>
      <c r="R252" s="193"/>
      <c r="S252" s="193"/>
      <c r="T252" s="193"/>
      <c r="U252" s="193"/>
      <c r="V252" s="193"/>
      <c r="W252" s="193"/>
      <c r="X252" s="193"/>
      <c r="Y252" s="193"/>
      <c r="Z252" s="193"/>
      <c r="AA252" s="193"/>
      <c r="AB252" s="193"/>
      <c r="AC252" s="193"/>
      <c r="AD252" s="193"/>
      <c r="AE252" s="193"/>
      <c r="AF252" s="193"/>
      <c r="AG252" s="193"/>
      <c r="AH252" s="193"/>
      <c r="AI252" s="193"/>
      <c r="AJ252" s="193"/>
      <c r="AK252" s="193"/>
      <c r="AL252" s="193"/>
      <c r="AM252" s="193"/>
      <c r="AN252" s="193"/>
      <c r="AO252" s="193"/>
      <c r="AP252" s="193"/>
      <c r="AQ252" s="193"/>
      <c r="AR252" s="193"/>
      <c r="AS252" s="190"/>
      <c r="AT252" s="191"/>
      <c r="AU252" s="193"/>
      <c r="AV252" s="192"/>
      <c r="AW252" s="192"/>
      <c r="AX252" s="152"/>
      <c r="AY252" s="152"/>
      <c r="AZ252" s="152"/>
      <c r="BA252" s="192"/>
    </row>
    <row r="253" spans="8:53" x14ac:dyDescent="0.3">
      <c r="H253" s="152"/>
      <c r="I253" s="3"/>
      <c r="J253" s="152"/>
      <c r="K253" s="3"/>
      <c r="L253" s="152"/>
      <c r="M253" s="3"/>
      <c r="N253" s="152"/>
      <c r="O253" s="3"/>
      <c r="P253" s="3"/>
      <c r="Q253" s="3"/>
      <c r="R253" s="193"/>
      <c r="S253" s="193"/>
      <c r="T253" s="193"/>
      <c r="U253" s="193"/>
      <c r="V253" s="193"/>
      <c r="W253" s="193"/>
      <c r="X253" s="193"/>
      <c r="Y253" s="193"/>
      <c r="Z253" s="193"/>
      <c r="AA253" s="193"/>
      <c r="AB253" s="193"/>
      <c r="AC253" s="193"/>
      <c r="AD253" s="193"/>
      <c r="AE253" s="193"/>
      <c r="AF253" s="193"/>
      <c r="AG253" s="193"/>
      <c r="AH253" s="193"/>
      <c r="AI253" s="193"/>
      <c r="AJ253" s="193"/>
      <c r="AK253" s="193"/>
      <c r="AL253" s="193"/>
      <c r="AM253" s="193"/>
      <c r="AN253" s="193"/>
      <c r="AO253" s="193"/>
      <c r="AP253" s="193"/>
      <c r="AQ253" s="193"/>
      <c r="AR253" s="193"/>
      <c r="AS253" s="190"/>
      <c r="AT253" s="191"/>
      <c r="AU253" s="193"/>
      <c r="AV253" s="192"/>
      <c r="AW253" s="192"/>
      <c r="AX253" s="152"/>
      <c r="AY253" s="152"/>
      <c r="AZ253" s="152"/>
      <c r="BA253" s="192"/>
    </row>
    <row r="254" spans="8:53" x14ac:dyDescent="0.3">
      <c r="H254" s="152"/>
      <c r="I254" s="3"/>
      <c r="J254" s="152"/>
      <c r="K254" s="3"/>
      <c r="L254" s="152"/>
      <c r="M254" s="3"/>
      <c r="N254" s="152"/>
      <c r="O254" s="3"/>
      <c r="P254" s="3"/>
      <c r="Q254" s="3"/>
      <c r="R254" s="193"/>
      <c r="S254" s="193"/>
      <c r="T254" s="193"/>
      <c r="U254" s="193"/>
      <c r="V254" s="193"/>
      <c r="W254" s="193"/>
      <c r="X254" s="193"/>
      <c r="Y254" s="193"/>
      <c r="Z254" s="193"/>
      <c r="AA254" s="193"/>
      <c r="AB254" s="193"/>
      <c r="AC254" s="193"/>
      <c r="AD254" s="193"/>
      <c r="AE254" s="193"/>
      <c r="AF254" s="193"/>
      <c r="AG254" s="193"/>
      <c r="AH254" s="193"/>
      <c r="AI254" s="193"/>
      <c r="AJ254" s="193"/>
      <c r="AK254" s="193"/>
      <c r="AL254" s="193"/>
      <c r="AM254" s="193"/>
      <c r="AN254" s="193"/>
      <c r="AO254" s="193"/>
      <c r="AP254" s="193"/>
      <c r="AQ254" s="193"/>
      <c r="AR254" s="193"/>
      <c r="AS254" s="190"/>
      <c r="AT254" s="191"/>
      <c r="AU254" s="193"/>
      <c r="AV254" s="192"/>
      <c r="AW254" s="192"/>
      <c r="AX254" s="152"/>
      <c r="AY254" s="152"/>
      <c r="AZ254" s="152"/>
      <c r="BA254" s="192"/>
    </row>
    <row r="255" spans="8:53" x14ac:dyDescent="0.3">
      <c r="H255" s="152"/>
      <c r="I255" s="3"/>
      <c r="J255" s="152"/>
      <c r="K255" s="3"/>
      <c r="L255" s="152"/>
      <c r="M255" s="3"/>
      <c r="N255" s="152"/>
      <c r="O255" s="3"/>
      <c r="P255" s="3"/>
      <c r="Q255" s="3"/>
      <c r="R255" s="193"/>
      <c r="S255" s="193"/>
      <c r="T255" s="193"/>
      <c r="U255" s="193"/>
      <c r="V255" s="193"/>
      <c r="W255" s="193"/>
      <c r="X255" s="193"/>
      <c r="Y255" s="193"/>
      <c r="Z255" s="193"/>
      <c r="AA255" s="193"/>
      <c r="AB255" s="193"/>
      <c r="AC255" s="193"/>
      <c r="AD255" s="193"/>
      <c r="AE255" s="193"/>
      <c r="AF255" s="193"/>
      <c r="AG255" s="193"/>
      <c r="AH255" s="193"/>
      <c r="AI255" s="193"/>
      <c r="AJ255" s="193"/>
      <c r="AK255" s="193"/>
      <c r="AL255" s="193"/>
      <c r="AM255" s="193"/>
      <c r="AN255" s="193"/>
      <c r="AO255" s="193"/>
      <c r="AP255" s="193"/>
      <c r="AQ255" s="193"/>
      <c r="AR255" s="193"/>
      <c r="AS255" s="191"/>
      <c r="AT255" s="191"/>
      <c r="AU255" s="193"/>
      <c r="AV255" s="192"/>
      <c r="AW255" s="192"/>
      <c r="AX255" s="152"/>
      <c r="AY255" s="152"/>
      <c r="AZ255" s="152"/>
      <c r="BA255" s="192"/>
    </row>
    <row r="256" spans="8:53" x14ac:dyDescent="0.3">
      <c r="H256" s="152"/>
      <c r="I256" s="3"/>
      <c r="J256" s="152"/>
      <c r="K256" s="3"/>
      <c r="L256" s="152"/>
      <c r="M256" s="3"/>
      <c r="N256" s="152"/>
      <c r="O256" s="3"/>
      <c r="P256" s="3"/>
      <c r="Q256" s="3"/>
      <c r="R256" s="193"/>
      <c r="S256" s="193"/>
      <c r="T256" s="193"/>
      <c r="U256" s="193"/>
      <c r="V256" s="193"/>
      <c r="W256" s="193"/>
      <c r="X256" s="193"/>
      <c r="Y256" s="193"/>
      <c r="Z256" s="193"/>
      <c r="AA256" s="193"/>
      <c r="AB256" s="193"/>
      <c r="AC256" s="193"/>
      <c r="AD256" s="193"/>
      <c r="AE256" s="193"/>
      <c r="AF256" s="193"/>
      <c r="AG256" s="193"/>
      <c r="AH256" s="193"/>
      <c r="AI256" s="193"/>
      <c r="AJ256" s="193"/>
      <c r="AK256" s="193"/>
      <c r="AL256" s="193"/>
      <c r="AM256" s="193"/>
      <c r="AN256" s="193"/>
      <c r="AO256" s="193"/>
      <c r="AP256" s="193"/>
      <c r="AQ256" s="193"/>
      <c r="AR256" s="193"/>
      <c r="AS256" s="191"/>
      <c r="AT256" s="191"/>
      <c r="AU256" s="193"/>
      <c r="AV256" s="192"/>
      <c r="AW256" s="192"/>
      <c r="AX256" s="152"/>
      <c r="AY256" s="152"/>
      <c r="AZ256" s="152"/>
      <c r="BA256" s="192"/>
    </row>
    <row r="257" spans="8:53" x14ac:dyDescent="0.3">
      <c r="H257" s="152"/>
      <c r="I257" s="3"/>
      <c r="J257" s="152"/>
      <c r="K257" s="3"/>
      <c r="L257" s="152"/>
      <c r="M257" s="3"/>
      <c r="N257" s="152"/>
      <c r="O257" s="3"/>
      <c r="P257" s="3"/>
      <c r="Q257" s="3"/>
      <c r="R257" s="193"/>
      <c r="S257" s="193"/>
      <c r="T257" s="193"/>
      <c r="U257" s="193"/>
      <c r="V257" s="193"/>
      <c r="W257" s="193"/>
      <c r="X257" s="193"/>
      <c r="Y257" s="193"/>
      <c r="Z257" s="193"/>
      <c r="AA257" s="193"/>
      <c r="AB257" s="193"/>
      <c r="AC257" s="193"/>
      <c r="AD257" s="193"/>
      <c r="AE257" s="193"/>
      <c r="AF257" s="193"/>
      <c r="AG257" s="193"/>
      <c r="AH257" s="193"/>
      <c r="AI257" s="193"/>
      <c r="AJ257" s="193"/>
      <c r="AK257" s="193"/>
      <c r="AL257" s="193"/>
      <c r="AM257" s="193"/>
      <c r="AN257" s="193"/>
      <c r="AO257" s="193"/>
      <c r="AP257" s="193"/>
      <c r="AQ257" s="193"/>
      <c r="AR257" s="193"/>
      <c r="AS257" s="191"/>
      <c r="AT257" s="191"/>
      <c r="AU257" s="193"/>
      <c r="AV257" s="192"/>
      <c r="AW257" s="192"/>
      <c r="AX257" s="152"/>
      <c r="AY257" s="152"/>
      <c r="AZ257" s="152"/>
      <c r="BA257" s="192"/>
    </row>
    <row r="258" spans="8:53" x14ac:dyDescent="0.3">
      <c r="H258" s="152"/>
      <c r="I258" s="3"/>
      <c r="J258" s="152"/>
      <c r="K258" s="3"/>
      <c r="L258" s="152"/>
      <c r="M258" s="3"/>
      <c r="N258" s="152"/>
      <c r="O258" s="3"/>
      <c r="P258" s="3"/>
      <c r="Q258" s="3"/>
      <c r="R258" s="193"/>
      <c r="S258" s="193"/>
      <c r="T258" s="193"/>
      <c r="U258" s="193"/>
      <c r="V258" s="193"/>
      <c r="W258" s="193"/>
      <c r="X258" s="193"/>
      <c r="Y258" s="193"/>
      <c r="Z258" s="193"/>
      <c r="AA258" s="193"/>
      <c r="AB258" s="193"/>
      <c r="AC258" s="193"/>
      <c r="AD258" s="193"/>
      <c r="AE258" s="193"/>
      <c r="AF258" s="193"/>
      <c r="AG258" s="193"/>
      <c r="AH258" s="193"/>
      <c r="AI258" s="193"/>
      <c r="AJ258" s="193"/>
      <c r="AK258" s="193"/>
      <c r="AL258" s="193"/>
      <c r="AM258" s="193"/>
      <c r="AN258" s="193"/>
      <c r="AO258" s="193"/>
      <c r="AP258" s="193"/>
      <c r="AQ258" s="193"/>
      <c r="AR258" s="193"/>
      <c r="AS258" s="191"/>
      <c r="AT258" s="191"/>
      <c r="AU258" s="193"/>
      <c r="AV258" s="192"/>
      <c r="AW258" s="192"/>
      <c r="AX258" s="152"/>
      <c r="AY258" s="152"/>
      <c r="AZ258" s="152"/>
      <c r="BA258" s="192"/>
    </row>
    <row r="259" spans="8:53" x14ac:dyDescent="0.3">
      <c r="H259" s="152"/>
      <c r="I259" s="3"/>
      <c r="J259" s="152"/>
      <c r="K259" s="3"/>
      <c r="L259" s="152"/>
      <c r="M259" s="3"/>
      <c r="N259" s="152"/>
      <c r="O259" s="3"/>
      <c r="P259" s="3"/>
      <c r="Q259" s="3"/>
      <c r="R259" s="193"/>
      <c r="S259" s="193"/>
      <c r="T259" s="193"/>
      <c r="U259" s="193"/>
      <c r="V259" s="193"/>
      <c r="W259" s="193"/>
      <c r="X259" s="193"/>
      <c r="Y259" s="193"/>
      <c r="Z259" s="193"/>
      <c r="AA259" s="193"/>
      <c r="AB259" s="193"/>
      <c r="AC259" s="193"/>
      <c r="AD259" s="193"/>
      <c r="AE259" s="193"/>
      <c r="AF259" s="193"/>
      <c r="AG259" s="193"/>
      <c r="AH259" s="193"/>
      <c r="AI259" s="193"/>
      <c r="AJ259" s="193"/>
      <c r="AK259" s="193"/>
      <c r="AL259" s="193"/>
      <c r="AM259" s="193"/>
      <c r="AN259" s="193"/>
      <c r="AO259" s="193"/>
      <c r="AP259" s="193"/>
      <c r="AQ259" s="193"/>
      <c r="AR259" s="193"/>
      <c r="AS259" s="191"/>
      <c r="AT259" s="191"/>
      <c r="AU259" s="193"/>
      <c r="AV259" s="192"/>
      <c r="AW259" s="192"/>
      <c r="AX259" s="152"/>
      <c r="AY259" s="152"/>
      <c r="AZ259" s="152"/>
      <c r="BA259" s="192"/>
    </row>
    <row r="260" spans="8:53" x14ac:dyDescent="0.3">
      <c r="H260" s="152"/>
      <c r="I260" s="3"/>
      <c r="J260" s="152"/>
      <c r="K260" s="3"/>
      <c r="L260" s="152"/>
      <c r="M260" s="3"/>
      <c r="N260" s="152"/>
      <c r="O260" s="3"/>
      <c r="P260" s="3"/>
      <c r="Q260" s="3"/>
      <c r="R260" s="193"/>
      <c r="S260" s="193"/>
      <c r="T260" s="193"/>
      <c r="U260" s="193"/>
      <c r="V260" s="193"/>
      <c r="W260" s="193"/>
      <c r="X260" s="193"/>
      <c r="Y260" s="193"/>
      <c r="Z260" s="193"/>
      <c r="AA260" s="193"/>
      <c r="AB260" s="193"/>
      <c r="AC260" s="193"/>
      <c r="AD260" s="193"/>
      <c r="AE260" s="193"/>
      <c r="AF260" s="193"/>
      <c r="AG260" s="193"/>
      <c r="AH260" s="193"/>
      <c r="AI260" s="193"/>
      <c r="AJ260" s="193"/>
      <c r="AK260" s="193"/>
      <c r="AL260" s="193"/>
      <c r="AM260" s="193"/>
      <c r="AN260" s="193"/>
      <c r="AO260" s="193"/>
      <c r="AP260" s="193"/>
      <c r="AQ260" s="193"/>
      <c r="AR260" s="193"/>
      <c r="AS260" s="194"/>
      <c r="AT260" s="191"/>
      <c r="AU260" s="193"/>
      <c r="AV260" s="192"/>
      <c r="AW260" s="192"/>
      <c r="AX260" s="152"/>
      <c r="AY260" s="152"/>
      <c r="AZ260" s="152"/>
      <c r="BA260" s="192"/>
    </row>
    <row r="261" spans="8:53" x14ac:dyDescent="0.3">
      <c r="H261" s="152"/>
      <c r="I261" s="3"/>
      <c r="J261" s="152"/>
      <c r="K261" s="3"/>
      <c r="L261" s="152"/>
      <c r="M261" s="3"/>
      <c r="N261" s="152"/>
      <c r="O261" s="3"/>
      <c r="P261" s="3"/>
      <c r="Q261" s="3"/>
      <c r="R261" s="193"/>
      <c r="S261" s="193"/>
      <c r="T261" s="193"/>
      <c r="U261" s="193"/>
      <c r="V261" s="193"/>
      <c r="W261" s="193"/>
      <c r="X261" s="193"/>
      <c r="Y261" s="193"/>
      <c r="Z261" s="193"/>
      <c r="AA261" s="193"/>
      <c r="AB261" s="193"/>
      <c r="AC261" s="193"/>
      <c r="AD261" s="193"/>
      <c r="AE261" s="193"/>
      <c r="AF261" s="193"/>
      <c r="AG261" s="193"/>
      <c r="AH261" s="193"/>
      <c r="AI261" s="193"/>
      <c r="AJ261" s="193"/>
      <c r="AK261" s="193"/>
      <c r="AL261" s="193"/>
      <c r="AM261" s="193"/>
      <c r="AN261" s="193"/>
      <c r="AO261" s="193"/>
      <c r="AP261" s="193"/>
      <c r="AQ261" s="193"/>
      <c r="AR261" s="193"/>
      <c r="AS261" s="194"/>
      <c r="AT261" s="191"/>
      <c r="AU261" s="193"/>
      <c r="AV261" s="192"/>
      <c r="AW261" s="192"/>
      <c r="AX261" s="152"/>
      <c r="AY261" s="152"/>
      <c r="AZ261" s="152"/>
      <c r="BA261" s="192"/>
    </row>
    <row r="262" spans="8:53" x14ac:dyDescent="0.3">
      <c r="H262" s="152"/>
      <c r="I262" s="3"/>
      <c r="J262" s="152"/>
      <c r="K262" s="3"/>
      <c r="L262" s="152"/>
      <c r="M262" s="3"/>
      <c r="N262" s="152"/>
      <c r="O262" s="3"/>
      <c r="P262" s="3"/>
      <c r="Q262" s="3"/>
      <c r="R262" s="193"/>
      <c r="S262" s="193"/>
      <c r="T262" s="193"/>
      <c r="U262" s="193"/>
      <c r="V262" s="193"/>
      <c r="W262" s="193"/>
      <c r="X262" s="193"/>
      <c r="Y262" s="193"/>
      <c r="Z262" s="193"/>
      <c r="AA262" s="193"/>
      <c r="AB262" s="193"/>
      <c r="AC262" s="193"/>
      <c r="AD262" s="193"/>
      <c r="AE262" s="193"/>
      <c r="AF262" s="193"/>
      <c r="AG262" s="193"/>
      <c r="AH262" s="193"/>
      <c r="AI262" s="193"/>
      <c r="AJ262" s="193"/>
      <c r="AK262" s="193"/>
      <c r="AL262" s="193"/>
      <c r="AM262" s="193"/>
      <c r="AN262" s="193"/>
      <c r="AO262" s="193"/>
      <c r="AP262" s="193"/>
      <c r="AQ262" s="193"/>
      <c r="AR262" s="193"/>
      <c r="AS262" s="194"/>
      <c r="AT262" s="191"/>
      <c r="AU262" s="193"/>
      <c r="AV262" s="192"/>
      <c r="AW262" s="192"/>
      <c r="AX262" s="152"/>
      <c r="AY262" s="152"/>
      <c r="AZ262" s="152"/>
      <c r="BA262" s="192"/>
    </row>
    <row r="263" spans="8:53" x14ac:dyDescent="0.3">
      <c r="H263" s="152"/>
      <c r="I263" s="3"/>
      <c r="J263" s="152"/>
      <c r="K263" s="3"/>
      <c r="L263" s="152"/>
      <c r="M263" s="3"/>
      <c r="N263" s="152"/>
      <c r="O263" s="3"/>
      <c r="P263" s="3"/>
      <c r="Q263" s="3"/>
      <c r="R263" s="193"/>
      <c r="S263" s="193"/>
      <c r="T263" s="193"/>
      <c r="U263" s="193"/>
      <c r="V263" s="193"/>
      <c r="W263" s="193"/>
      <c r="X263" s="193"/>
      <c r="Y263" s="193"/>
      <c r="Z263" s="193"/>
      <c r="AA263" s="193"/>
      <c r="AB263" s="193"/>
      <c r="AC263" s="193"/>
      <c r="AD263" s="193"/>
      <c r="AE263" s="193"/>
      <c r="AF263" s="193"/>
      <c r="AG263" s="193"/>
      <c r="AH263" s="193"/>
      <c r="AI263" s="193"/>
      <c r="AJ263" s="193"/>
      <c r="AK263" s="193"/>
      <c r="AL263" s="193"/>
      <c r="AM263" s="193"/>
      <c r="AN263" s="193"/>
      <c r="AO263" s="193"/>
      <c r="AP263" s="193"/>
      <c r="AQ263" s="193"/>
      <c r="AR263" s="193"/>
      <c r="AS263" s="194"/>
      <c r="AT263" s="191"/>
      <c r="AU263" s="193"/>
      <c r="AV263" s="192"/>
      <c r="AW263" s="192"/>
      <c r="AX263" s="152"/>
      <c r="AY263" s="152"/>
      <c r="AZ263" s="152"/>
      <c r="BA263" s="192"/>
    </row>
    <row r="264" spans="8:53" x14ac:dyDescent="0.3">
      <c r="H264" s="152"/>
      <c r="I264" s="3"/>
      <c r="J264" s="152"/>
      <c r="K264" s="3"/>
      <c r="L264" s="152"/>
      <c r="M264" s="3"/>
      <c r="N264" s="152"/>
      <c r="O264" s="3"/>
      <c r="P264" s="3"/>
      <c r="Q264" s="3"/>
      <c r="R264" s="193"/>
      <c r="S264" s="193"/>
      <c r="T264" s="193"/>
      <c r="U264" s="193"/>
      <c r="V264" s="193"/>
      <c r="W264" s="193"/>
      <c r="X264" s="193"/>
      <c r="Y264" s="193"/>
      <c r="Z264" s="193"/>
      <c r="AA264" s="193"/>
      <c r="AB264" s="193"/>
      <c r="AC264" s="193"/>
      <c r="AD264" s="193"/>
      <c r="AE264" s="193"/>
      <c r="AF264" s="193"/>
      <c r="AG264" s="193"/>
      <c r="AH264" s="193"/>
      <c r="AI264" s="193"/>
      <c r="AJ264" s="193"/>
      <c r="AK264" s="193"/>
      <c r="AL264" s="193"/>
      <c r="AM264" s="193"/>
      <c r="AN264" s="193"/>
      <c r="AO264" s="193"/>
      <c r="AP264" s="193"/>
      <c r="AQ264" s="193"/>
      <c r="AR264" s="193"/>
      <c r="AS264" s="194"/>
      <c r="AT264" s="191"/>
      <c r="AU264" s="193"/>
      <c r="AV264" s="192"/>
      <c r="AW264" s="192"/>
      <c r="AX264" s="152"/>
      <c r="AY264" s="152"/>
      <c r="AZ264" s="152"/>
      <c r="BA264" s="192"/>
    </row>
    <row r="265" spans="8:53" x14ac:dyDescent="0.3">
      <c r="H265" s="152"/>
      <c r="I265" s="3"/>
      <c r="J265" s="152"/>
      <c r="K265" s="3"/>
      <c r="L265" s="152"/>
      <c r="M265" s="3"/>
      <c r="N265" s="152"/>
      <c r="O265" s="3"/>
      <c r="P265" s="3"/>
      <c r="Q265" s="3"/>
      <c r="R265" s="193"/>
      <c r="S265" s="193"/>
      <c r="T265" s="193"/>
      <c r="U265" s="193"/>
      <c r="V265" s="193"/>
      <c r="W265" s="193"/>
      <c r="X265" s="193"/>
      <c r="Y265" s="193"/>
      <c r="Z265" s="193"/>
      <c r="AA265" s="193"/>
      <c r="AB265" s="193"/>
      <c r="AC265" s="193"/>
      <c r="AD265" s="193"/>
      <c r="AE265" s="193"/>
      <c r="AF265" s="193"/>
      <c r="AG265" s="193"/>
      <c r="AH265" s="193"/>
      <c r="AI265" s="193"/>
      <c r="AJ265" s="193"/>
      <c r="AK265" s="193"/>
      <c r="AL265" s="193"/>
      <c r="AM265" s="193"/>
      <c r="AN265" s="193"/>
      <c r="AO265" s="193"/>
      <c r="AP265" s="193"/>
      <c r="AQ265" s="193"/>
      <c r="AR265" s="193"/>
      <c r="AS265" s="194"/>
      <c r="AT265" s="191"/>
      <c r="AU265" s="193"/>
      <c r="AV265" s="192"/>
      <c r="AW265" s="192"/>
      <c r="AX265" s="152"/>
      <c r="AY265" s="152"/>
      <c r="AZ265" s="152"/>
      <c r="BA265" s="192"/>
    </row>
    <row r="266" spans="8:53" x14ac:dyDescent="0.3">
      <c r="H266" s="152"/>
      <c r="I266" s="3"/>
      <c r="J266" s="152"/>
      <c r="K266" s="3"/>
      <c r="L266" s="152"/>
      <c r="M266" s="3"/>
      <c r="N266" s="152"/>
      <c r="O266" s="3"/>
      <c r="P266" s="3"/>
      <c r="Q266" s="3"/>
      <c r="R266" s="193"/>
      <c r="S266" s="193"/>
      <c r="T266" s="193"/>
      <c r="U266" s="193"/>
      <c r="V266" s="193"/>
      <c r="W266" s="193"/>
      <c r="X266" s="193"/>
      <c r="Y266" s="193"/>
      <c r="Z266" s="193"/>
      <c r="AA266" s="193"/>
      <c r="AB266" s="193"/>
      <c r="AC266" s="193"/>
      <c r="AD266" s="193"/>
      <c r="AE266" s="193"/>
      <c r="AF266" s="193"/>
      <c r="AG266" s="193"/>
      <c r="AH266" s="193"/>
      <c r="AI266" s="193"/>
      <c r="AJ266" s="193"/>
      <c r="AK266" s="193"/>
      <c r="AL266" s="193"/>
      <c r="AM266" s="193"/>
      <c r="AN266" s="193"/>
      <c r="AO266" s="193"/>
      <c r="AP266" s="193"/>
      <c r="AQ266" s="193"/>
      <c r="AR266" s="193"/>
      <c r="AS266" s="194"/>
      <c r="AT266" s="191"/>
      <c r="AU266" s="193"/>
      <c r="AV266" s="192"/>
      <c r="AW266" s="192"/>
      <c r="AX266" s="152"/>
      <c r="AY266" s="152"/>
      <c r="AZ266" s="152"/>
      <c r="BA266" s="192"/>
    </row>
    <row r="267" spans="8:53" x14ac:dyDescent="0.3">
      <c r="H267" s="152"/>
      <c r="I267" s="3"/>
      <c r="J267" s="152"/>
      <c r="K267" s="3"/>
      <c r="L267" s="152"/>
      <c r="M267" s="3"/>
      <c r="N267" s="152"/>
      <c r="O267" s="3"/>
      <c r="P267" s="3"/>
      <c r="Q267" s="3"/>
      <c r="R267" s="193"/>
      <c r="S267" s="193"/>
      <c r="T267" s="193"/>
      <c r="U267" s="193"/>
      <c r="V267" s="193"/>
      <c r="W267" s="193"/>
      <c r="X267" s="193"/>
      <c r="Y267" s="193"/>
      <c r="Z267" s="193"/>
      <c r="AA267" s="193"/>
      <c r="AB267" s="193"/>
      <c r="AC267" s="193"/>
      <c r="AD267" s="193"/>
      <c r="AE267" s="193"/>
      <c r="AF267" s="193"/>
      <c r="AG267" s="193"/>
      <c r="AH267" s="193"/>
      <c r="AI267" s="193"/>
      <c r="AJ267" s="193"/>
      <c r="AK267" s="193"/>
      <c r="AL267" s="193"/>
      <c r="AM267" s="193"/>
      <c r="AN267" s="193"/>
      <c r="AO267" s="193"/>
      <c r="AP267" s="193"/>
      <c r="AQ267" s="193"/>
      <c r="AR267" s="193"/>
      <c r="AS267" s="194"/>
      <c r="AT267" s="191"/>
      <c r="AU267" s="193"/>
      <c r="AV267" s="192"/>
      <c r="AW267" s="192"/>
      <c r="AX267" s="152"/>
      <c r="AY267" s="152"/>
      <c r="AZ267" s="152"/>
      <c r="BA267" s="192"/>
    </row>
    <row r="268" spans="8:53" x14ac:dyDescent="0.3">
      <c r="H268" s="152"/>
      <c r="I268" s="3"/>
      <c r="J268" s="152"/>
      <c r="K268" s="3"/>
      <c r="L268" s="152"/>
      <c r="M268" s="3"/>
      <c r="N268" s="152"/>
      <c r="O268" s="3"/>
      <c r="P268" s="3"/>
      <c r="Q268" s="3"/>
      <c r="R268" s="193"/>
      <c r="S268" s="193"/>
      <c r="T268" s="193"/>
      <c r="U268" s="193"/>
      <c r="V268" s="193"/>
      <c r="W268" s="193"/>
      <c r="X268" s="193"/>
      <c r="Y268" s="193"/>
      <c r="Z268" s="193"/>
      <c r="AA268" s="193"/>
      <c r="AB268" s="193"/>
      <c r="AC268" s="193"/>
      <c r="AD268" s="193"/>
      <c r="AE268" s="193"/>
      <c r="AF268" s="193"/>
      <c r="AG268" s="193"/>
      <c r="AH268" s="193"/>
      <c r="AI268" s="193"/>
      <c r="AJ268" s="193"/>
      <c r="AK268" s="193"/>
      <c r="AL268" s="193"/>
      <c r="AM268" s="193"/>
      <c r="AN268" s="193"/>
      <c r="AO268" s="193"/>
      <c r="AP268" s="193"/>
      <c r="AQ268" s="193"/>
      <c r="AR268" s="193"/>
      <c r="AS268" s="194"/>
      <c r="AT268" s="191"/>
      <c r="AU268" s="193"/>
      <c r="AV268" s="192"/>
      <c r="AW268" s="192"/>
      <c r="AX268" s="152"/>
      <c r="AY268" s="152"/>
      <c r="AZ268" s="152"/>
      <c r="BA268" s="192"/>
    </row>
    <row r="269" spans="8:53" x14ac:dyDescent="0.3">
      <c r="H269" s="152"/>
      <c r="I269" s="3"/>
      <c r="J269" s="152"/>
      <c r="K269" s="3"/>
      <c r="L269" s="152"/>
      <c r="M269" s="3"/>
      <c r="N269" s="152"/>
      <c r="O269" s="3"/>
      <c r="P269" s="3"/>
      <c r="Q269" s="3"/>
      <c r="R269" s="193"/>
      <c r="S269" s="193"/>
      <c r="T269" s="193"/>
      <c r="U269" s="193"/>
      <c r="V269" s="193"/>
      <c r="W269" s="193"/>
      <c r="X269" s="193"/>
      <c r="Y269" s="193"/>
      <c r="Z269" s="193"/>
      <c r="AA269" s="193"/>
      <c r="AB269" s="193"/>
      <c r="AC269" s="193"/>
      <c r="AD269" s="193"/>
      <c r="AE269" s="193"/>
      <c r="AF269" s="193"/>
      <c r="AG269" s="193"/>
      <c r="AH269" s="193"/>
      <c r="AI269" s="193"/>
      <c r="AJ269" s="193"/>
      <c r="AK269" s="193"/>
      <c r="AL269" s="193"/>
      <c r="AM269" s="193"/>
      <c r="AN269" s="193"/>
      <c r="AO269" s="193"/>
      <c r="AP269" s="193"/>
      <c r="AQ269" s="193"/>
      <c r="AR269" s="193"/>
      <c r="AS269" s="194"/>
      <c r="AT269" s="191"/>
      <c r="AU269" s="193"/>
      <c r="AV269" s="192"/>
      <c r="AW269" s="192"/>
      <c r="AX269" s="152"/>
      <c r="AY269" s="152"/>
      <c r="AZ269" s="152"/>
      <c r="BA269" s="192"/>
    </row>
    <row r="270" spans="8:53" x14ac:dyDescent="0.3">
      <c r="H270" s="152"/>
      <c r="I270" s="3"/>
      <c r="J270" s="152"/>
      <c r="K270" s="3"/>
      <c r="L270" s="152"/>
      <c r="M270" s="3"/>
      <c r="N270" s="152"/>
      <c r="O270" s="3"/>
      <c r="P270" s="3"/>
      <c r="Q270" s="3"/>
      <c r="R270" s="193"/>
      <c r="S270" s="193"/>
      <c r="T270" s="193"/>
      <c r="U270" s="193"/>
      <c r="V270" s="193"/>
      <c r="W270" s="193"/>
      <c r="X270" s="193"/>
      <c r="Y270" s="193"/>
      <c r="Z270" s="193"/>
      <c r="AA270" s="193"/>
      <c r="AB270" s="193"/>
      <c r="AC270" s="193"/>
      <c r="AD270" s="193"/>
      <c r="AE270" s="193"/>
      <c r="AF270" s="193"/>
      <c r="AG270" s="193"/>
      <c r="AH270" s="193"/>
      <c r="AI270" s="193"/>
      <c r="AJ270" s="193"/>
      <c r="AK270" s="193"/>
      <c r="AL270" s="193"/>
      <c r="AM270" s="193"/>
      <c r="AN270" s="193"/>
      <c r="AO270" s="193"/>
      <c r="AP270" s="193"/>
      <c r="AQ270" s="193"/>
      <c r="AR270" s="193"/>
      <c r="AS270" s="194"/>
      <c r="AT270" s="191"/>
      <c r="AU270" s="193"/>
      <c r="AV270" s="192"/>
      <c r="AW270" s="192"/>
      <c r="AX270" s="152"/>
      <c r="AY270" s="152"/>
      <c r="AZ270" s="152"/>
      <c r="BA270" s="192"/>
    </row>
    <row r="271" spans="8:53" x14ac:dyDescent="0.3">
      <c r="H271" s="152"/>
      <c r="I271" s="3"/>
      <c r="J271" s="152"/>
      <c r="K271" s="3"/>
      <c r="L271" s="152"/>
      <c r="M271" s="3"/>
      <c r="N271" s="152"/>
      <c r="O271" s="3"/>
      <c r="P271" s="3"/>
      <c r="Q271" s="3"/>
      <c r="R271" s="193"/>
      <c r="S271" s="193"/>
      <c r="T271" s="193"/>
      <c r="U271" s="193"/>
      <c r="V271" s="193"/>
      <c r="W271" s="193"/>
      <c r="X271" s="193"/>
      <c r="Y271" s="193"/>
      <c r="Z271" s="193"/>
      <c r="AA271" s="193"/>
      <c r="AB271" s="193"/>
      <c r="AC271" s="193"/>
      <c r="AD271" s="193"/>
      <c r="AE271" s="193"/>
      <c r="AF271" s="193"/>
      <c r="AG271" s="193"/>
      <c r="AH271" s="193"/>
      <c r="AI271" s="193"/>
      <c r="AJ271" s="193"/>
      <c r="AK271" s="193"/>
      <c r="AL271" s="193"/>
      <c r="AM271" s="193"/>
      <c r="AN271" s="193"/>
      <c r="AO271" s="193"/>
      <c r="AP271" s="193"/>
      <c r="AQ271" s="193"/>
      <c r="AR271" s="193"/>
      <c r="AS271" s="194"/>
      <c r="AT271" s="191"/>
      <c r="AU271" s="193"/>
      <c r="AV271" s="192"/>
      <c r="AW271" s="192"/>
      <c r="AX271" s="152"/>
      <c r="AY271" s="152"/>
      <c r="AZ271" s="152"/>
      <c r="BA271" s="192"/>
    </row>
    <row r="272" spans="8:53" x14ac:dyDescent="0.3">
      <c r="H272" s="152"/>
      <c r="I272" s="3"/>
      <c r="J272" s="152"/>
      <c r="K272" s="3"/>
      <c r="L272" s="152"/>
      <c r="M272" s="3"/>
      <c r="N272" s="152"/>
      <c r="O272" s="3"/>
      <c r="P272" s="3"/>
      <c r="Q272" s="3"/>
      <c r="R272" s="193"/>
      <c r="S272" s="193"/>
      <c r="T272" s="193"/>
      <c r="U272" s="193"/>
      <c r="V272" s="193"/>
      <c r="W272" s="193"/>
      <c r="X272" s="193"/>
      <c r="Y272" s="193"/>
      <c r="Z272" s="193"/>
      <c r="AA272" s="193"/>
      <c r="AB272" s="193"/>
      <c r="AC272" s="193"/>
      <c r="AD272" s="193"/>
      <c r="AE272" s="193"/>
      <c r="AF272" s="193"/>
      <c r="AG272" s="193"/>
      <c r="AH272" s="193"/>
      <c r="AI272" s="193"/>
      <c r="AJ272" s="193"/>
      <c r="AK272" s="193"/>
      <c r="AL272" s="193"/>
      <c r="AM272" s="193"/>
      <c r="AN272" s="193"/>
      <c r="AO272" s="193"/>
      <c r="AP272" s="193"/>
      <c r="AQ272" s="193"/>
      <c r="AR272" s="193"/>
      <c r="AS272" s="194"/>
      <c r="AT272" s="191"/>
      <c r="AU272" s="193"/>
      <c r="AV272" s="192"/>
      <c r="AW272" s="192"/>
      <c r="AX272" s="152"/>
      <c r="AY272" s="152"/>
      <c r="AZ272" s="152"/>
      <c r="BA272" s="192"/>
    </row>
    <row r="273" spans="8:53" x14ac:dyDescent="0.3">
      <c r="H273" s="152"/>
      <c r="I273" s="3"/>
      <c r="J273" s="152"/>
      <c r="K273" s="3"/>
      <c r="L273" s="152"/>
      <c r="M273" s="3"/>
      <c r="N273" s="152"/>
      <c r="O273" s="3"/>
      <c r="P273" s="3"/>
      <c r="Q273" s="3"/>
      <c r="R273" s="193"/>
      <c r="S273" s="193"/>
      <c r="T273" s="193"/>
      <c r="U273" s="193"/>
      <c r="V273" s="193"/>
      <c r="W273" s="193"/>
      <c r="X273" s="193"/>
      <c r="Y273" s="193"/>
      <c r="Z273" s="193"/>
      <c r="AA273" s="193"/>
      <c r="AB273" s="193"/>
      <c r="AC273" s="193"/>
      <c r="AD273" s="193"/>
      <c r="AE273" s="193"/>
      <c r="AF273" s="193"/>
      <c r="AG273" s="193"/>
      <c r="AH273" s="193"/>
      <c r="AI273" s="193"/>
      <c r="AJ273" s="193"/>
      <c r="AK273" s="193"/>
      <c r="AL273" s="193"/>
      <c r="AM273" s="193"/>
      <c r="AN273" s="193"/>
      <c r="AO273" s="193"/>
      <c r="AP273" s="193"/>
      <c r="AQ273" s="193"/>
      <c r="AR273" s="193"/>
      <c r="AS273" s="194"/>
      <c r="AT273" s="191"/>
      <c r="AU273" s="193"/>
      <c r="AV273" s="192"/>
      <c r="AW273" s="192"/>
      <c r="AX273" s="152"/>
      <c r="AY273" s="152"/>
      <c r="AZ273" s="152"/>
      <c r="BA273" s="192"/>
    </row>
    <row r="274" spans="8:53" x14ac:dyDescent="0.3">
      <c r="H274" s="152"/>
      <c r="I274" s="3"/>
      <c r="J274" s="152"/>
      <c r="K274" s="3"/>
      <c r="L274" s="152"/>
      <c r="M274" s="3"/>
      <c r="N274" s="152"/>
      <c r="O274" s="3"/>
      <c r="P274" s="3"/>
      <c r="Q274" s="3"/>
      <c r="R274" s="193"/>
      <c r="S274" s="193"/>
      <c r="T274" s="193"/>
      <c r="U274" s="193"/>
      <c r="V274" s="193"/>
      <c r="W274" s="193"/>
      <c r="X274" s="193"/>
      <c r="Y274" s="193"/>
      <c r="Z274" s="193"/>
      <c r="AA274" s="193"/>
      <c r="AB274" s="193"/>
      <c r="AC274" s="193"/>
      <c r="AD274" s="193"/>
      <c r="AE274" s="193"/>
      <c r="AF274" s="193"/>
      <c r="AG274" s="193"/>
      <c r="AH274" s="193"/>
      <c r="AI274" s="193"/>
      <c r="AJ274" s="193"/>
      <c r="AK274" s="193"/>
      <c r="AL274" s="193"/>
      <c r="AM274" s="193"/>
      <c r="AN274" s="193"/>
      <c r="AO274" s="193"/>
      <c r="AP274" s="193"/>
      <c r="AQ274" s="193"/>
      <c r="AR274" s="193"/>
      <c r="AS274" s="194"/>
      <c r="AT274" s="191"/>
      <c r="AU274" s="193"/>
      <c r="AV274" s="192"/>
      <c r="AW274" s="192"/>
      <c r="AX274" s="152"/>
      <c r="AY274" s="152"/>
      <c r="AZ274" s="152"/>
      <c r="BA274" s="192"/>
    </row>
    <row r="275" spans="8:53" x14ac:dyDescent="0.3">
      <c r="H275" s="152"/>
      <c r="I275" s="3"/>
      <c r="J275" s="152"/>
      <c r="K275" s="3"/>
      <c r="L275" s="152"/>
      <c r="M275" s="3"/>
      <c r="N275" s="152"/>
      <c r="O275" s="3"/>
      <c r="P275" s="3"/>
      <c r="Q275" s="3"/>
      <c r="R275" s="193"/>
      <c r="S275" s="193"/>
      <c r="T275" s="193"/>
      <c r="U275" s="193"/>
      <c r="V275" s="193"/>
      <c r="W275" s="193"/>
      <c r="X275" s="193"/>
      <c r="Y275" s="193"/>
      <c r="Z275" s="193"/>
      <c r="AA275" s="193"/>
      <c r="AB275" s="193"/>
      <c r="AC275" s="193"/>
      <c r="AD275" s="193"/>
      <c r="AE275" s="193"/>
      <c r="AF275" s="193"/>
      <c r="AG275" s="193"/>
      <c r="AH275" s="193"/>
      <c r="AI275" s="193"/>
      <c r="AJ275" s="193"/>
      <c r="AK275" s="193"/>
      <c r="AL275" s="193"/>
      <c r="AM275" s="193"/>
      <c r="AN275" s="193"/>
      <c r="AO275" s="193"/>
      <c r="AP275" s="193"/>
      <c r="AQ275" s="193"/>
      <c r="AR275" s="193"/>
      <c r="AS275" s="194"/>
      <c r="AT275" s="191"/>
      <c r="AU275" s="193"/>
      <c r="AV275" s="192"/>
      <c r="AW275" s="192"/>
      <c r="AX275" s="152"/>
      <c r="AY275" s="152"/>
      <c r="AZ275" s="152"/>
      <c r="BA275" s="192"/>
    </row>
    <row r="276" spans="8:53" x14ac:dyDescent="0.3">
      <c r="H276" s="152"/>
      <c r="I276" s="3"/>
      <c r="J276" s="152"/>
      <c r="K276" s="3"/>
      <c r="L276" s="152"/>
      <c r="M276" s="3"/>
      <c r="N276" s="152"/>
      <c r="O276" s="3"/>
      <c r="P276" s="3"/>
      <c r="Q276" s="3"/>
      <c r="R276" s="193"/>
      <c r="S276" s="193"/>
      <c r="T276" s="193"/>
      <c r="U276" s="193"/>
      <c r="V276" s="193"/>
      <c r="W276" s="193"/>
      <c r="X276" s="193"/>
      <c r="Y276" s="193"/>
      <c r="Z276" s="193"/>
      <c r="AA276" s="193"/>
      <c r="AB276" s="193"/>
      <c r="AC276" s="193"/>
      <c r="AD276" s="193"/>
      <c r="AE276" s="193"/>
      <c r="AF276" s="193"/>
      <c r="AG276" s="193"/>
      <c r="AH276" s="193"/>
      <c r="AI276" s="193"/>
      <c r="AJ276" s="193"/>
      <c r="AK276" s="193"/>
      <c r="AL276" s="193"/>
      <c r="AM276" s="193"/>
      <c r="AN276" s="193"/>
      <c r="AO276" s="193"/>
      <c r="AP276" s="193"/>
      <c r="AQ276" s="193"/>
      <c r="AR276" s="193"/>
      <c r="AS276" s="194"/>
      <c r="AT276" s="191"/>
      <c r="AU276" s="193"/>
      <c r="AV276" s="192"/>
      <c r="AW276" s="192"/>
      <c r="AX276" s="152"/>
      <c r="AY276" s="152"/>
      <c r="AZ276" s="152"/>
      <c r="BA276" s="192"/>
    </row>
    <row r="277" spans="8:53" x14ac:dyDescent="0.3">
      <c r="H277" s="152"/>
      <c r="I277" s="3"/>
      <c r="J277" s="152"/>
      <c r="K277" s="3"/>
      <c r="L277" s="152"/>
      <c r="M277" s="3"/>
      <c r="N277" s="152"/>
      <c r="O277" s="3"/>
      <c r="P277" s="3"/>
      <c r="Q277" s="3"/>
      <c r="R277" s="193"/>
      <c r="S277" s="193"/>
      <c r="T277" s="193"/>
      <c r="U277" s="193"/>
      <c r="V277" s="193"/>
      <c r="W277" s="193"/>
      <c r="X277" s="193"/>
      <c r="Y277" s="193"/>
      <c r="Z277" s="193"/>
      <c r="AA277" s="193"/>
      <c r="AB277" s="193"/>
      <c r="AC277" s="193"/>
      <c r="AD277" s="193"/>
      <c r="AE277" s="193"/>
      <c r="AF277" s="193"/>
      <c r="AG277" s="193"/>
      <c r="AH277" s="193"/>
      <c r="AI277" s="193"/>
      <c r="AJ277" s="193"/>
      <c r="AK277" s="193"/>
      <c r="AL277" s="193"/>
      <c r="AM277" s="193"/>
      <c r="AN277" s="193"/>
      <c r="AO277" s="193"/>
      <c r="AP277" s="193"/>
      <c r="AQ277" s="193"/>
      <c r="AR277" s="193"/>
      <c r="AS277" s="194"/>
      <c r="AT277" s="191"/>
      <c r="AU277" s="193"/>
      <c r="AV277" s="192"/>
      <c r="AW277" s="192"/>
      <c r="AX277" s="152"/>
      <c r="AY277" s="152"/>
      <c r="AZ277" s="152"/>
      <c r="BA277" s="192"/>
    </row>
    <row r="278" spans="8:53" x14ac:dyDescent="0.3">
      <c r="H278" s="152"/>
      <c r="I278" s="3"/>
      <c r="J278" s="152"/>
      <c r="K278" s="3"/>
      <c r="L278" s="152"/>
      <c r="M278" s="3"/>
      <c r="N278" s="152"/>
      <c r="O278" s="3"/>
      <c r="P278" s="3"/>
      <c r="Q278" s="3"/>
      <c r="R278" s="193"/>
      <c r="S278" s="193"/>
      <c r="T278" s="193"/>
      <c r="U278" s="193"/>
      <c r="V278" s="193"/>
      <c r="W278" s="193"/>
      <c r="X278" s="193"/>
      <c r="Y278" s="193"/>
      <c r="Z278" s="193"/>
      <c r="AA278" s="193"/>
      <c r="AB278" s="193"/>
      <c r="AC278" s="193"/>
      <c r="AD278" s="193"/>
      <c r="AE278" s="193"/>
      <c r="AF278" s="193"/>
      <c r="AG278" s="193"/>
      <c r="AH278" s="193"/>
      <c r="AI278" s="193"/>
      <c r="AJ278" s="193"/>
      <c r="AK278" s="193"/>
      <c r="AL278" s="193"/>
      <c r="AM278" s="193"/>
      <c r="AN278" s="193"/>
      <c r="AO278" s="193"/>
      <c r="AP278" s="193"/>
      <c r="AQ278" s="193"/>
      <c r="AR278" s="193"/>
      <c r="AS278" s="194"/>
      <c r="AT278" s="191"/>
      <c r="AU278" s="193"/>
      <c r="AV278" s="192"/>
      <c r="AW278" s="192"/>
      <c r="AX278" s="152"/>
      <c r="AY278" s="152"/>
      <c r="AZ278" s="152"/>
      <c r="BA278" s="192"/>
    </row>
    <row r="279" spans="8:53" x14ac:dyDescent="0.3">
      <c r="H279" s="152"/>
      <c r="I279" s="3"/>
      <c r="J279" s="152"/>
      <c r="K279" s="3"/>
      <c r="L279" s="152"/>
      <c r="M279" s="3"/>
      <c r="N279" s="152"/>
      <c r="O279" s="3"/>
      <c r="P279" s="3"/>
      <c r="Q279" s="3"/>
      <c r="R279" s="193"/>
      <c r="S279" s="193"/>
      <c r="T279" s="193"/>
      <c r="U279" s="193"/>
      <c r="V279" s="193"/>
      <c r="W279" s="193"/>
      <c r="X279" s="193"/>
      <c r="Y279" s="193"/>
      <c r="Z279" s="193"/>
      <c r="AA279" s="193"/>
      <c r="AB279" s="193"/>
      <c r="AC279" s="193"/>
      <c r="AD279" s="193"/>
      <c r="AE279" s="193"/>
      <c r="AF279" s="193"/>
      <c r="AG279" s="193"/>
      <c r="AH279" s="193"/>
      <c r="AI279" s="193"/>
      <c r="AJ279" s="193"/>
      <c r="AK279" s="193"/>
      <c r="AL279" s="193"/>
      <c r="AM279" s="193"/>
      <c r="AN279" s="193"/>
      <c r="AO279" s="193"/>
      <c r="AP279" s="193"/>
      <c r="AQ279" s="193"/>
      <c r="AR279" s="193"/>
      <c r="AS279" s="194"/>
      <c r="AT279" s="191"/>
      <c r="AU279" s="193"/>
      <c r="AV279" s="192"/>
      <c r="AW279" s="192"/>
      <c r="AX279" s="152"/>
      <c r="AY279" s="152"/>
      <c r="AZ279" s="152"/>
      <c r="BA279" s="192"/>
    </row>
    <row r="280" spans="8:53" x14ac:dyDescent="0.3">
      <c r="H280" s="152"/>
      <c r="I280" s="3"/>
      <c r="J280" s="152"/>
      <c r="K280" s="3"/>
      <c r="L280" s="152"/>
      <c r="M280" s="3"/>
      <c r="N280" s="152"/>
      <c r="O280" s="3"/>
      <c r="P280" s="3"/>
      <c r="Q280" s="3"/>
      <c r="R280" s="193"/>
      <c r="S280" s="193"/>
      <c r="T280" s="193"/>
      <c r="U280" s="193"/>
      <c r="V280" s="193"/>
      <c r="W280" s="193"/>
      <c r="X280" s="193"/>
      <c r="Y280" s="193"/>
      <c r="Z280" s="193"/>
      <c r="AA280" s="193"/>
      <c r="AB280" s="193"/>
      <c r="AC280" s="193"/>
      <c r="AD280" s="193"/>
      <c r="AE280" s="193"/>
      <c r="AF280" s="193"/>
      <c r="AG280" s="193"/>
      <c r="AH280" s="193"/>
      <c r="AI280" s="193"/>
      <c r="AJ280" s="193"/>
      <c r="AK280" s="193"/>
      <c r="AL280" s="193"/>
      <c r="AM280" s="193"/>
      <c r="AN280" s="193"/>
      <c r="AO280" s="193"/>
      <c r="AP280" s="193"/>
      <c r="AQ280" s="193"/>
      <c r="AR280" s="193"/>
      <c r="AS280" s="194"/>
      <c r="AT280" s="191"/>
      <c r="AU280" s="193"/>
      <c r="AV280" s="192"/>
      <c r="AW280" s="192"/>
      <c r="AX280" s="152"/>
      <c r="AY280" s="152"/>
      <c r="AZ280" s="152"/>
      <c r="BA280" s="192"/>
    </row>
    <row r="281" spans="8:53" x14ac:dyDescent="0.3">
      <c r="H281" s="152"/>
      <c r="I281" s="3"/>
      <c r="J281" s="152"/>
      <c r="K281" s="3"/>
      <c r="L281" s="152"/>
      <c r="M281" s="3"/>
      <c r="N281" s="152"/>
      <c r="O281" s="3"/>
      <c r="P281" s="3"/>
      <c r="Q281" s="3"/>
      <c r="R281" s="193"/>
      <c r="S281" s="193"/>
      <c r="T281" s="193"/>
      <c r="U281" s="193"/>
      <c r="V281" s="193"/>
      <c r="W281" s="193"/>
      <c r="X281" s="193"/>
      <c r="Y281" s="193"/>
      <c r="Z281" s="193"/>
      <c r="AA281" s="193"/>
      <c r="AB281" s="193"/>
      <c r="AC281" s="193"/>
      <c r="AD281" s="193"/>
      <c r="AE281" s="193"/>
      <c r="AF281" s="193"/>
      <c r="AG281" s="193"/>
      <c r="AH281" s="193"/>
      <c r="AI281" s="193"/>
      <c r="AJ281" s="193"/>
      <c r="AK281" s="193"/>
      <c r="AL281" s="193"/>
      <c r="AM281" s="193"/>
      <c r="AN281" s="193"/>
      <c r="AO281" s="193"/>
      <c r="AP281" s="193"/>
      <c r="AQ281" s="193"/>
      <c r="AR281" s="193"/>
      <c r="AS281" s="194"/>
      <c r="AT281" s="191"/>
      <c r="AU281" s="193"/>
      <c r="AV281" s="192"/>
      <c r="AW281" s="192"/>
      <c r="AX281" s="152"/>
      <c r="AY281" s="152"/>
      <c r="AZ281" s="152"/>
      <c r="BA281" s="192"/>
    </row>
    <row r="282" spans="8:53" x14ac:dyDescent="0.3">
      <c r="H282" s="152"/>
      <c r="I282" s="3"/>
      <c r="J282" s="152"/>
      <c r="K282" s="3"/>
      <c r="L282" s="152"/>
      <c r="M282" s="3"/>
      <c r="N282" s="152"/>
      <c r="O282" s="3"/>
      <c r="P282" s="3"/>
      <c r="Q282" s="3"/>
      <c r="R282" s="193"/>
      <c r="S282" s="193"/>
      <c r="T282" s="193"/>
      <c r="U282" s="193"/>
      <c r="V282" s="193"/>
      <c r="W282" s="193"/>
      <c r="X282" s="193"/>
      <c r="Y282" s="193"/>
      <c r="Z282" s="193"/>
      <c r="AA282" s="193"/>
      <c r="AB282" s="193"/>
      <c r="AC282" s="193"/>
      <c r="AD282" s="193"/>
      <c r="AE282" s="193"/>
      <c r="AF282" s="193"/>
      <c r="AG282" s="193"/>
      <c r="AH282" s="193"/>
      <c r="AI282" s="193"/>
      <c r="AJ282" s="193"/>
      <c r="AK282" s="193"/>
      <c r="AL282" s="193"/>
      <c r="AM282" s="193"/>
      <c r="AN282" s="193"/>
      <c r="AO282" s="193"/>
      <c r="AP282" s="193"/>
      <c r="AQ282" s="193"/>
      <c r="AR282" s="193"/>
      <c r="AS282" s="194"/>
      <c r="AT282" s="191"/>
      <c r="AU282" s="193"/>
      <c r="AV282" s="192"/>
      <c r="AW282" s="192"/>
      <c r="AX282" s="152"/>
      <c r="AY282" s="152"/>
      <c r="AZ282" s="152"/>
      <c r="BA282" s="192"/>
    </row>
    <row r="283" spans="8:53" x14ac:dyDescent="0.3">
      <c r="H283" s="152"/>
      <c r="I283" s="3"/>
      <c r="J283" s="152"/>
      <c r="K283" s="3"/>
      <c r="L283" s="152"/>
      <c r="M283" s="3"/>
      <c r="N283" s="152"/>
      <c r="O283" s="3"/>
      <c r="P283" s="3"/>
      <c r="Q283" s="3"/>
      <c r="R283" s="193"/>
      <c r="S283" s="193"/>
      <c r="T283" s="193"/>
      <c r="U283" s="193"/>
      <c r="V283" s="193"/>
      <c r="W283" s="193"/>
      <c r="X283" s="193"/>
      <c r="Y283" s="193"/>
      <c r="Z283" s="193"/>
      <c r="AA283" s="193"/>
      <c r="AB283" s="193"/>
      <c r="AC283" s="193"/>
      <c r="AD283" s="193"/>
      <c r="AE283" s="193"/>
      <c r="AF283" s="193"/>
      <c r="AG283" s="193"/>
      <c r="AH283" s="193"/>
      <c r="AI283" s="193"/>
      <c r="AJ283" s="193"/>
      <c r="AK283" s="193"/>
      <c r="AL283" s="193"/>
      <c r="AM283" s="193"/>
      <c r="AN283" s="193"/>
      <c r="AO283" s="193"/>
      <c r="AP283" s="193"/>
      <c r="AQ283" s="193"/>
      <c r="AR283" s="193"/>
      <c r="AS283" s="194"/>
      <c r="AT283" s="191"/>
      <c r="AU283" s="193"/>
      <c r="AV283" s="192"/>
      <c r="AW283" s="192"/>
      <c r="AX283" s="152"/>
      <c r="AY283" s="152"/>
      <c r="AZ283" s="152"/>
      <c r="BA283" s="192"/>
    </row>
    <row r="284" spans="8:53" x14ac:dyDescent="0.3">
      <c r="H284" s="152"/>
      <c r="I284" s="3"/>
      <c r="J284" s="152"/>
      <c r="K284" s="3"/>
      <c r="L284" s="152"/>
      <c r="M284" s="3"/>
      <c r="N284" s="152"/>
      <c r="O284" s="3"/>
      <c r="P284" s="3"/>
      <c r="Q284" s="3"/>
      <c r="R284" s="193"/>
      <c r="S284" s="193"/>
      <c r="T284" s="193"/>
      <c r="U284" s="193"/>
      <c r="V284" s="193"/>
      <c r="W284" s="193"/>
      <c r="X284" s="193"/>
      <c r="Y284" s="193"/>
      <c r="Z284" s="193"/>
      <c r="AA284" s="193"/>
      <c r="AB284" s="193"/>
      <c r="AC284" s="193"/>
      <c r="AD284" s="193"/>
      <c r="AE284" s="193"/>
      <c r="AF284" s="193"/>
      <c r="AG284" s="193"/>
      <c r="AH284" s="193"/>
      <c r="AI284" s="193"/>
      <c r="AJ284" s="193"/>
      <c r="AK284" s="193"/>
      <c r="AL284" s="193"/>
      <c r="AM284" s="193"/>
      <c r="AN284" s="193"/>
      <c r="AO284" s="193"/>
      <c r="AP284" s="193"/>
      <c r="AQ284" s="193"/>
      <c r="AR284" s="193"/>
      <c r="AS284" s="194"/>
      <c r="AT284" s="191"/>
      <c r="AU284" s="193"/>
      <c r="AV284" s="192"/>
      <c r="AW284" s="192"/>
      <c r="AX284" s="152"/>
      <c r="AY284" s="152"/>
      <c r="AZ284" s="152"/>
      <c r="BA284" s="192"/>
    </row>
    <row r="285" spans="8:53" x14ac:dyDescent="0.3">
      <c r="H285" s="152"/>
      <c r="I285" s="3"/>
      <c r="J285" s="152"/>
      <c r="K285" s="3"/>
      <c r="L285" s="152"/>
      <c r="M285" s="3"/>
      <c r="N285" s="152"/>
      <c r="O285" s="3"/>
      <c r="P285" s="3"/>
      <c r="Q285" s="3"/>
      <c r="R285" s="193"/>
      <c r="S285" s="193"/>
      <c r="T285" s="193"/>
      <c r="U285" s="193"/>
      <c r="V285" s="193"/>
      <c r="W285" s="193"/>
      <c r="X285" s="193"/>
      <c r="Y285" s="193"/>
      <c r="Z285" s="193"/>
      <c r="AA285" s="193"/>
      <c r="AB285" s="193"/>
      <c r="AC285" s="193"/>
      <c r="AD285" s="193"/>
      <c r="AE285" s="193"/>
      <c r="AF285" s="193"/>
      <c r="AG285" s="193"/>
      <c r="AH285" s="193"/>
      <c r="AI285" s="193"/>
      <c r="AJ285" s="193"/>
      <c r="AK285" s="193"/>
      <c r="AL285" s="193"/>
      <c r="AM285" s="193"/>
      <c r="AN285" s="193"/>
      <c r="AO285" s="193"/>
      <c r="AP285" s="193"/>
      <c r="AQ285" s="193"/>
      <c r="AR285" s="193"/>
      <c r="AS285" s="194"/>
      <c r="AT285" s="191"/>
      <c r="AU285" s="193"/>
      <c r="AV285" s="192"/>
      <c r="AW285" s="192"/>
      <c r="AX285" s="152"/>
      <c r="AY285" s="152"/>
      <c r="AZ285" s="152"/>
      <c r="BA285" s="192"/>
    </row>
    <row r="286" spans="8:53" x14ac:dyDescent="0.3">
      <c r="H286" s="152"/>
      <c r="I286" s="3"/>
      <c r="J286" s="152"/>
      <c r="K286" s="3"/>
      <c r="L286" s="152"/>
      <c r="M286" s="3"/>
      <c r="N286" s="152"/>
      <c r="O286" s="3"/>
      <c r="P286" s="3"/>
      <c r="Q286" s="3"/>
      <c r="R286" s="193"/>
      <c r="S286" s="193"/>
      <c r="T286" s="193"/>
      <c r="U286" s="193"/>
      <c r="V286" s="193"/>
      <c r="W286" s="193"/>
      <c r="X286" s="193"/>
      <c r="Y286" s="193"/>
      <c r="Z286" s="193"/>
      <c r="AA286" s="193"/>
      <c r="AB286" s="193"/>
      <c r="AC286" s="193"/>
      <c r="AD286" s="193"/>
      <c r="AE286" s="193"/>
      <c r="AF286" s="193"/>
      <c r="AG286" s="193"/>
      <c r="AH286" s="193"/>
      <c r="AI286" s="193"/>
      <c r="AJ286" s="193"/>
      <c r="AK286" s="193"/>
      <c r="AL286" s="193"/>
      <c r="AM286" s="193"/>
      <c r="AN286" s="193"/>
      <c r="AO286" s="193"/>
      <c r="AP286" s="193"/>
      <c r="AQ286" s="193"/>
      <c r="AR286" s="193"/>
      <c r="AS286" s="194"/>
      <c r="AT286" s="191"/>
      <c r="AU286" s="193"/>
      <c r="AV286" s="192"/>
      <c r="AW286" s="192"/>
      <c r="AX286" s="152"/>
      <c r="AY286" s="152"/>
      <c r="AZ286" s="152"/>
      <c r="BA286" s="192"/>
    </row>
    <row r="287" spans="8:53" x14ac:dyDescent="0.3">
      <c r="H287" s="152"/>
      <c r="I287" s="3"/>
      <c r="J287" s="152"/>
      <c r="K287" s="3"/>
      <c r="L287" s="152"/>
      <c r="M287" s="3"/>
      <c r="N287" s="152"/>
      <c r="O287" s="3"/>
      <c r="P287" s="3"/>
      <c r="Q287" s="3"/>
      <c r="R287" s="193"/>
      <c r="S287" s="193"/>
      <c r="T287" s="193"/>
      <c r="U287" s="193"/>
      <c r="V287" s="193"/>
      <c r="W287" s="193"/>
      <c r="X287" s="193"/>
      <c r="Y287" s="193"/>
      <c r="Z287" s="193"/>
      <c r="AA287" s="193"/>
      <c r="AB287" s="193"/>
      <c r="AC287" s="193"/>
      <c r="AD287" s="193"/>
      <c r="AE287" s="193"/>
      <c r="AF287" s="193"/>
      <c r="AG287" s="193"/>
      <c r="AH287" s="193"/>
      <c r="AI287" s="193"/>
      <c r="AJ287" s="193"/>
      <c r="AK287" s="193"/>
      <c r="AL287" s="193"/>
      <c r="AM287" s="193"/>
      <c r="AN287" s="193"/>
      <c r="AO287" s="193"/>
      <c r="AP287" s="193"/>
      <c r="AQ287" s="193"/>
      <c r="AR287" s="193"/>
      <c r="AS287" s="194"/>
      <c r="AT287" s="191"/>
      <c r="AU287" s="193"/>
      <c r="AV287" s="192"/>
      <c r="AW287" s="192"/>
      <c r="AX287" s="152"/>
      <c r="AY287" s="152"/>
      <c r="AZ287" s="152"/>
      <c r="BA287" s="192"/>
    </row>
    <row r="288" spans="8:53" x14ac:dyDescent="0.3">
      <c r="H288" s="152"/>
      <c r="I288" s="3"/>
      <c r="J288" s="152"/>
      <c r="K288" s="3"/>
      <c r="L288" s="152"/>
      <c r="M288" s="3"/>
      <c r="N288" s="152"/>
      <c r="O288" s="3"/>
      <c r="P288" s="3"/>
      <c r="Q288" s="3"/>
      <c r="R288" s="193"/>
      <c r="S288" s="193"/>
      <c r="T288" s="193"/>
      <c r="U288" s="193"/>
      <c r="V288" s="193"/>
      <c r="W288" s="193"/>
      <c r="X288" s="193"/>
      <c r="Y288" s="193"/>
      <c r="Z288" s="193"/>
      <c r="AA288" s="193"/>
      <c r="AB288" s="193"/>
      <c r="AC288" s="193"/>
      <c r="AD288" s="193"/>
      <c r="AE288" s="193"/>
      <c r="AF288" s="193"/>
      <c r="AG288" s="193"/>
      <c r="AH288" s="193"/>
      <c r="AI288" s="193"/>
      <c r="AJ288" s="193"/>
      <c r="AK288" s="193"/>
      <c r="AL288" s="193"/>
      <c r="AM288" s="193"/>
      <c r="AN288" s="193"/>
      <c r="AO288" s="193"/>
      <c r="AP288" s="193"/>
      <c r="AQ288" s="193"/>
      <c r="AR288" s="193"/>
      <c r="AS288" s="194"/>
      <c r="AT288" s="191"/>
      <c r="AU288" s="193"/>
      <c r="AV288" s="192"/>
      <c r="AW288" s="192"/>
      <c r="AX288" s="152"/>
      <c r="AY288" s="152"/>
      <c r="AZ288" s="152"/>
      <c r="BA288" s="192"/>
    </row>
    <row r="289" spans="8:53" x14ac:dyDescent="0.3">
      <c r="H289" s="152"/>
      <c r="I289" s="3"/>
      <c r="J289" s="152"/>
      <c r="K289" s="3"/>
      <c r="L289" s="152"/>
      <c r="M289" s="3"/>
      <c r="N289" s="152"/>
      <c r="O289" s="3"/>
      <c r="P289" s="3"/>
      <c r="Q289" s="3"/>
      <c r="R289" s="193"/>
      <c r="S289" s="193"/>
      <c r="T289" s="193"/>
      <c r="U289" s="193"/>
      <c r="V289" s="193"/>
      <c r="W289" s="193"/>
      <c r="X289" s="193"/>
      <c r="Y289" s="193"/>
      <c r="Z289" s="193"/>
      <c r="AA289" s="193"/>
      <c r="AB289" s="193"/>
      <c r="AC289" s="193"/>
      <c r="AD289" s="193"/>
      <c r="AE289" s="193"/>
      <c r="AF289" s="193"/>
      <c r="AG289" s="193"/>
      <c r="AH289" s="193"/>
      <c r="AI289" s="193"/>
      <c r="AJ289" s="193"/>
      <c r="AK289" s="193"/>
      <c r="AL289" s="193"/>
      <c r="AM289" s="193"/>
      <c r="AN289" s="193"/>
      <c r="AO289" s="193"/>
      <c r="AP289" s="193"/>
      <c r="AQ289" s="193"/>
      <c r="AR289" s="193"/>
      <c r="AS289" s="194"/>
      <c r="AT289" s="191"/>
      <c r="AU289" s="193"/>
      <c r="AV289" s="192"/>
      <c r="AW289" s="192"/>
      <c r="AX289" s="152"/>
      <c r="AY289" s="152"/>
      <c r="AZ289" s="152"/>
      <c r="BA289" s="192"/>
    </row>
    <row r="290" spans="8:53" x14ac:dyDescent="0.3">
      <c r="H290" s="152"/>
      <c r="I290" s="3"/>
      <c r="J290" s="152"/>
      <c r="K290" s="3"/>
      <c r="L290" s="152"/>
      <c r="M290" s="3"/>
      <c r="N290" s="152"/>
      <c r="O290" s="3"/>
      <c r="P290" s="3"/>
      <c r="Q290" s="3"/>
      <c r="R290" s="193"/>
      <c r="S290" s="193"/>
      <c r="T290" s="193"/>
      <c r="U290" s="193"/>
      <c r="V290" s="193"/>
      <c r="W290" s="193"/>
      <c r="X290" s="193"/>
      <c r="Y290" s="193"/>
      <c r="Z290" s="193"/>
      <c r="AA290" s="193"/>
      <c r="AB290" s="193"/>
      <c r="AC290" s="193"/>
      <c r="AD290" s="193"/>
      <c r="AE290" s="193"/>
      <c r="AF290" s="193"/>
      <c r="AG290" s="193"/>
      <c r="AH290" s="193"/>
      <c r="AI290" s="193"/>
      <c r="AJ290" s="193"/>
      <c r="AK290" s="193"/>
      <c r="AL290" s="193"/>
      <c r="AM290" s="193"/>
      <c r="AN290" s="193"/>
      <c r="AO290" s="193"/>
      <c r="AP290" s="193"/>
      <c r="AQ290" s="193"/>
      <c r="AR290" s="193"/>
      <c r="AS290" s="194"/>
      <c r="AT290" s="191"/>
      <c r="AU290" s="193"/>
      <c r="AV290" s="192"/>
      <c r="AW290" s="192"/>
      <c r="AX290" s="152"/>
      <c r="AY290" s="152"/>
      <c r="AZ290" s="152"/>
      <c r="BA290" s="192"/>
    </row>
    <row r="291" spans="8:53" x14ac:dyDescent="0.3">
      <c r="H291" s="152"/>
      <c r="I291" s="3"/>
      <c r="J291" s="152"/>
      <c r="K291" s="3"/>
      <c r="L291" s="152"/>
      <c r="M291" s="3"/>
      <c r="N291" s="152"/>
      <c r="O291" s="3"/>
      <c r="P291" s="3"/>
      <c r="Q291" s="3"/>
      <c r="R291" s="193"/>
      <c r="S291" s="193"/>
      <c r="T291" s="193"/>
      <c r="U291" s="193"/>
      <c r="V291" s="193"/>
      <c r="W291" s="193"/>
      <c r="X291" s="193"/>
      <c r="Y291" s="193"/>
      <c r="Z291" s="193"/>
      <c r="AA291" s="193"/>
      <c r="AB291" s="193"/>
      <c r="AC291" s="193"/>
      <c r="AD291" s="193"/>
      <c r="AE291" s="193"/>
      <c r="AF291" s="193"/>
      <c r="AG291" s="193"/>
      <c r="AH291" s="193"/>
      <c r="AI291" s="193"/>
      <c r="AJ291" s="193"/>
      <c r="AK291" s="193"/>
      <c r="AL291" s="193"/>
      <c r="AM291" s="193"/>
      <c r="AN291" s="193"/>
      <c r="AO291" s="193"/>
      <c r="AP291" s="193"/>
      <c r="AQ291" s="193"/>
      <c r="AR291" s="193"/>
      <c r="AS291" s="194"/>
      <c r="AT291" s="191"/>
      <c r="AU291" s="193"/>
      <c r="AV291" s="192"/>
      <c r="AW291" s="192"/>
      <c r="AX291" s="152"/>
      <c r="AY291" s="152"/>
      <c r="AZ291" s="152"/>
      <c r="BA291" s="192"/>
    </row>
    <row r="292" spans="8:53" x14ac:dyDescent="0.3">
      <c r="H292" s="152"/>
      <c r="I292" s="3"/>
      <c r="J292" s="152"/>
      <c r="K292" s="3"/>
      <c r="L292" s="152"/>
      <c r="M292" s="3"/>
      <c r="N292" s="152"/>
      <c r="O292" s="3"/>
      <c r="P292" s="3"/>
      <c r="Q292" s="3"/>
      <c r="R292" s="193"/>
      <c r="S292" s="193"/>
      <c r="T292" s="193"/>
      <c r="U292" s="193"/>
      <c r="V292" s="193"/>
      <c r="W292" s="193"/>
      <c r="X292" s="193"/>
      <c r="Y292" s="193"/>
      <c r="Z292" s="193"/>
      <c r="AA292" s="193"/>
      <c r="AB292" s="193"/>
      <c r="AC292" s="193"/>
      <c r="AD292" s="193"/>
      <c r="AE292" s="193"/>
      <c r="AF292" s="193"/>
      <c r="AG292" s="193"/>
      <c r="AH292" s="193"/>
      <c r="AI292" s="193"/>
      <c r="AJ292" s="193"/>
      <c r="AK292" s="193"/>
      <c r="AL292" s="193"/>
      <c r="AM292" s="193"/>
      <c r="AN292" s="193"/>
      <c r="AO292" s="193"/>
      <c r="AP292" s="193"/>
      <c r="AQ292" s="193"/>
      <c r="AR292" s="193"/>
      <c r="AS292" s="194"/>
      <c r="AT292" s="191"/>
      <c r="AU292" s="193"/>
      <c r="AV292" s="192"/>
      <c r="AW292" s="192"/>
      <c r="AX292" s="152"/>
      <c r="AY292" s="152"/>
      <c r="AZ292" s="152"/>
      <c r="BA292" s="192"/>
    </row>
    <row r="293" spans="8:53" x14ac:dyDescent="0.3">
      <c r="H293" s="152"/>
      <c r="I293" s="3"/>
      <c r="J293" s="152"/>
      <c r="K293" s="3"/>
      <c r="L293" s="152"/>
      <c r="M293" s="3"/>
      <c r="N293" s="152"/>
      <c r="O293" s="3"/>
      <c r="P293" s="3"/>
      <c r="Q293" s="3"/>
      <c r="R293" s="193"/>
      <c r="S293" s="193"/>
      <c r="T293" s="193"/>
      <c r="U293" s="193"/>
      <c r="V293" s="193"/>
      <c r="W293" s="193"/>
      <c r="X293" s="193"/>
      <c r="Y293" s="193"/>
      <c r="Z293" s="193"/>
      <c r="AA293" s="193"/>
      <c r="AB293" s="193"/>
      <c r="AC293" s="193"/>
      <c r="AD293" s="193"/>
      <c r="AE293" s="193"/>
      <c r="AF293" s="193"/>
      <c r="AG293" s="193"/>
      <c r="AH293" s="193"/>
      <c r="AI293" s="193"/>
      <c r="AJ293" s="193"/>
      <c r="AK293" s="193"/>
      <c r="AL293" s="193"/>
      <c r="AM293" s="193"/>
      <c r="AN293" s="193"/>
      <c r="AO293" s="193"/>
      <c r="AP293" s="193"/>
      <c r="AQ293" s="193"/>
      <c r="AR293" s="193"/>
      <c r="AS293" s="194"/>
      <c r="AT293" s="191"/>
      <c r="AU293" s="193"/>
      <c r="AV293" s="192"/>
      <c r="AW293" s="192"/>
      <c r="AX293" s="152"/>
      <c r="AY293" s="152"/>
      <c r="AZ293" s="152"/>
      <c r="BA293" s="192"/>
    </row>
    <row r="294" spans="8:53" x14ac:dyDescent="0.3">
      <c r="H294" s="152"/>
      <c r="I294" s="3"/>
      <c r="J294" s="152"/>
      <c r="K294" s="3"/>
      <c r="L294" s="152"/>
      <c r="M294" s="3"/>
      <c r="N294" s="152"/>
      <c r="O294" s="3"/>
      <c r="P294" s="3"/>
      <c r="Q294" s="3"/>
      <c r="R294" s="193"/>
      <c r="S294" s="193"/>
      <c r="T294" s="193"/>
      <c r="U294" s="193"/>
      <c r="V294" s="193"/>
      <c r="W294" s="193"/>
      <c r="X294" s="193"/>
      <c r="Y294" s="193"/>
      <c r="Z294" s="193"/>
      <c r="AA294" s="193"/>
      <c r="AB294" s="193"/>
      <c r="AC294" s="193"/>
      <c r="AD294" s="193"/>
      <c r="AE294" s="193"/>
      <c r="AF294" s="193"/>
      <c r="AG294" s="193"/>
      <c r="AH294" s="193"/>
      <c r="AI294" s="193"/>
      <c r="AJ294" s="193"/>
      <c r="AK294" s="193"/>
      <c r="AL294" s="193"/>
      <c r="AM294" s="193"/>
      <c r="AN294" s="193"/>
      <c r="AO294" s="193"/>
      <c r="AP294" s="193"/>
      <c r="AQ294" s="193"/>
      <c r="AR294" s="193"/>
      <c r="AS294" s="194"/>
      <c r="AT294" s="191"/>
      <c r="AU294" s="193"/>
      <c r="AV294" s="192"/>
      <c r="AW294" s="192"/>
      <c r="AX294" s="152"/>
      <c r="AY294" s="152"/>
      <c r="AZ294" s="152"/>
      <c r="BA294" s="192"/>
    </row>
    <row r="295" spans="8:53" x14ac:dyDescent="0.3">
      <c r="H295" s="152"/>
      <c r="I295" s="3"/>
      <c r="J295" s="152"/>
      <c r="K295" s="3"/>
      <c r="L295" s="152"/>
      <c r="M295" s="3"/>
      <c r="N295" s="152"/>
      <c r="O295" s="3"/>
      <c r="P295" s="3"/>
      <c r="Q295" s="3"/>
      <c r="R295" s="193"/>
      <c r="S295" s="193"/>
      <c r="T295" s="193"/>
      <c r="U295" s="193"/>
      <c r="V295" s="193"/>
      <c r="W295" s="193"/>
      <c r="X295" s="193"/>
      <c r="Y295" s="193"/>
      <c r="Z295" s="193"/>
      <c r="AA295" s="193"/>
      <c r="AB295" s="193"/>
      <c r="AC295" s="193"/>
      <c r="AD295" s="193"/>
      <c r="AE295" s="193"/>
      <c r="AF295" s="193"/>
      <c r="AG295" s="193"/>
      <c r="AH295" s="193"/>
      <c r="AI295" s="193"/>
      <c r="AJ295" s="193"/>
      <c r="AK295" s="193"/>
      <c r="AL295" s="193"/>
      <c r="AM295" s="193"/>
      <c r="AN295" s="193"/>
      <c r="AO295" s="193"/>
      <c r="AP295" s="193"/>
      <c r="AQ295" s="193"/>
      <c r="AR295" s="193"/>
      <c r="AS295" s="194"/>
      <c r="AT295" s="191"/>
      <c r="AU295" s="193"/>
      <c r="AV295" s="192"/>
      <c r="AW295" s="192"/>
      <c r="AX295" s="152"/>
      <c r="AY295" s="152"/>
      <c r="AZ295" s="152"/>
      <c r="BA295" s="192"/>
    </row>
    <row r="296" spans="8:53" x14ac:dyDescent="0.3">
      <c r="H296" s="152"/>
      <c r="I296" s="3"/>
      <c r="J296" s="152"/>
      <c r="K296" s="3"/>
      <c r="L296" s="152"/>
      <c r="M296" s="3"/>
      <c r="N296" s="152"/>
      <c r="O296" s="3"/>
      <c r="P296" s="3"/>
      <c r="Q296" s="3"/>
      <c r="R296" s="193"/>
      <c r="S296" s="193"/>
      <c r="T296" s="193"/>
      <c r="U296" s="193"/>
      <c r="V296" s="193"/>
      <c r="W296" s="193"/>
      <c r="X296" s="193"/>
      <c r="Y296" s="193"/>
      <c r="Z296" s="193"/>
      <c r="AA296" s="193"/>
      <c r="AB296" s="193"/>
      <c r="AC296" s="193"/>
      <c r="AD296" s="193"/>
      <c r="AE296" s="193"/>
      <c r="AF296" s="193"/>
      <c r="AG296" s="193"/>
      <c r="AH296" s="193"/>
      <c r="AI296" s="193"/>
      <c r="AJ296" s="193"/>
      <c r="AK296" s="193"/>
      <c r="AL296" s="193"/>
      <c r="AM296" s="193"/>
      <c r="AN296" s="193"/>
      <c r="AO296" s="193"/>
      <c r="AP296" s="193"/>
      <c r="AQ296" s="193"/>
      <c r="AR296" s="193"/>
      <c r="AS296" s="194"/>
      <c r="AT296" s="191"/>
      <c r="AU296" s="193"/>
      <c r="AV296" s="192"/>
      <c r="AW296" s="192"/>
      <c r="AX296" s="152"/>
      <c r="AY296" s="152"/>
      <c r="AZ296" s="152"/>
      <c r="BA296" s="192"/>
    </row>
    <row r="297" spans="8:53" x14ac:dyDescent="0.3">
      <c r="H297" s="152"/>
      <c r="I297" s="3"/>
      <c r="J297" s="152"/>
      <c r="K297" s="3"/>
      <c r="L297" s="152"/>
      <c r="M297" s="3"/>
      <c r="N297" s="152"/>
      <c r="O297" s="3"/>
      <c r="P297" s="3"/>
      <c r="Q297" s="3"/>
      <c r="R297" s="193"/>
      <c r="S297" s="193"/>
      <c r="T297" s="193"/>
      <c r="U297" s="193"/>
      <c r="V297" s="193"/>
      <c r="W297" s="193"/>
      <c r="X297" s="193"/>
      <c r="Y297" s="193"/>
      <c r="Z297" s="193"/>
      <c r="AA297" s="193"/>
      <c r="AB297" s="193"/>
      <c r="AC297" s="193"/>
      <c r="AD297" s="193"/>
      <c r="AE297" s="193"/>
      <c r="AF297" s="193"/>
      <c r="AG297" s="193"/>
      <c r="AH297" s="193"/>
      <c r="AI297" s="193"/>
      <c r="AJ297" s="193"/>
      <c r="AK297" s="193"/>
      <c r="AL297" s="193"/>
      <c r="AM297" s="193"/>
      <c r="AN297" s="193"/>
      <c r="AO297" s="193"/>
      <c r="AP297" s="193"/>
      <c r="AQ297" s="193"/>
      <c r="AR297" s="193"/>
      <c r="AS297" s="194"/>
      <c r="AT297" s="191"/>
      <c r="AU297" s="193"/>
      <c r="AV297" s="192"/>
      <c r="AW297" s="192"/>
      <c r="AX297" s="152"/>
      <c r="AY297" s="152"/>
      <c r="AZ297" s="152"/>
      <c r="BA297" s="192"/>
    </row>
    <row r="298" spans="8:53" x14ac:dyDescent="0.3">
      <c r="H298" s="152"/>
      <c r="I298" s="3"/>
      <c r="J298" s="152"/>
      <c r="K298" s="3"/>
      <c r="L298" s="152"/>
      <c r="M298" s="3"/>
      <c r="N298" s="152"/>
      <c r="O298" s="3"/>
      <c r="P298" s="3"/>
      <c r="Q298" s="3"/>
      <c r="R298" s="193"/>
      <c r="S298" s="193"/>
      <c r="T298" s="193"/>
      <c r="U298" s="193"/>
      <c r="V298" s="193"/>
      <c r="W298" s="193"/>
      <c r="X298" s="193"/>
      <c r="Y298" s="193"/>
      <c r="Z298" s="193"/>
      <c r="AA298" s="193"/>
      <c r="AB298" s="193"/>
      <c r="AC298" s="193"/>
      <c r="AD298" s="193"/>
      <c r="AE298" s="193"/>
      <c r="AF298" s="193"/>
      <c r="AG298" s="193"/>
      <c r="AH298" s="193"/>
      <c r="AI298" s="193"/>
      <c r="AJ298" s="193"/>
      <c r="AK298" s="193"/>
      <c r="AL298" s="193"/>
      <c r="AM298" s="193"/>
      <c r="AN298" s="193"/>
      <c r="AO298" s="193"/>
      <c r="AP298" s="193"/>
      <c r="AQ298" s="193"/>
      <c r="AR298" s="193"/>
      <c r="AS298" s="194"/>
      <c r="AT298" s="191"/>
      <c r="AU298" s="193"/>
      <c r="AV298" s="192"/>
      <c r="AW298" s="192"/>
      <c r="AX298" s="152"/>
      <c r="AY298" s="152"/>
      <c r="AZ298" s="152"/>
      <c r="BA298" s="192"/>
    </row>
    <row r="299" spans="8:53" x14ac:dyDescent="0.3">
      <c r="H299" s="152"/>
      <c r="I299" s="3"/>
      <c r="J299" s="152"/>
      <c r="K299" s="3"/>
      <c r="L299" s="152"/>
      <c r="M299" s="3"/>
      <c r="N299" s="152"/>
      <c r="O299" s="3"/>
      <c r="P299" s="3"/>
      <c r="Q299" s="3"/>
      <c r="R299" s="193"/>
      <c r="S299" s="193"/>
      <c r="T299" s="193"/>
      <c r="U299" s="193"/>
      <c r="V299" s="193"/>
      <c r="W299" s="193"/>
      <c r="X299" s="193"/>
      <c r="Y299" s="193"/>
      <c r="Z299" s="193"/>
      <c r="AA299" s="193"/>
      <c r="AB299" s="193"/>
      <c r="AC299" s="193"/>
      <c r="AD299" s="193"/>
      <c r="AE299" s="193"/>
      <c r="AF299" s="193"/>
      <c r="AG299" s="193"/>
      <c r="AH299" s="193"/>
      <c r="AI299" s="193"/>
      <c r="AJ299" s="193"/>
      <c r="AK299" s="193"/>
      <c r="AL299" s="193"/>
      <c r="AM299" s="193"/>
      <c r="AN299" s="193"/>
      <c r="AO299" s="193"/>
      <c r="AP299" s="193"/>
      <c r="AQ299" s="193"/>
      <c r="AR299" s="193"/>
      <c r="AS299" s="194"/>
      <c r="AT299" s="191"/>
      <c r="AU299" s="193"/>
      <c r="AV299" s="192"/>
      <c r="AW299" s="192"/>
      <c r="AX299" s="152"/>
      <c r="AY299" s="152"/>
      <c r="AZ299" s="152"/>
      <c r="BA299" s="192"/>
    </row>
    <row r="300" spans="8:53" x14ac:dyDescent="0.3">
      <c r="H300" s="152"/>
      <c r="I300" s="3"/>
      <c r="J300" s="152"/>
      <c r="K300" s="3"/>
      <c r="L300" s="152"/>
      <c r="M300" s="3"/>
      <c r="N300" s="152"/>
      <c r="O300" s="3"/>
      <c r="P300" s="3"/>
      <c r="Q300" s="3"/>
      <c r="R300" s="193"/>
      <c r="S300" s="193"/>
      <c r="T300" s="193"/>
      <c r="U300" s="193"/>
      <c r="V300" s="193"/>
      <c r="W300" s="193"/>
      <c r="X300" s="193"/>
      <c r="Y300" s="193"/>
      <c r="Z300" s="193"/>
      <c r="AA300" s="193"/>
      <c r="AB300" s="193"/>
      <c r="AC300" s="193"/>
      <c r="AD300" s="193"/>
      <c r="AE300" s="193"/>
      <c r="AF300" s="193"/>
      <c r="AG300" s="193"/>
      <c r="AH300" s="193"/>
      <c r="AI300" s="193"/>
      <c r="AJ300" s="193"/>
      <c r="AK300" s="193"/>
      <c r="AL300" s="193"/>
      <c r="AM300" s="193"/>
      <c r="AN300" s="193"/>
      <c r="AO300" s="193"/>
      <c r="AP300" s="193"/>
      <c r="AQ300" s="193"/>
      <c r="AR300" s="193"/>
      <c r="AS300" s="194"/>
      <c r="AT300" s="191"/>
      <c r="AU300" s="193"/>
      <c r="AV300" s="192"/>
      <c r="AW300" s="192"/>
      <c r="AX300" s="152"/>
      <c r="AY300" s="152"/>
      <c r="AZ300" s="152"/>
      <c r="BA300" s="192"/>
    </row>
    <row r="301" spans="8:53" x14ac:dyDescent="0.3">
      <c r="H301" s="152"/>
      <c r="I301" s="3"/>
      <c r="J301" s="152"/>
      <c r="K301" s="3"/>
      <c r="L301" s="152"/>
      <c r="M301" s="3"/>
      <c r="N301" s="152"/>
      <c r="O301" s="3"/>
      <c r="P301" s="3"/>
      <c r="Q301" s="3"/>
      <c r="R301" s="193"/>
      <c r="S301" s="193"/>
      <c r="T301" s="193"/>
      <c r="U301" s="193"/>
      <c r="V301" s="193"/>
      <c r="W301" s="193"/>
      <c r="X301" s="193"/>
      <c r="Y301" s="193"/>
      <c r="Z301" s="193"/>
      <c r="AA301" s="193"/>
      <c r="AB301" s="193"/>
      <c r="AC301" s="193"/>
      <c r="AD301" s="193"/>
      <c r="AE301" s="193"/>
      <c r="AF301" s="193"/>
      <c r="AG301" s="193"/>
      <c r="AH301" s="193"/>
      <c r="AI301" s="193"/>
      <c r="AJ301" s="193"/>
      <c r="AK301" s="193"/>
      <c r="AL301" s="193"/>
      <c r="AM301" s="193"/>
      <c r="AN301" s="193"/>
      <c r="AO301" s="193"/>
      <c r="AP301" s="193"/>
      <c r="AQ301" s="193"/>
      <c r="AR301" s="193"/>
      <c r="AS301" s="194"/>
      <c r="AT301" s="191"/>
      <c r="AU301" s="193"/>
      <c r="AV301" s="192"/>
      <c r="AW301" s="192"/>
      <c r="AX301" s="152"/>
      <c r="AY301" s="152"/>
      <c r="AZ301" s="152"/>
      <c r="BA301" s="192"/>
    </row>
    <row r="302" spans="8:53" x14ac:dyDescent="0.3">
      <c r="H302" s="152"/>
      <c r="I302" s="3"/>
      <c r="J302" s="152"/>
      <c r="K302" s="3"/>
      <c r="L302" s="152"/>
      <c r="M302" s="3"/>
      <c r="N302" s="152"/>
      <c r="O302" s="3"/>
      <c r="P302" s="3"/>
      <c r="Q302" s="3"/>
      <c r="R302" s="193"/>
      <c r="S302" s="193"/>
      <c r="T302" s="193"/>
      <c r="U302" s="193"/>
      <c r="V302" s="193"/>
      <c r="W302" s="193"/>
      <c r="X302" s="193"/>
      <c r="Y302" s="193"/>
      <c r="Z302" s="193"/>
      <c r="AA302" s="193"/>
      <c r="AB302" s="193"/>
      <c r="AC302" s="193"/>
      <c r="AD302" s="193"/>
      <c r="AE302" s="193"/>
      <c r="AF302" s="193"/>
      <c r="AG302" s="193"/>
      <c r="AH302" s="193"/>
      <c r="AI302" s="193"/>
      <c r="AJ302" s="193"/>
      <c r="AK302" s="193"/>
      <c r="AL302" s="193"/>
      <c r="AM302" s="193"/>
      <c r="AN302" s="193"/>
      <c r="AO302" s="193"/>
      <c r="AP302" s="193"/>
      <c r="AQ302" s="193"/>
      <c r="AR302" s="193"/>
      <c r="AS302" s="194"/>
      <c r="AT302" s="191"/>
      <c r="AU302" s="193"/>
      <c r="AV302" s="192"/>
      <c r="AW302" s="192"/>
      <c r="AX302" s="152"/>
      <c r="AY302" s="152"/>
      <c r="AZ302" s="152"/>
      <c r="BA302" s="192"/>
    </row>
    <row r="303" spans="8:53" x14ac:dyDescent="0.3">
      <c r="H303" s="152"/>
      <c r="I303" s="3"/>
      <c r="J303" s="152"/>
      <c r="K303" s="3"/>
      <c r="L303" s="152"/>
      <c r="M303" s="3"/>
      <c r="N303" s="152"/>
      <c r="O303" s="3"/>
      <c r="P303" s="3"/>
      <c r="Q303" s="3"/>
      <c r="R303" s="193"/>
      <c r="S303" s="193"/>
      <c r="T303" s="193"/>
      <c r="U303" s="193"/>
      <c r="V303" s="193"/>
      <c r="W303" s="193"/>
      <c r="X303" s="193"/>
      <c r="Y303" s="193"/>
      <c r="Z303" s="193"/>
      <c r="AA303" s="193"/>
      <c r="AB303" s="193"/>
      <c r="AC303" s="193"/>
      <c r="AD303" s="193"/>
      <c r="AE303" s="193"/>
      <c r="AF303" s="193"/>
      <c r="AG303" s="193"/>
      <c r="AH303" s="193"/>
      <c r="AI303" s="193"/>
      <c r="AJ303" s="193"/>
      <c r="AK303" s="193"/>
      <c r="AL303" s="193"/>
      <c r="AM303" s="193"/>
      <c r="AN303" s="193"/>
      <c r="AO303" s="193"/>
      <c r="AP303" s="193"/>
      <c r="AQ303" s="193"/>
      <c r="AR303" s="193"/>
      <c r="AS303" s="194"/>
      <c r="AT303" s="191"/>
      <c r="AU303" s="193"/>
      <c r="AV303" s="192"/>
      <c r="AW303" s="192"/>
      <c r="AX303" s="152"/>
      <c r="AY303" s="152"/>
      <c r="AZ303" s="152"/>
      <c r="BA303" s="192"/>
    </row>
    <row r="304" spans="8:53" x14ac:dyDescent="0.3">
      <c r="H304" s="152"/>
      <c r="I304" s="3"/>
      <c r="J304" s="152"/>
      <c r="K304" s="3"/>
      <c r="L304" s="152"/>
      <c r="M304" s="3"/>
      <c r="N304" s="152"/>
      <c r="O304" s="3"/>
      <c r="P304" s="3"/>
      <c r="Q304" s="3"/>
      <c r="R304" s="193"/>
      <c r="S304" s="193"/>
      <c r="T304" s="193"/>
      <c r="U304" s="193"/>
      <c r="V304" s="193"/>
      <c r="W304" s="193"/>
      <c r="X304" s="193"/>
      <c r="Y304" s="193"/>
      <c r="Z304" s="193"/>
      <c r="AA304" s="193"/>
      <c r="AB304" s="193"/>
      <c r="AC304" s="193"/>
      <c r="AD304" s="193"/>
      <c r="AE304" s="193"/>
      <c r="AF304" s="193"/>
      <c r="AG304" s="193"/>
      <c r="AH304" s="193"/>
      <c r="AI304" s="193"/>
      <c r="AJ304" s="193"/>
      <c r="AK304" s="193"/>
      <c r="AL304" s="193"/>
      <c r="AM304" s="193"/>
      <c r="AN304" s="193"/>
      <c r="AO304" s="193"/>
      <c r="AP304" s="193"/>
      <c r="AQ304" s="193"/>
      <c r="AR304" s="193"/>
      <c r="AS304" s="194"/>
      <c r="AT304" s="191"/>
      <c r="AU304" s="193"/>
      <c r="AV304" s="192"/>
      <c r="AW304" s="192"/>
      <c r="AX304" s="152"/>
      <c r="AY304" s="152"/>
      <c r="AZ304" s="152"/>
      <c r="BA304" s="192"/>
    </row>
    <row r="305" spans="8:53" x14ac:dyDescent="0.3">
      <c r="H305" s="152"/>
      <c r="I305" s="3"/>
      <c r="J305" s="152"/>
      <c r="K305" s="3"/>
      <c r="L305" s="152"/>
      <c r="M305" s="3"/>
      <c r="N305" s="152"/>
      <c r="O305" s="3"/>
      <c r="P305" s="3"/>
      <c r="Q305" s="3"/>
      <c r="R305" s="193"/>
      <c r="S305" s="193"/>
      <c r="T305" s="193"/>
      <c r="U305" s="193"/>
      <c r="V305" s="193"/>
      <c r="W305" s="193"/>
      <c r="X305" s="193"/>
      <c r="Y305" s="193"/>
      <c r="Z305" s="193"/>
      <c r="AA305" s="193"/>
      <c r="AB305" s="193"/>
      <c r="AC305" s="193"/>
      <c r="AD305" s="193"/>
      <c r="AE305" s="193"/>
      <c r="AF305" s="193"/>
      <c r="AG305" s="193"/>
      <c r="AH305" s="193"/>
      <c r="AI305" s="193"/>
      <c r="AJ305" s="193"/>
      <c r="AK305" s="193"/>
      <c r="AL305" s="193"/>
      <c r="AM305" s="193"/>
      <c r="AN305" s="193"/>
      <c r="AO305" s="193"/>
      <c r="AP305" s="193"/>
      <c r="AQ305" s="193"/>
      <c r="AR305" s="193"/>
      <c r="AS305" s="194"/>
      <c r="AT305" s="191"/>
      <c r="AU305" s="193"/>
      <c r="AV305" s="192"/>
      <c r="AW305" s="192"/>
      <c r="AX305" s="152"/>
      <c r="AY305" s="152"/>
      <c r="AZ305" s="152"/>
      <c r="BA305" s="192"/>
    </row>
    <row r="306" spans="8:53" x14ac:dyDescent="0.3">
      <c r="H306" s="152"/>
      <c r="I306" s="3"/>
      <c r="J306" s="152"/>
      <c r="K306" s="3"/>
      <c r="L306" s="152"/>
      <c r="M306" s="3"/>
      <c r="N306" s="152"/>
      <c r="O306" s="3"/>
      <c r="P306" s="3"/>
      <c r="Q306" s="3"/>
      <c r="R306" s="193"/>
      <c r="S306" s="193"/>
      <c r="T306" s="193"/>
      <c r="U306" s="193"/>
      <c r="V306" s="193"/>
      <c r="W306" s="193"/>
      <c r="X306" s="193"/>
      <c r="Y306" s="193"/>
      <c r="Z306" s="193"/>
      <c r="AA306" s="193"/>
      <c r="AB306" s="193"/>
      <c r="AC306" s="193"/>
      <c r="AD306" s="193"/>
      <c r="AE306" s="193"/>
      <c r="AF306" s="193"/>
      <c r="AG306" s="193"/>
      <c r="AH306" s="193"/>
      <c r="AI306" s="193"/>
      <c r="AJ306" s="193"/>
      <c r="AK306" s="193"/>
      <c r="AL306" s="193"/>
      <c r="AM306" s="193"/>
      <c r="AN306" s="193"/>
      <c r="AO306" s="193"/>
      <c r="AP306" s="193"/>
      <c r="AQ306" s="193"/>
      <c r="AR306" s="193"/>
      <c r="AS306" s="194"/>
      <c r="AT306" s="191"/>
      <c r="AU306" s="193"/>
      <c r="AV306" s="192"/>
      <c r="AW306" s="192"/>
      <c r="AX306" s="152"/>
      <c r="AY306" s="152"/>
      <c r="AZ306" s="152"/>
      <c r="BA306" s="192"/>
    </row>
    <row r="307" spans="8:53" x14ac:dyDescent="0.3">
      <c r="H307" s="152"/>
      <c r="I307" s="3"/>
      <c r="J307" s="152"/>
      <c r="K307" s="3"/>
      <c r="L307" s="152"/>
      <c r="M307" s="3"/>
      <c r="N307" s="152"/>
      <c r="O307" s="3"/>
      <c r="P307" s="3"/>
      <c r="Q307" s="3"/>
      <c r="R307" s="193"/>
      <c r="S307" s="193"/>
      <c r="T307" s="193"/>
      <c r="U307" s="193"/>
      <c r="V307" s="193"/>
      <c r="W307" s="193"/>
      <c r="X307" s="193"/>
      <c r="Y307" s="193"/>
      <c r="Z307" s="193"/>
      <c r="AA307" s="193"/>
      <c r="AB307" s="193"/>
      <c r="AC307" s="193"/>
      <c r="AD307" s="193"/>
      <c r="AE307" s="193"/>
      <c r="AF307" s="193"/>
      <c r="AG307" s="193"/>
      <c r="AH307" s="193"/>
      <c r="AI307" s="193"/>
      <c r="AJ307" s="193"/>
      <c r="AK307" s="193"/>
      <c r="AL307" s="193"/>
      <c r="AM307" s="193"/>
      <c r="AN307" s="193"/>
      <c r="AO307" s="193"/>
      <c r="AP307" s="193"/>
      <c r="AQ307" s="193"/>
      <c r="AR307" s="193"/>
      <c r="AS307" s="194"/>
      <c r="AT307" s="191"/>
      <c r="AU307" s="193"/>
      <c r="AV307" s="192"/>
      <c r="AW307" s="192"/>
      <c r="AX307" s="152"/>
      <c r="AY307" s="152"/>
      <c r="AZ307" s="152"/>
      <c r="BA307" s="192"/>
    </row>
    <row r="308" spans="8:53" x14ac:dyDescent="0.3">
      <c r="H308" s="152"/>
      <c r="I308" s="3"/>
      <c r="J308" s="152"/>
      <c r="K308" s="3"/>
      <c r="L308" s="152"/>
      <c r="M308" s="3"/>
      <c r="N308" s="152"/>
      <c r="O308" s="3"/>
      <c r="P308" s="3"/>
      <c r="Q308" s="3"/>
      <c r="R308" s="193"/>
      <c r="S308" s="193"/>
      <c r="T308" s="193"/>
      <c r="U308" s="193"/>
      <c r="V308" s="193"/>
      <c r="W308" s="193"/>
      <c r="X308" s="193"/>
      <c r="Y308" s="193"/>
      <c r="Z308" s="193"/>
      <c r="AA308" s="193"/>
      <c r="AB308" s="193"/>
      <c r="AC308" s="193"/>
      <c r="AD308" s="193"/>
      <c r="AE308" s="193"/>
      <c r="AF308" s="193"/>
      <c r="AG308" s="193"/>
      <c r="AH308" s="193"/>
      <c r="AI308" s="193"/>
      <c r="AJ308" s="193"/>
      <c r="AK308" s="193"/>
      <c r="AL308" s="193"/>
      <c r="AM308" s="193"/>
      <c r="AN308" s="193"/>
      <c r="AO308" s="193"/>
      <c r="AP308" s="193"/>
      <c r="AQ308" s="193"/>
      <c r="AR308" s="193"/>
      <c r="AS308" s="194"/>
      <c r="AT308" s="191"/>
      <c r="AU308" s="193"/>
      <c r="AV308" s="192"/>
      <c r="AW308" s="192"/>
      <c r="AX308" s="152"/>
      <c r="AY308" s="152"/>
      <c r="AZ308" s="152"/>
      <c r="BA308" s="192"/>
    </row>
    <row r="309" spans="8:53" x14ac:dyDescent="0.3">
      <c r="H309" s="152"/>
      <c r="I309" s="3"/>
      <c r="J309" s="152"/>
      <c r="K309" s="3"/>
      <c r="L309" s="152"/>
      <c r="M309" s="3"/>
      <c r="N309" s="152"/>
      <c r="O309" s="3"/>
      <c r="P309" s="3"/>
      <c r="Q309" s="3"/>
      <c r="R309" s="193"/>
      <c r="S309" s="193"/>
      <c r="T309" s="193"/>
      <c r="U309" s="193"/>
      <c r="V309" s="193"/>
      <c r="W309" s="193"/>
      <c r="X309" s="193"/>
      <c r="Y309" s="193"/>
      <c r="Z309" s="193"/>
      <c r="AA309" s="193"/>
      <c r="AB309" s="193"/>
      <c r="AC309" s="193"/>
      <c r="AD309" s="193"/>
      <c r="AE309" s="193"/>
      <c r="AF309" s="193"/>
      <c r="AG309" s="193"/>
      <c r="AH309" s="193"/>
      <c r="AI309" s="193"/>
      <c r="AJ309" s="193"/>
      <c r="AK309" s="193"/>
      <c r="AL309" s="193"/>
      <c r="AM309" s="193"/>
      <c r="AN309" s="193"/>
      <c r="AO309" s="193"/>
      <c r="AP309" s="193"/>
      <c r="AQ309" s="193"/>
      <c r="AR309" s="193"/>
      <c r="AS309" s="194"/>
      <c r="AT309" s="191"/>
      <c r="AU309" s="193"/>
      <c r="AV309" s="192"/>
      <c r="AW309" s="192"/>
      <c r="AX309" s="152"/>
      <c r="AY309" s="152"/>
      <c r="AZ309" s="152"/>
      <c r="BA309" s="192"/>
    </row>
    <row r="310" spans="8:53" x14ac:dyDescent="0.3">
      <c r="H310" s="152"/>
      <c r="I310" s="3"/>
      <c r="J310" s="152"/>
      <c r="K310" s="3"/>
      <c r="L310" s="152"/>
      <c r="M310" s="3"/>
      <c r="N310" s="152"/>
      <c r="O310" s="3"/>
      <c r="P310" s="3"/>
      <c r="Q310" s="3"/>
      <c r="R310" s="193"/>
      <c r="S310" s="193"/>
      <c r="T310" s="193"/>
      <c r="U310" s="193"/>
      <c r="V310" s="193"/>
      <c r="W310" s="193"/>
      <c r="X310" s="193"/>
      <c r="Y310" s="193"/>
      <c r="Z310" s="193"/>
      <c r="AA310" s="193"/>
      <c r="AB310" s="193"/>
      <c r="AC310" s="193"/>
      <c r="AD310" s="193"/>
      <c r="AE310" s="193"/>
      <c r="AF310" s="193"/>
      <c r="AG310" s="193"/>
      <c r="AH310" s="193"/>
      <c r="AI310" s="193"/>
      <c r="AJ310" s="193"/>
      <c r="AK310" s="193"/>
      <c r="AL310" s="193"/>
      <c r="AM310" s="193"/>
      <c r="AN310" s="193"/>
      <c r="AO310" s="193"/>
      <c r="AP310" s="193"/>
      <c r="AQ310" s="193"/>
      <c r="AR310" s="193"/>
      <c r="AS310" s="194"/>
      <c r="AT310" s="191"/>
      <c r="AU310" s="193"/>
      <c r="AV310" s="192"/>
      <c r="AW310" s="192"/>
      <c r="AX310" s="152"/>
      <c r="AY310" s="152"/>
      <c r="AZ310" s="152"/>
      <c r="BA310" s="192"/>
    </row>
    <row r="311" spans="8:53" x14ac:dyDescent="0.3">
      <c r="H311" s="152"/>
      <c r="I311" s="3"/>
      <c r="J311" s="152"/>
      <c r="K311" s="3"/>
      <c r="L311" s="152"/>
      <c r="M311" s="3"/>
      <c r="N311" s="152"/>
      <c r="O311" s="3"/>
      <c r="P311" s="3"/>
      <c r="Q311" s="3"/>
      <c r="R311" s="193"/>
      <c r="S311" s="193"/>
      <c r="T311" s="193"/>
      <c r="U311" s="193"/>
      <c r="V311" s="193"/>
      <c r="W311" s="193"/>
      <c r="X311" s="193"/>
      <c r="Y311" s="193"/>
      <c r="Z311" s="193"/>
      <c r="AA311" s="193"/>
      <c r="AB311" s="193"/>
      <c r="AC311" s="193"/>
      <c r="AD311" s="193"/>
      <c r="AE311" s="193"/>
      <c r="AF311" s="193"/>
      <c r="AG311" s="193"/>
      <c r="AH311" s="193"/>
      <c r="AI311" s="193"/>
      <c r="AJ311" s="193"/>
      <c r="AK311" s="193"/>
      <c r="AL311" s="193"/>
      <c r="AM311" s="193"/>
      <c r="AN311" s="193"/>
      <c r="AO311" s="193"/>
      <c r="AP311" s="193"/>
      <c r="AQ311" s="193"/>
      <c r="AR311" s="193"/>
      <c r="AS311" s="194"/>
      <c r="AT311" s="194"/>
      <c r="AU311" s="193"/>
      <c r="AV311" s="192"/>
      <c r="AW311" s="192"/>
      <c r="AX311" s="152"/>
      <c r="AY311" s="152"/>
      <c r="AZ311" s="152"/>
      <c r="BA311" s="192"/>
    </row>
    <row r="312" spans="8:53" x14ac:dyDescent="0.3">
      <c r="H312" s="152"/>
      <c r="I312" s="3"/>
      <c r="J312" s="152"/>
      <c r="K312" s="3"/>
      <c r="L312" s="152"/>
      <c r="M312" s="3"/>
      <c r="N312" s="152"/>
      <c r="O312" s="3"/>
      <c r="P312" s="3"/>
      <c r="Q312" s="3"/>
      <c r="R312" s="193"/>
      <c r="S312" s="193"/>
      <c r="T312" s="193"/>
      <c r="U312" s="193"/>
      <c r="V312" s="193"/>
      <c r="W312" s="193"/>
      <c r="X312" s="193"/>
      <c r="Y312" s="193"/>
      <c r="Z312" s="193"/>
      <c r="AA312" s="193"/>
      <c r="AB312" s="193"/>
      <c r="AC312" s="193"/>
      <c r="AD312" s="193"/>
      <c r="AE312" s="193"/>
      <c r="AF312" s="193"/>
      <c r="AG312" s="193"/>
      <c r="AH312" s="193"/>
      <c r="AI312" s="193"/>
      <c r="AJ312" s="193"/>
      <c r="AK312" s="193"/>
      <c r="AL312" s="193"/>
      <c r="AM312" s="193"/>
      <c r="AN312" s="193"/>
      <c r="AO312" s="193"/>
      <c r="AP312" s="193"/>
      <c r="AQ312" s="193"/>
      <c r="AR312" s="193"/>
      <c r="AS312" s="194"/>
      <c r="AT312" s="194"/>
      <c r="AU312" s="193"/>
      <c r="AV312" s="192"/>
      <c r="AW312" s="192"/>
      <c r="AX312" s="152"/>
      <c r="AY312" s="152"/>
      <c r="AZ312" s="152"/>
      <c r="BA312" s="192"/>
    </row>
    <row r="313" spans="8:53" x14ac:dyDescent="0.3">
      <c r="H313" s="152"/>
      <c r="I313" s="3"/>
      <c r="J313" s="152"/>
      <c r="K313" s="3"/>
      <c r="L313" s="152"/>
      <c r="M313" s="3"/>
      <c r="N313" s="152"/>
      <c r="O313" s="3"/>
      <c r="P313" s="3"/>
      <c r="Q313" s="3"/>
      <c r="R313" s="193"/>
      <c r="S313" s="193"/>
      <c r="T313" s="193"/>
      <c r="U313" s="193"/>
      <c r="V313" s="193"/>
      <c r="W313" s="193"/>
      <c r="X313" s="193"/>
      <c r="Y313" s="193"/>
      <c r="Z313" s="193"/>
      <c r="AA313" s="193"/>
      <c r="AB313" s="193"/>
      <c r="AC313" s="193"/>
      <c r="AD313" s="193"/>
      <c r="AE313" s="193"/>
      <c r="AF313" s="193"/>
      <c r="AG313" s="193"/>
      <c r="AH313" s="193"/>
      <c r="AI313" s="193"/>
      <c r="AJ313" s="193"/>
      <c r="AK313" s="193"/>
      <c r="AL313" s="193"/>
      <c r="AM313" s="193"/>
      <c r="AN313" s="193"/>
      <c r="AO313" s="193"/>
      <c r="AP313" s="193"/>
      <c r="AQ313" s="193"/>
      <c r="AR313" s="193"/>
      <c r="AS313" s="194"/>
      <c r="AT313" s="194"/>
      <c r="AU313" s="193"/>
      <c r="AV313" s="192"/>
      <c r="AW313" s="192"/>
      <c r="AX313" s="152"/>
      <c r="AY313" s="152"/>
      <c r="AZ313" s="152"/>
      <c r="BA313" s="192"/>
    </row>
    <row r="314" spans="8:53" x14ac:dyDescent="0.3">
      <c r="H314" s="152"/>
      <c r="I314" s="3"/>
      <c r="J314" s="152"/>
      <c r="K314" s="3"/>
      <c r="L314" s="152"/>
      <c r="M314" s="3"/>
      <c r="N314" s="152"/>
      <c r="O314" s="3"/>
      <c r="P314" s="3"/>
      <c r="Q314" s="3"/>
      <c r="R314" s="193"/>
      <c r="S314" s="193"/>
      <c r="T314" s="193"/>
      <c r="U314" s="193"/>
      <c r="V314" s="193"/>
      <c r="W314" s="193"/>
      <c r="X314" s="193"/>
      <c r="Y314" s="193"/>
      <c r="Z314" s="193"/>
      <c r="AA314" s="193"/>
      <c r="AB314" s="193"/>
      <c r="AC314" s="193"/>
      <c r="AD314" s="193"/>
      <c r="AE314" s="193"/>
      <c r="AF314" s="193"/>
      <c r="AG314" s="193"/>
      <c r="AH314" s="193"/>
      <c r="AI314" s="193"/>
      <c r="AJ314" s="193"/>
      <c r="AK314" s="193"/>
      <c r="AL314" s="193"/>
      <c r="AM314" s="193"/>
      <c r="AN314" s="193"/>
      <c r="AO314" s="193"/>
      <c r="AP314" s="193"/>
      <c r="AQ314" s="193"/>
      <c r="AR314" s="193"/>
      <c r="AS314" s="194"/>
      <c r="AT314" s="194"/>
      <c r="AU314" s="193"/>
      <c r="AV314" s="192"/>
      <c r="AW314" s="192"/>
      <c r="AX314" s="152"/>
      <c r="AY314" s="152"/>
      <c r="AZ314" s="152"/>
      <c r="BA314" s="192"/>
    </row>
    <row r="315" spans="8:53" x14ac:dyDescent="0.3">
      <c r="H315" s="152"/>
      <c r="I315" s="3"/>
      <c r="J315" s="152"/>
      <c r="K315" s="3"/>
      <c r="L315" s="152"/>
      <c r="M315" s="3"/>
      <c r="N315" s="152"/>
      <c r="O315" s="3"/>
      <c r="P315" s="3"/>
      <c r="Q315" s="3"/>
      <c r="R315" s="193"/>
      <c r="S315" s="193"/>
      <c r="T315" s="193"/>
      <c r="U315" s="193"/>
      <c r="V315" s="193"/>
      <c r="W315" s="193"/>
      <c r="X315" s="193"/>
      <c r="Y315" s="193"/>
      <c r="Z315" s="193"/>
      <c r="AA315" s="193"/>
      <c r="AB315" s="193"/>
      <c r="AC315" s="193"/>
      <c r="AD315" s="193"/>
      <c r="AE315" s="193"/>
      <c r="AF315" s="193"/>
      <c r="AG315" s="193"/>
      <c r="AH315" s="193"/>
      <c r="AI315" s="193"/>
      <c r="AJ315" s="193"/>
      <c r="AK315" s="193"/>
      <c r="AL315" s="193"/>
      <c r="AM315" s="193"/>
      <c r="AN315" s="193"/>
      <c r="AO315" s="193"/>
      <c r="AP315" s="193"/>
      <c r="AQ315" s="193"/>
      <c r="AR315" s="193"/>
      <c r="AS315" s="194"/>
      <c r="AT315" s="194"/>
      <c r="AU315" s="193"/>
      <c r="AV315" s="192"/>
      <c r="AW315" s="192"/>
      <c r="AX315" s="152"/>
      <c r="AY315" s="152"/>
      <c r="AZ315" s="152"/>
      <c r="BA315" s="192"/>
    </row>
    <row r="316" spans="8:53" x14ac:dyDescent="0.3">
      <c r="H316" s="152"/>
      <c r="I316" s="3"/>
      <c r="J316" s="152"/>
      <c r="K316" s="3"/>
      <c r="L316" s="152"/>
      <c r="M316" s="3"/>
      <c r="N316" s="152"/>
      <c r="O316" s="3"/>
      <c r="P316" s="3"/>
      <c r="Q316" s="3"/>
      <c r="R316" s="193"/>
      <c r="S316" s="193"/>
      <c r="T316" s="193"/>
      <c r="U316" s="193"/>
      <c r="V316" s="193"/>
      <c r="W316" s="193"/>
      <c r="X316" s="193"/>
      <c r="Y316" s="193"/>
      <c r="Z316" s="193"/>
      <c r="AA316" s="193"/>
      <c r="AB316" s="193"/>
      <c r="AC316" s="193"/>
      <c r="AD316" s="193"/>
      <c r="AE316" s="193"/>
      <c r="AF316" s="193"/>
      <c r="AG316" s="193"/>
      <c r="AH316" s="193"/>
      <c r="AI316" s="193"/>
      <c r="AJ316" s="193"/>
      <c r="AK316" s="193"/>
      <c r="AL316" s="193"/>
      <c r="AM316" s="193"/>
      <c r="AN316" s="193"/>
      <c r="AO316" s="193"/>
      <c r="AP316" s="193"/>
      <c r="AQ316" s="193"/>
      <c r="AR316" s="193"/>
      <c r="AS316" s="194"/>
      <c r="AT316" s="194"/>
      <c r="AU316" s="193"/>
      <c r="AV316" s="192"/>
      <c r="AW316" s="192"/>
      <c r="AX316" s="152"/>
      <c r="AY316" s="152"/>
      <c r="AZ316" s="152"/>
      <c r="BA316" s="192"/>
    </row>
    <row r="317" spans="8:53" x14ac:dyDescent="0.3">
      <c r="H317" s="152"/>
      <c r="I317" s="3"/>
      <c r="J317" s="152"/>
      <c r="K317" s="3"/>
      <c r="L317" s="152"/>
      <c r="M317" s="3"/>
      <c r="N317" s="152"/>
      <c r="O317" s="3"/>
      <c r="P317" s="3"/>
      <c r="Q317" s="3"/>
      <c r="R317" s="193"/>
      <c r="S317" s="193"/>
      <c r="T317" s="193"/>
      <c r="U317" s="193"/>
      <c r="V317" s="193"/>
      <c r="W317" s="193"/>
      <c r="X317" s="193"/>
      <c r="Y317" s="193"/>
      <c r="Z317" s="193"/>
      <c r="AA317" s="193"/>
      <c r="AB317" s="193"/>
      <c r="AC317" s="193"/>
      <c r="AD317" s="193"/>
      <c r="AE317" s="193"/>
      <c r="AF317" s="193"/>
      <c r="AG317" s="193"/>
      <c r="AH317" s="193"/>
      <c r="AI317" s="193"/>
      <c r="AJ317" s="193"/>
      <c r="AK317" s="193"/>
      <c r="AL317" s="193"/>
      <c r="AM317" s="193"/>
      <c r="AN317" s="193"/>
      <c r="AO317" s="193"/>
      <c r="AP317" s="193"/>
      <c r="AQ317" s="193"/>
      <c r="AR317" s="193"/>
      <c r="AS317" s="194"/>
      <c r="AT317" s="194"/>
      <c r="AU317" s="193"/>
      <c r="AV317" s="192"/>
      <c r="AW317" s="192"/>
      <c r="AX317" s="152"/>
      <c r="AY317" s="152"/>
      <c r="AZ317" s="152"/>
      <c r="BA317" s="192"/>
    </row>
    <row r="318" spans="8:53" x14ac:dyDescent="0.3">
      <c r="H318" s="152"/>
      <c r="I318" s="3"/>
      <c r="J318" s="152"/>
      <c r="K318" s="3"/>
      <c r="L318" s="152"/>
      <c r="M318" s="3"/>
      <c r="N318" s="152"/>
      <c r="O318" s="3"/>
      <c r="P318" s="3"/>
      <c r="Q318" s="3"/>
      <c r="R318" s="193"/>
      <c r="S318" s="193"/>
      <c r="T318" s="193"/>
      <c r="U318" s="193"/>
      <c r="V318" s="193"/>
      <c r="W318" s="193"/>
      <c r="X318" s="193"/>
      <c r="Y318" s="193"/>
      <c r="Z318" s="193"/>
      <c r="AA318" s="193"/>
      <c r="AB318" s="193"/>
      <c r="AC318" s="193"/>
      <c r="AD318" s="193"/>
      <c r="AE318" s="193"/>
      <c r="AF318" s="193"/>
      <c r="AG318" s="193"/>
      <c r="AH318" s="193"/>
      <c r="AI318" s="193"/>
      <c r="AJ318" s="193"/>
      <c r="AK318" s="193"/>
      <c r="AL318" s="193"/>
      <c r="AM318" s="193"/>
      <c r="AN318" s="193"/>
      <c r="AO318" s="193"/>
      <c r="AP318" s="193"/>
      <c r="AQ318" s="193"/>
      <c r="AR318" s="193"/>
      <c r="AS318" s="194"/>
      <c r="AT318" s="194"/>
      <c r="AU318" s="193"/>
      <c r="AV318" s="192"/>
      <c r="AW318" s="192"/>
      <c r="AX318" s="152"/>
      <c r="AY318" s="152"/>
      <c r="AZ318" s="152"/>
      <c r="BA318" s="192"/>
    </row>
    <row r="319" spans="8:53" x14ac:dyDescent="0.3">
      <c r="H319" s="152"/>
      <c r="I319" s="3"/>
      <c r="J319" s="152"/>
      <c r="K319" s="3"/>
      <c r="L319" s="152"/>
      <c r="M319" s="3"/>
      <c r="N319" s="152"/>
      <c r="O319" s="3"/>
      <c r="P319" s="3"/>
      <c r="Q319" s="3"/>
      <c r="R319" s="193"/>
      <c r="S319" s="193"/>
      <c r="T319" s="193"/>
      <c r="U319" s="193"/>
      <c r="V319" s="193"/>
      <c r="W319" s="193"/>
      <c r="X319" s="193"/>
      <c r="Y319" s="193"/>
      <c r="Z319" s="193"/>
      <c r="AA319" s="193"/>
      <c r="AB319" s="193"/>
      <c r="AC319" s="193"/>
      <c r="AD319" s="193"/>
      <c r="AE319" s="193"/>
      <c r="AF319" s="193"/>
      <c r="AG319" s="193"/>
      <c r="AH319" s="193"/>
      <c r="AI319" s="193"/>
      <c r="AJ319" s="193"/>
      <c r="AK319" s="193"/>
      <c r="AL319" s="193"/>
      <c r="AM319" s="193"/>
      <c r="AN319" s="193"/>
      <c r="AO319" s="193"/>
      <c r="AP319" s="193"/>
      <c r="AQ319" s="193"/>
      <c r="AR319" s="193"/>
      <c r="AS319" s="194"/>
      <c r="AT319" s="194"/>
      <c r="AU319" s="193"/>
      <c r="AV319" s="192"/>
      <c r="AW319" s="192"/>
      <c r="AX319" s="152"/>
      <c r="AY319" s="152"/>
      <c r="AZ319" s="152"/>
      <c r="BA319" s="192"/>
    </row>
    <row r="320" spans="8:53" x14ac:dyDescent="0.3">
      <c r="H320" s="152"/>
      <c r="I320" s="3"/>
      <c r="J320" s="152"/>
      <c r="K320" s="3"/>
      <c r="L320" s="152"/>
      <c r="M320" s="3"/>
      <c r="N320" s="152"/>
      <c r="O320" s="3"/>
      <c r="P320" s="3"/>
      <c r="Q320" s="3"/>
      <c r="R320" s="193"/>
      <c r="S320" s="193"/>
      <c r="T320" s="193"/>
      <c r="U320" s="193"/>
      <c r="V320" s="193"/>
      <c r="W320" s="193"/>
      <c r="X320" s="193"/>
      <c r="Y320" s="193"/>
      <c r="Z320" s="193"/>
      <c r="AA320" s="193"/>
      <c r="AB320" s="193"/>
      <c r="AC320" s="193"/>
      <c r="AD320" s="193"/>
      <c r="AE320" s="193"/>
      <c r="AF320" s="193"/>
      <c r="AG320" s="193"/>
      <c r="AH320" s="193"/>
      <c r="AI320" s="193"/>
      <c r="AJ320" s="193"/>
      <c r="AK320" s="193"/>
      <c r="AL320" s="193"/>
      <c r="AM320" s="193"/>
      <c r="AN320" s="193"/>
      <c r="AO320" s="193"/>
      <c r="AP320" s="193"/>
      <c r="AQ320" s="193"/>
      <c r="AR320" s="193"/>
      <c r="AS320" s="194"/>
      <c r="AT320" s="194"/>
      <c r="AU320" s="193"/>
      <c r="AV320" s="192"/>
      <c r="AW320" s="192"/>
      <c r="AX320" s="152"/>
      <c r="AY320" s="152"/>
      <c r="AZ320" s="152"/>
      <c r="BA320" s="192"/>
    </row>
  </sheetData>
  <sheetProtection algorithmName="SHA-512" hashValue="v99yUe1A/wRaa8geROKYSYCHtFaBoIShKlba7BymO8I8sEqkJi8XFyaG5D34IgS8W6C5AgR39LAEatcofeyE1w==" saltValue="4DJKCAw5Ku+rM+WRzDa+WQ==" spinCount="100000" sheet="1" objects="1" scenarios="1" selectLockedCells="1" autoFilter="0"/>
  <mergeCells count="44">
    <mergeCell ref="A13:B13"/>
    <mergeCell ref="H9:H10"/>
    <mergeCell ref="J9:J10"/>
    <mergeCell ref="L9:L10"/>
    <mergeCell ref="N9:N10"/>
    <mergeCell ref="I9:I14"/>
    <mergeCell ref="K9:K14"/>
    <mergeCell ref="M9:M14"/>
    <mergeCell ref="AO10:AO14"/>
    <mergeCell ref="AX9:AX14"/>
    <mergeCell ref="S10:S14"/>
    <mergeCell ref="T10:T14"/>
    <mergeCell ref="U10:U14"/>
    <mergeCell ref="V10:V14"/>
    <mergeCell ref="AL10:AL14"/>
    <mergeCell ref="AB10:AB14"/>
    <mergeCell ref="AC10:AC14"/>
    <mergeCell ref="AD10:AD14"/>
    <mergeCell ref="AD9:AO9"/>
    <mergeCell ref="AI10:AI14"/>
    <mergeCell ref="AJ10:AJ14"/>
    <mergeCell ref="AK10:AK14"/>
    <mergeCell ref="S9:AC9"/>
    <mergeCell ref="P12:P14"/>
    <mergeCell ref="Q12:Q14"/>
    <mergeCell ref="R12:R14"/>
    <mergeCell ref="P9:R11"/>
    <mergeCell ref="AA7:AJ7"/>
    <mergeCell ref="H2:AY3"/>
    <mergeCell ref="H4:AY6"/>
    <mergeCell ref="AY9:AY14"/>
    <mergeCell ref="W10:W14"/>
    <mergeCell ref="X10:X14"/>
    <mergeCell ref="Y10:Y14"/>
    <mergeCell ref="Z10:Z14"/>
    <mergeCell ref="AA10:AA14"/>
    <mergeCell ref="AM10:AM14"/>
    <mergeCell ref="AN10:AN14"/>
    <mergeCell ref="AE10:AE14"/>
    <mergeCell ref="AF10:AF14"/>
    <mergeCell ref="AG10:AG14"/>
    <mergeCell ref="AH10:AH14"/>
    <mergeCell ref="O9:O14"/>
    <mergeCell ref="AS9:AS14"/>
  </mergeCells>
  <conditionalFormatting sqref="A2:A4 A112:A1048576 A6:A8 A11:A14">
    <cfRule type="cellIs" dxfId="73" priority="299" operator="equal">
      <formula>0</formula>
    </cfRule>
  </conditionalFormatting>
  <conditionalFormatting sqref="A15:AY111">
    <cfRule type="expression" dxfId="72" priority="39">
      <formula>$A15="falta"</formula>
    </cfRule>
  </conditionalFormatting>
  <conditionalFormatting sqref="H15">
    <cfRule type="expression" dxfId="71" priority="36">
      <formula>OR(I15&lt;-1.26,I15&gt;1.26)</formula>
    </cfRule>
  </conditionalFormatting>
  <conditionalFormatting sqref="I15:I110">
    <cfRule type="cellIs" dxfId="70" priority="35" operator="notBetween">
      <formula>-1.25</formula>
      <formula>1.25</formula>
    </cfRule>
  </conditionalFormatting>
  <conditionalFormatting sqref="J15">
    <cfRule type="expression" dxfId="69" priority="34">
      <formula>OR(K15&lt;-1.26,K15&gt;1.26)</formula>
    </cfRule>
  </conditionalFormatting>
  <conditionalFormatting sqref="K15:K110">
    <cfRule type="cellIs" dxfId="68" priority="33" operator="notBetween">
      <formula>-1.25</formula>
      <formula>1.25</formula>
    </cfRule>
  </conditionalFormatting>
  <conditionalFormatting sqref="H16:H22 H24 H26 H28 H30 H32 H34 H36 H38 H40 H42 H44 H46 H48 H50 H52 H54 H56 H58 H60 H62 H64 H66 H68 H70 H72 H74 H76 H78 H80 H82 H84 H86 H88 H90 H92 H94 H96 H98 H100 H102 H104 H106 H108 H110">
    <cfRule type="expression" dxfId="67" priority="32">
      <formula>OR(I16&lt;-1.26,I16&gt;1.26)</formula>
    </cfRule>
  </conditionalFormatting>
  <conditionalFormatting sqref="I16:I26 I28:I32 I34:I38 I40:I44 I46:I50 I52:I56 I58:I62 I64:I68 I70:I74 I76:I80 I82:I86 I88:I92 I94:I98 I100:I104 I106:I110">
    <cfRule type="cellIs" dxfId="66" priority="31" operator="notBetween">
      <formula>-1.25</formula>
      <formula>1.25</formula>
    </cfRule>
  </conditionalFormatting>
  <conditionalFormatting sqref="J16:J22 J24 J26 J28 J30 J32 J34 J36 J38 J40 J42 J44 J46 J48 J50 J52 J54 J56 J58 J60 J62 J64 J66 J68 J70 J72 J74 J76 J78 J80 J82 J84 J86 J88 J90 J92 J94 J96 J98 J100 J102 J104 J106 J108 J110">
    <cfRule type="expression" dxfId="65" priority="30">
      <formula>OR(K16&lt;-1.26,K16&gt;1.26)</formula>
    </cfRule>
  </conditionalFormatting>
  <conditionalFormatting sqref="K16:K22 K24 K26 K28 K30 K32 K34 K36 K38 K40 K42 K44 K46 K48 K50 K52 K54 K56 K58 K60 K62 K64 K66 K68 K70 K72 K74 K76 K78 K80 K82 K84 K86 K88 K90 K92 K94 K96 K98 K100 K102 K104 K106 K108 K110">
    <cfRule type="cellIs" dxfId="64" priority="29" operator="notBetween">
      <formula>-1.25</formula>
      <formula>1.25</formula>
    </cfRule>
  </conditionalFormatting>
  <conditionalFormatting sqref="H16:H110">
    <cfRule type="expression" dxfId="63" priority="28">
      <formula>OR(I16&lt;-1.26,I16&gt;1.26)</formula>
    </cfRule>
  </conditionalFormatting>
  <conditionalFormatting sqref="I16:I110">
    <cfRule type="cellIs" dxfId="62" priority="27" operator="notBetween">
      <formula>-1.25</formula>
      <formula>1.25</formula>
    </cfRule>
  </conditionalFormatting>
  <conditionalFormatting sqref="J16:J110">
    <cfRule type="expression" dxfId="61" priority="26">
      <formula>OR(K16&lt;-1.26,K16&gt;1.26)</formula>
    </cfRule>
  </conditionalFormatting>
  <conditionalFormatting sqref="K16:K110">
    <cfRule type="cellIs" dxfId="60" priority="25" operator="notBetween">
      <formula>-1.25</formula>
      <formula>1.25</formula>
    </cfRule>
  </conditionalFormatting>
  <conditionalFormatting sqref="I15:I110 K15:K110">
    <cfRule type="cellIs" dxfId="59" priority="24" operator="equal">
      <formula>0</formula>
    </cfRule>
  </conditionalFormatting>
  <conditionalFormatting sqref="L15">
    <cfRule type="expression" dxfId="58" priority="23">
      <formula>OR(M15&lt;-1.26,M15&gt;1.26)</formula>
    </cfRule>
  </conditionalFormatting>
  <conditionalFormatting sqref="M15">
    <cfRule type="cellIs" dxfId="57" priority="22" operator="notBetween">
      <formula>-1.25</formula>
      <formula>1.25</formula>
    </cfRule>
  </conditionalFormatting>
  <conditionalFormatting sqref="N15">
    <cfRule type="expression" dxfId="56" priority="21">
      <formula>OR(O15&lt;-1.26,O15&gt;1.26)</formula>
    </cfRule>
  </conditionalFormatting>
  <conditionalFormatting sqref="O15">
    <cfRule type="cellIs" dxfId="55" priority="20" operator="notBetween">
      <formula>-1.25</formula>
      <formula>1.25</formula>
    </cfRule>
  </conditionalFormatting>
  <conditionalFormatting sqref="M15 O15">
    <cfRule type="cellIs" dxfId="54" priority="19" operator="equal">
      <formula>0</formula>
    </cfRule>
  </conditionalFormatting>
  <conditionalFormatting sqref="H16">
    <cfRule type="expression" dxfId="53" priority="18">
      <formula>OR(I16&lt;-1.26,I16&gt;1.26)</formula>
    </cfRule>
  </conditionalFormatting>
  <conditionalFormatting sqref="J16">
    <cfRule type="expression" dxfId="52" priority="17">
      <formula>OR(K16&lt;-1.26,K16&gt;1.26)</formula>
    </cfRule>
  </conditionalFormatting>
  <conditionalFormatting sqref="L16">
    <cfRule type="expression" dxfId="51" priority="16">
      <formula>OR(M16&lt;-1.26,M16&gt;1.26)</formula>
    </cfRule>
  </conditionalFormatting>
  <conditionalFormatting sqref="M16">
    <cfRule type="cellIs" dxfId="50" priority="15" operator="notBetween">
      <formula>-1.25</formula>
      <formula>1.25</formula>
    </cfRule>
  </conditionalFormatting>
  <conditionalFormatting sqref="N16">
    <cfRule type="expression" dxfId="49" priority="14">
      <formula>OR(O16&lt;-1.26,O16&gt;1.26)</formula>
    </cfRule>
  </conditionalFormatting>
  <conditionalFormatting sqref="M16">
    <cfRule type="cellIs" dxfId="48" priority="13" operator="equal">
      <formula>0</formula>
    </cfRule>
  </conditionalFormatting>
  <conditionalFormatting sqref="H17 H19 H21 H23 H25 H27 H29 H31 H33 H35 H37 H39 H41 H43 H45 H47 H49 H51 H53 H55 H57 H59 H61 H63 H65 H67 H69 H71 H73 H75 H77 H79 H81 H83 H85 H87 H89 H91 H93 H95 H97 H99 H101 H103 H105 H107 H109">
    <cfRule type="expression" dxfId="47" priority="12">
      <formula>OR(I17&lt;-1.26,I17&gt;1.26)</formula>
    </cfRule>
  </conditionalFormatting>
  <conditionalFormatting sqref="J17 J19 J21 J23 J25 J27 J29 J31 J33 J35 J37 J39 J41 J43 J45 J47 J49 J51 J53 J55 J57 J59 J61 J63 J65 J67 J69 J71 J73 J75 J77 J79 J81 J83 J85 J87 J89 J91 J93 J95 J97 J99 J101 J103 J105 J107 J109">
    <cfRule type="expression" dxfId="46" priority="11">
      <formula>OR(K17&lt;-1.26,K17&gt;1.26)</formula>
    </cfRule>
  </conditionalFormatting>
  <conditionalFormatting sqref="L17 L19 L21 L23 L25 L27 L29 L31 L33 L35 L37 L39 L41 L43 L45 L47 L49 L51 L53 L55 L57 L59 L61 L63 L65 L67 L69 L71 L73 L75 L77 L79 L81 L83 L85 L87 L89 L91 L93 L95 L97 L99 L101 L103 L105 L107 L109">
    <cfRule type="expression" dxfId="45" priority="10">
      <formula>OR(M17&lt;-1.26,M17&gt;1.26)</formula>
    </cfRule>
  </conditionalFormatting>
  <conditionalFormatting sqref="M17 M19 M21 M23 M25 M27 M29 M31 M33 M35 M37 M39 M41 M43 M45 M47 M49 M51 M53 M55 M57 M59 M61 M63 M65 M67 M69 M71 M73 M75 M77 M79 M81 M83 M85 M87 M89 M91 M93 M95 M97 M99 M101 M103 M105 M107 M109">
    <cfRule type="cellIs" dxfId="44" priority="9" operator="notBetween">
      <formula>-1.25</formula>
      <formula>1.25</formula>
    </cfRule>
  </conditionalFormatting>
  <conditionalFormatting sqref="N17 N19 N21 N23 N25 N27 N29 N31 N33 N35 N37 N39 N41 N43 N45 N47 N49 N51 N53 N55 N57 N59 N61 N63 N65 N67 N69 N71 N73 N75 N77 N79 N81 N83 N85 N87 N89 N91 N93 N95 N97 N99 N101 N103 N105 N107 N109">
    <cfRule type="expression" dxfId="43" priority="8">
      <formula>OR(O17&lt;-1.26,O17&gt;1.26)</formula>
    </cfRule>
  </conditionalFormatting>
  <conditionalFormatting sqref="M17 M19 M21 M23 M25 M27 M29 M31 M33 M35 M37 M39 M41 M43 M45 M47 M49 M51 M53 M55 M57 M59 M61 M63 M65 M67 M69 M71 M73 M75 M77 M79 M81 M83 M85 M87 M89 M91 M93 M95 M97 M99 M101 M103 M105 M107 M109">
    <cfRule type="cellIs" dxfId="42" priority="7" operator="equal">
      <formula>0</formula>
    </cfRule>
  </conditionalFormatting>
  <conditionalFormatting sqref="H18 H20 H22 H24 H26 H28 H30 H32 H34 H36 H38 H40 H42 H44 H46 H48 H50 H52 H54 H56 H58 H60 H62 H64 H66 H68 H70 H72 H74 H76 H78 H80 H82 H84 H86 H88 H90 H92 H94 H96 H98 H100 H102 H104 H106 H108 H110">
    <cfRule type="expression" dxfId="41" priority="6">
      <formula>OR(I18&lt;-1.26,I18&gt;1.26)</formula>
    </cfRule>
  </conditionalFormatting>
  <conditionalFormatting sqref="J18 J20 J22 J24 J26 J28 J30 J32 J34 J36 J38 J40 J42 J44 J46 J48 J50 J52 J54 J56 J58 J60 J62 J64 J66 J68 J70 J72 J74 J76 J78 J80 J82 J84 J86 J88 J90 J92 J94 J96 J98 J100 J102 J104 J106 J108 J110">
    <cfRule type="expression" dxfId="40" priority="5">
      <formula>OR(K18&lt;-1.26,K18&gt;1.26)</formula>
    </cfRule>
  </conditionalFormatting>
  <conditionalFormatting sqref="L18 L20 L22 L24 L26 L28 L30 L32 L34 L36 L38 L40 L42 L44 L46 L48 L50 L52 L54 L56 L58 L60 L62 L64 L66 L68 L70 L72 L74 L76 L78 L80 L82 L84 L86 L88 L90 L92 L94 L96 L98 L100 L102 L104 L106 L108 L110">
    <cfRule type="expression" dxfId="39" priority="4">
      <formula>OR(M18&lt;-1.26,M18&gt;1.26)</formula>
    </cfRule>
  </conditionalFormatting>
  <conditionalFormatting sqref="M18 M20 M22 M24 M26 M28 M30 M32 M34 M36 M38 M40 M42 M44 M46 M48 M50 M52 M54 M56 M58 M60 M62 M64 M66 M68 M70 M72 M74 M76 M78 M80 M82 M84 M86 M88 M90 M92 M94 M96 M98 M100 M102 M104 M106 M108 M110">
    <cfRule type="cellIs" dxfId="38" priority="3" operator="notBetween">
      <formula>-1.25</formula>
      <formula>1.25</formula>
    </cfRule>
  </conditionalFormatting>
  <conditionalFormatting sqref="N18 N20 N22 N24 N26 N28 N30 N32 N34 N36 N38 N40 N42 N44 N46 N48 N50 N52 N54 N56 N58 N60 N62 N64 N66 N68 N70 N72 N74 N76 N78 N80 N82 N84 N86 N88 N90 N92 N94 N96 N98 N100 N102 N104 N106 N108 N110">
    <cfRule type="expression" dxfId="37" priority="2">
      <formula>OR(O18&lt;-1.26,O18&gt;1.26)</formula>
    </cfRule>
  </conditionalFormatting>
  <conditionalFormatting sqref="M18 M20 M22 M24 M26 M28 M30 M32 M34 M36 M38 M40 M42 M44 M46 M48 M50 M52 M54 M56 M58 M60 M62 M64 M66 M68 M70 M72 M74 M76 M78 M80 M82 M84 M86 M88 M90 M92 M94 M96 M98 M100 M102 M104 M106 M108 M110">
    <cfRule type="cellIs" dxfId="36" priority="1" operator="equal">
      <formula>0</formula>
    </cfRule>
  </conditionalFormatting>
  <dataValidations count="6">
    <dataValidation allowBlank="1" showInputMessage="1" showErrorMessage="1" error="Notas entre 0 e 0,2_x000a_Só é permitido colocar a &quot;,&quot;" sqref="AO111:AO130" xr:uid="{00000000-0002-0000-0400-00000A000000}"/>
    <dataValidation type="decimal" allowBlank="1" showInputMessage="1" showErrorMessage="1" error="Colocar a nota de 0 a 10 pts._x000a_O seperador tem de virgula e não ponto." prompt="Colocar a nota de 0 a 10 pts._x000a_O seperador tem de virgula e não ponto." sqref="H18:H110 J18" xr:uid="{11B220DE-75BB-4C38-B9DF-90BF33F85C75}">
      <formula1>0</formula1>
      <formula2>10</formula2>
    </dataValidation>
    <dataValidation type="decimal" allowBlank="1" showInputMessage="1" showErrorMessage="1" prompt="Colocar a nota de 0 a 10._x000a_O separador tem de ser virgula e não ponto." sqref="H15 J15 L15 N15" xr:uid="{E81E792E-4D89-4597-9A7E-BEC51FBAC1D9}">
      <formula1>0</formula1>
      <formula2>10</formula2>
    </dataValidation>
    <dataValidation type="decimal" allowBlank="1" showInputMessage="1" showErrorMessage="1" error="Colocar a nota de 0 a 10._x000a_O separador tem de ser virgula e não ponto." prompt="Colocar a nota de 0 a 10._x000a_O separador tem de ser virgula e não ponto." sqref="P15:Q110" xr:uid="{2CCD07AB-B3B0-45C3-BC16-C276AFF9EB25}">
      <formula1>0</formula1>
      <formula2>10</formula2>
    </dataValidation>
    <dataValidation type="decimal" allowBlank="1" showInputMessage="1" showErrorMessage="1" error="O separador tem de ser virgula e não ponto." prompt="O separador tem de ser virgula e não ponto." sqref="R15:R110" xr:uid="{E88CBFDE-9DAF-43A7-A251-79874D9B5A54}">
      <formula1>0</formula1>
      <formula2>7</formula2>
    </dataValidation>
    <dataValidation type="decimal" allowBlank="1" showInputMessage="1" showErrorMessage="1" error="O separador tem de ser virgula e não ponto." prompt="O separador tem de ser virgula e não ponto." sqref="S15:AO110" xr:uid="{E330800A-C855-4ED4-9190-70CCCA34F8E3}">
      <formula1>0</formula1>
      <formula2>1</formula2>
    </dataValidation>
  </dataValidations>
  <hyperlinks>
    <hyperlink ref="H8" location="'Juiz exe 1'!A1" display="exe 1" xr:uid="{00000000-0004-0000-0400-000000000000}"/>
    <hyperlink ref="J8" location="'Juiz exe 2'!A1" display="exe 2" xr:uid="{00000000-0004-0000-0400-000001000000}"/>
    <hyperlink ref="L8" location="'Juiz art 1'!A1" display="art 1" xr:uid="{00000000-0004-0000-0400-000002000000}"/>
    <hyperlink ref="N8" location="'Juiz art 2'!A1" display="art 2" xr:uid="{00000000-0004-0000-0400-000003000000}"/>
    <hyperlink ref="R2:AI3" location="menú!A1" display="menú!A1" xr:uid="{AB2BBE00-2F67-4393-A9A6-72C6E428DC1C}"/>
  </hyperlinks>
  <printOptions horizontalCentered="1"/>
  <pageMargins left="0" right="0" top="0" bottom="0" header="0.31496062992125984" footer="0.31496062992125984"/>
  <pageSetup paperSize="9" scale="2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A1:CK314"/>
  <sheetViews>
    <sheetView zoomScale="70" zoomScaleNormal="70" workbookViewId="0">
      <selection activeCell="S9" sqref="S9"/>
    </sheetView>
  </sheetViews>
  <sheetFormatPr defaultColWidth="9.109375" defaultRowHeight="15.6" x14ac:dyDescent="0.3"/>
  <cols>
    <col min="1" max="1" width="3.6640625" style="29" customWidth="1"/>
    <col min="2" max="2" width="8.44140625" style="29" customWidth="1"/>
    <col min="3" max="3" width="55.6640625" style="30" bestFit="1" customWidth="1"/>
    <col min="4" max="4" width="41" style="34" bestFit="1" customWidth="1"/>
    <col min="5" max="5" width="17.33203125" style="34" bestFit="1" customWidth="1"/>
    <col min="6" max="6" width="7.33203125" style="29" bestFit="1" customWidth="1"/>
    <col min="7" max="7" width="7.5546875" style="30" customWidth="1"/>
    <col min="8" max="8" width="7.6640625" style="29" customWidth="1"/>
    <col min="9" max="12" width="9.109375" style="32"/>
    <col min="13" max="13" width="9.88671875" style="15" customWidth="1"/>
    <col min="14" max="18" width="9.88671875" style="16" customWidth="1"/>
    <col min="19" max="27" width="9.109375" style="131" customWidth="1"/>
    <col min="28" max="81" width="9.109375" style="131"/>
    <col min="82" max="89" width="9.109375" style="32"/>
    <col min="90" max="16384" width="9.109375" style="33"/>
  </cols>
  <sheetData>
    <row r="1" spans="1:89" s="135" customFormat="1" ht="62.25" customHeight="1" x14ac:dyDescent="0.45">
      <c r="A1" s="464" t="s">
        <v>39</v>
      </c>
      <c r="B1" s="464"/>
      <c r="C1" s="464"/>
      <c r="D1" s="464"/>
      <c r="E1" s="464"/>
      <c r="F1" s="464"/>
      <c r="G1" s="464"/>
      <c r="H1" s="464"/>
      <c r="I1" s="464"/>
      <c r="M1" s="136"/>
      <c r="N1" s="136"/>
    </row>
    <row r="2" spans="1:89" s="135" customFormat="1" ht="30" customHeight="1" x14ac:dyDescent="0.45">
      <c r="A2" s="125"/>
      <c r="B2" s="125"/>
      <c r="C2" s="125"/>
      <c r="D2" s="465" t="s">
        <v>40</v>
      </c>
      <c r="E2" s="465"/>
      <c r="F2" s="466" t="s">
        <v>0</v>
      </c>
      <c r="G2" s="466"/>
      <c r="H2" s="466"/>
      <c r="I2" s="466"/>
      <c r="J2" s="466"/>
      <c r="M2" s="136"/>
      <c r="N2" s="136"/>
    </row>
    <row r="3" spans="1:89" s="135" customFormat="1" ht="20.25" customHeight="1" x14ac:dyDescent="0.45">
      <c r="A3" s="467" t="str">
        <f>'ordem de passagem'!B6</f>
        <v xml:space="preserve">                                     José Emanuel Rocha - 2011-2019 - 9/fev</v>
      </c>
      <c r="B3" s="467"/>
      <c r="C3" s="467"/>
      <c r="F3" s="139"/>
      <c r="G3" s="137"/>
      <c r="H3" s="137"/>
      <c r="I3" s="137"/>
      <c r="M3" s="136"/>
      <c r="N3" s="136"/>
    </row>
    <row r="4" spans="1:89" s="135" customFormat="1" ht="29.25" customHeight="1" x14ac:dyDescent="0.45">
      <c r="A4" s="468" t="str">
        <f>'ordem de passagem'!B7</f>
        <v/>
      </c>
      <c r="B4" s="468"/>
      <c r="C4" s="468"/>
      <c r="D4" s="468"/>
      <c r="E4" s="468"/>
      <c r="F4" s="468"/>
      <c r="G4" s="468"/>
      <c r="H4" s="468"/>
      <c r="I4" s="468"/>
    </row>
    <row r="5" spans="1:89" s="135" customFormat="1" ht="18.75" customHeight="1" x14ac:dyDescent="0.45">
      <c r="A5" s="137"/>
      <c r="B5" s="138"/>
      <c r="C5" s="137"/>
      <c r="D5" s="463" t="str">
        <f>'ordem de passagem'!D8</f>
        <v/>
      </c>
      <c r="E5" s="463"/>
      <c r="F5" s="463"/>
      <c r="G5" s="463"/>
      <c r="H5" s="463"/>
      <c r="I5" s="137"/>
      <c r="M5" s="136"/>
      <c r="N5" s="136"/>
      <c r="BL5" s="455"/>
      <c r="BN5" s="456"/>
      <c r="BO5" s="457"/>
      <c r="BQ5" s="458"/>
    </row>
    <row r="6" spans="1:89" s="35" customFormat="1" ht="3" customHeight="1" x14ac:dyDescent="0.3">
      <c r="A6" s="25"/>
      <c r="B6" s="25"/>
      <c r="C6" s="25"/>
      <c r="D6" s="25"/>
      <c r="E6" s="25"/>
      <c r="F6" s="25"/>
      <c r="G6" s="25"/>
      <c r="H6" s="25"/>
      <c r="I6" s="24"/>
      <c r="J6" s="24"/>
      <c r="K6" s="24"/>
      <c r="L6" s="24"/>
      <c r="M6" s="55"/>
      <c r="N6" s="55"/>
      <c r="O6" s="55"/>
      <c r="P6" s="55"/>
      <c r="Q6" s="55"/>
      <c r="R6" s="55"/>
      <c r="S6" s="459"/>
      <c r="T6" s="24"/>
      <c r="U6" s="147"/>
      <c r="V6" s="147"/>
      <c r="W6" s="117"/>
      <c r="X6" s="117"/>
      <c r="Y6" s="117"/>
      <c r="Z6" s="117"/>
      <c r="AA6" s="117"/>
      <c r="AB6" s="459"/>
      <c r="AC6" s="24"/>
      <c r="AD6" s="147"/>
      <c r="AE6" s="147"/>
      <c r="AF6" s="117"/>
      <c r="AG6" s="117"/>
      <c r="AH6" s="117"/>
      <c r="AI6" s="117"/>
      <c r="AJ6" s="117"/>
      <c r="AK6" s="459"/>
      <c r="AL6" s="24"/>
      <c r="AM6" s="147"/>
      <c r="AN6" s="147"/>
      <c r="AO6" s="117"/>
      <c r="AP6" s="117"/>
      <c r="AQ6" s="117"/>
      <c r="AR6" s="117"/>
      <c r="AS6" s="117"/>
      <c r="AT6" s="459"/>
      <c r="AU6" s="26"/>
      <c r="AV6" s="36"/>
      <c r="AW6" s="145"/>
      <c r="AX6" s="37"/>
      <c r="AY6" s="38"/>
      <c r="AZ6" s="37"/>
      <c r="BA6" s="38"/>
      <c r="BB6" s="38"/>
      <c r="BC6" s="38"/>
      <c r="BD6" s="38"/>
      <c r="BE6" s="38"/>
      <c r="BF6" s="38"/>
      <c r="BG6" s="38"/>
      <c r="BH6" s="38"/>
      <c r="BI6" s="38"/>
      <c r="BJ6" s="459"/>
      <c r="BK6" s="26"/>
      <c r="BL6" s="455"/>
      <c r="BM6" s="24"/>
      <c r="BN6" s="456"/>
      <c r="BO6" s="457"/>
      <c r="BP6" s="24"/>
      <c r="BQ6" s="458"/>
    </row>
    <row r="7" spans="1:89" s="42" customFormat="1" ht="27" customHeight="1" x14ac:dyDescent="0.3">
      <c r="A7" s="39" t="s">
        <v>34</v>
      </c>
      <c r="B7" s="39"/>
      <c r="C7" s="39" t="s">
        <v>26</v>
      </c>
      <c r="D7" s="62" t="s">
        <v>27</v>
      </c>
      <c r="E7" s="63"/>
      <c r="F7" s="39" t="s">
        <v>13</v>
      </c>
      <c r="G7" s="39" t="s">
        <v>14</v>
      </c>
      <c r="H7" s="39" t="s">
        <v>28</v>
      </c>
      <c r="I7" s="24"/>
      <c r="J7" s="24"/>
      <c r="K7" s="24"/>
      <c r="L7" s="24"/>
      <c r="M7" s="23" t="s">
        <v>10</v>
      </c>
      <c r="N7" s="61" t="s">
        <v>18</v>
      </c>
      <c r="O7" s="61"/>
      <c r="P7" s="61" t="s">
        <v>20</v>
      </c>
      <c r="Q7" s="23" t="s">
        <v>21</v>
      </c>
      <c r="R7" s="23" t="s">
        <v>22</v>
      </c>
      <c r="S7" s="459"/>
      <c r="T7" s="24"/>
      <c r="U7" s="460"/>
      <c r="V7" s="460"/>
      <c r="W7" s="146"/>
      <c r="X7" s="40"/>
      <c r="Y7" s="148"/>
      <c r="Z7" s="40"/>
      <c r="AA7" s="40"/>
      <c r="AB7" s="459"/>
      <c r="AC7" s="24"/>
      <c r="AD7" s="460"/>
      <c r="AE7" s="460"/>
      <c r="AF7" s="146"/>
      <c r="AG7" s="40"/>
      <c r="AH7" s="148"/>
      <c r="AI7" s="40"/>
      <c r="AJ7" s="40"/>
      <c r="AK7" s="459"/>
      <c r="AL7" s="24"/>
      <c r="AM7" s="460"/>
      <c r="AN7" s="460"/>
      <c r="AO7" s="146"/>
      <c r="AP7" s="40"/>
      <c r="AQ7" s="148"/>
      <c r="AR7" s="40"/>
      <c r="AS7" s="40"/>
      <c r="AT7" s="459"/>
      <c r="AU7" s="26"/>
      <c r="AV7" s="462"/>
      <c r="AW7" s="462"/>
      <c r="AX7" s="461"/>
      <c r="AY7" s="461"/>
      <c r="AZ7" s="461"/>
      <c r="BA7" s="461"/>
      <c r="BB7" s="462"/>
      <c r="BC7" s="462"/>
      <c r="BD7" s="461"/>
      <c r="BE7" s="461"/>
      <c r="BF7" s="461"/>
      <c r="BG7" s="461"/>
      <c r="BH7" s="462"/>
      <c r="BI7" s="462"/>
      <c r="BJ7" s="459"/>
      <c r="BK7" s="26"/>
      <c r="BL7" s="455"/>
      <c r="BM7" s="24"/>
      <c r="BN7" s="456"/>
      <c r="BO7" s="457"/>
      <c r="BP7" s="24"/>
      <c r="BQ7" s="458"/>
      <c r="BR7" s="146"/>
      <c r="BS7" s="146"/>
      <c r="BT7" s="146"/>
      <c r="BU7" s="146"/>
      <c r="BV7" s="146"/>
      <c r="BW7" s="146"/>
      <c r="BX7" s="146"/>
      <c r="BY7" s="146"/>
      <c r="BZ7" s="146"/>
      <c r="CA7" s="146"/>
      <c r="CB7" s="146"/>
      <c r="CC7" s="146"/>
      <c r="CD7" s="41"/>
      <c r="CE7" s="41"/>
      <c r="CF7" s="41"/>
      <c r="CG7" s="41"/>
      <c r="CH7" s="41"/>
      <c r="CI7" s="41"/>
      <c r="CJ7" s="41"/>
      <c r="CK7" s="41"/>
    </row>
    <row r="8" spans="1:89" ht="9.75" customHeight="1" x14ac:dyDescent="0.3">
      <c r="A8" s="31"/>
      <c r="B8" s="31"/>
      <c r="C8" s="31"/>
      <c r="D8" s="31"/>
      <c r="E8" s="31"/>
      <c r="F8" s="31"/>
      <c r="G8" s="31"/>
      <c r="H8" s="31"/>
      <c r="M8" s="52"/>
      <c r="N8" s="53"/>
      <c r="O8" s="53"/>
      <c r="P8" s="53"/>
      <c r="Q8" s="52"/>
      <c r="R8" s="52"/>
    </row>
    <row r="9" spans="1:89" ht="17.25" customHeight="1" x14ac:dyDescent="0.3">
      <c r="A9" s="81">
        <v>1</v>
      </c>
      <c r="B9" s="58" t="str">
        <f>IFERROR(IF(INDEX($L$9:$L$105,MATCH($A9,$U$9:$U$105,0))=0,"",INDEX($L$9:$L$105,MATCH($A9,$U$9:$U$105,0))),"")</f>
        <v/>
      </c>
      <c r="C9" s="18" t="str">
        <f>IFERROR(INDEX($M$9:$M$116,MATCH($A$9,$U$9:$U$116,0)),"")</f>
        <v/>
      </c>
      <c r="D9" s="81">
        <f t="shared" ref="D9:D72" si="0">IFERROR(INDEX($N$9:$N$116,MATCH($A9,$U$9:$U$116,0)),"")</f>
        <v>0</v>
      </c>
      <c r="E9" s="65">
        <f t="shared" ref="E9:E72" si="1">IFERROR(INDEX($O$9:$O$116,MATCH($A9,$U$9:$U$116,0)),"")</f>
        <v>0</v>
      </c>
      <c r="F9" s="58">
        <f t="shared" ref="F9:F72" si="2">IFERROR(INDEX($P$9:$P$116,MATCH($A9,$U$9:$U$116,0)),"")</f>
        <v>0</v>
      </c>
      <c r="G9" s="58">
        <f t="shared" ref="G9:G72" si="3">IFERROR(INDEX($Q$9:$Q$116,MATCH($A9,$U$9:$U$116,0)),"")</f>
        <v>0</v>
      </c>
      <c r="H9" s="58">
        <f t="shared" ref="H9:H72" si="4">IFERROR(INDEX($R$9:$R$116,MATCH($A9,$U$9:$U$116,0)),"")</f>
        <v>0</v>
      </c>
      <c r="L9" s="133">
        <f>IF($M9='ordem de passagem'!C11,'ordem de passagem'!B11,"")</f>
        <v>0</v>
      </c>
      <c r="M9" s="132" t="str">
        <f>IFERROR(IF('ordem de passagem'!H11&gt;2,'ordem de passagem'!C11,""),"")</f>
        <v/>
      </c>
      <c r="N9" s="133">
        <f>IF($M9='ordem de passagem'!C11,'ordem de passagem'!D11,"")</f>
        <v>0</v>
      </c>
      <c r="O9" s="133">
        <f>IF($M9='ordem de passagem'!C11,'ordem de passagem'!E11,"")</f>
        <v>0</v>
      </c>
      <c r="P9" s="133">
        <f>IF($M9='ordem de passagem'!C11,'ordem de passagem'!F11,"")</f>
        <v>0</v>
      </c>
      <c r="Q9" s="133">
        <f>IF($M9='ordem de passagem'!C11,'ordem de passagem'!G11,"")</f>
        <v>0</v>
      </c>
      <c r="R9" s="133">
        <f>IF($M9='ordem de passagem'!C11,'ordem de passagem'!H11,"")</f>
        <v>0</v>
      </c>
      <c r="S9" s="131">
        <f>COUNT(R9)</f>
        <v>1</v>
      </c>
      <c r="T9" s="131">
        <f>IF(S9&gt;0,S9)</f>
        <v>1</v>
      </c>
      <c r="U9" s="131">
        <f>IF(S9=1,T9,0)</f>
        <v>1</v>
      </c>
    </row>
    <row r="10" spans="1:89" ht="17.25" customHeight="1" x14ac:dyDescent="0.3">
      <c r="A10" s="81">
        <v>2</v>
      </c>
      <c r="B10" s="58" t="str">
        <f t="shared" ref="B10:B73" si="5">IFERROR(IF(INDEX($L$9:$L$105,MATCH($A10,$U$9:$U$105,0))=0,"",INDEX($L$9:$L$105,MATCH($A10,$U$9:$U$105,0))),"")</f>
        <v/>
      </c>
      <c r="C10" s="18" t="str">
        <f t="shared" ref="C10:C73" si="6">IFERROR(INDEX(M10:M106,MATCH(A10,U10:U106,0)),"")</f>
        <v/>
      </c>
      <c r="D10" s="81">
        <f t="shared" si="0"/>
        <v>0</v>
      </c>
      <c r="E10" s="65">
        <f t="shared" si="1"/>
        <v>0</v>
      </c>
      <c r="F10" s="58">
        <f t="shared" si="2"/>
        <v>0</v>
      </c>
      <c r="G10" s="58">
        <f t="shared" si="3"/>
        <v>0</v>
      </c>
      <c r="H10" s="58">
        <f t="shared" si="4"/>
        <v>0</v>
      </c>
      <c r="L10" s="133">
        <f>IF($M10='ordem de passagem'!C12,'ordem de passagem'!B12,"")</f>
        <v>0</v>
      </c>
      <c r="M10" s="132" t="str">
        <f>IFERROR(IF('ordem de passagem'!H12&gt;2,'ordem de passagem'!C12,""),"")</f>
        <v/>
      </c>
      <c r="N10" s="133">
        <f>IF($M10='ordem de passagem'!C12,'ordem de passagem'!D12,"")</f>
        <v>0</v>
      </c>
      <c r="O10" s="133">
        <f>IF($M10='ordem de passagem'!C12,'ordem de passagem'!E12,"")</f>
        <v>0</v>
      </c>
      <c r="P10" s="133">
        <f>IF($M10='ordem de passagem'!C12,'ordem de passagem'!F12,"")</f>
        <v>0</v>
      </c>
      <c r="Q10" s="133">
        <f>IF($M10='ordem de passagem'!C12,'ordem de passagem'!G12,"")</f>
        <v>0</v>
      </c>
      <c r="R10" s="133">
        <f>IF($M10='ordem de passagem'!C12,'ordem de passagem'!H12,"")</f>
        <v>0</v>
      </c>
      <c r="S10" s="131">
        <f t="shared" ref="S10:S73" si="7">COUNT(R10)</f>
        <v>1</v>
      </c>
      <c r="T10" s="131">
        <f>S10+T9</f>
        <v>2</v>
      </c>
      <c r="U10" s="131">
        <f>IF(S10=1,T10,0)</f>
        <v>2</v>
      </c>
    </row>
    <row r="11" spans="1:89" ht="17.25" customHeight="1" x14ac:dyDescent="0.3">
      <c r="A11" s="81">
        <v>3</v>
      </c>
      <c r="B11" s="58" t="str">
        <f t="shared" si="5"/>
        <v/>
      </c>
      <c r="C11" s="18" t="str">
        <f t="shared" si="6"/>
        <v/>
      </c>
      <c r="D11" s="81">
        <f t="shared" si="0"/>
        <v>0</v>
      </c>
      <c r="E11" s="65">
        <f t="shared" si="1"/>
        <v>0</v>
      </c>
      <c r="F11" s="58">
        <f t="shared" si="2"/>
        <v>0</v>
      </c>
      <c r="G11" s="58">
        <f t="shared" si="3"/>
        <v>0</v>
      </c>
      <c r="H11" s="58">
        <f t="shared" si="4"/>
        <v>0</v>
      </c>
      <c r="L11" s="133">
        <f>IF($M11='ordem de passagem'!C13,'ordem de passagem'!B13,"")</f>
        <v>0</v>
      </c>
      <c r="M11" s="132" t="str">
        <f>IFERROR(IF('ordem de passagem'!H13&gt;2,'ordem de passagem'!C13,""),"")</f>
        <v/>
      </c>
      <c r="N11" s="133">
        <f>IF($M11='ordem de passagem'!C13,'ordem de passagem'!D13,"")</f>
        <v>0</v>
      </c>
      <c r="O11" s="133">
        <f>IF($M11='ordem de passagem'!C13,'ordem de passagem'!E13,"")</f>
        <v>0</v>
      </c>
      <c r="P11" s="133">
        <f>IF($M11='ordem de passagem'!C13,'ordem de passagem'!F13,"")</f>
        <v>0</v>
      </c>
      <c r="Q11" s="133">
        <f>IF($M11='ordem de passagem'!C13,'ordem de passagem'!G13,"")</f>
        <v>0</v>
      </c>
      <c r="R11" s="133">
        <f>IF($M11='ordem de passagem'!C13,'ordem de passagem'!H13,"")</f>
        <v>0</v>
      </c>
      <c r="S11" s="131">
        <f t="shared" si="7"/>
        <v>1</v>
      </c>
      <c r="T11" s="131">
        <f>S11+T10</f>
        <v>3</v>
      </c>
      <c r="U11" s="131">
        <f>IF(S11=1,T11,0)</f>
        <v>3</v>
      </c>
    </row>
    <row r="12" spans="1:89" ht="17.25" customHeight="1" x14ac:dyDescent="0.3">
      <c r="A12" s="81">
        <v>4</v>
      </c>
      <c r="B12" s="58" t="str">
        <f t="shared" si="5"/>
        <v/>
      </c>
      <c r="C12" s="18" t="str">
        <f t="shared" si="6"/>
        <v/>
      </c>
      <c r="D12" s="81">
        <f t="shared" si="0"/>
        <v>0</v>
      </c>
      <c r="E12" s="65">
        <f t="shared" si="1"/>
        <v>0</v>
      </c>
      <c r="F12" s="58">
        <f t="shared" si="2"/>
        <v>0</v>
      </c>
      <c r="G12" s="58">
        <f t="shared" si="3"/>
        <v>0</v>
      </c>
      <c r="H12" s="58">
        <f t="shared" si="4"/>
        <v>0</v>
      </c>
      <c r="L12" s="133">
        <f>IF($M12='ordem de passagem'!C14,'ordem de passagem'!B14,"")</f>
        <v>0</v>
      </c>
      <c r="M12" s="132" t="str">
        <f>IFERROR(IF('ordem de passagem'!H14&gt;2,'ordem de passagem'!C14,""),"")</f>
        <v/>
      </c>
      <c r="N12" s="133">
        <f>IF($M12='ordem de passagem'!C14,'ordem de passagem'!D14,"")</f>
        <v>0</v>
      </c>
      <c r="O12" s="133">
        <f>IF($M12='ordem de passagem'!C14,'ordem de passagem'!E14,"")</f>
        <v>0</v>
      </c>
      <c r="P12" s="133">
        <f>IF($M12='ordem de passagem'!C14,'ordem de passagem'!F14,"")</f>
        <v>0</v>
      </c>
      <c r="Q12" s="133">
        <f>IF($M12='ordem de passagem'!C14,'ordem de passagem'!G14,"")</f>
        <v>0</v>
      </c>
      <c r="R12" s="133">
        <f>IF($M12='ordem de passagem'!C14,'ordem de passagem'!H14,"")</f>
        <v>0</v>
      </c>
      <c r="S12" s="131">
        <f t="shared" si="7"/>
        <v>1</v>
      </c>
      <c r="T12" s="131">
        <f t="shared" ref="T12:T75" si="8">S12+T11</f>
        <v>4</v>
      </c>
      <c r="U12" s="131">
        <f>IF(S12=1,T12,0)</f>
        <v>4</v>
      </c>
    </row>
    <row r="13" spans="1:89" ht="17.25" customHeight="1" x14ac:dyDescent="0.3">
      <c r="A13" s="81">
        <v>5</v>
      </c>
      <c r="B13" s="58" t="str">
        <f t="shared" si="5"/>
        <v/>
      </c>
      <c r="C13" s="18" t="str">
        <f t="shared" si="6"/>
        <v/>
      </c>
      <c r="D13" s="81">
        <f t="shared" si="0"/>
        <v>0</v>
      </c>
      <c r="E13" s="65">
        <f t="shared" si="1"/>
        <v>0</v>
      </c>
      <c r="F13" s="58">
        <f t="shared" si="2"/>
        <v>0</v>
      </c>
      <c r="G13" s="58">
        <f t="shared" si="3"/>
        <v>0</v>
      </c>
      <c r="H13" s="58">
        <f t="shared" si="4"/>
        <v>0</v>
      </c>
      <c r="L13" s="133">
        <f>IF($M13='ordem de passagem'!C15,'ordem de passagem'!B15,"")</f>
        <v>0</v>
      </c>
      <c r="M13" s="132" t="str">
        <f>IFERROR(IF('ordem de passagem'!H15&gt;2,'ordem de passagem'!C15,""),"")</f>
        <v/>
      </c>
      <c r="N13" s="133">
        <f>IF($M13='ordem de passagem'!C15,'ordem de passagem'!D15,"")</f>
        <v>0</v>
      </c>
      <c r="O13" s="133">
        <f>IF($M13='ordem de passagem'!C15,'ordem de passagem'!E15,"")</f>
        <v>0</v>
      </c>
      <c r="P13" s="133">
        <f>IF($M13='ordem de passagem'!C15,'ordem de passagem'!F15,"")</f>
        <v>0</v>
      </c>
      <c r="Q13" s="133">
        <f>IF($M13='ordem de passagem'!C15,'ordem de passagem'!G15,"")</f>
        <v>0</v>
      </c>
      <c r="R13" s="133">
        <f>IF($M13='ordem de passagem'!C15,'ordem de passagem'!H15,"")</f>
        <v>0</v>
      </c>
      <c r="S13" s="131">
        <f t="shared" si="7"/>
        <v>1</v>
      </c>
      <c r="T13" s="131">
        <f t="shared" si="8"/>
        <v>5</v>
      </c>
      <c r="U13" s="131">
        <f t="shared" ref="U13:U76" si="9">IF(S13=1,T13,0)</f>
        <v>5</v>
      </c>
    </row>
    <row r="14" spans="1:89" ht="17.25" customHeight="1" x14ac:dyDescent="0.3">
      <c r="A14" s="81">
        <v>6</v>
      </c>
      <c r="B14" s="58" t="str">
        <f t="shared" si="5"/>
        <v/>
      </c>
      <c r="C14" s="18" t="str">
        <f t="shared" si="6"/>
        <v/>
      </c>
      <c r="D14" s="81">
        <f t="shared" si="0"/>
        <v>0</v>
      </c>
      <c r="E14" s="65">
        <f t="shared" si="1"/>
        <v>0</v>
      </c>
      <c r="F14" s="58">
        <f t="shared" si="2"/>
        <v>0</v>
      </c>
      <c r="G14" s="58">
        <f t="shared" si="3"/>
        <v>0</v>
      </c>
      <c r="H14" s="58">
        <f t="shared" si="4"/>
        <v>0</v>
      </c>
      <c r="L14" s="133">
        <f>IF($M14='ordem de passagem'!C16,'ordem de passagem'!B16,"")</f>
        <v>0</v>
      </c>
      <c r="M14" s="132" t="str">
        <f>IFERROR(IF('ordem de passagem'!H16&gt;2,'ordem de passagem'!C16,""),"")</f>
        <v/>
      </c>
      <c r="N14" s="133">
        <f>IF($M14='ordem de passagem'!C16,'ordem de passagem'!D16,"")</f>
        <v>0</v>
      </c>
      <c r="O14" s="133">
        <f>IF($M14='ordem de passagem'!C16,'ordem de passagem'!E16,"")</f>
        <v>0</v>
      </c>
      <c r="P14" s="133">
        <f>IF($M14='ordem de passagem'!C16,'ordem de passagem'!F16,"")</f>
        <v>0</v>
      </c>
      <c r="Q14" s="133">
        <f>IF($M14='ordem de passagem'!C16,'ordem de passagem'!G16,"")</f>
        <v>0</v>
      </c>
      <c r="R14" s="133">
        <f>IF($M14='ordem de passagem'!C16,'ordem de passagem'!H16,"")</f>
        <v>0</v>
      </c>
      <c r="S14" s="131">
        <f t="shared" si="7"/>
        <v>1</v>
      </c>
      <c r="T14" s="131">
        <f t="shared" si="8"/>
        <v>6</v>
      </c>
      <c r="U14" s="131">
        <f t="shared" si="9"/>
        <v>6</v>
      </c>
    </row>
    <row r="15" spans="1:89" ht="17.25" customHeight="1" x14ac:dyDescent="0.3">
      <c r="A15" s="81">
        <v>7</v>
      </c>
      <c r="B15" s="58" t="str">
        <f t="shared" si="5"/>
        <v/>
      </c>
      <c r="C15" s="18" t="str">
        <f t="shared" si="6"/>
        <v/>
      </c>
      <c r="D15" s="81">
        <f t="shared" si="0"/>
        <v>0</v>
      </c>
      <c r="E15" s="65">
        <f t="shared" si="1"/>
        <v>0</v>
      </c>
      <c r="F15" s="58">
        <f t="shared" si="2"/>
        <v>0</v>
      </c>
      <c r="G15" s="58">
        <f t="shared" si="3"/>
        <v>0</v>
      </c>
      <c r="H15" s="58">
        <f t="shared" si="4"/>
        <v>0</v>
      </c>
      <c r="L15" s="133">
        <f>IF($M15='ordem de passagem'!C17,'ordem de passagem'!B17,"")</f>
        <v>0</v>
      </c>
      <c r="M15" s="132" t="str">
        <f>IFERROR(IF('ordem de passagem'!H17&gt;2,'ordem de passagem'!C17,""),"")</f>
        <v/>
      </c>
      <c r="N15" s="133">
        <f>IF($M15='ordem de passagem'!C17,'ordem de passagem'!D17,"")</f>
        <v>0</v>
      </c>
      <c r="O15" s="133">
        <f>IF($M15='ordem de passagem'!C17,'ordem de passagem'!E17,"")</f>
        <v>0</v>
      </c>
      <c r="P15" s="133">
        <f>IF($M15='ordem de passagem'!C17,'ordem de passagem'!F17,"")</f>
        <v>0</v>
      </c>
      <c r="Q15" s="133">
        <f>IF($M15='ordem de passagem'!C17,'ordem de passagem'!G17,"")</f>
        <v>0</v>
      </c>
      <c r="R15" s="133">
        <f>IF($M15='ordem de passagem'!C17,'ordem de passagem'!H17,"")</f>
        <v>0</v>
      </c>
      <c r="S15" s="131">
        <f t="shared" si="7"/>
        <v>1</v>
      </c>
      <c r="T15" s="131">
        <f t="shared" si="8"/>
        <v>7</v>
      </c>
      <c r="U15" s="131">
        <f t="shared" si="9"/>
        <v>7</v>
      </c>
    </row>
    <row r="16" spans="1:89" ht="17.25" customHeight="1" x14ac:dyDescent="0.3">
      <c r="A16" s="81">
        <v>8</v>
      </c>
      <c r="B16" s="58" t="str">
        <f t="shared" si="5"/>
        <v/>
      </c>
      <c r="C16" s="18" t="str">
        <f t="shared" si="6"/>
        <v/>
      </c>
      <c r="D16" s="81">
        <f t="shared" si="0"/>
        <v>0</v>
      </c>
      <c r="E16" s="65">
        <f t="shared" si="1"/>
        <v>0</v>
      </c>
      <c r="F16" s="58">
        <f t="shared" si="2"/>
        <v>0</v>
      </c>
      <c r="G16" s="58">
        <f t="shared" si="3"/>
        <v>0</v>
      </c>
      <c r="H16" s="58">
        <f t="shared" si="4"/>
        <v>0</v>
      </c>
      <c r="L16" s="133">
        <f>IF($M16='ordem de passagem'!C18,'ordem de passagem'!B18,"")</f>
        <v>0</v>
      </c>
      <c r="M16" s="132" t="str">
        <f>IFERROR(IF('ordem de passagem'!H18&gt;2,'ordem de passagem'!C18,""),"")</f>
        <v/>
      </c>
      <c r="N16" s="133">
        <f>IF($M16='ordem de passagem'!C18,'ordem de passagem'!D18,"")</f>
        <v>0</v>
      </c>
      <c r="O16" s="133">
        <f>IF($M16='ordem de passagem'!C18,'ordem de passagem'!E18,"")</f>
        <v>0</v>
      </c>
      <c r="P16" s="133">
        <f>IF($M16='ordem de passagem'!C18,'ordem de passagem'!F18,"")</f>
        <v>0</v>
      </c>
      <c r="Q16" s="133">
        <f>IF($M16='ordem de passagem'!C18,'ordem de passagem'!G18,"")</f>
        <v>0</v>
      </c>
      <c r="R16" s="133">
        <f>IF($M16='ordem de passagem'!C18,'ordem de passagem'!H18,"")</f>
        <v>0</v>
      </c>
      <c r="S16" s="131">
        <f t="shared" si="7"/>
        <v>1</v>
      </c>
      <c r="T16" s="131">
        <f t="shared" si="8"/>
        <v>8</v>
      </c>
      <c r="U16" s="131">
        <f t="shared" si="9"/>
        <v>8</v>
      </c>
    </row>
    <row r="17" spans="1:21" ht="17.25" customHeight="1" x14ac:dyDescent="0.3">
      <c r="A17" s="81">
        <v>9</v>
      </c>
      <c r="B17" s="58" t="str">
        <f t="shared" si="5"/>
        <v/>
      </c>
      <c r="C17" s="18" t="str">
        <f t="shared" si="6"/>
        <v/>
      </c>
      <c r="D17" s="81">
        <f t="shared" si="0"/>
        <v>0</v>
      </c>
      <c r="E17" s="65">
        <f t="shared" si="1"/>
        <v>0</v>
      </c>
      <c r="F17" s="58">
        <f t="shared" si="2"/>
        <v>0</v>
      </c>
      <c r="G17" s="58">
        <f t="shared" si="3"/>
        <v>0</v>
      </c>
      <c r="H17" s="58">
        <f t="shared" si="4"/>
        <v>0</v>
      </c>
      <c r="L17" s="133">
        <f>IF($M17='ordem de passagem'!C19,'ordem de passagem'!B19,"")</f>
        <v>0</v>
      </c>
      <c r="M17" s="132" t="str">
        <f>IFERROR(IF('ordem de passagem'!H19&gt;2,'ordem de passagem'!C19,""),"")</f>
        <v/>
      </c>
      <c r="N17" s="133">
        <f>IF($M17='ordem de passagem'!C19,'ordem de passagem'!D19,"")</f>
        <v>0</v>
      </c>
      <c r="O17" s="133">
        <f>IF($M17='ordem de passagem'!C19,'ordem de passagem'!E19,"")</f>
        <v>0</v>
      </c>
      <c r="P17" s="133">
        <f>IF($M17='ordem de passagem'!C19,'ordem de passagem'!F19,"")</f>
        <v>0</v>
      </c>
      <c r="Q17" s="133">
        <f>IF($M17='ordem de passagem'!C19,'ordem de passagem'!G19,"")</f>
        <v>0</v>
      </c>
      <c r="R17" s="133">
        <f>IF($M17='ordem de passagem'!C19,'ordem de passagem'!H19,"")</f>
        <v>0</v>
      </c>
      <c r="S17" s="131">
        <f t="shared" si="7"/>
        <v>1</v>
      </c>
      <c r="T17" s="131">
        <f t="shared" si="8"/>
        <v>9</v>
      </c>
      <c r="U17" s="131">
        <f t="shared" si="9"/>
        <v>9</v>
      </c>
    </row>
    <row r="18" spans="1:21" ht="17.25" customHeight="1" x14ac:dyDescent="0.3">
      <c r="A18" s="81">
        <v>10</v>
      </c>
      <c r="B18" s="58" t="str">
        <f t="shared" si="5"/>
        <v/>
      </c>
      <c r="C18" s="18" t="str">
        <f t="shared" si="6"/>
        <v/>
      </c>
      <c r="D18" s="81">
        <f t="shared" si="0"/>
        <v>0</v>
      </c>
      <c r="E18" s="65">
        <f t="shared" si="1"/>
        <v>0</v>
      </c>
      <c r="F18" s="58">
        <f t="shared" si="2"/>
        <v>0</v>
      </c>
      <c r="G18" s="58">
        <f t="shared" si="3"/>
        <v>0</v>
      </c>
      <c r="H18" s="58">
        <f t="shared" si="4"/>
        <v>0</v>
      </c>
      <c r="L18" s="133">
        <f>IF($M18='ordem de passagem'!C20,'ordem de passagem'!B20,"")</f>
        <v>0</v>
      </c>
      <c r="M18" s="132" t="str">
        <f>IFERROR(IF('ordem de passagem'!H20&gt;2,'ordem de passagem'!C20,""),"")</f>
        <v/>
      </c>
      <c r="N18" s="133">
        <f>IF($M18='ordem de passagem'!C20,'ordem de passagem'!D20,"")</f>
        <v>0</v>
      </c>
      <c r="O18" s="133">
        <f>IF($M18='ordem de passagem'!C20,'ordem de passagem'!E20,"")</f>
        <v>0</v>
      </c>
      <c r="P18" s="133">
        <f>IF($M18='ordem de passagem'!C20,'ordem de passagem'!F20,"")</f>
        <v>0</v>
      </c>
      <c r="Q18" s="133">
        <f>IF($M18='ordem de passagem'!C20,'ordem de passagem'!G20,"")</f>
        <v>0</v>
      </c>
      <c r="R18" s="133">
        <f>IF($M18='ordem de passagem'!C20,'ordem de passagem'!H20,"")</f>
        <v>0</v>
      </c>
      <c r="S18" s="131">
        <f t="shared" si="7"/>
        <v>1</v>
      </c>
      <c r="T18" s="131">
        <f t="shared" si="8"/>
        <v>10</v>
      </c>
      <c r="U18" s="131">
        <f t="shared" si="9"/>
        <v>10</v>
      </c>
    </row>
    <row r="19" spans="1:21" ht="17.25" customHeight="1" x14ac:dyDescent="0.3">
      <c r="A19" s="81">
        <v>11</v>
      </c>
      <c r="B19" s="58" t="str">
        <f t="shared" si="5"/>
        <v/>
      </c>
      <c r="C19" s="18" t="str">
        <f t="shared" si="6"/>
        <v/>
      </c>
      <c r="D19" s="81">
        <f t="shared" si="0"/>
        <v>0</v>
      </c>
      <c r="E19" s="65">
        <f t="shared" si="1"/>
        <v>0</v>
      </c>
      <c r="F19" s="58">
        <f t="shared" si="2"/>
        <v>0</v>
      </c>
      <c r="G19" s="58">
        <f t="shared" si="3"/>
        <v>0</v>
      </c>
      <c r="H19" s="58">
        <f t="shared" si="4"/>
        <v>0</v>
      </c>
      <c r="L19" s="133">
        <f>IF($M19='ordem de passagem'!C21,'ordem de passagem'!B21,"")</f>
        <v>0</v>
      </c>
      <c r="M19" s="132" t="str">
        <f>IFERROR(IF('ordem de passagem'!H21&gt;2,'ordem de passagem'!C21,""),"")</f>
        <v/>
      </c>
      <c r="N19" s="133">
        <f>IF($M19='ordem de passagem'!C21,'ordem de passagem'!D21,"")</f>
        <v>0</v>
      </c>
      <c r="O19" s="133">
        <f>IF($M19='ordem de passagem'!C21,'ordem de passagem'!E21,"")</f>
        <v>0</v>
      </c>
      <c r="P19" s="133">
        <f>IF($M19='ordem de passagem'!C21,'ordem de passagem'!F21,"")</f>
        <v>0</v>
      </c>
      <c r="Q19" s="133">
        <f>IF($M19='ordem de passagem'!C21,'ordem de passagem'!G21,"")</f>
        <v>0</v>
      </c>
      <c r="R19" s="133">
        <f>IF($M19='ordem de passagem'!C21,'ordem de passagem'!H21,"")</f>
        <v>0</v>
      </c>
      <c r="S19" s="131">
        <f t="shared" si="7"/>
        <v>1</v>
      </c>
      <c r="T19" s="131">
        <f t="shared" si="8"/>
        <v>11</v>
      </c>
      <c r="U19" s="131">
        <f t="shared" si="9"/>
        <v>11</v>
      </c>
    </row>
    <row r="20" spans="1:21" ht="17.25" customHeight="1" x14ac:dyDescent="0.3">
      <c r="A20" s="81">
        <v>12</v>
      </c>
      <c r="B20" s="58" t="str">
        <f t="shared" si="5"/>
        <v/>
      </c>
      <c r="C20" s="18" t="str">
        <f t="shared" si="6"/>
        <v/>
      </c>
      <c r="D20" s="81">
        <f t="shared" si="0"/>
        <v>0</v>
      </c>
      <c r="E20" s="65">
        <f t="shared" si="1"/>
        <v>0</v>
      </c>
      <c r="F20" s="58">
        <f t="shared" si="2"/>
        <v>0</v>
      </c>
      <c r="G20" s="58">
        <f t="shared" si="3"/>
        <v>0</v>
      </c>
      <c r="H20" s="58">
        <f t="shared" si="4"/>
        <v>0</v>
      </c>
      <c r="L20" s="133">
        <f>IF($M20='ordem de passagem'!C22,'ordem de passagem'!B22,"")</f>
        <v>0</v>
      </c>
      <c r="M20" s="132" t="str">
        <f>IFERROR(IF('ordem de passagem'!H22&gt;2,'ordem de passagem'!C22,""),"")</f>
        <v/>
      </c>
      <c r="N20" s="133">
        <f>IF($M20='ordem de passagem'!C22,'ordem de passagem'!D22,"")</f>
        <v>0</v>
      </c>
      <c r="O20" s="133">
        <f>IF($M20='ordem de passagem'!C22,'ordem de passagem'!E22,"")</f>
        <v>0</v>
      </c>
      <c r="P20" s="133">
        <f>IF($M20='ordem de passagem'!C22,'ordem de passagem'!F22,"")</f>
        <v>0</v>
      </c>
      <c r="Q20" s="133">
        <f>IF($M20='ordem de passagem'!C22,'ordem de passagem'!G22,"")</f>
        <v>0</v>
      </c>
      <c r="R20" s="133">
        <f>IF($M20='ordem de passagem'!C22,'ordem de passagem'!H22,"")</f>
        <v>0</v>
      </c>
      <c r="S20" s="131">
        <f t="shared" si="7"/>
        <v>1</v>
      </c>
      <c r="T20" s="131">
        <f t="shared" si="8"/>
        <v>12</v>
      </c>
      <c r="U20" s="131">
        <f t="shared" si="9"/>
        <v>12</v>
      </c>
    </row>
    <row r="21" spans="1:21" ht="17.25" customHeight="1" x14ac:dyDescent="0.3">
      <c r="A21" s="81">
        <v>13</v>
      </c>
      <c r="B21" s="58" t="str">
        <f t="shared" si="5"/>
        <v/>
      </c>
      <c r="C21" s="18" t="str">
        <f t="shared" si="6"/>
        <v/>
      </c>
      <c r="D21" s="81">
        <f t="shared" si="0"/>
        <v>0</v>
      </c>
      <c r="E21" s="65">
        <f t="shared" si="1"/>
        <v>0</v>
      </c>
      <c r="F21" s="58">
        <f t="shared" si="2"/>
        <v>0</v>
      </c>
      <c r="G21" s="58">
        <f t="shared" si="3"/>
        <v>0</v>
      </c>
      <c r="H21" s="58">
        <f t="shared" si="4"/>
        <v>0</v>
      </c>
      <c r="L21" s="133">
        <f>IF($M21='ordem de passagem'!C23,'ordem de passagem'!B23,"")</f>
        <v>0</v>
      </c>
      <c r="M21" s="132" t="str">
        <f>IFERROR(IF('ordem de passagem'!H23&gt;2,'ordem de passagem'!C23,""),"")</f>
        <v/>
      </c>
      <c r="N21" s="133">
        <f>IF($M21='ordem de passagem'!C23,'ordem de passagem'!D23,"")</f>
        <v>0</v>
      </c>
      <c r="O21" s="133">
        <f>IF($M21='ordem de passagem'!C23,'ordem de passagem'!E23,"")</f>
        <v>0</v>
      </c>
      <c r="P21" s="133">
        <f>IF($M21='ordem de passagem'!C23,'ordem de passagem'!F23,"")</f>
        <v>0</v>
      </c>
      <c r="Q21" s="133">
        <f>IF($M21='ordem de passagem'!C23,'ordem de passagem'!G23,"")</f>
        <v>0</v>
      </c>
      <c r="R21" s="133">
        <f>IF($M21='ordem de passagem'!C23,'ordem de passagem'!H23,"")</f>
        <v>0</v>
      </c>
      <c r="S21" s="131">
        <f t="shared" si="7"/>
        <v>1</v>
      </c>
      <c r="T21" s="131">
        <f t="shared" si="8"/>
        <v>13</v>
      </c>
      <c r="U21" s="131">
        <f t="shared" si="9"/>
        <v>13</v>
      </c>
    </row>
    <row r="22" spans="1:21" ht="17.25" customHeight="1" x14ac:dyDescent="0.3">
      <c r="A22" s="81">
        <v>14</v>
      </c>
      <c r="B22" s="58" t="str">
        <f t="shared" si="5"/>
        <v/>
      </c>
      <c r="C22" s="18" t="str">
        <f t="shared" si="6"/>
        <v/>
      </c>
      <c r="D22" s="81">
        <f t="shared" si="0"/>
        <v>0</v>
      </c>
      <c r="E22" s="65">
        <f t="shared" si="1"/>
        <v>0</v>
      </c>
      <c r="F22" s="58">
        <f t="shared" si="2"/>
        <v>0</v>
      </c>
      <c r="G22" s="58">
        <f t="shared" si="3"/>
        <v>0</v>
      </c>
      <c r="H22" s="58">
        <f t="shared" si="4"/>
        <v>0</v>
      </c>
      <c r="L22" s="133">
        <f>IF($M22='ordem de passagem'!C24,'ordem de passagem'!B24,"")</f>
        <v>0</v>
      </c>
      <c r="M22" s="132" t="str">
        <f>IFERROR(IF('ordem de passagem'!H24&gt;2,'ordem de passagem'!C24,""),"")</f>
        <v/>
      </c>
      <c r="N22" s="133">
        <f>IF($M22='ordem de passagem'!C24,'ordem de passagem'!D24,"")</f>
        <v>0</v>
      </c>
      <c r="O22" s="133">
        <f>IF($M22='ordem de passagem'!C24,'ordem de passagem'!E24,"")</f>
        <v>0</v>
      </c>
      <c r="P22" s="133">
        <f>IF($M22='ordem de passagem'!C24,'ordem de passagem'!F24,"")</f>
        <v>0</v>
      </c>
      <c r="Q22" s="133">
        <f>IF($M22='ordem de passagem'!C24,'ordem de passagem'!G24,"")</f>
        <v>0</v>
      </c>
      <c r="R22" s="133">
        <f>IF($M22='ordem de passagem'!C24,'ordem de passagem'!H24,"")</f>
        <v>0</v>
      </c>
      <c r="S22" s="131">
        <f t="shared" si="7"/>
        <v>1</v>
      </c>
      <c r="T22" s="131">
        <f t="shared" si="8"/>
        <v>14</v>
      </c>
      <c r="U22" s="131">
        <f t="shared" si="9"/>
        <v>14</v>
      </c>
    </row>
    <row r="23" spans="1:21" ht="17.25" customHeight="1" x14ac:dyDescent="0.3">
      <c r="A23" s="81">
        <v>15</v>
      </c>
      <c r="B23" s="58" t="str">
        <f t="shared" si="5"/>
        <v/>
      </c>
      <c r="C23" s="18" t="str">
        <f t="shared" si="6"/>
        <v/>
      </c>
      <c r="D23" s="81">
        <f t="shared" si="0"/>
        <v>0</v>
      </c>
      <c r="E23" s="65">
        <f t="shared" si="1"/>
        <v>0</v>
      </c>
      <c r="F23" s="58">
        <f t="shared" si="2"/>
        <v>0</v>
      </c>
      <c r="G23" s="58">
        <f t="shared" si="3"/>
        <v>0</v>
      </c>
      <c r="H23" s="58">
        <f t="shared" si="4"/>
        <v>0</v>
      </c>
      <c r="L23" s="133">
        <f>IF($M23='ordem de passagem'!C25,'ordem de passagem'!B25,"")</f>
        <v>0</v>
      </c>
      <c r="M23" s="132" t="str">
        <f>IFERROR(IF('ordem de passagem'!H25&gt;2,'ordem de passagem'!C25,""),"")</f>
        <v/>
      </c>
      <c r="N23" s="133">
        <f>IF($M23='ordem de passagem'!C25,'ordem de passagem'!D25,"")</f>
        <v>0</v>
      </c>
      <c r="O23" s="133">
        <f>IF($M23='ordem de passagem'!C25,'ordem de passagem'!E25,"")</f>
        <v>0</v>
      </c>
      <c r="P23" s="133">
        <f>IF($M23='ordem de passagem'!C25,'ordem de passagem'!F25,"")</f>
        <v>0</v>
      </c>
      <c r="Q23" s="133">
        <f>IF($M23='ordem de passagem'!C25,'ordem de passagem'!G25,"")</f>
        <v>0</v>
      </c>
      <c r="R23" s="133">
        <f>IF($M23='ordem de passagem'!C25,'ordem de passagem'!H25,"")</f>
        <v>0</v>
      </c>
      <c r="S23" s="131">
        <f t="shared" si="7"/>
        <v>1</v>
      </c>
      <c r="T23" s="131">
        <f t="shared" si="8"/>
        <v>15</v>
      </c>
      <c r="U23" s="131">
        <f t="shared" si="9"/>
        <v>15</v>
      </c>
    </row>
    <row r="24" spans="1:21" ht="17.25" customHeight="1" x14ac:dyDescent="0.3">
      <c r="A24" s="81">
        <v>16</v>
      </c>
      <c r="B24" s="58" t="str">
        <f t="shared" si="5"/>
        <v/>
      </c>
      <c r="C24" s="18" t="str">
        <f t="shared" si="6"/>
        <v/>
      </c>
      <c r="D24" s="81">
        <f t="shared" si="0"/>
        <v>0</v>
      </c>
      <c r="E24" s="65">
        <f t="shared" si="1"/>
        <v>0</v>
      </c>
      <c r="F24" s="58">
        <f t="shared" si="2"/>
        <v>0</v>
      </c>
      <c r="G24" s="58">
        <f t="shared" si="3"/>
        <v>0</v>
      </c>
      <c r="H24" s="58">
        <f t="shared" si="4"/>
        <v>0</v>
      </c>
      <c r="L24" s="133">
        <f>IF($M24='ordem de passagem'!C26,'ordem de passagem'!B26,"")</f>
        <v>0</v>
      </c>
      <c r="M24" s="132" t="str">
        <f>IFERROR(IF('ordem de passagem'!H26&gt;2,'ordem de passagem'!C26,""),"")</f>
        <v/>
      </c>
      <c r="N24" s="133">
        <f>IF($M24='ordem de passagem'!C26,'ordem de passagem'!D26,"")</f>
        <v>0</v>
      </c>
      <c r="O24" s="133">
        <f>IF($M24='ordem de passagem'!C26,'ordem de passagem'!E26,"")</f>
        <v>0</v>
      </c>
      <c r="P24" s="133">
        <f>IF($M24='ordem de passagem'!C26,'ordem de passagem'!F26,"")</f>
        <v>0</v>
      </c>
      <c r="Q24" s="133">
        <f>IF($M24='ordem de passagem'!C26,'ordem de passagem'!G26,"")</f>
        <v>0</v>
      </c>
      <c r="R24" s="133">
        <f>IF($M24='ordem de passagem'!C26,'ordem de passagem'!H26,"")</f>
        <v>0</v>
      </c>
      <c r="S24" s="131">
        <f t="shared" si="7"/>
        <v>1</v>
      </c>
      <c r="T24" s="131">
        <f t="shared" si="8"/>
        <v>16</v>
      </c>
      <c r="U24" s="131">
        <f t="shared" si="9"/>
        <v>16</v>
      </c>
    </row>
    <row r="25" spans="1:21" ht="17.25" customHeight="1" x14ac:dyDescent="0.3">
      <c r="A25" s="81">
        <v>17</v>
      </c>
      <c r="B25" s="58" t="str">
        <f t="shared" si="5"/>
        <v/>
      </c>
      <c r="C25" s="18" t="str">
        <f t="shared" si="6"/>
        <v/>
      </c>
      <c r="D25" s="81">
        <f t="shared" si="0"/>
        <v>0</v>
      </c>
      <c r="E25" s="65">
        <f t="shared" si="1"/>
        <v>0</v>
      </c>
      <c r="F25" s="58">
        <f t="shared" si="2"/>
        <v>0</v>
      </c>
      <c r="G25" s="58">
        <f t="shared" si="3"/>
        <v>0</v>
      </c>
      <c r="H25" s="58">
        <f t="shared" si="4"/>
        <v>0</v>
      </c>
      <c r="L25" s="133">
        <f>IF($M25='ordem de passagem'!C27,'ordem de passagem'!B27,"")</f>
        <v>0</v>
      </c>
      <c r="M25" s="132" t="str">
        <f>IFERROR(IF('ordem de passagem'!H27&gt;2,'ordem de passagem'!C27,""),"")</f>
        <v/>
      </c>
      <c r="N25" s="133">
        <f>IF($M25='ordem de passagem'!C27,'ordem de passagem'!D27,"")</f>
        <v>0</v>
      </c>
      <c r="O25" s="133">
        <f>IF($M25='ordem de passagem'!C27,'ordem de passagem'!E27,"")</f>
        <v>0</v>
      </c>
      <c r="P25" s="133">
        <f>IF($M25='ordem de passagem'!C27,'ordem de passagem'!F27,"")</f>
        <v>0</v>
      </c>
      <c r="Q25" s="133">
        <f>IF($M25='ordem de passagem'!C27,'ordem de passagem'!G27,"")</f>
        <v>0</v>
      </c>
      <c r="R25" s="133">
        <f>IF($M25='ordem de passagem'!C27,'ordem de passagem'!H27,"")</f>
        <v>0</v>
      </c>
      <c r="S25" s="131">
        <f t="shared" si="7"/>
        <v>1</v>
      </c>
      <c r="T25" s="131">
        <f t="shared" si="8"/>
        <v>17</v>
      </c>
      <c r="U25" s="131">
        <f t="shared" si="9"/>
        <v>17</v>
      </c>
    </row>
    <row r="26" spans="1:21" ht="17.25" customHeight="1" x14ac:dyDescent="0.3">
      <c r="A26" s="81">
        <v>18</v>
      </c>
      <c r="B26" s="58" t="str">
        <f t="shared" si="5"/>
        <v/>
      </c>
      <c r="C26" s="18" t="str">
        <f t="shared" si="6"/>
        <v/>
      </c>
      <c r="D26" s="81">
        <f t="shared" si="0"/>
        <v>0</v>
      </c>
      <c r="E26" s="65">
        <f t="shared" si="1"/>
        <v>0</v>
      </c>
      <c r="F26" s="58">
        <f t="shared" si="2"/>
        <v>0</v>
      </c>
      <c r="G26" s="58">
        <f t="shared" si="3"/>
        <v>0</v>
      </c>
      <c r="H26" s="58">
        <f t="shared" si="4"/>
        <v>0</v>
      </c>
      <c r="L26" s="133">
        <f>IF($M26='ordem de passagem'!C28,'ordem de passagem'!B28,"")</f>
        <v>0</v>
      </c>
      <c r="M26" s="132" t="str">
        <f>IFERROR(IF('ordem de passagem'!H28&gt;2,'ordem de passagem'!C28,""),"")</f>
        <v/>
      </c>
      <c r="N26" s="133">
        <f>IF($M26='ordem de passagem'!C28,'ordem de passagem'!D28,"")</f>
        <v>0</v>
      </c>
      <c r="O26" s="133">
        <f>IF($M26='ordem de passagem'!C28,'ordem de passagem'!E28,"")</f>
        <v>0</v>
      </c>
      <c r="P26" s="133">
        <f>IF($M26='ordem de passagem'!C28,'ordem de passagem'!F28,"")</f>
        <v>0</v>
      </c>
      <c r="Q26" s="133">
        <f>IF($M26='ordem de passagem'!C28,'ordem de passagem'!G28,"")</f>
        <v>0</v>
      </c>
      <c r="R26" s="133">
        <f>IF($M26='ordem de passagem'!C28,'ordem de passagem'!H28,"")</f>
        <v>0</v>
      </c>
      <c r="S26" s="131">
        <f t="shared" si="7"/>
        <v>1</v>
      </c>
      <c r="T26" s="131">
        <f t="shared" si="8"/>
        <v>18</v>
      </c>
      <c r="U26" s="131">
        <f t="shared" si="9"/>
        <v>18</v>
      </c>
    </row>
    <row r="27" spans="1:21" ht="17.25" customHeight="1" x14ac:dyDescent="0.3">
      <c r="A27" s="81">
        <v>19</v>
      </c>
      <c r="B27" s="58" t="str">
        <f t="shared" si="5"/>
        <v/>
      </c>
      <c r="C27" s="18" t="str">
        <f t="shared" si="6"/>
        <v/>
      </c>
      <c r="D27" s="81">
        <f t="shared" si="0"/>
        <v>0</v>
      </c>
      <c r="E27" s="65">
        <f t="shared" si="1"/>
        <v>0</v>
      </c>
      <c r="F27" s="58">
        <f t="shared" si="2"/>
        <v>0</v>
      </c>
      <c r="G27" s="58">
        <f t="shared" si="3"/>
        <v>0</v>
      </c>
      <c r="H27" s="58">
        <f t="shared" si="4"/>
        <v>0</v>
      </c>
      <c r="L27" s="133">
        <f>IF($M27='ordem de passagem'!C29,'ordem de passagem'!B29,"")</f>
        <v>0</v>
      </c>
      <c r="M27" s="132" t="str">
        <f>IFERROR(IF('ordem de passagem'!H29&gt;2,'ordem de passagem'!C29,""),"")</f>
        <v/>
      </c>
      <c r="N27" s="133">
        <f>IF($M27='ordem de passagem'!C29,'ordem de passagem'!D29,"")</f>
        <v>0</v>
      </c>
      <c r="O27" s="133">
        <f>IF($M27='ordem de passagem'!C29,'ordem de passagem'!E29,"")</f>
        <v>0</v>
      </c>
      <c r="P27" s="133">
        <f>IF($M27='ordem de passagem'!C29,'ordem de passagem'!F29,"")</f>
        <v>0</v>
      </c>
      <c r="Q27" s="133">
        <f>IF($M27='ordem de passagem'!C29,'ordem de passagem'!G29,"")</f>
        <v>0</v>
      </c>
      <c r="R27" s="133">
        <f>IF($M27='ordem de passagem'!C29,'ordem de passagem'!H29,"")</f>
        <v>0</v>
      </c>
      <c r="S27" s="131">
        <f t="shared" si="7"/>
        <v>1</v>
      </c>
      <c r="T27" s="131">
        <f t="shared" si="8"/>
        <v>19</v>
      </c>
      <c r="U27" s="131">
        <f t="shared" si="9"/>
        <v>19</v>
      </c>
    </row>
    <row r="28" spans="1:21" ht="17.25" customHeight="1" x14ac:dyDescent="0.3">
      <c r="A28" s="81">
        <v>20</v>
      </c>
      <c r="B28" s="58" t="str">
        <f t="shared" si="5"/>
        <v/>
      </c>
      <c r="C28" s="18" t="str">
        <f t="shared" si="6"/>
        <v/>
      </c>
      <c r="D28" s="81">
        <f t="shared" si="0"/>
        <v>0</v>
      </c>
      <c r="E28" s="65">
        <f t="shared" si="1"/>
        <v>0</v>
      </c>
      <c r="F28" s="58">
        <f t="shared" si="2"/>
        <v>0</v>
      </c>
      <c r="G28" s="58">
        <f t="shared" si="3"/>
        <v>0</v>
      </c>
      <c r="H28" s="58">
        <f t="shared" si="4"/>
        <v>0</v>
      </c>
      <c r="L28" s="133">
        <f>IF($M28='ordem de passagem'!C30,'ordem de passagem'!B30,"")</f>
        <v>0</v>
      </c>
      <c r="M28" s="132" t="str">
        <f>IFERROR(IF('ordem de passagem'!H30&gt;2,'ordem de passagem'!C30,""),"")</f>
        <v/>
      </c>
      <c r="N28" s="133">
        <f>IF($M28='ordem de passagem'!C30,'ordem de passagem'!D30,"")</f>
        <v>0</v>
      </c>
      <c r="O28" s="133">
        <f>IF($M28='ordem de passagem'!C30,'ordem de passagem'!E30,"")</f>
        <v>0</v>
      </c>
      <c r="P28" s="133">
        <f>IF($M28='ordem de passagem'!C30,'ordem de passagem'!F30,"")</f>
        <v>0</v>
      </c>
      <c r="Q28" s="133">
        <f>IF($M28='ordem de passagem'!C30,'ordem de passagem'!G30,"")</f>
        <v>0</v>
      </c>
      <c r="R28" s="133">
        <f>IF($M28='ordem de passagem'!C30,'ordem de passagem'!H30,"")</f>
        <v>0</v>
      </c>
      <c r="S28" s="131">
        <f t="shared" si="7"/>
        <v>1</v>
      </c>
      <c r="T28" s="131">
        <f t="shared" si="8"/>
        <v>20</v>
      </c>
      <c r="U28" s="131">
        <f t="shared" si="9"/>
        <v>20</v>
      </c>
    </row>
    <row r="29" spans="1:21" ht="17.25" customHeight="1" x14ac:dyDescent="0.3">
      <c r="A29" s="81">
        <v>21</v>
      </c>
      <c r="B29" s="58" t="str">
        <f t="shared" si="5"/>
        <v/>
      </c>
      <c r="C29" s="18" t="str">
        <f t="shared" si="6"/>
        <v/>
      </c>
      <c r="D29" s="81">
        <f t="shared" si="0"/>
        <v>0</v>
      </c>
      <c r="E29" s="65">
        <f t="shared" si="1"/>
        <v>0</v>
      </c>
      <c r="F29" s="58">
        <f t="shared" si="2"/>
        <v>0</v>
      </c>
      <c r="G29" s="58">
        <f t="shared" si="3"/>
        <v>0</v>
      </c>
      <c r="H29" s="58">
        <f t="shared" si="4"/>
        <v>0</v>
      </c>
      <c r="L29" s="133">
        <f>IF($M29='ordem de passagem'!C31,'ordem de passagem'!B31,"")</f>
        <v>0</v>
      </c>
      <c r="M29" s="132" t="str">
        <f>IFERROR(IF('ordem de passagem'!H31&gt;2,'ordem de passagem'!C31,""),"")</f>
        <v/>
      </c>
      <c r="N29" s="133">
        <f>IF($M29='ordem de passagem'!C31,'ordem de passagem'!D31,"")</f>
        <v>0</v>
      </c>
      <c r="O29" s="133">
        <f>IF($M29='ordem de passagem'!C31,'ordem de passagem'!E31,"")</f>
        <v>0</v>
      </c>
      <c r="P29" s="133">
        <f>IF($M29='ordem de passagem'!C31,'ordem de passagem'!F31,"")</f>
        <v>0</v>
      </c>
      <c r="Q29" s="133">
        <f>IF($M29='ordem de passagem'!C31,'ordem de passagem'!G31,"")</f>
        <v>0</v>
      </c>
      <c r="R29" s="133">
        <f>IF($M29='ordem de passagem'!C31,'ordem de passagem'!H31,"")</f>
        <v>0</v>
      </c>
      <c r="S29" s="131">
        <f t="shared" si="7"/>
        <v>1</v>
      </c>
      <c r="T29" s="131">
        <f t="shared" si="8"/>
        <v>21</v>
      </c>
      <c r="U29" s="131">
        <f t="shared" si="9"/>
        <v>21</v>
      </c>
    </row>
    <row r="30" spans="1:21" ht="17.25" customHeight="1" x14ac:dyDescent="0.3">
      <c r="A30" s="81">
        <v>22</v>
      </c>
      <c r="B30" s="58" t="str">
        <f t="shared" si="5"/>
        <v/>
      </c>
      <c r="C30" s="18" t="str">
        <f t="shared" si="6"/>
        <v/>
      </c>
      <c r="D30" s="81">
        <f t="shared" si="0"/>
        <v>0</v>
      </c>
      <c r="E30" s="65">
        <f t="shared" si="1"/>
        <v>0</v>
      </c>
      <c r="F30" s="58">
        <f t="shared" si="2"/>
        <v>0</v>
      </c>
      <c r="G30" s="58">
        <f t="shared" si="3"/>
        <v>0</v>
      </c>
      <c r="H30" s="58">
        <f t="shared" si="4"/>
        <v>0</v>
      </c>
      <c r="L30" s="133">
        <f>IF($M30='ordem de passagem'!C32,'ordem de passagem'!B32,"")</f>
        <v>0</v>
      </c>
      <c r="M30" s="132" t="str">
        <f>IFERROR(IF('ordem de passagem'!H32&gt;2,'ordem de passagem'!C32,""),"")</f>
        <v/>
      </c>
      <c r="N30" s="133">
        <f>IF($M30='ordem de passagem'!C32,'ordem de passagem'!D32,"")</f>
        <v>0</v>
      </c>
      <c r="O30" s="133">
        <f>IF($M30='ordem de passagem'!C32,'ordem de passagem'!E32,"")</f>
        <v>0</v>
      </c>
      <c r="P30" s="133">
        <f>IF($M30='ordem de passagem'!C32,'ordem de passagem'!F32,"")</f>
        <v>0</v>
      </c>
      <c r="Q30" s="133">
        <f>IF($M30='ordem de passagem'!C32,'ordem de passagem'!G32,"")</f>
        <v>0</v>
      </c>
      <c r="R30" s="133">
        <f>IF($M30='ordem de passagem'!C32,'ordem de passagem'!H32,"")</f>
        <v>0</v>
      </c>
      <c r="S30" s="131">
        <f t="shared" si="7"/>
        <v>1</v>
      </c>
      <c r="T30" s="131">
        <f t="shared" si="8"/>
        <v>22</v>
      </c>
      <c r="U30" s="131">
        <f t="shared" si="9"/>
        <v>22</v>
      </c>
    </row>
    <row r="31" spans="1:21" ht="17.25" customHeight="1" x14ac:dyDescent="0.3">
      <c r="A31" s="81">
        <v>23</v>
      </c>
      <c r="B31" s="58" t="str">
        <f t="shared" si="5"/>
        <v/>
      </c>
      <c r="C31" s="18" t="str">
        <f t="shared" si="6"/>
        <v/>
      </c>
      <c r="D31" s="81">
        <f t="shared" si="0"/>
        <v>0</v>
      </c>
      <c r="E31" s="65">
        <f t="shared" si="1"/>
        <v>0</v>
      </c>
      <c r="F31" s="58">
        <f t="shared" si="2"/>
        <v>0</v>
      </c>
      <c r="G31" s="58">
        <f t="shared" si="3"/>
        <v>0</v>
      </c>
      <c r="H31" s="58">
        <f t="shared" si="4"/>
        <v>0</v>
      </c>
      <c r="L31" s="133">
        <f>IF($M31='ordem de passagem'!C33,'ordem de passagem'!B33,"")</f>
        <v>0</v>
      </c>
      <c r="M31" s="132" t="str">
        <f>IFERROR(IF('ordem de passagem'!H33&gt;2,'ordem de passagem'!C33,""),"")</f>
        <v/>
      </c>
      <c r="N31" s="133">
        <f>IF($M31='ordem de passagem'!C33,'ordem de passagem'!D33,"")</f>
        <v>0</v>
      </c>
      <c r="O31" s="133">
        <f>IF($M31='ordem de passagem'!C33,'ordem de passagem'!E33,"")</f>
        <v>0</v>
      </c>
      <c r="P31" s="133">
        <f>IF($M31='ordem de passagem'!C33,'ordem de passagem'!F33,"")</f>
        <v>0</v>
      </c>
      <c r="Q31" s="133">
        <f>IF($M31='ordem de passagem'!C33,'ordem de passagem'!G33,"")</f>
        <v>0</v>
      </c>
      <c r="R31" s="133">
        <f>IF($M31='ordem de passagem'!C33,'ordem de passagem'!H33,"")</f>
        <v>0</v>
      </c>
      <c r="S31" s="131">
        <f t="shared" si="7"/>
        <v>1</v>
      </c>
      <c r="T31" s="131">
        <f t="shared" si="8"/>
        <v>23</v>
      </c>
      <c r="U31" s="131">
        <f t="shared" si="9"/>
        <v>23</v>
      </c>
    </row>
    <row r="32" spans="1:21" ht="17.25" customHeight="1" x14ac:dyDescent="0.3">
      <c r="A32" s="81">
        <v>24</v>
      </c>
      <c r="B32" s="58" t="str">
        <f t="shared" si="5"/>
        <v/>
      </c>
      <c r="C32" s="18" t="str">
        <f t="shared" si="6"/>
        <v/>
      </c>
      <c r="D32" s="81">
        <f t="shared" si="0"/>
        <v>0</v>
      </c>
      <c r="E32" s="65">
        <f t="shared" si="1"/>
        <v>0</v>
      </c>
      <c r="F32" s="58">
        <f t="shared" si="2"/>
        <v>0</v>
      </c>
      <c r="G32" s="58">
        <f t="shared" si="3"/>
        <v>0</v>
      </c>
      <c r="H32" s="58">
        <f t="shared" si="4"/>
        <v>0</v>
      </c>
      <c r="L32" s="133">
        <f>IF($M32='ordem de passagem'!C34,'ordem de passagem'!B34,"")</f>
        <v>0</v>
      </c>
      <c r="M32" s="132" t="str">
        <f>IFERROR(IF('ordem de passagem'!H34&gt;2,'ordem de passagem'!C34,""),"")</f>
        <v/>
      </c>
      <c r="N32" s="133">
        <f>IF($M32='ordem de passagem'!C34,'ordem de passagem'!D34,"")</f>
        <v>0</v>
      </c>
      <c r="O32" s="133">
        <f>IF($M32='ordem de passagem'!C34,'ordem de passagem'!E34,"")</f>
        <v>0</v>
      </c>
      <c r="P32" s="133">
        <f>IF($M32='ordem de passagem'!C34,'ordem de passagem'!F34,"")</f>
        <v>0</v>
      </c>
      <c r="Q32" s="133">
        <f>IF($M32='ordem de passagem'!C34,'ordem de passagem'!G34,"")</f>
        <v>0</v>
      </c>
      <c r="R32" s="133">
        <f>IF($M32='ordem de passagem'!C34,'ordem de passagem'!H34,"")</f>
        <v>0</v>
      </c>
      <c r="S32" s="131">
        <f t="shared" si="7"/>
        <v>1</v>
      </c>
      <c r="T32" s="131">
        <f t="shared" si="8"/>
        <v>24</v>
      </c>
      <c r="U32" s="131">
        <f t="shared" si="9"/>
        <v>24</v>
      </c>
    </row>
    <row r="33" spans="1:21" ht="17.25" customHeight="1" x14ac:dyDescent="0.3">
      <c r="A33" s="81">
        <v>25</v>
      </c>
      <c r="B33" s="58" t="str">
        <f t="shared" si="5"/>
        <v/>
      </c>
      <c r="C33" s="18" t="str">
        <f t="shared" si="6"/>
        <v/>
      </c>
      <c r="D33" s="81">
        <f t="shared" si="0"/>
        <v>0</v>
      </c>
      <c r="E33" s="65">
        <f t="shared" si="1"/>
        <v>0</v>
      </c>
      <c r="F33" s="58">
        <f t="shared" si="2"/>
        <v>0</v>
      </c>
      <c r="G33" s="58">
        <f t="shared" si="3"/>
        <v>0</v>
      </c>
      <c r="H33" s="58">
        <f t="shared" si="4"/>
        <v>0</v>
      </c>
      <c r="L33" s="133">
        <f>IF($M33='ordem de passagem'!C35,'ordem de passagem'!B35,"")</f>
        <v>0</v>
      </c>
      <c r="M33" s="132" t="str">
        <f>IFERROR(IF('ordem de passagem'!H35&gt;2,'ordem de passagem'!C35,""),"")</f>
        <v/>
      </c>
      <c r="N33" s="133">
        <f>IF($M33='ordem de passagem'!C35,'ordem de passagem'!D35,"")</f>
        <v>0</v>
      </c>
      <c r="O33" s="133">
        <f>IF($M33='ordem de passagem'!C35,'ordem de passagem'!E35,"")</f>
        <v>0</v>
      </c>
      <c r="P33" s="133">
        <f>IF($M33='ordem de passagem'!C35,'ordem de passagem'!F35,"")</f>
        <v>0</v>
      </c>
      <c r="Q33" s="133">
        <f>IF($M33='ordem de passagem'!C35,'ordem de passagem'!G35,"")</f>
        <v>0</v>
      </c>
      <c r="R33" s="133">
        <f>IF($M33='ordem de passagem'!C35,'ordem de passagem'!H35,"")</f>
        <v>0</v>
      </c>
      <c r="S33" s="131">
        <f t="shared" si="7"/>
        <v>1</v>
      </c>
      <c r="T33" s="131">
        <f t="shared" si="8"/>
        <v>25</v>
      </c>
      <c r="U33" s="131">
        <f t="shared" si="9"/>
        <v>25</v>
      </c>
    </row>
    <row r="34" spans="1:21" ht="17.25" customHeight="1" x14ac:dyDescent="0.3">
      <c r="A34" s="81">
        <v>26</v>
      </c>
      <c r="B34" s="58" t="str">
        <f t="shared" si="5"/>
        <v/>
      </c>
      <c r="C34" s="18" t="str">
        <f t="shared" si="6"/>
        <v/>
      </c>
      <c r="D34" s="81">
        <f t="shared" si="0"/>
        <v>0</v>
      </c>
      <c r="E34" s="65">
        <f t="shared" si="1"/>
        <v>0</v>
      </c>
      <c r="F34" s="58">
        <f t="shared" si="2"/>
        <v>0</v>
      </c>
      <c r="G34" s="58">
        <f t="shared" si="3"/>
        <v>0</v>
      </c>
      <c r="H34" s="58">
        <f t="shared" si="4"/>
        <v>0</v>
      </c>
      <c r="L34" s="133">
        <f>IF($M34='ordem de passagem'!C36,'ordem de passagem'!B36,"")</f>
        <v>0</v>
      </c>
      <c r="M34" s="132" t="str">
        <f>IFERROR(IF('ordem de passagem'!H36&gt;2,'ordem de passagem'!C36,""),"")</f>
        <v/>
      </c>
      <c r="N34" s="133">
        <f>IF($M34='ordem de passagem'!C36,'ordem de passagem'!D36,"")</f>
        <v>0</v>
      </c>
      <c r="O34" s="133">
        <f>IF($M34='ordem de passagem'!C36,'ordem de passagem'!E36,"")</f>
        <v>0</v>
      </c>
      <c r="P34" s="133">
        <f>IF($M34='ordem de passagem'!C36,'ordem de passagem'!F36,"")</f>
        <v>0</v>
      </c>
      <c r="Q34" s="133">
        <f>IF($M34='ordem de passagem'!C36,'ordem de passagem'!G36,"")</f>
        <v>0</v>
      </c>
      <c r="R34" s="133">
        <f>IF($M34='ordem de passagem'!C36,'ordem de passagem'!H36,"")</f>
        <v>0</v>
      </c>
      <c r="S34" s="131">
        <f t="shared" si="7"/>
        <v>1</v>
      </c>
      <c r="T34" s="131">
        <f t="shared" si="8"/>
        <v>26</v>
      </c>
      <c r="U34" s="131">
        <f t="shared" si="9"/>
        <v>26</v>
      </c>
    </row>
    <row r="35" spans="1:21" ht="17.25" customHeight="1" x14ac:dyDescent="0.3">
      <c r="A35" s="81">
        <v>27</v>
      </c>
      <c r="B35" s="58" t="str">
        <f t="shared" si="5"/>
        <v/>
      </c>
      <c r="C35" s="18" t="str">
        <f t="shared" si="6"/>
        <v/>
      </c>
      <c r="D35" s="81">
        <f t="shared" si="0"/>
        <v>0</v>
      </c>
      <c r="E35" s="65">
        <f t="shared" si="1"/>
        <v>0</v>
      </c>
      <c r="F35" s="58">
        <f t="shared" si="2"/>
        <v>0</v>
      </c>
      <c r="G35" s="58">
        <f t="shared" si="3"/>
        <v>0</v>
      </c>
      <c r="H35" s="58">
        <f t="shared" si="4"/>
        <v>0</v>
      </c>
      <c r="L35" s="133">
        <f>IF($M35='ordem de passagem'!C37,'ordem de passagem'!B37,"")</f>
        <v>0</v>
      </c>
      <c r="M35" s="132" t="str">
        <f>IFERROR(IF('ordem de passagem'!H37&gt;2,'ordem de passagem'!C37,""),"")</f>
        <v/>
      </c>
      <c r="N35" s="133">
        <f>IF($M35='ordem de passagem'!C37,'ordem de passagem'!D37,"")</f>
        <v>0</v>
      </c>
      <c r="O35" s="133">
        <f>IF($M35='ordem de passagem'!C37,'ordem de passagem'!E37,"")</f>
        <v>0</v>
      </c>
      <c r="P35" s="133">
        <f>IF($M35='ordem de passagem'!C37,'ordem de passagem'!F37,"")</f>
        <v>0</v>
      </c>
      <c r="Q35" s="133">
        <f>IF($M35='ordem de passagem'!C37,'ordem de passagem'!G37,"")</f>
        <v>0</v>
      </c>
      <c r="R35" s="133">
        <f>IF($M35='ordem de passagem'!C37,'ordem de passagem'!H37,"")</f>
        <v>0</v>
      </c>
      <c r="S35" s="131">
        <f t="shared" si="7"/>
        <v>1</v>
      </c>
      <c r="T35" s="131">
        <f t="shared" si="8"/>
        <v>27</v>
      </c>
      <c r="U35" s="131">
        <f t="shared" si="9"/>
        <v>27</v>
      </c>
    </row>
    <row r="36" spans="1:21" ht="17.25" customHeight="1" x14ac:dyDescent="0.3">
      <c r="A36" s="81">
        <v>28</v>
      </c>
      <c r="B36" s="58" t="str">
        <f t="shared" si="5"/>
        <v/>
      </c>
      <c r="C36" s="18" t="str">
        <f t="shared" si="6"/>
        <v/>
      </c>
      <c r="D36" s="81">
        <f t="shared" si="0"/>
        <v>0</v>
      </c>
      <c r="E36" s="65">
        <f t="shared" si="1"/>
        <v>0</v>
      </c>
      <c r="F36" s="58">
        <f t="shared" si="2"/>
        <v>0</v>
      </c>
      <c r="G36" s="58">
        <f t="shared" si="3"/>
        <v>0</v>
      </c>
      <c r="H36" s="58">
        <f t="shared" si="4"/>
        <v>0</v>
      </c>
      <c r="L36" s="133">
        <f>IF($M36='ordem de passagem'!C38,'ordem de passagem'!B38,"")</f>
        <v>0</v>
      </c>
      <c r="M36" s="132" t="str">
        <f>IFERROR(IF('ordem de passagem'!H38&gt;2,'ordem de passagem'!C38,""),"")</f>
        <v/>
      </c>
      <c r="N36" s="133">
        <f>IF($M36='ordem de passagem'!C38,'ordem de passagem'!D38,"")</f>
        <v>0</v>
      </c>
      <c r="O36" s="133">
        <f>IF($M36='ordem de passagem'!C38,'ordem de passagem'!E38,"")</f>
        <v>0</v>
      </c>
      <c r="P36" s="133">
        <f>IF($M36='ordem de passagem'!C38,'ordem de passagem'!F38,"")</f>
        <v>0</v>
      </c>
      <c r="Q36" s="133">
        <f>IF($M36='ordem de passagem'!C38,'ordem de passagem'!G38,"")</f>
        <v>0</v>
      </c>
      <c r="R36" s="133">
        <f>IF($M36='ordem de passagem'!C38,'ordem de passagem'!H38,"")</f>
        <v>0</v>
      </c>
      <c r="S36" s="131">
        <f t="shared" si="7"/>
        <v>1</v>
      </c>
      <c r="T36" s="131">
        <f t="shared" si="8"/>
        <v>28</v>
      </c>
      <c r="U36" s="131">
        <f t="shared" si="9"/>
        <v>28</v>
      </c>
    </row>
    <row r="37" spans="1:21" ht="17.25" customHeight="1" x14ac:dyDescent="0.3">
      <c r="A37" s="81">
        <v>29</v>
      </c>
      <c r="B37" s="58" t="str">
        <f t="shared" si="5"/>
        <v/>
      </c>
      <c r="C37" s="18" t="str">
        <f t="shared" si="6"/>
        <v/>
      </c>
      <c r="D37" s="81">
        <f t="shared" si="0"/>
        <v>0</v>
      </c>
      <c r="E37" s="65">
        <f t="shared" si="1"/>
        <v>0</v>
      </c>
      <c r="F37" s="58">
        <f t="shared" si="2"/>
        <v>0</v>
      </c>
      <c r="G37" s="58">
        <f t="shared" si="3"/>
        <v>0</v>
      </c>
      <c r="H37" s="58">
        <f t="shared" si="4"/>
        <v>0</v>
      </c>
      <c r="L37" s="133">
        <f>IF($M37='ordem de passagem'!C39,'ordem de passagem'!B39,"")</f>
        <v>0</v>
      </c>
      <c r="M37" s="132" t="str">
        <f>IFERROR(IF('ordem de passagem'!H39&gt;2,'ordem de passagem'!C39,""),"")</f>
        <v/>
      </c>
      <c r="N37" s="133">
        <f>IF($M37='ordem de passagem'!C39,'ordem de passagem'!D39,"")</f>
        <v>0</v>
      </c>
      <c r="O37" s="133">
        <f>IF($M37='ordem de passagem'!C39,'ordem de passagem'!E39,"")</f>
        <v>0</v>
      </c>
      <c r="P37" s="133">
        <f>IF($M37='ordem de passagem'!C39,'ordem de passagem'!F39,"")</f>
        <v>0</v>
      </c>
      <c r="Q37" s="133">
        <f>IF($M37='ordem de passagem'!C39,'ordem de passagem'!G39,"")</f>
        <v>0</v>
      </c>
      <c r="R37" s="133">
        <f>IF($M37='ordem de passagem'!C39,'ordem de passagem'!H39,"")</f>
        <v>0</v>
      </c>
      <c r="S37" s="131">
        <f t="shared" si="7"/>
        <v>1</v>
      </c>
      <c r="T37" s="131">
        <f t="shared" si="8"/>
        <v>29</v>
      </c>
      <c r="U37" s="131">
        <f t="shared" si="9"/>
        <v>29</v>
      </c>
    </row>
    <row r="38" spans="1:21" ht="17.25" customHeight="1" x14ac:dyDescent="0.3">
      <c r="A38" s="81">
        <v>30</v>
      </c>
      <c r="B38" s="58" t="str">
        <f t="shared" si="5"/>
        <v/>
      </c>
      <c r="C38" s="18" t="str">
        <f t="shared" si="6"/>
        <v/>
      </c>
      <c r="D38" s="81">
        <f t="shared" si="0"/>
        <v>0</v>
      </c>
      <c r="E38" s="65">
        <f t="shared" si="1"/>
        <v>0</v>
      </c>
      <c r="F38" s="58">
        <f t="shared" si="2"/>
        <v>0</v>
      </c>
      <c r="G38" s="58">
        <f t="shared" si="3"/>
        <v>0</v>
      </c>
      <c r="H38" s="58">
        <f t="shared" si="4"/>
        <v>0</v>
      </c>
      <c r="L38" s="133">
        <f>IF($M38='ordem de passagem'!C40,'ordem de passagem'!B40,"")</f>
        <v>0</v>
      </c>
      <c r="M38" s="132" t="str">
        <f>IFERROR(IF('ordem de passagem'!H40&gt;2,'ordem de passagem'!C40,""),"")</f>
        <v/>
      </c>
      <c r="N38" s="133">
        <f>IF($M38='ordem de passagem'!C40,'ordem de passagem'!D40,"")</f>
        <v>0</v>
      </c>
      <c r="O38" s="133">
        <f>IF($M38='ordem de passagem'!C40,'ordem de passagem'!E40,"")</f>
        <v>0</v>
      </c>
      <c r="P38" s="133">
        <f>IF($M38='ordem de passagem'!C40,'ordem de passagem'!F40,"")</f>
        <v>0</v>
      </c>
      <c r="Q38" s="133">
        <f>IF($M38='ordem de passagem'!C40,'ordem de passagem'!G40,"")</f>
        <v>0</v>
      </c>
      <c r="R38" s="133">
        <f>IF($M38='ordem de passagem'!C40,'ordem de passagem'!H40,"")</f>
        <v>0</v>
      </c>
      <c r="S38" s="131">
        <f t="shared" si="7"/>
        <v>1</v>
      </c>
      <c r="T38" s="131">
        <f t="shared" si="8"/>
        <v>30</v>
      </c>
      <c r="U38" s="131">
        <f t="shared" si="9"/>
        <v>30</v>
      </c>
    </row>
    <row r="39" spans="1:21" ht="17.25" customHeight="1" x14ac:dyDescent="0.3">
      <c r="A39" s="81">
        <v>31</v>
      </c>
      <c r="B39" s="58" t="str">
        <f t="shared" si="5"/>
        <v/>
      </c>
      <c r="C39" s="18" t="str">
        <f t="shared" si="6"/>
        <v/>
      </c>
      <c r="D39" s="81">
        <f t="shared" si="0"/>
        <v>0</v>
      </c>
      <c r="E39" s="65">
        <f t="shared" si="1"/>
        <v>0</v>
      </c>
      <c r="F39" s="58">
        <f t="shared" si="2"/>
        <v>0</v>
      </c>
      <c r="G39" s="58">
        <f t="shared" si="3"/>
        <v>0</v>
      </c>
      <c r="H39" s="58">
        <f t="shared" si="4"/>
        <v>0</v>
      </c>
      <c r="L39" s="133">
        <f>IF($M39='ordem de passagem'!C41,'ordem de passagem'!B41,"")</f>
        <v>0</v>
      </c>
      <c r="M39" s="132" t="str">
        <f>IFERROR(IF('ordem de passagem'!H41&gt;2,'ordem de passagem'!C41,""),"")</f>
        <v/>
      </c>
      <c r="N39" s="133">
        <f>IF($M39='ordem de passagem'!C41,'ordem de passagem'!D41,"")</f>
        <v>0</v>
      </c>
      <c r="O39" s="133">
        <f>IF($M39='ordem de passagem'!C41,'ordem de passagem'!E41,"")</f>
        <v>0</v>
      </c>
      <c r="P39" s="133">
        <f>IF($M39='ordem de passagem'!C41,'ordem de passagem'!F41,"")</f>
        <v>0</v>
      </c>
      <c r="Q39" s="133">
        <f>IF($M39='ordem de passagem'!C41,'ordem de passagem'!G41,"")</f>
        <v>0</v>
      </c>
      <c r="R39" s="133">
        <f>IF($M39='ordem de passagem'!C41,'ordem de passagem'!H41,"")</f>
        <v>0</v>
      </c>
      <c r="S39" s="131">
        <f t="shared" si="7"/>
        <v>1</v>
      </c>
      <c r="T39" s="131">
        <f t="shared" si="8"/>
        <v>31</v>
      </c>
      <c r="U39" s="131">
        <f t="shared" si="9"/>
        <v>31</v>
      </c>
    </row>
    <row r="40" spans="1:21" ht="17.25" customHeight="1" x14ac:dyDescent="0.3">
      <c r="A40" s="81">
        <v>32</v>
      </c>
      <c r="B40" s="58" t="str">
        <f t="shared" si="5"/>
        <v/>
      </c>
      <c r="C40" s="18" t="str">
        <f t="shared" si="6"/>
        <v/>
      </c>
      <c r="D40" s="81">
        <f t="shared" si="0"/>
        <v>0</v>
      </c>
      <c r="E40" s="65">
        <f t="shared" si="1"/>
        <v>0</v>
      </c>
      <c r="F40" s="58">
        <f t="shared" si="2"/>
        <v>0</v>
      </c>
      <c r="G40" s="58">
        <f t="shared" si="3"/>
        <v>0</v>
      </c>
      <c r="H40" s="58">
        <f t="shared" si="4"/>
        <v>0</v>
      </c>
      <c r="L40" s="133">
        <f>IF($M40='ordem de passagem'!C42,'ordem de passagem'!B42,"")</f>
        <v>0</v>
      </c>
      <c r="M40" s="132" t="str">
        <f>IFERROR(IF('ordem de passagem'!H42&gt;2,'ordem de passagem'!C42,""),"")</f>
        <v/>
      </c>
      <c r="N40" s="133">
        <f>IF($M40='ordem de passagem'!C42,'ordem de passagem'!D42,"")</f>
        <v>0</v>
      </c>
      <c r="O40" s="133">
        <f>IF($M40='ordem de passagem'!C42,'ordem de passagem'!E42,"")</f>
        <v>0</v>
      </c>
      <c r="P40" s="133">
        <f>IF($M40='ordem de passagem'!C42,'ordem de passagem'!F42,"")</f>
        <v>0</v>
      </c>
      <c r="Q40" s="133">
        <f>IF($M40='ordem de passagem'!C42,'ordem de passagem'!G42,"")</f>
        <v>0</v>
      </c>
      <c r="R40" s="133">
        <f>IF($M40='ordem de passagem'!C42,'ordem de passagem'!H42,"")</f>
        <v>0</v>
      </c>
      <c r="S40" s="131">
        <f t="shared" si="7"/>
        <v>1</v>
      </c>
      <c r="T40" s="131">
        <f t="shared" si="8"/>
        <v>32</v>
      </c>
      <c r="U40" s="131">
        <f t="shared" si="9"/>
        <v>32</v>
      </c>
    </row>
    <row r="41" spans="1:21" ht="17.25" customHeight="1" x14ac:dyDescent="0.3">
      <c r="A41" s="81">
        <v>33</v>
      </c>
      <c r="B41" s="58" t="str">
        <f t="shared" si="5"/>
        <v/>
      </c>
      <c r="C41" s="18" t="str">
        <f t="shared" si="6"/>
        <v/>
      </c>
      <c r="D41" s="81">
        <f t="shared" si="0"/>
        <v>0</v>
      </c>
      <c r="E41" s="65">
        <f t="shared" si="1"/>
        <v>0</v>
      </c>
      <c r="F41" s="58">
        <f t="shared" si="2"/>
        <v>0</v>
      </c>
      <c r="G41" s="58">
        <f t="shared" si="3"/>
        <v>0</v>
      </c>
      <c r="H41" s="58">
        <f t="shared" si="4"/>
        <v>0</v>
      </c>
      <c r="L41" s="133">
        <f>IF($M41='ordem de passagem'!C43,'ordem de passagem'!B43,"")</f>
        <v>0</v>
      </c>
      <c r="M41" s="132" t="str">
        <f>IFERROR(IF('ordem de passagem'!H43&gt;2,'ordem de passagem'!C43,""),"")</f>
        <v/>
      </c>
      <c r="N41" s="133">
        <f>IF($M41='ordem de passagem'!C43,'ordem de passagem'!D43,"")</f>
        <v>0</v>
      </c>
      <c r="O41" s="133">
        <f>IF($M41='ordem de passagem'!C43,'ordem de passagem'!E43,"")</f>
        <v>0</v>
      </c>
      <c r="P41" s="133">
        <f>IF($M41='ordem de passagem'!C43,'ordem de passagem'!F43,"")</f>
        <v>0</v>
      </c>
      <c r="Q41" s="133">
        <f>IF($M41='ordem de passagem'!C43,'ordem de passagem'!G43,"")</f>
        <v>0</v>
      </c>
      <c r="R41" s="133">
        <f>IF($M41='ordem de passagem'!C43,'ordem de passagem'!H43,"")</f>
        <v>0</v>
      </c>
      <c r="S41" s="131">
        <f t="shared" si="7"/>
        <v>1</v>
      </c>
      <c r="T41" s="131">
        <f t="shared" si="8"/>
        <v>33</v>
      </c>
      <c r="U41" s="131">
        <f t="shared" si="9"/>
        <v>33</v>
      </c>
    </row>
    <row r="42" spans="1:21" ht="17.25" customHeight="1" x14ac:dyDescent="0.3">
      <c r="A42" s="81">
        <v>34</v>
      </c>
      <c r="B42" s="58" t="str">
        <f t="shared" si="5"/>
        <v/>
      </c>
      <c r="C42" s="18" t="str">
        <f t="shared" si="6"/>
        <v/>
      </c>
      <c r="D42" s="81">
        <f t="shared" si="0"/>
        <v>0</v>
      </c>
      <c r="E42" s="65">
        <f t="shared" si="1"/>
        <v>0</v>
      </c>
      <c r="F42" s="58">
        <f t="shared" si="2"/>
        <v>0</v>
      </c>
      <c r="G42" s="58">
        <f t="shared" si="3"/>
        <v>0</v>
      </c>
      <c r="H42" s="58">
        <f t="shared" si="4"/>
        <v>0</v>
      </c>
      <c r="L42" s="133">
        <f>IF($M42='ordem de passagem'!C44,'ordem de passagem'!B44,"")</f>
        <v>0</v>
      </c>
      <c r="M42" s="132" t="str">
        <f>IFERROR(IF('ordem de passagem'!H44&gt;2,'ordem de passagem'!C44,""),"")</f>
        <v/>
      </c>
      <c r="N42" s="133">
        <f>IF($M42='ordem de passagem'!C44,'ordem de passagem'!D44,"")</f>
        <v>0</v>
      </c>
      <c r="O42" s="133">
        <f>IF($M42='ordem de passagem'!C44,'ordem de passagem'!E44,"")</f>
        <v>0</v>
      </c>
      <c r="P42" s="133">
        <f>IF($M42='ordem de passagem'!C44,'ordem de passagem'!F44,"")</f>
        <v>0</v>
      </c>
      <c r="Q42" s="133">
        <f>IF($M42='ordem de passagem'!C44,'ordem de passagem'!G44,"")</f>
        <v>0</v>
      </c>
      <c r="R42" s="133">
        <f>IF($M42='ordem de passagem'!C44,'ordem de passagem'!H44,"")</f>
        <v>0</v>
      </c>
      <c r="S42" s="131">
        <f t="shared" si="7"/>
        <v>1</v>
      </c>
      <c r="T42" s="131">
        <f t="shared" si="8"/>
        <v>34</v>
      </c>
      <c r="U42" s="131">
        <f t="shared" si="9"/>
        <v>34</v>
      </c>
    </row>
    <row r="43" spans="1:21" ht="17.25" customHeight="1" x14ac:dyDescent="0.3">
      <c r="A43" s="81">
        <v>35</v>
      </c>
      <c r="B43" s="58" t="str">
        <f t="shared" si="5"/>
        <v/>
      </c>
      <c r="C43" s="18" t="str">
        <f t="shared" si="6"/>
        <v/>
      </c>
      <c r="D43" s="81">
        <f t="shared" si="0"/>
        <v>0</v>
      </c>
      <c r="E43" s="65">
        <f t="shared" si="1"/>
        <v>0</v>
      </c>
      <c r="F43" s="58">
        <f t="shared" si="2"/>
        <v>0</v>
      </c>
      <c r="G43" s="58">
        <f t="shared" si="3"/>
        <v>0</v>
      </c>
      <c r="H43" s="58">
        <f t="shared" si="4"/>
        <v>0</v>
      </c>
      <c r="L43" s="133">
        <f>IF($M43='ordem de passagem'!C45,'ordem de passagem'!B45,"")</f>
        <v>0</v>
      </c>
      <c r="M43" s="132" t="str">
        <f>IFERROR(IF('ordem de passagem'!H45&gt;2,'ordem de passagem'!C45,""),"")</f>
        <v/>
      </c>
      <c r="N43" s="133">
        <f>IF($M43='ordem de passagem'!C45,'ordem de passagem'!D45,"")</f>
        <v>0</v>
      </c>
      <c r="O43" s="133">
        <f>IF($M43='ordem de passagem'!C45,'ordem de passagem'!E45,"")</f>
        <v>0</v>
      </c>
      <c r="P43" s="133">
        <f>IF($M43='ordem de passagem'!C45,'ordem de passagem'!F45,"")</f>
        <v>0</v>
      </c>
      <c r="Q43" s="133">
        <f>IF($M43='ordem de passagem'!C45,'ordem de passagem'!G45,"")</f>
        <v>0</v>
      </c>
      <c r="R43" s="133">
        <f>IF($M43='ordem de passagem'!C45,'ordem de passagem'!H45,"")</f>
        <v>0</v>
      </c>
      <c r="S43" s="131">
        <f>COUNT(R43)</f>
        <v>1</v>
      </c>
      <c r="T43" s="131">
        <f t="shared" si="8"/>
        <v>35</v>
      </c>
      <c r="U43" s="131">
        <f t="shared" si="9"/>
        <v>35</v>
      </c>
    </row>
    <row r="44" spans="1:21" ht="17.25" customHeight="1" x14ac:dyDescent="0.3">
      <c r="A44" s="81">
        <v>36</v>
      </c>
      <c r="B44" s="58" t="str">
        <f t="shared" si="5"/>
        <v/>
      </c>
      <c r="C44" s="18" t="str">
        <f t="shared" si="6"/>
        <v/>
      </c>
      <c r="D44" s="81">
        <f t="shared" si="0"/>
        <v>0</v>
      </c>
      <c r="E44" s="65">
        <f t="shared" si="1"/>
        <v>0</v>
      </c>
      <c r="F44" s="58">
        <f t="shared" si="2"/>
        <v>0</v>
      </c>
      <c r="G44" s="58">
        <f t="shared" si="3"/>
        <v>0</v>
      </c>
      <c r="H44" s="58">
        <f t="shared" si="4"/>
        <v>0</v>
      </c>
      <c r="L44" s="133">
        <f>IF($M44='ordem de passagem'!C46,'ordem de passagem'!B46,"")</f>
        <v>0</v>
      </c>
      <c r="M44" s="132" t="str">
        <f>IFERROR(IF('ordem de passagem'!H46&gt;2,'ordem de passagem'!C46,""),"")</f>
        <v/>
      </c>
      <c r="N44" s="133">
        <f>IF($M44='ordem de passagem'!C46,'ordem de passagem'!D46,"")</f>
        <v>0</v>
      </c>
      <c r="O44" s="133">
        <f>IF($M44='ordem de passagem'!C46,'ordem de passagem'!E46,"")</f>
        <v>0</v>
      </c>
      <c r="P44" s="133">
        <f>IF($M44='ordem de passagem'!C46,'ordem de passagem'!F46,"")</f>
        <v>0</v>
      </c>
      <c r="Q44" s="133">
        <f>IF($M44='ordem de passagem'!C46,'ordem de passagem'!G46,"")</f>
        <v>0</v>
      </c>
      <c r="R44" s="133">
        <f>IF($M44='ordem de passagem'!C46,'ordem de passagem'!H46,"")</f>
        <v>0</v>
      </c>
      <c r="S44" s="131">
        <f t="shared" si="7"/>
        <v>1</v>
      </c>
      <c r="T44" s="131">
        <f t="shared" si="8"/>
        <v>36</v>
      </c>
      <c r="U44" s="131">
        <f t="shared" si="9"/>
        <v>36</v>
      </c>
    </row>
    <row r="45" spans="1:21" ht="17.25" customHeight="1" x14ac:dyDescent="0.3">
      <c r="A45" s="81">
        <v>37</v>
      </c>
      <c r="B45" s="58" t="str">
        <f t="shared" si="5"/>
        <v/>
      </c>
      <c r="C45" s="18" t="str">
        <f>IFERROR(INDEX(M45:M141,MATCH(A45,U45:U141,0)),"")</f>
        <v/>
      </c>
      <c r="D45" s="81">
        <f t="shared" si="0"/>
        <v>0</v>
      </c>
      <c r="E45" s="65">
        <f t="shared" si="1"/>
        <v>0</v>
      </c>
      <c r="F45" s="58">
        <f t="shared" si="2"/>
        <v>0</v>
      </c>
      <c r="G45" s="58">
        <f t="shared" si="3"/>
        <v>0</v>
      </c>
      <c r="H45" s="58">
        <f t="shared" si="4"/>
        <v>0</v>
      </c>
      <c r="L45" s="133">
        <f>IF($M45='ordem de passagem'!C47,'ordem de passagem'!B47,"")</f>
        <v>0</v>
      </c>
      <c r="M45" s="132" t="str">
        <f>IFERROR(IF('ordem de passagem'!H47&gt;2,'ordem de passagem'!C47,""),"")</f>
        <v/>
      </c>
      <c r="N45" s="133">
        <f>IF($M45='ordem de passagem'!C47,'ordem de passagem'!D47,"")</f>
        <v>0</v>
      </c>
      <c r="O45" s="133">
        <f>IF($M45='ordem de passagem'!C47,'ordem de passagem'!E47,"")</f>
        <v>0</v>
      </c>
      <c r="P45" s="133">
        <f>IF($M45='ordem de passagem'!C47,'ordem de passagem'!F47,"")</f>
        <v>0</v>
      </c>
      <c r="Q45" s="133">
        <f>IF($M45='ordem de passagem'!C47,'ordem de passagem'!G47,"")</f>
        <v>0</v>
      </c>
      <c r="R45" s="133">
        <f>IF($M45='ordem de passagem'!C47,'ordem de passagem'!H47,"")</f>
        <v>0</v>
      </c>
      <c r="S45" s="131">
        <f t="shared" si="7"/>
        <v>1</v>
      </c>
      <c r="T45" s="131">
        <f t="shared" si="8"/>
        <v>37</v>
      </c>
      <c r="U45" s="131">
        <f t="shared" si="9"/>
        <v>37</v>
      </c>
    </row>
    <row r="46" spans="1:21" ht="17.25" customHeight="1" x14ac:dyDescent="0.3">
      <c r="A46" s="81">
        <v>38</v>
      </c>
      <c r="B46" s="58" t="str">
        <f t="shared" si="5"/>
        <v/>
      </c>
      <c r="C46" s="18" t="str">
        <f t="shared" si="6"/>
        <v/>
      </c>
      <c r="D46" s="81">
        <f t="shared" si="0"/>
        <v>0</v>
      </c>
      <c r="E46" s="65">
        <f t="shared" si="1"/>
        <v>0</v>
      </c>
      <c r="F46" s="58">
        <f t="shared" si="2"/>
        <v>0</v>
      </c>
      <c r="G46" s="58">
        <f t="shared" si="3"/>
        <v>0</v>
      </c>
      <c r="H46" s="58">
        <f t="shared" si="4"/>
        <v>0</v>
      </c>
      <c r="L46" s="133">
        <f>IF($M46='ordem de passagem'!C48,'ordem de passagem'!B48,"")</f>
        <v>0</v>
      </c>
      <c r="M46" s="132" t="str">
        <f>IFERROR(IF('ordem de passagem'!H48&gt;2,'ordem de passagem'!C48,""),"")</f>
        <v/>
      </c>
      <c r="N46" s="133">
        <f>IF($M46='ordem de passagem'!C48,'ordem de passagem'!D48,"")</f>
        <v>0</v>
      </c>
      <c r="O46" s="133">
        <f>IF($M46='ordem de passagem'!C48,'ordem de passagem'!E48,"")</f>
        <v>0</v>
      </c>
      <c r="P46" s="133">
        <f>IF($M46='ordem de passagem'!C48,'ordem de passagem'!F48,"")</f>
        <v>0</v>
      </c>
      <c r="Q46" s="133">
        <f>IF($M46='ordem de passagem'!C48,'ordem de passagem'!G48,"")</f>
        <v>0</v>
      </c>
      <c r="R46" s="133">
        <f>IF($M46='ordem de passagem'!C48,'ordem de passagem'!H48,"")</f>
        <v>0</v>
      </c>
      <c r="S46" s="131">
        <f t="shared" si="7"/>
        <v>1</v>
      </c>
      <c r="T46" s="131">
        <f t="shared" si="8"/>
        <v>38</v>
      </c>
      <c r="U46" s="131">
        <f t="shared" si="9"/>
        <v>38</v>
      </c>
    </row>
    <row r="47" spans="1:21" ht="17.25" customHeight="1" x14ac:dyDescent="0.3">
      <c r="A47" s="81">
        <v>39</v>
      </c>
      <c r="B47" s="58" t="str">
        <f t="shared" si="5"/>
        <v/>
      </c>
      <c r="C47" s="18" t="str">
        <f t="shared" si="6"/>
        <v/>
      </c>
      <c r="D47" s="81">
        <f t="shared" si="0"/>
        <v>0</v>
      </c>
      <c r="E47" s="65">
        <f t="shared" si="1"/>
        <v>0</v>
      </c>
      <c r="F47" s="58">
        <f t="shared" si="2"/>
        <v>0</v>
      </c>
      <c r="G47" s="58">
        <f t="shared" si="3"/>
        <v>0</v>
      </c>
      <c r="H47" s="58">
        <f t="shared" si="4"/>
        <v>0</v>
      </c>
      <c r="L47" s="133">
        <f>IF($M47='ordem de passagem'!C49,'ordem de passagem'!B49,"")</f>
        <v>0</v>
      </c>
      <c r="M47" s="132" t="str">
        <f>IFERROR(IF('ordem de passagem'!H49&gt;2,'ordem de passagem'!C49,""),"")</f>
        <v/>
      </c>
      <c r="N47" s="133">
        <f>IF($M47='ordem de passagem'!C49,'ordem de passagem'!D49,"")</f>
        <v>0</v>
      </c>
      <c r="O47" s="133">
        <f>IF($M47='ordem de passagem'!C49,'ordem de passagem'!E49,"")</f>
        <v>0</v>
      </c>
      <c r="P47" s="133">
        <f>IF($M47='ordem de passagem'!C49,'ordem de passagem'!F49,"")</f>
        <v>0</v>
      </c>
      <c r="Q47" s="133">
        <f>IF($M47='ordem de passagem'!C49,'ordem de passagem'!G49,"")</f>
        <v>0</v>
      </c>
      <c r="R47" s="133">
        <f>IF($M47='ordem de passagem'!C49,'ordem de passagem'!H49,"")</f>
        <v>0</v>
      </c>
      <c r="S47" s="131">
        <f t="shared" si="7"/>
        <v>1</v>
      </c>
      <c r="T47" s="131">
        <f t="shared" si="8"/>
        <v>39</v>
      </c>
      <c r="U47" s="131">
        <f t="shared" si="9"/>
        <v>39</v>
      </c>
    </row>
    <row r="48" spans="1:21" ht="17.25" customHeight="1" x14ac:dyDescent="0.3">
      <c r="A48" s="81">
        <v>40</v>
      </c>
      <c r="B48" s="58" t="str">
        <f t="shared" si="5"/>
        <v/>
      </c>
      <c r="C48" s="18" t="str">
        <f t="shared" si="6"/>
        <v/>
      </c>
      <c r="D48" s="81">
        <f t="shared" si="0"/>
        <v>0</v>
      </c>
      <c r="E48" s="65">
        <f t="shared" si="1"/>
        <v>0</v>
      </c>
      <c r="F48" s="58">
        <f t="shared" si="2"/>
        <v>0</v>
      </c>
      <c r="G48" s="58">
        <f t="shared" si="3"/>
        <v>0</v>
      </c>
      <c r="H48" s="58">
        <f t="shared" si="4"/>
        <v>0</v>
      </c>
      <c r="L48" s="133">
        <f>IF($M48='ordem de passagem'!C50,'ordem de passagem'!B50,"")</f>
        <v>0</v>
      </c>
      <c r="M48" s="132" t="str">
        <f>IFERROR(IF('ordem de passagem'!H50&gt;2,'ordem de passagem'!C50,""),"")</f>
        <v/>
      </c>
      <c r="N48" s="133">
        <f>IF($M48='ordem de passagem'!C50,'ordem de passagem'!D50,"")</f>
        <v>0</v>
      </c>
      <c r="O48" s="133">
        <f>IF($M48='ordem de passagem'!C50,'ordem de passagem'!E50,"")</f>
        <v>0</v>
      </c>
      <c r="P48" s="133">
        <f>IF($M48='ordem de passagem'!C50,'ordem de passagem'!F50,"")</f>
        <v>0</v>
      </c>
      <c r="Q48" s="133">
        <f>IF($M48='ordem de passagem'!C50,'ordem de passagem'!G50,"")</f>
        <v>0</v>
      </c>
      <c r="R48" s="133">
        <f>IF($M48='ordem de passagem'!C50,'ordem de passagem'!H50,"")</f>
        <v>0</v>
      </c>
      <c r="S48" s="131">
        <f t="shared" si="7"/>
        <v>1</v>
      </c>
      <c r="T48" s="131">
        <f t="shared" si="8"/>
        <v>40</v>
      </c>
      <c r="U48" s="131">
        <f t="shared" si="9"/>
        <v>40</v>
      </c>
    </row>
    <row r="49" spans="1:21" ht="17.25" customHeight="1" x14ac:dyDescent="0.3">
      <c r="A49" s="81">
        <v>41</v>
      </c>
      <c r="B49" s="58" t="str">
        <f t="shared" si="5"/>
        <v/>
      </c>
      <c r="C49" s="18" t="str">
        <f t="shared" si="6"/>
        <v/>
      </c>
      <c r="D49" s="81">
        <f t="shared" si="0"/>
        <v>0</v>
      </c>
      <c r="E49" s="65">
        <f t="shared" si="1"/>
        <v>0</v>
      </c>
      <c r="F49" s="58">
        <f t="shared" si="2"/>
        <v>0</v>
      </c>
      <c r="G49" s="58">
        <f t="shared" si="3"/>
        <v>0</v>
      </c>
      <c r="H49" s="58">
        <f t="shared" si="4"/>
        <v>0</v>
      </c>
      <c r="L49" s="133">
        <f>IF($M49='ordem de passagem'!C51,'ordem de passagem'!B51,"")</f>
        <v>0</v>
      </c>
      <c r="M49" s="132" t="str">
        <f>IFERROR(IF('ordem de passagem'!H51&gt;2,'ordem de passagem'!C51,""),"")</f>
        <v/>
      </c>
      <c r="N49" s="133">
        <f>IF($M49='ordem de passagem'!C51,'ordem de passagem'!D51,"")</f>
        <v>0</v>
      </c>
      <c r="O49" s="133">
        <f>IF($M49='ordem de passagem'!C51,'ordem de passagem'!E51,"")</f>
        <v>0</v>
      </c>
      <c r="P49" s="133">
        <f>IF($M49='ordem de passagem'!C51,'ordem de passagem'!F51,"")</f>
        <v>0</v>
      </c>
      <c r="Q49" s="133">
        <f>IF($M49='ordem de passagem'!C51,'ordem de passagem'!G51,"")</f>
        <v>0</v>
      </c>
      <c r="R49" s="133">
        <f>IF($M49='ordem de passagem'!C51,'ordem de passagem'!H51,"")</f>
        <v>0</v>
      </c>
      <c r="S49" s="131">
        <f t="shared" si="7"/>
        <v>1</v>
      </c>
      <c r="T49" s="131">
        <f t="shared" si="8"/>
        <v>41</v>
      </c>
      <c r="U49" s="131">
        <f t="shared" si="9"/>
        <v>41</v>
      </c>
    </row>
    <row r="50" spans="1:21" ht="17.25" customHeight="1" x14ac:dyDescent="0.3">
      <c r="A50" s="81">
        <v>42</v>
      </c>
      <c r="B50" s="58" t="str">
        <f t="shared" si="5"/>
        <v/>
      </c>
      <c r="C50" s="18" t="str">
        <f t="shared" si="6"/>
        <v/>
      </c>
      <c r="D50" s="81">
        <f t="shared" si="0"/>
        <v>0</v>
      </c>
      <c r="E50" s="65">
        <f t="shared" si="1"/>
        <v>0</v>
      </c>
      <c r="F50" s="58">
        <f t="shared" si="2"/>
        <v>0</v>
      </c>
      <c r="G50" s="58">
        <f t="shared" si="3"/>
        <v>0</v>
      </c>
      <c r="H50" s="58">
        <f t="shared" si="4"/>
        <v>0</v>
      </c>
      <c r="L50" s="133">
        <f>IF($M50='ordem de passagem'!C52,'ordem de passagem'!B52,"")</f>
        <v>0</v>
      </c>
      <c r="M50" s="132" t="str">
        <f>IFERROR(IF('ordem de passagem'!H52&gt;2,'ordem de passagem'!C52,""),"")</f>
        <v/>
      </c>
      <c r="N50" s="133">
        <f>IF($M50='ordem de passagem'!C52,'ordem de passagem'!D52,"")</f>
        <v>0</v>
      </c>
      <c r="O50" s="133">
        <f>IF($M50='ordem de passagem'!C52,'ordem de passagem'!E52,"")</f>
        <v>0</v>
      </c>
      <c r="P50" s="133">
        <f>IF($M50='ordem de passagem'!C52,'ordem de passagem'!F52,"")</f>
        <v>0</v>
      </c>
      <c r="Q50" s="133">
        <f>IF($M50='ordem de passagem'!C52,'ordem de passagem'!G52,"")</f>
        <v>0</v>
      </c>
      <c r="R50" s="133">
        <f>IF($M50='ordem de passagem'!C52,'ordem de passagem'!H52,"")</f>
        <v>0</v>
      </c>
      <c r="S50" s="131">
        <f t="shared" si="7"/>
        <v>1</v>
      </c>
      <c r="T50" s="131">
        <f t="shared" si="8"/>
        <v>42</v>
      </c>
      <c r="U50" s="131">
        <f t="shared" si="9"/>
        <v>42</v>
      </c>
    </row>
    <row r="51" spans="1:21" ht="17.25" customHeight="1" x14ac:dyDescent="0.3">
      <c r="A51" s="81">
        <v>43</v>
      </c>
      <c r="B51" s="58" t="str">
        <f t="shared" si="5"/>
        <v/>
      </c>
      <c r="C51" s="18" t="str">
        <f t="shared" si="6"/>
        <v/>
      </c>
      <c r="D51" s="81">
        <f t="shared" si="0"/>
        <v>0</v>
      </c>
      <c r="E51" s="65">
        <f t="shared" si="1"/>
        <v>0</v>
      </c>
      <c r="F51" s="58">
        <f t="shared" si="2"/>
        <v>0</v>
      </c>
      <c r="G51" s="58">
        <f t="shared" si="3"/>
        <v>0</v>
      </c>
      <c r="H51" s="58">
        <f t="shared" si="4"/>
        <v>0</v>
      </c>
      <c r="L51" s="133">
        <f>IF($M51='ordem de passagem'!C53,'ordem de passagem'!B53,"")</f>
        <v>0</v>
      </c>
      <c r="M51" s="132" t="str">
        <f>IFERROR(IF('ordem de passagem'!H53&gt;2,'ordem de passagem'!C53,""),"")</f>
        <v/>
      </c>
      <c r="N51" s="133">
        <f>IF($M51='ordem de passagem'!C53,'ordem de passagem'!D53,"")</f>
        <v>0</v>
      </c>
      <c r="O51" s="133">
        <f>IF($M51='ordem de passagem'!C53,'ordem de passagem'!E53,"")</f>
        <v>0</v>
      </c>
      <c r="P51" s="133">
        <f>IF($M51='ordem de passagem'!C53,'ordem de passagem'!F53,"")</f>
        <v>0</v>
      </c>
      <c r="Q51" s="133">
        <f>IF($M51='ordem de passagem'!C53,'ordem de passagem'!G53,"")</f>
        <v>0</v>
      </c>
      <c r="R51" s="133">
        <f>IF($M51='ordem de passagem'!C53,'ordem de passagem'!H53,"")</f>
        <v>0</v>
      </c>
      <c r="S51" s="131">
        <f t="shared" si="7"/>
        <v>1</v>
      </c>
      <c r="T51" s="131">
        <f t="shared" si="8"/>
        <v>43</v>
      </c>
      <c r="U51" s="131">
        <f t="shared" si="9"/>
        <v>43</v>
      </c>
    </row>
    <row r="52" spans="1:21" ht="17.25" customHeight="1" x14ac:dyDescent="0.3">
      <c r="A52" s="81">
        <v>44</v>
      </c>
      <c r="B52" s="58" t="str">
        <f t="shared" si="5"/>
        <v/>
      </c>
      <c r="C52" s="18" t="str">
        <f t="shared" si="6"/>
        <v/>
      </c>
      <c r="D52" s="81">
        <f t="shared" si="0"/>
        <v>0</v>
      </c>
      <c r="E52" s="65">
        <f t="shared" si="1"/>
        <v>0</v>
      </c>
      <c r="F52" s="58">
        <f t="shared" si="2"/>
        <v>0</v>
      </c>
      <c r="G52" s="58">
        <f t="shared" si="3"/>
        <v>0</v>
      </c>
      <c r="H52" s="58">
        <f t="shared" si="4"/>
        <v>0</v>
      </c>
      <c r="L52" s="133">
        <f>IF($M52='ordem de passagem'!C54,'ordem de passagem'!B54,"")</f>
        <v>0</v>
      </c>
      <c r="M52" s="132" t="str">
        <f>IFERROR(IF('ordem de passagem'!H54&gt;2,'ordem de passagem'!C54,""),"")</f>
        <v/>
      </c>
      <c r="N52" s="133">
        <f>IF($M52='ordem de passagem'!C54,'ordem de passagem'!D54,"")</f>
        <v>0</v>
      </c>
      <c r="O52" s="133">
        <f>IF($M52='ordem de passagem'!C54,'ordem de passagem'!E54,"")</f>
        <v>0</v>
      </c>
      <c r="P52" s="133">
        <f>IF($M52='ordem de passagem'!C54,'ordem de passagem'!F54,"")</f>
        <v>0</v>
      </c>
      <c r="Q52" s="133">
        <f>IF($M52='ordem de passagem'!C54,'ordem de passagem'!G54,"")</f>
        <v>0</v>
      </c>
      <c r="R52" s="133">
        <f>IF($M52='ordem de passagem'!C54,'ordem de passagem'!H54,"")</f>
        <v>0</v>
      </c>
      <c r="S52" s="131">
        <f t="shared" si="7"/>
        <v>1</v>
      </c>
      <c r="T52" s="131">
        <f t="shared" si="8"/>
        <v>44</v>
      </c>
      <c r="U52" s="131">
        <f t="shared" si="9"/>
        <v>44</v>
      </c>
    </row>
    <row r="53" spans="1:21" ht="17.25" customHeight="1" x14ac:dyDescent="0.3">
      <c r="A53" s="81">
        <v>45</v>
      </c>
      <c r="B53" s="58" t="str">
        <f t="shared" si="5"/>
        <v/>
      </c>
      <c r="C53" s="18" t="str">
        <f t="shared" si="6"/>
        <v/>
      </c>
      <c r="D53" s="81">
        <f t="shared" si="0"/>
        <v>0</v>
      </c>
      <c r="E53" s="65">
        <f t="shared" si="1"/>
        <v>0</v>
      </c>
      <c r="F53" s="58">
        <f t="shared" si="2"/>
        <v>0</v>
      </c>
      <c r="G53" s="58">
        <f t="shared" si="3"/>
        <v>0</v>
      </c>
      <c r="H53" s="58">
        <f t="shared" si="4"/>
        <v>0</v>
      </c>
      <c r="L53" s="133">
        <f>IF($M53='ordem de passagem'!C55,'ordem de passagem'!B55,"")</f>
        <v>0</v>
      </c>
      <c r="M53" s="132" t="str">
        <f>IFERROR(IF('ordem de passagem'!H55&gt;2,'ordem de passagem'!C55,""),"")</f>
        <v/>
      </c>
      <c r="N53" s="133">
        <f>IF($M53='ordem de passagem'!C55,'ordem de passagem'!D55,"")</f>
        <v>0</v>
      </c>
      <c r="O53" s="133">
        <f>IF($M53='ordem de passagem'!C55,'ordem de passagem'!E55,"")</f>
        <v>0</v>
      </c>
      <c r="P53" s="133">
        <f>IF($M53='ordem de passagem'!C55,'ordem de passagem'!F55,"")</f>
        <v>0</v>
      </c>
      <c r="Q53" s="133">
        <f>IF($M53='ordem de passagem'!C55,'ordem de passagem'!G55,"")</f>
        <v>0</v>
      </c>
      <c r="R53" s="133">
        <f>IF($M53='ordem de passagem'!C55,'ordem de passagem'!H55,"")</f>
        <v>0</v>
      </c>
      <c r="S53" s="131">
        <f t="shared" si="7"/>
        <v>1</v>
      </c>
      <c r="T53" s="131">
        <f t="shared" si="8"/>
        <v>45</v>
      </c>
      <c r="U53" s="131">
        <f t="shared" si="9"/>
        <v>45</v>
      </c>
    </row>
    <row r="54" spans="1:21" ht="17.25" customHeight="1" x14ac:dyDescent="0.3">
      <c r="A54" s="81">
        <v>46</v>
      </c>
      <c r="B54" s="58" t="str">
        <f t="shared" si="5"/>
        <v/>
      </c>
      <c r="C54" s="18" t="str">
        <f t="shared" si="6"/>
        <v/>
      </c>
      <c r="D54" s="81">
        <f t="shared" si="0"/>
        <v>0</v>
      </c>
      <c r="E54" s="65">
        <f t="shared" si="1"/>
        <v>0</v>
      </c>
      <c r="F54" s="58">
        <f t="shared" si="2"/>
        <v>0</v>
      </c>
      <c r="G54" s="58">
        <f t="shared" si="3"/>
        <v>0</v>
      </c>
      <c r="H54" s="58">
        <f t="shared" si="4"/>
        <v>0</v>
      </c>
      <c r="L54" s="133">
        <f>IF($M54='ordem de passagem'!C56,'ordem de passagem'!B56,"")</f>
        <v>0</v>
      </c>
      <c r="M54" s="132" t="str">
        <f>IFERROR(IF('ordem de passagem'!H56&gt;2,'ordem de passagem'!C56,""),"")</f>
        <v/>
      </c>
      <c r="N54" s="133">
        <f>IF($M54='ordem de passagem'!C56,'ordem de passagem'!D56,"")</f>
        <v>0</v>
      </c>
      <c r="O54" s="133">
        <f>IF($M54='ordem de passagem'!C56,'ordem de passagem'!E56,"")</f>
        <v>0</v>
      </c>
      <c r="P54" s="133">
        <f>IF($M54='ordem de passagem'!C56,'ordem de passagem'!F56,"")</f>
        <v>0</v>
      </c>
      <c r="Q54" s="133">
        <f>IF($M54='ordem de passagem'!C56,'ordem de passagem'!G56,"")</f>
        <v>0</v>
      </c>
      <c r="R54" s="133">
        <f>IF($M54='ordem de passagem'!C56,'ordem de passagem'!H56,"")</f>
        <v>0</v>
      </c>
      <c r="S54" s="131">
        <f t="shared" si="7"/>
        <v>1</v>
      </c>
      <c r="T54" s="131">
        <f t="shared" si="8"/>
        <v>46</v>
      </c>
      <c r="U54" s="131">
        <f t="shared" si="9"/>
        <v>46</v>
      </c>
    </row>
    <row r="55" spans="1:21" ht="17.25" customHeight="1" x14ac:dyDescent="0.3">
      <c r="A55" s="81">
        <v>47</v>
      </c>
      <c r="B55" s="58" t="str">
        <f t="shared" si="5"/>
        <v/>
      </c>
      <c r="C55" s="18" t="str">
        <f t="shared" si="6"/>
        <v/>
      </c>
      <c r="D55" s="81">
        <f t="shared" si="0"/>
        <v>0</v>
      </c>
      <c r="E55" s="65">
        <f t="shared" si="1"/>
        <v>0</v>
      </c>
      <c r="F55" s="58">
        <f t="shared" si="2"/>
        <v>0</v>
      </c>
      <c r="G55" s="58">
        <f t="shared" si="3"/>
        <v>0</v>
      </c>
      <c r="H55" s="58">
        <f t="shared" si="4"/>
        <v>0</v>
      </c>
      <c r="L55" s="133">
        <f>IF($M55='ordem de passagem'!C57,'ordem de passagem'!B57,"")</f>
        <v>0</v>
      </c>
      <c r="M55" s="132" t="str">
        <f>IFERROR(IF('ordem de passagem'!H57&gt;2,'ordem de passagem'!C57,""),"")</f>
        <v/>
      </c>
      <c r="N55" s="133">
        <f>IF($M55='ordem de passagem'!C57,'ordem de passagem'!D57,"")</f>
        <v>0</v>
      </c>
      <c r="O55" s="133">
        <f>IF($M55='ordem de passagem'!C57,'ordem de passagem'!E57,"")</f>
        <v>0</v>
      </c>
      <c r="P55" s="133">
        <f>IF($M55='ordem de passagem'!C57,'ordem de passagem'!F57,"")</f>
        <v>0</v>
      </c>
      <c r="Q55" s="133">
        <f>IF($M55='ordem de passagem'!C57,'ordem de passagem'!G57,"")</f>
        <v>0</v>
      </c>
      <c r="R55" s="133">
        <f>IF($M55='ordem de passagem'!C57,'ordem de passagem'!H57,"")</f>
        <v>0</v>
      </c>
      <c r="S55" s="131">
        <f t="shared" si="7"/>
        <v>1</v>
      </c>
      <c r="T55" s="131">
        <f t="shared" si="8"/>
        <v>47</v>
      </c>
      <c r="U55" s="131">
        <f t="shared" si="9"/>
        <v>47</v>
      </c>
    </row>
    <row r="56" spans="1:21" ht="17.25" customHeight="1" x14ac:dyDescent="0.3">
      <c r="A56" s="81">
        <v>48</v>
      </c>
      <c r="B56" s="58" t="str">
        <f t="shared" si="5"/>
        <v/>
      </c>
      <c r="C56" s="18" t="str">
        <f t="shared" si="6"/>
        <v/>
      </c>
      <c r="D56" s="81">
        <f t="shared" si="0"/>
        <v>0</v>
      </c>
      <c r="E56" s="65">
        <f t="shared" si="1"/>
        <v>0</v>
      </c>
      <c r="F56" s="58">
        <f t="shared" si="2"/>
        <v>0</v>
      </c>
      <c r="G56" s="58">
        <f t="shared" si="3"/>
        <v>0</v>
      </c>
      <c r="H56" s="58">
        <f t="shared" si="4"/>
        <v>0</v>
      </c>
      <c r="L56" s="133">
        <f>IF($M56='ordem de passagem'!C58,'ordem de passagem'!B58,"")</f>
        <v>0</v>
      </c>
      <c r="M56" s="132" t="str">
        <f>IFERROR(IF('ordem de passagem'!H58&gt;2,'ordem de passagem'!C58,""),"")</f>
        <v/>
      </c>
      <c r="N56" s="133">
        <f>IF($M56='ordem de passagem'!C58,'ordem de passagem'!D58,"")</f>
        <v>0</v>
      </c>
      <c r="O56" s="133">
        <f>IF($M56='ordem de passagem'!C58,'ordem de passagem'!E58,"")</f>
        <v>0</v>
      </c>
      <c r="P56" s="133">
        <f>IF($M56='ordem de passagem'!C58,'ordem de passagem'!F58,"")</f>
        <v>0</v>
      </c>
      <c r="Q56" s="133">
        <f>IF($M56='ordem de passagem'!C58,'ordem de passagem'!G58,"")</f>
        <v>0</v>
      </c>
      <c r="R56" s="133">
        <f>IF($M56='ordem de passagem'!C58,'ordem de passagem'!H58,"")</f>
        <v>0</v>
      </c>
      <c r="S56" s="131">
        <f t="shared" si="7"/>
        <v>1</v>
      </c>
      <c r="T56" s="131">
        <f t="shared" si="8"/>
        <v>48</v>
      </c>
      <c r="U56" s="131">
        <f t="shared" si="9"/>
        <v>48</v>
      </c>
    </row>
    <row r="57" spans="1:21" ht="17.25" customHeight="1" x14ac:dyDescent="0.3">
      <c r="A57" s="81">
        <v>49</v>
      </c>
      <c r="B57" s="58" t="str">
        <f t="shared" si="5"/>
        <v/>
      </c>
      <c r="C57" s="18" t="str">
        <f t="shared" si="6"/>
        <v/>
      </c>
      <c r="D57" s="81">
        <f t="shared" si="0"/>
        <v>0</v>
      </c>
      <c r="E57" s="65">
        <f t="shared" si="1"/>
        <v>0</v>
      </c>
      <c r="F57" s="58">
        <f t="shared" si="2"/>
        <v>0</v>
      </c>
      <c r="G57" s="58">
        <f t="shared" si="3"/>
        <v>0</v>
      </c>
      <c r="H57" s="58">
        <f t="shared" si="4"/>
        <v>0</v>
      </c>
      <c r="L57" s="133">
        <f>IF($M57='ordem de passagem'!C59,'ordem de passagem'!B59,"")</f>
        <v>0</v>
      </c>
      <c r="M57" s="132" t="str">
        <f>IFERROR(IF('ordem de passagem'!H59&gt;2,'ordem de passagem'!C59,""),"")</f>
        <v/>
      </c>
      <c r="N57" s="133">
        <f>IF($M57='ordem de passagem'!C59,'ordem de passagem'!D59,"")</f>
        <v>0</v>
      </c>
      <c r="O57" s="133">
        <f>IF($M57='ordem de passagem'!C59,'ordem de passagem'!E59,"")</f>
        <v>0</v>
      </c>
      <c r="P57" s="133">
        <f>IF($M57='ordem de passagem'!C59,'ordem de passagem'!F59,"")</f>
        <v>0</v>
      </c>
      <c r="Q57" s="133">
        <f>IF($M57='ordem de passagem'!C59,'ordem de passagem'!G59,"")</f>
        <v>0</v>
      </c>
      <c r="R57" s="133">
        <f>IF($M57='ordem de passagem'!C59,'ordem de passagem'!H59,"")</f>
        <v>0</v>
      </c>
      <c r="S57" s="131">
        <f t="shared" si="7"/>
        <v>1</v>
      </c>
      <c r="T57" s="131">
        <f t="shared" si="8"/>
        <v>49</v>
      </c>
      <c r="U57" s="131">
        <f t="shared" si="9"/>
        <v>49</v>
      </c>
    </row>
    <row r="58" spans="1:21" ht="17.25" customHeight="1" x14ac:dyDescent="0.3">
      <c r="A58" s="81">
        <v>50</v>
      </c>
      <c r="B58" s="58" t="str">
        <f t="shared" si="5"/>
        <v/>
      </c>
      <c r="C58" s="18" t="str">
        <f t="shared" si="6"/>
        <v/>
      </c>
      <c r="D58" s="81">
        <f t="shared" si="0"/>
        <v>0</v>
      </c>
      <c r="E58" s="65">
        <f t="shared" si="1"/>
        <v>0</v>
      </c>
      <c r="F58" s="58">
        <f t="shared" si="2"/>
        <v>0</v>
      </c>
      <c r="G58" s="58">
        <f t="shared" si="3"/>
        <v>0</v>
      </c>
      <c r="H58" s="58">
        <f t="shared" si="4"/>
        <v>0</v>
      </c>
      <c r="L58" s="133">
        <f>IF($M58='ordem de passagem'!C60,'ordem de passagem'!B60,"")</f>
        <v>0</v>
      </c>
      <c r="M58" s="132" t="str">
        <f>IFERROR(IF('ordem de passagem'!H60&gt;2,'ordem de passagem'!C60,""),"")</f>
        <v/>
      </c>
      <c r="N58" s="133">
        <f>IF($M58='ordem de passagem'!C60,'ordem de passagem'!D60,"")</f>
        <v>0</v>
      </c>
      <c r="O58" s="133">
        <f>IF($M58='ordem de passagem'!C60,'ordem de passagem'!E60,"")</f>
        <v>0</v>
      </c>
      <c r="P58" s="133">
        <f>IF($M58='ordem de passagem'!C60,'ordem de passagem'!F60,"")</f>
        <v>0</v>
      </c>
      <c r="Q58" s="133">
        <f>IF($M58='ordem de passagem'!C60,'ordem de passagem'!G60,"")</f>
        <v>0</v>
      </c>
      <c r="R58" s="133">
        <f>IF($M58='ordem de passagem'!C60,'ordem de passagem'!H60,"")</f>
        <v>0</v>
      </c>
      <c r="S58" s="131">
        <f t="shared" si="7"/>
        <v>1</v>
      </c>
      <c r="T58" s="131">
        <f t="shared" si="8"/>
        <v>50</v>
      </c>
      <c r="U58" s="131">
        <f t="shared" si="9"/>
        <v>50</v>
      </c>
    </row>
    <row r="59" spans="1:21" ht="17.25" customHeight="1" x14ac:dyDescent="0.3">
      <c r="A59" s="81">
        <v>51</v>
      </c>
      <c r="B59" s="58" t="str">
        <f t="shared" si="5"/>
        <v/>
      </c>
      <c r="C59" s="18" t="str">
        <f t="shared" si="6"/>
        <v/>
      </c>
      <c r="D59" s="81">
        <f t="shared" si="0"/>
        <v>0</v>
      </c>
      <c r="E59" s="65">
        <f t="shared" si="1"/>
        <v>0</v>
      </c>
      <c r="F59" s="58">
        <f t="shared" si="2"/>
        <v>0</v>
      </c>
      <c r="G59" s="58">
        <f t="shared" si="3"/>
        <v>0</v>
      </c>
      <c r="H59" s="58">
        <f t="shared" si="4"/>
        <v>0</v>
      </c>
      <c r="L59" s="133">
        <f>IF($M59='ordem de passagem'!C61,'ordem de passagem'!B61,"")</f>
        <v>0</v>
      </c>
      <c r="M59" s="132" t="str">
        <f>IFERROR(IF('ordem de passagem'!H61&gt;2,'ordem de passagem'!C61,""),"")</f>
        <v/>
      </c>
      <c r="N59" s="133">
        <f>IF($M59='ordem de passagem'!C61,'ordem de passagem'!D61,"")</f>
        <v>0</v>
      </c>
      <c r="O59" s="133">
        <f>IF($M59='ordem de passagem'!C61,'ordem de passagem'!E61,"")</f>
        <v>0</v>
      </c>
      <c r="P59" s="133">
        <f>IF($M59='ordem de passagem'!C61,'ordem de passagem'!F61,"")</f>
        <v>0</v>
      </c>
      <c r="Q59" s="133">
        <f>IF($M59='ordem de passagem'!C61,'ordem de passagem'!G61,"")</f>
        <v>0</v>
      </c>
      <c r="R59" s="133">
        <f>IF($M59='ordem de passagem'!C61,'ordem de passagem'!H61,"")</f>
        <v>0</v>
      </c>
      <c r="S59" s="131">
        <f t="shared" si="7"/>
        <v>1</v>
      </c>
      <c r="T59" s="131">
        <f t="shared" si="8"/>
        <v>51</v>
      </c>
      <c r="U59" s="131">
        <f t="shared" si="9"/>
        <v>51</v>
      </c>
    </row>
    <row r="60" spans="1:21" ht="17.25" customHeight="1" x14ac:dyDescent="0.3">
      <c r="A60" s="81">
        <v>52</v>
      </c>
      <c r="B60" s="58" t="str">
        <f t="shared" si="5"/>
        <v/>
      </c>
      <c r="C60" s="18" t="str">
        <f t="shared" si="6"/>
        <v/>
      </c>
      <c r="D60" s="81">
        <f t="shared" si="0"/>
        <v>0</v>
      </c>
      <c r="E60" s="65">
        <f t="shared" si="1"/>
        <v>0</v>
      </c>
      <c r="F60" s="58">
        <f t="shared" si="2"/>
        <v>0</v>
      </c>
      <c r="G60" s="58">
        <f t="shared" si="3"/>
        <v>0</v>
      </c>
      <c r="H60" s="58">
        <f t="shared" si="4"/>
        <v>0</v>
      </c>
      <c r="L60" s="133">
        <f>IF($M60='ordem de passagem'!C62,'ordem de passagem'!B62,"")</f>
        <v>0</v>
      </c>
      <c r="M60" s="132" t="str">
        <f>IFERROR(IF('ordem de passagem'!H62&gt;2,'ordem de passagem'!C62,""),"")</f>
        <v/>
      </c>
      <c r="N60" s="133">
        <f>IF($M60='ordem de passagem'!C62,'ordem de passagem'!D62,"")</f>
        <v>0</v>
      </c>
      <c r="O60" s="133">
        <f>IF($M60='ordem de passagem'!C62,'ordem de passagem'!E62,"")</f>
        <v>0</v>
      </c>
      <c r="P60" s="133">
        <f>IF($M60='ordem de passagem'!C62,'ordem de passagem'!F62,"")</f>
        <v>0</v>
      </c>
      <c r="Q60" s="133">
        <f>IF($M60='ordem de passagem'!C62,'ordem de passagem'!G62,"")</f>
        <v>0</v>
      </c>
      <c r="R60" s="133">
        <f>IF($M60='ordem de passagem'!C62,'ordem de passagem'!H62,"")</f>
        <v>0</v>
      </c>
      <c r="S60" s="131">
        <f t="shared" si="7"/>
        <v>1</v>
      </c>
      <c r="T60" s="131">
        <f t="shared" si="8"/>
        <v>52</v>
      </c>
      <c r="U60" s="131">
        <f t="shared" si="9"/>
        <v>52</v>
      </c>
    </row>
    <row r="61" spans="1:21" ht="17.25" customHeight="1" x14ac:dyDescent="0.3">
      <c r="A61" s="81">
        <v>53</v>
      </c>
      <c r="B61" s="58" t="str">
        <f t="shared" si="5"/>
        <v/>
      </c>
      <c r="C61" s="18" t="str">
        <f t="shared" si="6"/>
        <v/>
      </c>
      <c r="D61" s="81">
        <f t="shared" si="0"/>
        <v>0</v>
      </c>
      <c r="E61" s="65">
        <f t="shared" si="1"/>
        <v>0</v>
      </c>
      <c r="F61" s="58">
        <f t="shared" si="2"/>
        <v>0</v>
      </c>
      <c r="G61" s="58">
        <f t="shared" si="3"/>
        <v>0</v>
      </c>
      <c r="H61" s="58">
        <f t="shared" si="4"/>
        <v>0</v>
      </c>
      <c r="L61" s="133">
        <f>IF($M61='ordem de passagem'!C63,'ordem de passagem'!B63,"")</f>
        <v>0</v>
      </c>
      <c r="M61" s="132" t="str">
        <f>IFERROR(IF('ordem de passagem'!H63&gt;2,'ordem de passagem'!C63,""),"")</f>
        <v/>
      </c>
      <c r="N61" s="133">
        <f>IF($M61='ordem de passagem'!C63,'ordem de passagem'!D63,"")</f>
        <v>0</v>
      </c>
      <c r="O61" s="133">
        <f>IF($M61='ordem de passagem'!C63,'ordem de passagem'!E63,"")</f>
        <v>0</v>
      </c>
      <c r="P61" s="133">
        <f>IF($M61='ordem de passagem'!C63,'ordem de passagem'!F63,"")</f>
        <v>0</v>
      </c>
      <c r="Q61" s="133">
        <f>IF($M61='ordem de passagem'!C63,'ordem de passagem'!G63,"")</f>
        <v>0</v>
      </c>
      <c r="R61" s="133">
        <f>IF($M61='ordem de passagem'!C63,'ordem de passagem'!H63,"")</f>
        <v>0</v>
      </c>
      <c r="S61" s="131">
        <f t="shared" si="7"/>
        <v>1</v>
      </c>
      <c r="T61" s="131">
        <f t="shared" si="8"/>
        <v>53</v>
      </c>
      <c r="U61" s="131">
        <f t="shared" si="9"/>
        <v>53</v>
      </c>
    </row>
    <row r="62" spans="1:21" ht="17.25" customHeight="1" x14ac:dyDescent="0.3">
      <c r="A62" s="81">
        <v>54</v>
      </c>
      <c r="B62" s="58" t="str">
        <f t="shared" si="5"/>
        <v/>
      </c>
      <c r="C62" s="18" t="str">
        <f t="shared" si="6"/>
        <v/>
      </c>
      <c r="D62" s="81">
        <f t="shared" si="0"/>
        <v>0</v>
      </c>
      <c r="E62" s="65">
        <f t="shared" si="1"/>
        <v>0</v>
      </c>
      <c r="F62" s="58">
        <f t="shared" si="2"/>
        <v>0</v>
      </c>
      <c r="G62" s="58">
        <f t="shared" si="3"/>
        <v>0</v>
      </c>
      <c r="H62" s="58">
        <f t="shared" si="4"/>
        <v>0</v>
      </c>
      <c r="L62" s="133">
        <f>IF($M62='ordem de passagem'!C64,'ordem de passagem'!B64,"")</f>
        <v>0</v>
      </c>
      <c r="M62" s="132" t="str">
        <f>IFERROR(IF('ordem de passagem'!H64&gt;2,'ordem de passagem'!C64,""),"")</f>
        <v/>
      </c>
      <c r="N62" s="133">
        <f>IF($M62='ordem de passagem'!C64,'ordem de passagem'!D64,"")</f>
        <v>0</v>
      </c>
      <c r="O62" s="133">
        <f>IF($M62='ordem de passagem'!C64,'ordem de passagem'!E64,"")</f>
        <v>0</v>
      </c>
      <c r="P62" s="133">
        <f>IF($M62='ordem de passagem'!C64,'ordem de passagem'!F64,"")</f>
        <v>0</v>
      </c>
      <c r="Q62" s="133">
        <f>IF($M62='ordem de passagem'!C64,'ordem de passagem'!G64,"")</f>
        <v>0</v>
      </c>
      <c r="R62" s="133">
        <f>IF($M62='ordem de passagem'!C64,'ordem de passagem'!H64,"")</f>
        <v>0</v>
      </c>
      <c r="S62" s="131">
        <f t="shared" si="7"/>
        <v>1</v>
      </c>
      <c r="T62" s="131">
        <f t="shared" si="8"/>
        <v>54</v>
      </c>
      <c r="U62" s="131">
        <f t="shared" si="9"/>
        <v>54</v>
      </c>
    </row>
    <row r="63" spans="1:21" ht="17.25" customHeight="1" x14ac:dyDescent="0.3">
      <c r="A63" s="81">
        <v>55</v>
      </c>
      <c r="B63" s="58" t="str">
        <f t="shared" si="5"/>
        <v/>
      </c>
      <c r="C63" s="18" t="str">
        <f t="shared" si="6"/>
        <v/>
      </c>
      <c r="D63" s="81">
        <f t="shared" si="0"/>
        <v>0</v>
      </c>
      <c r="E63" s="65">
        <f t="shared" si="1"/>
        <v>0</v>
      </c>
      <c r="F63" s="58">
        <f t="shared" si="2"/>
        <v>0</v>
      </c>
      <c r="G63" s="58">
        <f t="shared" si="3"/>
        <v>0</v>
      </c>
      <c r="H63" s="58">
        <f t="shared" si="4"/>
        <v>0</v>
      </c>
      <c r="L63" s="133">
        <f>IF($M63='ordem de passagem'!C65,'ordem de passagem'!B65,"")</f>
        <v>0</v>
      </c>
      <c r="M63" s="132" t="str">
        <f>IFERROR(IF('ordem de passagem'!H65&gt;2,'ordem de passagem'!C65,""),"")</f>
        <v/>
      </c>
      <c r="N63" s="133">
        <f>IF($M63='ordem de passagem'!C65,'ordem de passagem'!D65,"")</f>
        <v>0</v>
      </c>
      <c r="O63" s="133">
        <f>IF($M63='ordem de passagem'!C65,'ordem de passagem'!E65,"")</f>
        <v>0</v>
      </c>
      <c r="P63" s="133">
        <f>IF($M63='ordem de passagem'!C65,'ordem de passagem'!F65,"")</f>
        <v>0</v>
      </c>
      <c r="Q63" s="133">
        <f>IF($M63='ordem de passagem'!C65,'ordem de passagem'!G65,"")</f>
        <v>0</v>
      </c>
      <c r="R63" s="133">
        <f>IF($M63='ordem de passagem'!C65,'ordem de passagem'!H65,"")</f>
        <v>0</v>
      </c>
      <c r="S63" s="131">
        <f t="shared" si="7"/>
        <v>1</v>
      </c>
      <c r="T63" s="131">
        <f t="shared" si="8"/>
        <v>55</v>
      </c>
      <c r="U63" s="131">
        <f t="shared" si="9"/>
        <v>55</v>
      </c>
    </row>
    <row r="64" spans="1:21" ht="17.25" customHeight="1" x14ac:dyDescent="0.3">
      <c r="A64" s="81">
        <v>56</v>
      </c>
      <c r="B64" s="58" t="str">
        <f t="shared" si="5"/>
        <v/>
      </c>
      <c r="C64" s="18" t="str">
        <f t="shared" si="6"/>
        <v/>
      </c>
      <c r="D64" s="81">
        <f t="shared" si="0"/>
        <v>0</v>
      </c>
      <c r="E64" s="65">
        <f t="shared" si="1"/>
        <v>0</v>
      </c>
      <c r="F64" s="58">
        <f t="shared" si="2"/>
        <v>0</v>
      </c>
      <c r="G64" s="58">
        <f t="shared" si="3"/>
        <v>0</v>
      </c>
      <c r="H64" s="58">
        <f t="shared" si="4"/>
        <v>0</v>
      </c>
      <c r="L64" s="133">
        <f>IF($M64='ordem de passagem'!C66,'ordem de passagem'!B66,"")</f>
        <v>0</v>
      </c>
      <c r="M64" s="132" t="str">
        <f>IFERROR(IF('ordem de passagem'!H66&gt;2,'ordem de passagem'!C66,""),"")</f>
        <v/>
      </c>
      <c r="N64" s="133">
        <f>IF($M64='ordem de passagem'!C66,'ordem de passagem'!D66,"")</f>
        <v>0</v>
      </c>
      <c r="O64" s="133">
        <f>IF($M64='ordem de passagem'!C66,'ordem de passagem'!E66,"")</f>
        <v>0</v>
      </c>
      <c r="P64" s="133">
        <f>IF($M64='ordem de passagem'!C66,'ordem de passagem'!F66,"")</f>
        <v>0</v>
      </c>
      <c r="Q64" s="133">
        <f>IF($M64='ordem de passagem'!C66,'ordem de passagem'!G66,"")</f>
        <v>0</v>
      </c>
      <c r="R64" s="133">
        <f>IF($M64='ordem de passagem'!C66,'ordem de passagem'!H66,"")</f>
        <v>0</v>
      </c>
      <c r="S64" s="131">
        <f t="shared" si="7"/>
        <v>1</v>
      </c>
      <c r="T64" s="131">
        <f t="shared" si="8"/>
        <v>56</v>
      </c>
      <c r="U64" s="131">
        <f t="shared" si="9"/>
        <v>56</v>
      </c>
    </row>
    <row r="65" spans="1:21" ht="17.25" customHeight="1" x14ac:dyDescent="0.3">
      <c r="A65" s="81">
        <v>57</v>
      </c>
      <c r="B65" s="58" t="str">
        <f t="shared" si="5"/>
        <v/>
      </c>
      <c r="C65" s="18" t="str">
        <f t="shared" si="6"/>
        <v/>
      </c>
      <c r="D65" s="81">
        <f t="shared" si="0"/>
        <v>0</v>
      </c>
      <c r="E65" s="65">
        <f t="shared" si="1"/>
        <v>0</v>
      </c>
      <c r="F65" s="58">
        <f t="shared" si="2"/>
        <v>0</v>
      </c>
      <c r="G65" s="58">
        <f t="shared" si="3"/>
        <v>0</v>
      </c>
      <c r="H65" s="58">
        <f t="shared" si="4"/>
        <v>0</v>
      </c>
      <c r="L65" s="133">
        <f>IF($M65='ordem de passagem'!C67,'ordem de passagem'!B67,"")</f>
        <v>0</v>
      </c>
      <c r="M65" s="132" t="str">
        <f>IFERROR(IF('ordem de passagem'!H67&gt;2,'ordem de passagem'!C67,""),"")</f>
        <v/>
      </c>
      <c r="N65" s="133">
        <f>IF($M65='ordem de passagem'!C67,'ordem de passagem'!D67,"")</f>
        <v>0</v>
      </c>
      <c r="O65" s="133">
        <f>IF($M65='ordem de passagem'!C67,'ordem de passagem'!E67,"")</f>
        <v>0</v>
      </c>
      <c r="P65" s="133">
        <f>IF($M65='ordem de passagem'!C67,'ordem de passagem'!F67,"")</f>
        <v>0</v>
      </c>
      <c r="Q65" s="133">
        <f>IF($M65='ordem de passagem'!C67,'ordem de passagem'!G67,"")</f>
        <v>0</v>
      </c>
      <c r="R65" s="133">
        <f>IF($M65='ordem de passagem'!C67,'ordem de passagem'!H67,"")</f>
        <v>0</v>
      </c>
      <c r="S65" s="131">
        <f t="shared" si="7"/>
        <v>1</v>
      </c>
      <c r="T65" s="131">
        <f t="shared" si="8"/>
        <v>57</v>
      </c>
      <c r="U65" s="131">
        <f t="shared" si="9"/>
        <v>57</v>
      </c>
    </row>
    <row r="66" spans="1:21" ht="17.25" customHeight="1" x14ac:dyDescent="0.3">
      <c r="A66" s="81">
        <v>58</v>
      </c>
      <c r="B66" s="58" t="str">
        <f t="shared" si="5"/>
        <v/>
      </c>
      <c r="C66" s="18" t="str">
        <f t="shared" si="6"/>
        <v/>
      </c>
      <c r="D66" s="81">
        <f t="shared" si="0"/>
        <v>0</v>
      </c>
      <c r="E66" s="65">
        <f t="shared" si="1"/>
        <v>0</v>
      </c>
      <c r="F66" s="58">
        <f t="shared" si="2"/>
        <v>0</v>
      </c>
      <c r="G66" s="58">
        <f t="shared" si="3"/>
        <v>0</v>
      </c>
      <c r="H66" s="58">
        <f t="shared" si="4"/>
        <v>0</v>
      </c>
      <c r="L66" s="133">
        <f>IF($M66='ordem de passagem'!C68,'ordem de passagem'!B68,"")</f>
        <v>0</v>
      </c>
      <c r="M66" s="132" t="str">
        <f>IFERROR(IF('ordem de passagem'!H68&gt;2,'ordem de passagem'!C68,""),"")</f>
        <v/>
      </c>
      <c r="N66" s="133">
        <f>IF($M66='ordem de passagem'!C68,'ordem de passagem'!D68,"")</f>
        <v>0</v>
      </c>
      <c r="O66" s="133">
        <f>IF($M66='ordem de passagem'!C68,'ordem de passagem'!E68,"")</f>
        <v>0</v>
      </c>
      <c r="P66" s="133">
        <f>IF($M66='ordem de passagem'!C68,'ordem de passagem'!F68,"")</f>
        <v>0</v>
      </c>
      <c r="Q66" s="133">
        <f>IF($M66='ordem de passagem'!C68,'ordem de passagem'!G68,"")</f>
        <v>0</v>
      </c>
      <c r="R66" s="133">
        <f>IF($M66='ordem de passagem'!C68,'ordem de passagem'!H68,"")</f>
        <v>0</v>
      </c>
      <c r="S66" s="131">
        <f t="shared" si="7"/>
        <v>1</v>
      </c>
      <c r="T66" s="131">
        <f t="shared" si="8"/>
        <v>58</v>
      </c>
      <c r="U66" s="131">
        <f t="shared" si="9"/>
        <v>58</v>
      </c>
    </row>
    <row r="67" spans="1:21" ht="17.25" customHeight="1" x14ac:dyDescent="0.3">
      <c r="A67" s="81">
        <v>59</v>
      </c>
      <c r="B67" s="58" t="str">
        <f t="shared" si="5"/>
        <v/>
      </c>
      <c r="C67" s="18" t="str">
        <f t="shared" si="6"/>
        <v/>
      </c>
      <c r="D67" s="81">
        <f t="shared" si="0"/>
        <v>0</v>
      </c>
      <c r="E67" s="65">
        <f t="shared" si="1"/>
        <v>0</v>
      </c>
      <c r="F67" s="58">
        <f t="shared" si="2"/>
        <v>0</v>
      </c>
      <c r="G67" s="58">
        <f t="shared" si="3"/>
        <v>0</v>
      </c>
      <c r="H67" s="58">
        <f t="shared" si="4"/>
        <v>0</v>
      </c>
      <c r="L67" s="133">
        <f>IF($M67='ordem de passagem'!C69,'ordem de passagem'!B69,"")</f>
        <v>0</v>
      </c>
      <c r="M67" s="132" t="str">
        <f>IFERROR(IF('ordem de passagem'!H69&gt;2,'ordem de passagem'!C69,""),"")</f>
        <v/>
      </c>
      <c r="N67" s="133">
        <f>IF($M67='ordem de passagem'!C69,'ordem de passagem'!D69,"")</f>
        <v>0</v>
      </c>
      <c r="O67" s="133">
        <f>IF($M67='ordem de passagem'!C69,'ordem de passagem'!E69,"")</f>
        <v>0</v>
      </c>
      <c r="P67" s="133">
        <f>IF($M67='ordem de passagem'!C69,'ordem de passagem'!F69,"")</f>
        <v>0</v>
      </c>
      <c r="Q67" s="133">
        <f>IF($M67='ordem de passagem'!C69,'ordem de passagem'!G69,"")</f>
        <v>0</v>
      </c>
      <c r="R67" s="133">
        <f>IF($M67='ordem de passagem'!C69,'ordem de passagem'!H69,"")</f>
        <v>0</v>
      </c>
      <c r="S67" s="131">
        <f t="shared" si="7"/>
        <v>1</v>
      </c>
      <c r="T67" s="131">
        <f t="shared" si="8"/>
        <v>59</v>
      </c>
      <c r="U67" s="131">
        <f t="shared" si="9"/>
        <v>59</v>
      </c>
    </row>
    <row r="68" spans="1:21" ht="17.25" customHeight="1" x14ac:dyDescent="0.3">
      <c r="A68" s="81">
        <v>60</v>
      </c>
      <c r="B68" s="58" t="str">
        <f t="shared" si="5"/>
        <v/>
      </c>
      <c r="C68" s="18" t="str">
        <f t="shared" si="6"/>
        <v/>
      </c>
      <c r="D68" s="81">
        <f t="shared" si="0"/>
        <v>0</v>
      </c>
      <c r="E68" s="65">
        <f t="shared" si="1"/>
        <v>0</v>
      </c>
      <c r="F68" s="58">
        <f t="shared" si="2"/>
        <v>0</v>
      </c>
      <c r="G68" s="58">
        <f t="shared" si="3"/>
        <v>0</v>
      </c>
      <c r="H68" s="58">
        <f t="shared" si="4"/>
        <v>0</v>
      </c>
      <c r="L68" s="133">
        <f>IF($M68='ordem de passagem'!C70,'ordem de passagem'!B70,"")</f>
        <v>0</v>
      </c>
      <c r="M68" s="132" t="str">
        <f>IFERROR(IF('ordem de passagem'!H70&gt;2,'ordem de passagem'!C70,""),"")</f>
        <v/>
      </c>
      <c r="N68" s="133">
        <f>IF($M68='ordem de passagem'!C70,'ordem de passagem'!D70,"")</f>
        <v>0</v>
      </c>
      <c r="O68" s="133">
        <f>IF($M68='ordem de passagem'!C70,'ordem de passagem'!E70,"")</f>
        <v>0</v>
      </c>
      <c r="P68" s="133">
        <f>IF($M68='ordem de passagem'!C70,'ordem de passagem'!F70,"")</f>
        <v>0</v>
      </c>
      <c r="Q68" s="133">
        <f>IF($M68='ordem de passagem'!C70,'ordem de passagem'!G70,"")</f>
        <v>0</v>
      </c>
      <c r="R68" s="133">
        <f>IF($M68='ordem de passagem'!C70,'ordem de passagem'!H70,"")</f>
        <v>0</v>
      </c>
      <c r="S68" s="131">
        <f t="shared" si="7"/>
        <v>1</v>
      </c>
      <c r="T68" s="131">
        <f t="shared" si="8"/>
        <v>60</v>
      </c>
      <c r="U68" s="131">
        <f t="shared" si="9"/>
        <v>60</v>
      </c>
    </row>
    <row r="69" spans="1:21" ht="17.25" customHeight="1" x14ac:dyDescent="0.3">
      <c r="A69" s="81">
        <v>61</v>
      </c>
      <c r="B69" s="58" t="str">
        <f t="shared" si="5"/>
        <v/>
      </c>
      <c r="C69" s="18" t="str">
        <f t="shared" si="6"/>
        <v/>
      </c>
      <c r="D69" s="81">
        <f t="shared" si="0"/>
        <v>0</v>
      </c>
      <c r="E69" s="65">
        <f t="shared" si="1"/>
        <v>0</v>
      </c>
      <c r="F69" s="58">
        <f t="shared" si="2"/>
        <v>0</v>
      </c>
      <c r="G69" s="58">
        <f t="shared" si="3"/>
        <v>0</v>
      </c>
      <c r="H69" s="58">
        <f t="shared" si="4"/>
        <v>0</v>
      </c>
      <c r="L69" s="133">
        <f>IF($M69='ordem de passagem'!C71,'ordem de passagem'!B71,"")</f>
        <v>0</v>
      </c>
      <c r="M69" s="132" t="str">
        <f>IFERROR(IF('ordem de passagem'!H71&gt;2,'ordem de passagem'!C71,""),"")</f>
        <v/>
      </c>
      <c r="N69" s="133">
        <f>IF($M69='ordem de passagem'!C71,'ordem de passagem'!D71,"")</f>
        <v>0</v>
      </c>
      <c r="O69" s="133">
        <f>IF($M69='ordem de passagem'!C71,'ordem de passagem'!E71,"")</f>
        <v>0</v>
      </c>
      <c r="P69" s="133">
        <f>IF($M69='ordem de passagem'!C71,'ordem de passagem'!F71,"")</f>
        <v>0</v>
      </c>
      <c r="Q69" s="133">
        <f>IF($M69='ordem de passagem'!C71,'ordem de passagem'!G71,"")</f>
        <v>0</v>
      </c>
      <c r="R69" s="133">
        <f>IF($M69='ordem de passagem'!C71,'ordem de passagem'!H71,"")</f>
        <v>0</v>
      </c>
      <c r="S69" s="131">
        <f t="shared" si="7"/>
        <v>1</v>
      </c>
      <c r="T69" s="131">
        <f t="shared" si="8"/>
        <v>61</v>
      </c>
      <c r="U69" s="131">
        <f t="shared" si="9"/>
        <v>61</v>
      </c>
    </row>
    <row r="70" spans="1:21" ht="17.25" customHeight="1" x14ac:dyDescent="0.3">
      <c r="A70" s="81">
        <v>62</v>
      </c>
      <c r="B70" s="58" t="str">
        <f t="shared" si="5"/>
        <v/>
      </c>
      <c r="C70" s="18" t="str">
        <f t="shared" si="6"/>
        <v/>
      </c>
      <c r="D70" s="81">
        <f t="shared" si="0"/>
        <v>0</v>
      </c>
      <c r="E70" s="65">
        <f t="shared" si="1"/>
        <v>0</v>
      </c>
      <c r="F70" s="58">
        <f t="shared" si="2"/>
        <v>0</v>
      </c>
      <c r="G70" s="58">
        <f t="shared" si="3"/>
        <v>0</v>
      </c>
      <c r="H70" s="58">
        <f t="shared" si="4"/>
        <v>0</v>
      </c>
      <c r="L70" s="133">
        <f>IF($M70='ordem de passagem'!C72,'ordem de passagem'!B72,"")</f>
        <v>0</v>
      </c>
      <c r="M70" s="132" t="str">
        <f>IFERROR(IF('ordem de passagem'!H72&gt;2,'ordem de passagem'!C72,""),"")</f>
        <v/>
      </c>
      <c r="N70" s="133">
        <f>IF($M70='ordem de passagem'!C72,'ordem de passagem'!D72,"")</f>
        <v>0</v>
      </c>
      <c r="O70" s="133">
        <f>IF($M70='ordem de passagem'!C72,'ordem de passagem'!E72,"")</f>
        <v>0</v>
      </c>
      <c r="P70" s="133">
        <f>IF($M70='ordem de passagem'!C72,'ordem de passagem'!F72,"")</f>
        <v>0</v>
      </c>
      <c r="Q70" s="133">
        <f>IF($M70='ordem de passagem'!C72,'ordem de passagem'!G72,"")</f>
        <v>0</v>
      </c>
      <c r="R70" s="133">
        <f>IF($M70='ordem de passagem'!C72,'ordem de passagem'!H72,"")</f>
        <v>0</v>
      </c>
      <c r="S70" s="131">
        <f t="shared" si="7"/>
        <v>1</v>
      </c>
      <c r="T70" s="131">
        <f t="shared" si="8"/>
        <v>62</v>
      </c>
      <c r="U70" s="131">
        <f t="shared" si="9"/>
        <v>62</v>
      </c>
    </row>
    <row r="71" spans="1:21" ht="17.25" customHeight="1" x14ac:dyDescent="0.3">
      <c r="A71" s="81">
        <v>63</v>
      </c>
      <c r="B71" s="58" t="str">
        <f t="shared" si="5"/>
        <v/>
      </c>
      <c r="C71" s="18" t="str">
        <f t="shared" si="6"/>
        <v/>
      </c>
      <c r="D71" s="81">
        <f t="shared" si="0"/>
        <v>0</v>
      </c>
      <c r="E71" s="65">
        <f t="shared" si="1"/>
        <v>0</v>
      </c>
      <c r="F71" s="58">
        <f t="shared" si="2"/>
        <v>0</v>
      </c>
      <c r="G71" s="58">
        <f t="shared" si="3"/>
        <v>0</v>
      </c>
      <c r="H71" s="58">
        <f t="shared" si="4"/>
        <v>0</v>
      </c>
      <c r="L71" s="133">
        <f>IF($M71='ordem de passagem'!C73,'ordem de passagem'!B73,"")</f>
        <v>0</v>
      </c>
      <c r="M71" s="132" t="str">
        <f>IFERROR(IF('ordem de passagem'!H73&gt;2,'ordem de passagem'!C73,""),"")</f>
        <v/>
      </c>
      <c r="N71" s="133">
        <f>IF($M71='ordem de passagem'!C73,'ordem de passagem'!D73,"")</f>
        <v>0</v>
      </c>
      <c r="O71" s="133">
        <f>IF($M71='ordem de passagem'!C73,'ordem de passagem'!E73,"")</f>
        <v>0</v>
      </c>
      <c r="P71" s="133">
        <f>IF($M71='ordem de passagem'!C73,'ordem de passagem'!F73,"")</f>
        <v>0</v>
      </c>
      <c r="Q71" s="133">
        <f>IF($M71='ordem de passagem'!C73,'ordem de passagem'!G73,"")</f>
        <v>0</v>
      </c>
      <c r="R71" s="133">
        <f>IF($M71='ordem de passagem'!C73,'ordem de passagem'!H73,"")</f>
        <v>0</v>
      </c>
      <c r="S71" s="131">
        <f t="shared" si="7"/>
        <v>1</v>
      </c>
      <c r="T71" s="131">
        <f t="shared" si="8"/>
        <v>63</v>
      </c>
      <c r="U71" s="131">
        <f t="shared" si="9"/>
        <v>63</v>
      </c>
    </row>
    <row r="72" spans="1:21" ht="17.25" customHeight="1" x14ac:dyDescent="0.3">
      <c r="A72" s="81">
        <v>64</v>
      </c>
      <c r="B72" s="58" t="str">
        <f t="shared" si="5"/>
        <v/>
      </c>
      <c r="C72" s="18" t="str">
        <f t="shared" si="6"/>
        <v/>
      </c>
      <c r="D72" s="81">
        <f t="shared" si="0"/>
        <v>0</v>
      </c>
      <c r="E72" s="65">
        <f t="shared" si="1"/>
        <v>0</v>
      </c>
      <c r="F72" s="58">
        <f t="shared" si="2"/>
        <v>0</v>
      </c>
      <c r="G72" s="58">
        <f t="shared" si="3"/>
        <v>0</v>
      </c>
      <c r="H72" s="58">
        <f t="shared" si="4"/>
        <v>0</v>
      </c>
      <c r="L72" s="133">
        <f>IF($M72='ordem de passagem'!C74,'ordem de passagem'!B74,"")</f>
        <v>0</v>
      </c>
      <c r="M72" s="132" t="str">
        <f>IFERROR(IF('ordem de passagem'!H74&gt;2,'ordem de passagem'!C74,""),"")</f>
        <v/>
      </c>
      <c r="N72" s="133">
        <f>IF($M72='ordem de passagem'!C74,'ordem de passagem'!D74,"")</f>
        <v>0</v>
      </c>
      <c r="O72" s="133">
        <f>IF($M72='ordem de passagem'!C74,'ordem de passagem'!E74,"")</f>
        <v>0</v>
      </c>
      <c r="P72" s="133">
        <f>IF($M72='ordem de passagem'!C74,'ordem de passagem'!F74,"")</f>
        <v>0</v>
      </c>
      <c r="Q72" s="133">
        <f>IF($M72='ordem de passagem'!C74,'ordem de passagem'!G74,"")</f>
        <v>0</v>
      </c>
      <c r="R72" s="133">
        <f>IF($M72='ordem de passagem'!C74,'ordem de passagem'!H74,"")</f>
        <v>0</v>
      </c>
      <c r="S72" s="131">
        <f t="shared" si="7"/>
        <v>1</v>
      </c>
      <c r="T72" s="131">
        <f t="shared" si="8"/>
        <v>64</v>
      </c>
      <c r="U72" s="131">
        <f t="shared" si="9"/>
        <v>64</v>
      </c>
    </row>
    <row r="73" spans="1:21" ht="17.25" customHeight="1" x14ac:dyDescent="0.3">
      <c r="A73" s="81">
        <v>65</v>
      </c>
      <c r="B73" s="58" t="str">
        <f t="shared" si="5"/>
        <v/>
      </c>
      <c r="C73" s="18" t="str">
        <f t="shared" si="6"/>
        <v/>
      </c>
      <c r="D73" s="81">
        <f t="shared" ref="D73:D104" si="10">IFERROR(INDEX($N$9:$N$116,MATCH($A73,$U$9:$U$116,0)),"")</f>
        <v>0</v>
      </c>
      <c r="E73" s="65">
        <f t="shared" ref="E73:E104" si="11">IFERROR(INDEX($O$9:$O$116,MATCH($A73,$U$9:$U$116,0)),"")</f>
        <v>0</v>
      </c>
      <c r="F73" s="58">
        <f t="shared" ref="F73:F104" si="12">IFERROR(INDEX($P$9:$P$116,MATCH($A73,$U$9:$U$116,0)),"")</f>
        <v>0</v>
      </c>
      <c r="G73" s="58">
        <f t="shared" ref="G73:G104" si="13">IFERROR(INDEX($Q$9:$Q$116,MATCH($A73,$U$9:$U$116,0)),"")</f>
        <v>0</v>
      </c>
      <c r="H73" s="58">
        <f t="shared" ref="H73:H104" si="14">IFERROR(INDEX($R$9:$R$116,MATCH($A73,$U$9:$U$116,0)),"")</f>
        <v>0</v>
      </c>
      <c r="L73" s="133">
        <f>IF($M73='ordem de passagem'!C75,'ordem de passagem'!B75,"")</f>
        <v>0</v>
      </c>
      <c r="M73" s="132" t="str">
        <f>IFERROR(IF('ordem de passagem'!H75&gt;2,'ordem de passagem'!C75,""),"")</f>
        <v/>
      </c>
      <c r="N73" s="133">
        <f>IF($M73='ordem de passagem'!C75,'ordem de passagem'!D75,"")</f>
        <v>0</v>
      </c>
      <c r="O73" s="133">
        <f>IF($M73='ordem de passagem'!C75,'ordem de passagem'!E75,"")</f>
        <v>0</v>
      </c>
      <c r="P73" s="133">
        <f>IF($M73='ordem de passagem'!C75,'ordem de passagem'!F75,"")</f>
        <v>0</v>
      </c>
      <c r="Q73" s="133">
        <f>IF($M73='ordem de passagem'!C75,'ordem de passagem'!G75,"")</f>
        <v>0</v>
      </c>
      <c r="R73" s="133">
        <f>IF($M73='ordem de passagem'!C75,'ordem de passagem'!H75,"")</f>
        <v>0</v>
      </c>
      <c r="S73" s="131">
        <f t="shared" si="7"/>
        <v>1</v>
      </c>
      <c r="T73" s="131">
        <f t="shared" si="8"/>
        <v>65</v>
      </c>
      <c r="U73" s="131">
        <f t="shared" si="9"/>
        <v>65</v>
      </c>
    </row>
    <row r="74" spans="1:21" ht="17.25" customHeight="1" x14ac:dyDescent="0.3">
      <c r="A74" s="81">
        <v>66</v>
      </c>
      <c r="B74" s="58" t="str">
        <f t="shared" ref="B74:B104" si="15">IFERROR(IF(INDEX($L$9:$L$105,MATCH($A74,$U$9:$U$105,0))=0,"",INDEX($L$9:$L$105,MATCH($A74,$U$9:$U$105,0))),"")</f>
        <v/>
      </c>
      <c r="C74" s="18" t="str">
        <f t="shared" ref="C74:C104" si="16">IFERROR(INDEX(M74:M170,MATCH(A74,U74:U170,0)),"")</f>
        <v/>
      </c>
      <c r="D74" s="81">
        <f t="shared" si="10"/>
        <v>0</v>
      </c>
      <c r="E74" s="65">
        <f t="shared" si="11"/>
        <v>0</v>
      </c>
      <c r="F74" s="58">
        <f t="shared" si="12"/>
        <v>0</v>
      </c>
      <c r="G74" s="58">
        <f t="shared" si="13"/>
        <v>0</v>
      </c>
      <c r="H74" s="58">
        <f t="shared" si="14"/>
        <v>0</v>
      </c>
      <c r="L74" s="133">
        <f>IF($M74='ordem de passagem'!C76,'ordem de passagem'!B76,"")</f>
        <v>0</v>
      </c>
      <c r="M74" s="132" t="str">
        <f>IFERROR(IF('ordem de passagem'!H76&gt;2,'ordem de passagem'!C76,""),"")</f>
        <v/>
      </c>
      <c r="N74" s="133">
        <f>IF($M74='ordem de passagem'!C76,'ordem de passagem'!D76,"")</f>
        <v>0</v>
      </c>
      <c r="O74" s="133">
        <f>IF($M74='ordem de passagem'!C76,'ordem de passagem'!E76,"")</f>
        <v>0</v>
      </c>
      <c r="P74" s="133">
        <f>IF($M74='ordem de passagem'!C76,'ordem de passagem'!F76,"")</f>
        <v>0</v>
      </c>
      <c r="Q74" s="133">
        <f>IF($M74='ordem de passagem'!C76,'ordem de passagem'!G76,"")</f>
        <v>0</v>
      </c>
      <c r="R74" s="133">
        <f>IF($M74='ordem de passagem'!C76,'ordem de passagem'!H76,"")</f>
        <v>0</v>
      </c>
      <c r="S74" s="131">
        <f t="shared" ref="S74:S105" si="17">COUNT(R74)</f>
        <v>1</v>
      </c>
      <c r="T74" s="131">
        <f t="shared" si="8"/>
        <v>66</v>
      </c>
      <c r="U74" s="131">
        <f t="shared" si="9"/>
        <v>66</v>
      </c>
    </row>
    <row r="75" spans="1:21" ht="17.25" customHeight="1" x14ac:dyDescent="0.3">
      <c r="A75" s="81">
        <v>67</v>
      </c>
      <c r="B75" s="58" t="str">
        <f t="shared" si="15"/>
        <v/>
      </c>
      <c r="C75" s="18" t="str">
        <f t="shared" si="16"/>
        <v/>
      </c>
      <c r="D75" s="81">
        <f t="shared" si="10"/>
        <v>0</v>
      </c>
      <c r="E75" s="65">
        <f t="shared" si="11"/>
        <v>0</v>
      </c>
      <c r="F75" s="58">
        <f t="shared" si="12"/>
        <v>0</v>
      </c>
      <c r="G75" s="58">
        <f t="shared" si="13"/>
        <v>0</v>
      </c>
      <c r="H75" s="58">
        <f t="shared" si="14"/>
        <v>0</v>
      </c>
      <c r="L75" s="133">
        <f>IF($M75='ordem de passagem'!C77,'ordem de passagem'!B77,"")</f>
        <v>0</v>
      </c>
      <c r="M75" s="132" t="str">
        <f>IFERROR(IF('ordem de passagem'!H77&gt;2,'ordem de passagem'!C77,""),"")</f>
        <v/>
      </c>
      <c r="N75" s="133">
        <f>IF($M75='ordem de passagem'!C77,'ordem de passagem'!D77,"")</f>
        <v>0</v>
      </c>
      <c r="O75" s="133">
        <f>IF($M75='ordem de passagem'!C77,'ordem de passagem'!E77,"")</f>
        <v>0</v>
      </c>
      <c r="P75" s="133">
        <f>IF($M75='ordem de passagem'!C77,'ordem de passagem'!F77,"")</f>
        <v>0</v>
      </c>
      <c r="Q75" s="133">
        <f>IF($M75='ordem de passagem'!C77,'ordem de passagem'!G77,"")</f>
        <v>0</v>
      </c>
      <c r="R75" s="133">
        <f>IF($M75='ordem de passagem'!C77,'ordem de passagem'!H77,"")</f>
        <v>0</v>
      </c>
      <c r="S75" s="131">
        <f t="shared" si="17"/>
        <v>1</v>
      </c>
      <c r="T75" s="131">
        <f t="shared" si="8"/>
        <v>67</v>
      </c>
      <c r="U75" s="131">
        <f t="shared" si="9"/>
        <v>67</v>
      </c>
    </row>
    <row r="76" spans="1:21" ht="17.25" customHeight="1" x14ac:dyDescent="0.3">
      <c r="A76" s="81">
        <v>68</v>
      </c>
      <c r="B76" s="58" t="str">
        <f t="shared" si="15"/>
        <v/>
      </c>
      <c r="C76" s="18" t="str">
        <f t="shared" si="16"/>
        <v/>
      </c>
      <c r="D76" s="81">
        <f t="shared" si="10"/>
        <v>0</v>
      </c>
      <c r="E76" s="65">
        <f t="shared" si="11"/>
        <v>0</v>
      </c>
      <c r="F76" s="58">
        <f t="shared" si="12"/>
        <v>0</v>
      </c>
      <c r="G76" s="58">
        <f t="shared" si="13"/>
        <v>0</v>
      </c>
      <c r="H76" s="58">
        <f t="shared" si="14"/>
        <v>0</v>
      </c>
      <c r="L76" s="133">
        <f>IF($M76='ordem de passagem'!C78,'ordem de passagem'!B78,"")</f>
        <v>0</v>
      </c>
      <c r="M76" s="132" t="str">
        <f>IFERROR(IF('ordem de passagem'!H78&gt;2,'ordem de passagem'!C78,""),"")</f>
        <v/>
      </c>
      <c r="N76" s="133">
        <f>IF($M76='ordem de passagem'!C78,'ordem de passagem'!D78,"")</f>
        <v>0</v>
      </c>
      <c r="O76" s="133">
        <f>IF($M76='ordem de passagem'!C78,'ordem de passagem'!E78,"")</f>
        <v>0</v>
      </c>
      <c r="P76" s="133">
        <f>IF($M76='ordem de passagem'!C78,'ordem de passagem'!F78,"")</f>
        <v>0</v>
      </c>
      <c r="Q76" s="133">
        <f>IF($M76='ordem de passagem'!C78,'ordem de passagem'!G78,"")</f>
        <v>0</v>
      </c>
      <c r="R76" s="133">
        <f>IF($M76='ordem de passagem'!C78,'ordem de passagem'!H78,"")</f>
        <v>0</v>
      </c>
      <c r="S76" s="131">
        <f t="shared" si="17"/>
        <v>1</v>
      </c>
      <c r="T76" s="131">
        <f t="shared" ref="T76:T105" si="18">S76+T75</f>
        <v>68</v>
      </c>
      <c r="U76" s="131">
        <f t="shared" si="9"/>
        <v>68</v>
      </c>
    </row>
    <row r="77" spans="1:21" ht="17.25" customHeight="1" x14ac:dyDescent="0.3">
      <c r="A77" s="81">
        <v>69</v>
      </c>
      <c r="B77" s="58" t="str">
        <f t="shared" si="15"/>
        <v/>
      </c>
      <c r="C77" s="18" t="str">
        <f t="shared" si="16"/>
        <v/>
      </c>
      <c r="D77" s="81">
        <f t="shared" si="10"/>
        <v>0</v>
      </c>
      <c r="E77" s="65">
        <f t="shared" si="11"/>
        <v>0</v>
      </c>
      <c r="F77" s="58">
        <f t="shared" si="12"/>
        <v>0</v>
      </c>
      <c r="G77" s="58">
        <f t="shared" si="13"/>
        <v>0</v>
      </c>
      <c r="H77" s="58">
        <f t="shared" si="14"/>
        <v>0</v>
      </c>
      <c r="L77" s="133">
        <f>IF($M77='ordem de passagem'!C79,'ordem de passagem'!B79,"")</f>
        <v>0</v>
      </c>
      <c r="M77" s="132" t="str">
        <f>IFERROR(IF('ordem de passagem'!H79&gt;2,'ordem de passagem'!C79,""),"")</f>
        <v/>
      </c>
      <c r="N77" s="133">
        <f>IF($M77='ordem de passagem'!C79,'ordem de passagem'!D79,"")</f>
        <v>0</v>
      </c>
      <c r="O77" s="133">
        <f>IF($M77='ordem de passagem'!C79,'ordem de passagem'!E79,"")</f>
        <v>0</v>
      </c>
      <c r="P77" s="133">
        <f>IF($M77='ordem de passagem'!C79,'ordem de passagem'!F79,"")</f>
        <v>0</v>
      </c>
      <c r="Q77" s="133">
        <f>IF($M77='ordem de passagem'!C79,'ordem de passagem'!G79,"")</f>
        <v>0</v>
      </c>
      <c r="R77" s="133">
        <f>IF($M77='ordem de passagem'!C79,'ordem de passagem'!H79,"")</f>
        <v>0</v>
      </c>
      <c r="S77" s="131">
        <f t="shared" si="17"/>
        <v>1</v>
      </c>
      <c r="T77" s="131">
        <f t="shared" si="18"/>
        <v>69</v>
      </c>
      <c r="U77" s="131">
        <f t="shared" ref="U77:U105" si="19">IF(S77=1,T77,0)</f>
        <v>69</v>
      </c>
    </row>
    <row r="78" spans="1:21" ht="17.25" customHeight="1" x14ac:dyDescent="0.3">
      <c r="A78" s="81">
        <v>70</v>
      </c>
      <c r="B78" s="58" t="str">
        <f t="shared" si="15"/>
        <v/>
      </c>
      <c r="C78" s="18" t="str">
        <f t="shared" si="16"/>
        <v/>
      </c>
      <c r="D78" s="81">
        <f t="shared" si="10"/>
        <v>0</v>
      </c>
      <c r="E78" s="65">
        <f t="shared" si="11"/>
        <v>0</v>
      </c>
      <c r="F78" s="58">
        <f t="shared" si="12"/>
        <v>0</v>
      </c>
      <c r="G78" s="58">
        <f t="shared" si="13"/>
        <v>0</v>
      </c>
      <c r="H78" s="58">
        <f t="shared" si="14"/>
        <v>0</v>
      </c>
      <c r="L78" s="133">
        <f>IF($M78='ordem de passagem'!C80,'ordem de passagem'!B80,"")</f>
        <v>0</v>
      </c>
      <c r="M78" s="132" t="str">
        <f>IFERROR(IF('ordem de passagem'!H80&gt;2,'ordem de passagem'!C80,""),"")</f>
        <v/>
      </c>
      <c r="N78" s="133">
        <f>IF($M78='ordem de passagem'!C80,'ordem de passagem'!D80,"")</f>
        <v>0</v>
      </c>
      <c r="O78" s="133">
        <f>IF($M78='ordem de passagem'!C80,'ordem de passagem'!E80,"")</f>
        <v>0</v>
      </c>
      <c r="P78" s="133">
        <f>IF($M78='ordem de passagem'!C80,'ordem de passagem'!F80,"")</f>
        <v>0</v>
      </c>
      <c r="Q78" s="133">
        <f>IF($M78='ordem de passagem'!C80,'ordem de passagem'!G80,"")</f>
        <v>0</v>
      </c>
      <c r="R78" s="133">
        <f>IF($M78='ordem de passagem'!C80,'ordem de passagem'!H80,"")</f>
        <v>0</v>
      </c>
      <c r="S78" s="131">
        <f t="shared" si="17"/>
        <v>1</v>
      </c>
      <c r="T78" s="131">
        <f t="shared" si="18"/>
        <v>70</v>
      </c>
      <c r="U78" s="131">
        <f t="shared" si="19"/>
        <v>70</v>
      </c>
    </row>
    <row r="79" spans="1:21" ht="17.25" customHeight="1" x14ac:dyDescent="0.3">
      <c r="A79" s="81">
        <v>71</v>
      </c>
      <c r="B79" s="58" t="str">
        <f t="shared" si="15"/>
        <v/>
      </c>
      <c r="C79" s="18" t="str">
        <f t="shared" si="16"/>
        <v/>
      </c>
      <c r="D79" s="81">
        <f t="shared" si="10"/>
        <v>0</v>
      </c>
      <c r="E79" s="65">
        <f t="shared" si="11"/>
        <v>0</v>
      </c>
      <c r="F79" s="58">
        <f t="shared" si="12"/>
        <v>0</v>
      </c>
      <c r="G79" s="58">
        <f t="shared" si="13"/>
        <v>0</v>
      </c>
      <c r="H79" s="58">
        <f t="shared" si="14"/>
        <v>0</v>
      </c>
      <c r="L79" s="133">
        <f>IF($M79='ordem de passagem'!C81,'ordem de passagem'!B81,"")</f>
        <v>0</v>
      </c>
      <c r="M79" s="132" t="str">
        <f>IFERROR(IF('ordem de passagem'!H81&gt;2,'ordem de passagem'!C81,""),"")</f>
        <v/>
      </c>
      <c r="N79" s="133">
        <f>IF($M79='ordem de passagem'!C81,'ordem de passagem'!D81,"")</f>
        <v>0</v>
      </c>
      <c r="O79" s="133">
        <f>IF($M79='ordem de passagem'!C81,'ordem de passagem'!E81,"")</f>
        <v>0</v>
      </c>
      <c r="P79" s="133">
        <f>IF($M79='ordem de passagem'!C81,'ordem de passagem'!F81,"")</f>
        <v>0</v>
      </c>
      <c r="Q79" s="133">
        <f>IF($M79='ordem de passagem'!C81,'ordem de passagem'!G81,"")</f>
        <v>0</v>
      </c>
      <c r="R79" s="133">
        <f>IF($M79='ordem de passagem'!C81,'ordem de passagem'!H81,"")</f>
        <v>0</v>
      </c>
      <c r="S79" s="131">
        <f t="shared" si="17"/>
        <v>1</v>
      </c>
      <c r="T79" s="131">
        <f t="shared" si="18"/>
        <v>71</v>
      </c>
      <c r="U79" s="131">
        <f t="shared" si="19"/>
        <v>71</v>
      </c>
    </row>
    <row r="80" spans="1:21" ht="17.25" customHeight="1" x14ac:dyDescent="0.3">
      <c r="A80" s="81">
        <v>72</v>
      </c>
      <c r="B80" s="58" t="str">
        <f t="shared" si="15"/>
        <v/>
      </c>
      <c r="C80" s="18" t="str">
        <f t="shared" si="16"/>
        <v/>
      </c>
      <c r="D80" s="81">
        <f t="shared" si="10"/>
        <v>0</v>
      </c>
      <c r="E80" s="65">
        <f t="shared" si="11"/>
        <v>0</v>
      </c>
      <c r="F80" s="58">
        <f t="shared" si="12"/>
        <v>0</v>
      </c>
      <c r="G80" s="58">
        <f t="shared" si="13"/>
        <v>0</v>
      </c>
      <c r="H80" s="58">
        <f t="shared" si="14"/>
        <v>0</v>
      </c>
      <c r="L80" s="133">
        <f>IF($M80='ordem de passagem'!C82,'ordem de passagem'!B82,"")</f>
        <v>0</v>
      </c>
      <c r="M80" s="132" t="str">
        <f>IFERROR(IF('ordem de passagem'!H82&gt;2,'ordem de passagem'!C82,""),"")</f>
        <v/>
      </c>
      <c r="N80" s="133">
        <f>IF($M80='ordem de passagem'!C82,'ordem de passagem'!D82,"")</f>
        <v>0</v>
      </c>
      <c r="O80" s="133">
        <f>IF($M80='ordem de passagem'!C82,'ordem de passagem'!E82,"")</f>
        <v>0</v>
      </c>
      <c r="P80" s="133">
        <f>IF($M80='ordem de passagem'!C82,'ordem de passagem'!F82,"")</f>
        <v>0</v>
      </c>
      <c r="Q80" s="133">
        <f>IF($M80='ordem de passagem'!C82,'ordem de passagem'!G82,"")</f>
        <v>0</v>
      </c>
      <c r="R80" s="133">
        <f>IF($M80='ordem de passagem'!C82,'ordem de passagem'!H82,"")</f>
        <v>0</v>
      </c>
      <c r="S80" s="131">
        <f t="shared" si="17"/>
        <v>1</v>
      </c>
      <c r="T80" s="131">
        <f t="shared" si="18"/>
        <v>72</v>
      </c>
      <c r="U80" s="131">
        <f t="shared" si="19"/>
        <v>72</v>
      </c>
    </row>
    <row r="81" spans="1:21" ht="17.25" customHeight="1" x14ac:dyDescent="0.3">
      <c r="A81" s="81">
        <v>73</v>
      </c>
      <c r="B81" s="58" t="str">
        <f t="shared" si="15"/>
        <v/>
      </c>
      <c r="C81" s="18" t="str">
        <f t="shared" si="16"/>
        <v/>
      </c>
      <c r="D81" s="81">
        <f t="shared" si="10"/>
        <v>0</v>
      </c>
      <c r="E81" s="65">
        <f t="shared" si="11"/>
        <v>0</v>
      </c>
      <c r="F81" s="58">
        <f t="shared" si="12"/>
        <v>0</v>
      </c>
      <c r="G81" s="58">
        <f t="shared" si="13"/>
        <v>0</v>
      </c>
      <c r="H81" s="58">
        <f t="shared" si="14"/>
        <v>0</v>
      </c>
      <c r="L81" s="133">
        <f>IF($M81='ordem de passagem'!C83,'ordem de passagem'!B83,"")</f>
        <v>0</v>
      </c>
      <c r="M81" s="132" t="str">
        <f>IFERROR(IF('ordem de passagem'!H83&gt;2,'ordem de passagem'!C83,""),"")</f>
        <v/>
      </c>
      <c r="N81" s="133">
        <f>IF($M81='ordem de passagem'!C83,'ordem de passagem'!D83,"")</f>
        <v>0</v>
      </c>
      <c r="O81" s="133">
        <f>IF($M81='ordem de passagem'!C83,'ordem de passagem'!E83,"")</f>
        <v>0</v>
      </c>
      <c r="P81" s="133">
        <f>IF($M81='ordem de passagem'!C83,'ordem de passagem'!F83,"")</f>
        <v>0</v>
      </c>
      <c r="Q81" s="133">
        <f>IF($M81='ordem de passagem'!C83,'ordem de passagem'!G83,"")</f>
        <v>0</v>
      </c>
      <c r="R81" s="133">
        <f>IF($M81='ordem de passagem'!C83,'ordem de passagem'!H83,"")</f>
        <v>0</v>
      </c>
      <c r="S81" s="131">
        <f t="shared" si="17"/>
        <v>1</v>
      </c>
      <c r="T81" s="131">
        <f t="shared" si="18"/>
        <v>73</v>
      </c>
      <c r="U81" s="131">
        <f t="shared" si="19"/>
        <v>73</v>
      </c>
    </row>
    <row r="82" spans="1:21" ht="17.25" customHeight="1" x14ac:dyDescent="0.3">
      <c r="A82" s="81">
        <v>74</v>
      </c>
      <c r="B82" s="58" t="str">
        <f t="shared" si="15"/>
        <v/>
      </c>
      <c r="C82" s="18" t="str">
        <f t="shared" si="16"/>
        <v/>
      </c>
      <c r="D82" s="81">
        <f t="shared" si="10"/>
        <v>0</v>
      </c>
      <c r="E82" s="65">
        <f t="shared" si="11"/>
        <v>0</v>
      </c>
      <c r="F82" s="58">
        <f t="shared" si="12"/>
        <v>0</v>
      </c>
      <c r="G82" s="58">
        <f t="shared" si="13"/>
        <v>0</v>
      </c>
      <c r="H82" s="58">
        <f t="shared" si="14"/>
        <v>0</v>
      </c>
      <c r="L82" s="133">
        <f>IF($M82='ordem de passagem'!C84,'ordem de passagem'!B84,"")</f>
        <v>0</v>
      </c>
      <c r="M82" s="132" t="str">
        <f>IFERROR(IF('ordem de passagem'!H84&gt;2,'ordem de passagem'!C84,""),"")</f>
        <v/>
      </c>
      <c r="N82" s="133">
        <f>IF($M82='ordem de passagem'!C84,'ordem de passagem'!D84,"")</f>
        <v>0</v>
      </c>
      <c r="O82" s="133">
        <f>IF($M82='ordem de passagem'!C84,'ordem de passagem'!E84,"")</f>
        <v>0</v>
      </c>
      <c r="P82" s="133">
        <f>IF($M82='ordem de passagem'!C84,'ordem de passagem'!F84,"")</f>
        <v>0</v>
      </c>
      <c r="Q82" s="133">
        <f>IF($M82='ordem de passagem'!C84,'ordem de passagem'!G84,"")</f>
        <v>0</v>
      </c>
      <c r="R82" s="133">
        <f>IF($M82='ordem de passagem'!C84,'ordem de passagem'!H84,"")</f>
        <v>0</v>
      </c>
      <c r="S82" s="131">
        <f t="shared" si="17"/>
        <v>1</v>
      </c>
      <c r="T82" s="131">
        <f t="shared" si="18"/>
        <v>74</v>
      </c>
      <c r="U82" s="131">
        <f t="shared" si="19"/>
        <v>74</v>
      </c>
    </row>
    <row r="83" spans="1:21" ht="17.25" customHeight="1" x14ac:dyDescent="0.3">
      <c r="A83" s="81">
        <v>75</v>
      </c>
      <c r="B83" s="58" t="str">
        <f t="shared" si="15"/>
        <v/>
      </c>
      <c r="C83" s="18" t="str">
        <f t="shared" si="16"/>
        <v/>
      </c>
      <c r="D83" s="81">
        <f t="shared" si="10"/>
        <v>0</v>
      </c>
      <c r="E83" s="65">
        <f t="shared" si="11"/>
        <v>0</v>
      </c>
      <c r="F83" s="58">
        <f t="shared" si="12"/>
        <v>0</v>
      </c>
      <c r="G83" s="58">
        <f t="shared" si="13"/>
        <v>0</v>
      </c>
      <c r="H83" s="58">
        <f t="shared" si="14"/>
        <v>0</v>
      </c>
      <c r="L83" s="133">
        <f>IF($M83='ordem de passagem'!C85,'ordem de passagem'!B85,"")</f>
        <v>0</v>
      </c>
      <c r="M83" s="132" t="str">
        <f>IFERROR(IF('ordem de passagem'!H85&gt;2,'ordem de passagem'!C85,""),"")</f>
        <v/>
      </c>
      <c r="N83" s="133">
        <f>IF($M83='ordem de passagem'!C85,'ordem de passagem'!D85,"")</f>
        <v>0</v>
      </c>
      <c r="O83" s="133">
        <f>IF($M83='ordem de passagem'!C85,'ordem de passagem'!E85,"")</f>
        <v>0</v>
      </c>
      <c r="P83" s="133">
        <f>IF($M83='ordem de passagem'!C85,'ordem de passagem'!F85,"")</f>
        <v>0</v>
      </c>
      <c r="Q83" s="133">
        <f>IF($M83='ordem de passagem'!C85,'ordem de passagem'!G85,"")</f>
        <v>0</v>
      </c>
      <c r="R83" s="133">
        <f>IF($M83='ordem de passagem'!C85,'ordem de passagem'!H85,"")</f>
        <v>0</v>
      </c>
      <c r="S83" s="131">
        <f t="shared" si="17"/>
        <v>1</v>
      </c>
      <c r="T83" s="131">
        <f t="shared" si="18"/>
        <v>75</v>
      </c>
      <c r="U83" s="131">
        <f t="shared" si="19"/>
        <v>75</v>
      </c>
    </row>
    <row r="84" spans="1:21" ht="15.75" customHeight="1" x14ac:dyDescent="0.3">
      <c r="A84" s="81">
        <v>76</v>
      </c>
      <c r="B84" s="58" t="str">
        <f t="shared" si="15"/>
        <v/>
      </c>
      <c r="C84" s="18" t="str">
        <f t="shared" si="16"/>
        <v/>
      </c>
      <c r="D84" s="81">
        <f t="shared" si="10"/>
        <v>0</v>
      </c>
      <c r="E84" s="65">
        <f t="shared" si="11"/>
        <v>0</v>
      </c>
      <c r="F84" s="58">
        <f t="shared" si="12"/>
        <v>0</v>
      </c>
      <c r="G84" s="58">
        <f t="shared" si="13"/>
        <v>0</v>
      </c>
      <c r="H84" s="58">
        <f t="shared" si="14"/>
        <v>0</v>
      </c>
      <c r="L84" s="133">
        <f>IF($M84='ordem de passagem'!C86,'ordem de passagem'!B86,"")</f>
        <v>0</v>
      </c>
      <c r="M84" s="132" t="str">
        <f>IFERROR(IF('ordem de passagem'!H86&gt;2,'ordem de passagem'!C86,""),"")</f>
        <v/>
      </c>
      <c r="N84" s="133">
        <f>IF($M84='ordem de passagem'!C86,'ordem de passagem'!D86,"")</f>
        <v>0</v>
      </c>
      <c r="O84" s="133">
        <f>IF($M84='ordem de passagem'!C86,'ordem de passagem'!E86,"")</f>
        <v>0</v>
      </c>
      <c r="P84" s="133">
        <f>IF($M84='ordem de passagem'!C86,'ordem de passagem'!F86,"")</f>
        <v>0</v>
      </c>
      <c r="Q84" s="133">
        <f>IF($M84='ordem de passagem'!C86,'ordem de passagem'!G86,"")</f>
        <v>0</v>
      </c>
      <c r="R84" s="133">
        <f>IF($M84='ordem de passagem'!C86,'ordem de passagem'!H86,"")</f>
        <v>0</v>
      </c>
      <c r="S84" s="131">
        <f t="shared" si="17"/>
        <v>1</v>
      </c>
      <c r="T84" s="131">
        <f t="shared" si="18"/>
        <v>76</v>
      </c>
      <c r="U84" s="131">
        <f t="shared" si="19"/>
        <v>76</v>
      </c>
    </row>
    <row r="85" spans="1:21" ht="15.75" customHeight="1" x14ac:dyDescent="0.3">
      <c r="A85" s="81">
        <v>77</v>
      </c>
      <c r="B85" s="58" t="str">
        <f t="shared" si="15"/>
        <v/>
      </c>
      <c r="C85" s="18" t="str">
        <f t="shared" si="16"/>
        <v/>
      </c>
      <c r="D85" s="81">
        <f t="shared" si="10"/>
        <v>0</v>
      </c>
      <c r="E85" s="65">
        <f t="shared" si="11"/>
        <v>0</v>
      </c>
      <c r="F85" s="58">
        <f t="shared" si="12"/>
        <v>0</v>
      </c>
      <c r="G85" s="58">
        <f t="shared" si="13"/>
        <v>0</v>
      </c>
      <c r="H85" s="58">
        <f t="shared" si="14"/>
        <v>0</v>
      </c>
      <c r="L85" s="133">
        <f>IF($M85='ordem de passagem'!C87,'ordem de passagem'!B87,"")</f>
        <v>0</v>
      </c>
      <c r="M85" s="132" t="str">
        <f>IFERROR(IF('ordem de passagem'!H87&gt;2,'ordem de passagem'!C87,""),"")</f>
        <v/>
      </c>
      <c r="N85" s="133">
        <f>IF($M85='ordem de passagem'!C87,'ordem de passagem'!D87,"")</f>
        <v>0</v>
      </c>
      <c r="O85" s="133">
        <f>IF($M85='ordem de passagem'!C87,'ordem de passagem'!E87,"")</f>
        <v>0</v>
      </c>
      <c r="P85" s="133">
        <f>IF($M85='ordem de passagem'!C87,'ordem de passagem'!F87,"")</f>
        <v>0</v>
      </c>
      <c r="Q85" s="133">
        <f>IF($M85='ordem de passagem'!C87,'ordem de passagem'!G87,"")</f>
        <v>0</v>
      </c>
      <c r="R85" s="133">
        <f>IF($M85='ordem de passagem'!C87,'ordem de passagem'!H87,"")</f>
        <v>0</v>
      </c>
      <c r="S85" s="131">
        <f t="shared" si="17"/>
        <v>1</v>
      </c>
      <c r="T85" s="131">
        <f t="shared" si="18"/>
        <v>77</v>
      </c>
      <c r="U85" s="131">
        <f t="shared" si="19"/>
        <v>77</v>
      </c>
    </row>
    <row r="86" spans="1:21" ht="15.75" customHeight="1" x14ac:dyDescent="0.3">
      <c r="A86" s="81">
        <v>78</v>
      </c>
      <c r="B86" s="58" t="str">
        <f t="shared" si="15"/>
        <v/>
      </c>
      <c r="C86" s="18" t="str">
        <f t="shared" si="16"/>
        <v/>
      </c>
      <c r="D86" s="81">
        <f t="shared" si="10"/>
        <v>0</v>
      </c>
      <c r="E86" s="65">
        <f t="shared" si="11"/>
        <v>0</v>
      </c>
      <c r="F86" s="58">
        <f t="shared" si="12"/>
        <v>0</v>
      </c>
      <c r="G86" s="58">
        <f t="shared" si="13"/>
        <v>0</v>
      </c>
      <c r="H86" s="58">
        <f t="shared" si="14"/>
        <v>0</v>
      </c>
      <c r="L86" s="133">
        <f>IF($M86='ordem de passagem'!C88,'ordem de passagem'!B88,"")</f>
        <v>0</v>
      </c>
      <c r="M86" s="132" t="str">
        <f>IFERROR(IF('ordem de passagem'!H88&gt;2,'ordem de passagem'!C88,""),"")</f>
        <v/>
      </c>
      <c r="N86" s="133">
        <f>IF($M86='ordem de passagem'!C88,'ordem de passagem'!D88,"")</f>
        <v>0</v>
      </c>
      <c r="O86" s="133">
        <f>IF($M86='ordem de passagem'!C88,'ordem de passagem'!E88,"")</f>
        <v>0</v>
      </c>
      <c r="P86" s="133">
        <f>IF($M86='ordem de passagem'!C88,'ordem de passagem'!F88,"")</f>
        <v>0</v>
      </c>
      <c r="Q86" s="133">
        <f>IF($M86='ordem de passagem'!C88,'ordem de passagem'!G88,"")</f>
        <v>0</v>
      </c>
      <c r="R86" s="133">
        <f>IF($M86='ordem de passagem'!C88,'ordem de passagem'!H88,"")</f>
        <v>0</v>
      </c>
      <c r="S86" s="131">
        <f t="shared" si="17"/>
        <v>1</v>
      </c>
      <c r="T86" s="131">
        <f t="shared" si="18"/>
        <v>78</v>
      </c>
      <c r="U86" s="131">
        <f t="shared" si="19"/>
        <v>78</v>
      </c>
    </row>
    <row r="87" spans="1:21" ht="15.75" customHeight="1" x14ac:dyDescent="0.3">
      <c r="A87" s="81">
        <v>79</v>
      </c>
      <c r="B87" s="58" t="str">
        <f t="shared" si="15"/>
        <v/>
      </c>
      <c r="C87" s="18" t="str">
        <f t="shared" si="16"/>
        <v/>
      </c>
      <c r="D87" s="81">
        <f t="shared" si="10"/>
        <v>0</v>
      </c>
      <c r="E87" s="65">
        <f t="shared" si="11"/>
        <v>0</v>
      </c>
      <c r="F87" s="58">
        <f t="shared" si="12"/>
        <v>0</v>
      </c>
      <c r="G87" s="58">
        <f t="shared" si="13"/>
        <v>0</v>
      </c>
      <c r="H87" s="58">
        <f t="shared" si="14"/>
        <v>0</v>
      </c>
      <c r="L87" s="133">
        <f>IF($M87='ordem de passagem'!C89,'ordem de passagem'!B89,"")</f>
        <v>0</v>
      </c>
      <c r="M87" s="132" t="str">
        <f>IFERROR(IF('ordem de passagem'!H89&gt;2,'ordem de passagem'!C89,""),"")</f>
        <v/>
      </c>
      <c r="N87" s="133">
        <f>IF($M87='ordem de passagem'!C89,'ordem de passagem'!D89,"")</f>
        <v>0</v>
      </c>
      <c r="O87" s="133">
        <f>IF($M87='ordem de passagem'!C89,'ordem de passagem'!E89,"")</f>
        <v>0</v>
      </c>
      <c r="P87" s="133">
        <f>IF($M87='ordem de passagem'!C89,'ordem de passagem'!F89,"")</f>
        <v>0</v>
      </c>
      <c r="Q87" s="133">
        <f>IF($M87='ordem de passagem'!C89,'ordem de passagem'!G89,"")</f>
        <v>0</v>
      </c>
      <c r="R87" s="133">
        <f>IF($M87='ordem de passagem'!C89,'ordem de passagem'!H89,"")</f>
        <v>0</v>
      </c>
      <c r="S87" s="131">
        <f t="shared" si="17"/>
        <v>1</v>
      </c>
      <c r="T87" s="131">
        <f t="shared" si="18"/>
        <v>79</v>
      </c>
      <c r="U87" s="131">
        <f t="shared" si="19"/>
        <v>79</v>
      </c>
    </row>
    <row r="88" spans="1:21" ht="15.75" customHeight="1" x14ac:dyDescent="0.3">
      <c r="A88" s="81">
        <v>80</v>
      </c>
      <c r="B88" s="58" t="str">
        <f t="shared" si="15"/>
        <v/>
      </c>
      <c r="C88" s="18" t="str">
        <f t="shared" si="16"/>
        <v/>
      </c>
      <c r="D88" s="81">
        <f t="shared" si="10"/>
        <v>0</v>
      </c>
      <c r="E88" s="65">
        <f t="shared" si="11"/>
        <v>0</v>
      </c>
      <c r="F88" s="58">
        <f t="shared" si="12"/>
        <v>0</v>
      </c>
      <c r="G88" s="58">
        <f t="shared" si="13"/>
        <v>0</v>
      </c>
      <c r="H88" s="58">
        <f t="shared" si="14"/>
        <v>0</v>
      </c>
      <c r="L88" s="133">
        <f>IF($M88='ordem de passagem'!C90,'ordem de passagem'!B90,"")</f>
        <v>0</v>
      </c>
      <c r="M88" s="132" t="str">
        <f>IFERROR(IF('ordem de passagem'!H90&gt;2,'ordem de passagem'!C90,""),"")</f>
        <v/>
      </c>
      <c r="N88" s="133">
        <f>IF($M88='ordem de passagem'!C90,'ordem de passagem'!D90,"")</f>
        <v>0</v>
      </c>
      <c r="O88" s="133">
        <f>IF($M88='ordem de passagem'!C90,'ordem de passagem'!E90,"")</f>
        <v>0</v>
      </c>
      <c r="P88" s="133">
        <f>IF($M88='ordem de passagem'!C90,'ordem de passagem'!F90,"")</f>
        <v>0</v>
      </c>
      <c r="Q88" s="133">
        <f>IF($M88='ordem de passagem'!C90,'ordem de passagem'!G90,"")</f>
        <v>0</v>
      </c>
      <c r="R88" s="133">
        <f>IF($M88='ordem de passagem'!C90,'ordem de passagem'!H90,"")</f>
        <v>0</v>
      </c>
      <c r="S88" s="131">
        <f t="shared" si="17"/>
        <v>1</v>
      </c>
      <c r="T88" s="131">
        <f t="shared" si="18"/>
        <v>80</v>
      </c>
      <c r="U88" s="131">
        <f t="shared" si="19"/>
        <v>80</v>
      </c>
    </row>
    <row r="89" spans="1:21" ht="15.75" customHeight="1" x14ac:dyDescent="0.3">
      <c r="A89" s="81">
        <v>81</v>
      </c>
      <c r="B89" s="58" t="str">
        <f t="shared" si="15"/>
        <v/>
      </c>
      <c r="C89" s="18" t="str">
        <f t="shared" si="16"/>
        <v/>
      </c>
      <c r="D89" s="81">
        <f t="shared" si="10"/>
        <v>0</v>
      </c>
      <c r="E89" s="65">
        <f t="shared" si="11"/>
        <v>0</v>
      </c>
      <c r="F89" s="58">
        <f t="shared" si="12"/>
        <v>0</v>
      </c>
      <c r="G89" s="58">
        <f t="shared" si="13"/>
        <v>0</v>
      </c>
      <c r="H89" s="58">
        <f t="shared" si="14"/>
        <v>0</v>
      </c>
      <c r="L89" s="133">
        <f>IF($M89='ordem de passagem'!C91,'ordem de passagem'!B91,"")</f>
        <v>0</v>
      </c>
      <c r="M89" s="132" t="str">
        <f>IFERROR(IF('ordem de passagem'!H91&gt;2,'ordem de passagem'!C91,""),"")</f>
        <v/>
      </c>
      <c r="N89" s="133">
        <f>IF($M89='ordem de passagem'!C91,'ordem de passagem'!D91,"")</f>
        <v>0</v>
      </c>
      <c r="O89" s="133">
        <f>IF($M89='ordem de passagem'!C91,'ordem de passagem'!E91,"")</f>
        <v>0</v>
      </c>
      <c r="P89" s="133">
        <f>IF($M89='ordem de passagem'!C91,'ordem de passagem'!F91,"")</f>
        <v>0</v>
      </c>
      <c r="Q89" s="133">
        <f>IF($M89='ordem de passagem'!C91,'ordem de passagem'!G91,"")</f>
        <v>0</v>
      </c>
      <c r="R89" s="133">
        <f>IF($M89='ordem de passagem'!C91,'ordem de passagem'!H91,"")</f>
        <v>0</v>
      </c>
      <c r="S89" s="131">
        <f t="shared" si="17"/>
        <v>1</v>
      </c>
      <c r="T89" s="131">
        <f t="shared" si="18"/>
        <v>81</v>
      </c>
      <c r="U89" s="131">
        <f t="shared" si="19"/>
        <v>81</v>
      </c>
    </row>
    <row r="90" spans="1:21" ht="15.75" customHeight="1" x14ac:dyDescent="0.3">
      <c r="A90" s="81">
        <v>82</v>
      </c>
      <c r="B90" s="58" t="str">
        <f t="shared" si="15"/>
        <v/>
      </c>
      <c r="C90" s="18" t="str">
        <f t="shared" si="16"/>
        <v/>
      </c>
      <c r="D90" s="81">
        <f t="shared" si="10"/>
        <v>0</v>
      </c>
      <c r="E90" s="65">
        <f t="shared" si="11"/>
        <v>0</v>
      </c>
      <c r="F90" s="58">
        <f t="shared" si="12"/>
        <v>0</v>
      </c>
      <c r="G90" s="58">
        <f t="shared" si="13"/>
        <v>0</v>
      </c>
      <c r="H90" s="58">
        <f t="shared" si="14"/>
        <v>0</v>
      </c>
      <c r="L90" s="133">
        <f>IF($M90='ordem de passagem'!C92,'ordem de passagem'!B92,"")</f>
        <v>0</v>
      </c>
      <c r="M90" s="132" t="str">
        <f>IFERROR(IF('ordem de passagem'!H92&gt;2,'ordem de passagem'!C92,""),"")</f>
        <v/>
      </c>
      <c r="N90" s="133">
        <f>IF($M90='ordem de passagem'!C92,'ordem de passagem'!D92,"")</f>
        <v>0</v>
      </c>
      <c r="O90" s="133">
        <f>IF($M90='ordem de passagem'!C92,'ordem de passagem'!E92,"")</f>
        <v>0</v>
      </c>
      <c r="P90" s="133">
        <f>IF($M90='ordem de passagem'!C92,'ordem de passagem'!F92,"")</f>
        <v>0</v>
      </c>
      <c r="Q90" s="133">
        <f>IF($M90='ordem de passagem'!C92,'ordem de passagem'!G92,"")</f>
        <v>0</v>
      </c>
      <c r="R90" s="133">
        <f>IF($M90='ordem de passagem'!C92,'ordem de passagem'!H92,"")</f>
        <v>0</v>
      </c>
      <c r="S90" s="131">
        <f t="shared" si="17"/>
        <v>1</v>
      </c>
      <c r="T90" s="131">
        <f t="shared" si="18"/>
        <v>82</v>
      </c>
      <c r="U90" s="131">
        <f t="shared" si="19"/>
        <v>82</v>
      </c>
    </row>
    <row r="91" spans="1:21" ht="15.75" customHeight="1" x14ac:dyDescent="0.3">
      <c r="A91" s="81">
        <v>83</v>
      </c>
      <c r="B91" s="58" t="str">
        <f t="shared" si="15"/>
        <v/>
      </c>
      <c r="C91" s="18" t="str">
        <f t="shared" si="16"/>
        <v/>
      </c>
      <c r="D91" s="81">
        <f t="shared" si="10"/>
        <v>0</v>
      </c>
      <c r="E91" s="65">
        <f t="shared" si="11"/>
        <v>0</v>
      </c>
      <c r="F91" s="58">
        <f t="shared" si="12"/>
        <v>0</v>
      </c>
      <c r="G91" s="58">
        <f t="shared" si="13"/>
        <v>0</v>
      </c>
      <c r="H91" s="58">
        <f t="shared" si="14"/>
        <v>0</v>
      </c>
      <c r="L91" s="133">
        <f>IF($M91='ordem de passagem'!C93,'ordem de passagem'!B93,"")</f>
        <v>0</v>
      </c>
      <c r="M91" s="132" t="str">
        <f>IFERROR(IF('ordem de passagem'!H93&gt;2,'ordem de passagem'!C93,""),"")</f>
        <v/>
      </c>
      <c r="N91" s="133">
        <f>IF($M91='ordem de passagem'!C93,'ordem de passagem'!D93,"")</f>
        <v>0</v>
      </c>
      <c r="O91" s="133">
        <f>IF($M91='ordem de passagem'!C93,'ordem de passagem'!E93,"")</f>
        <v>0</v>
      </c>
      <c r="P91" s="133">
        <f>IF($M91='ordem de passagem'!C93,'ordem de passagem'!F93,"")</f>
        <v>0</v>
      </c>
      <c r="Q91" s="133">
        <f>IF($M91='ordem de passagem'!C93,'ordem de passagem'!G93,"")</f>
        <v>0</v>
      </c>
      <c r="R91" s="133">
        <f>IF($M91='ordem de passagem'!C93,'ordem de passagem'!H93,"")</f>
        <v>0</v>
      </c>
      <c r="S91" s="131">
        <f t="shared" si="17"/>
        <v>1</v>
      </c>
      <c r="T91" s="131">
        <f t="shared" si="18"/>
        <v>83</v>
      </c>
      <c r="U91" s="131">
        <f t="shared" si="19"/>
        <v>83</v>
      </c>
    </row>
    <row r="92" spans="1:21" ht="15.75" customHeight="1" x14ac:dyDescent="0.3">
      <c r="A92" s="81">
        <v>84</v>
      </c>
      <c r="B92" s="58" t="str">
        <f t="shared" si="15"/>
        <v/>
      </c>
      <c r="C92" s="18" t="str">
        <f t="shared" si="16"/>
        <v/>
      </c>
      <c r="D92" s="81">
        <f t="shared" si="10"/>
        <v>0</v>
      </c>
      <c r="E92" s="65">
        <f t="shared" si="11"/>
        <v>0</v>
      </c>
      <c r="F92" s="58">
        <f t="shared" si="12"/>
        <v>0</v>
      </c>
      <c r="G92" s="58">
        <f t="shared" si="13"/>
        <v>0</v>
      </c>
      <c r="H92" s="58">
        <f t="shared" si="14"/>
        <v>0</v>
      </c>
      <c r="L92" s="133">
        <f>IF($M92='ordem de passagem'!C94,'ordem de passagem'!B94,"")</f>
        <v>0</v>
      </c>
      <c r="M92" s="132" t="str">
        <f>IFERROR(IF('ordem de passagem'!H94&gt;2,'ordem de passagem'!C94,""),"")</f>
        <v/>
      </c>
      <c r="N92" s="133">
        <f>IF($M92='ordem de passagem'!C94,'ordem de passagem'!D94,"")</f>
        <v>0</v>
      </c>
      <c r="O92" s="133">
        <f>IF($M92='ordem de passagem'!C94,'ordem de passagem'!E94,"")</f>
        <v>0</v>
      </c>
      <c r="P92" s="133">
        <f>IF($M92='ordem de passagem'!C94,'ordem de passagem'!F94,"")</f>
        <v>0</v>
      </c>
      <c r="Q92" s="133">
        <f>IF($M92='ordem de passagem'!C94,'ordem de passagem'!G94,"")</f>
        <v>0</v>
      </c>
      <c r="R92" s="133">
        <f>IF($M92='ordem de passagem'!C94,'ordem de passagem'!H94,"")</f>
        <v>0</v>
      </c>
      <c r="S92" s="131">
        <f t="shared" si="17"/>
        <v>1</v>
      </c>
      <c r="T92" s="131">
        <f t="shared" si="18"/>
        <v>84</v>
      </c>
      <c r="U92" s="131">
        <f t="shared" si="19"/>
        <v>84</v>
      </c>
    </row>
    <row r="93" spans="1:21" ht="15.75" customHeight="1" x14ac:dyDescent="0.3">
      <c r="A93" s="81">
        <v>85</v>
      </c>
      <c r="B93" s="58" t="str">
        <f t="shared" si="15"/>
        <v/>
      </c>
      <c r="C93" s="18" t="str">
        <f t="shared" si="16"/>
        <v/>
      </c>
      <c r="D93" s="81">
        <f t="shared" si="10"/>
        <v>0</v>
      </c>
      <c r="E93" s="65">
        <f t="shared" si="11"/>
        <v>0</v>
      </c>
      <c r="F93" s="58">
        <f t="shared" si="12"/>
        <v>0</v>
      </c>
      <c r="G93" s="58">
        <f t="shared" si="13"/>
        <v>0</v>
      </c>
      <c r="H93" s="58">
        <f t="shared" si="14"/>
        <v>0</v>
      </c>
      <c r="L93" s="133">
        <f>IF($M93='ordem de passagem'!C95,'ordem de passagem'!B95,"")</f>
        <v>0</v>
      </c>
      <c r="M93" s="132" t="str">
        <f>IFERROR(IF('ordem de passagem'!H95&gt;2,'ordem de passagem'!C95,""),"")</f>
        <v/>
      </c>
      <c r="N93" s="133">
        <f>IF($M93='ordem de passagem'!C95,'ordem de passagem'!D95,"")</f>
        <v>0</v>
      </c>
      <c r="O93" s="133">
        <f>IF($M93='ordem de passagem'!C95,'ordem de passagem'!E95,"")</f>
        <v>0</v>
      </c>
      <c r="P93" s="133">
        <f>IF($M93='ordem de passagem'!C95,'ordem de passagem'!F95,"")</f>
        <v>0</v>
      </c>
      <c r="Q93" s="133">
        <f>IF($M93='ordem de passagem'!C95,'ordem de passagem'!G95,"")</f>
        <v>0</v>
      </c>
      <c r="R93" s="133">
        <f>IF($M93='ordem de passagem'!C95,'ordem de passagem'!H95,"")</f>
        <v>0</v>
      </c>
      <c r="S93" s="131">
        <f t="shared" si="17"/>
        <v>1</v>
      </c>
      <c r="T93" s="131">
        <f t="shared" si="18"/>
        <v>85</v>
      </c>
      <c r="U93" s="131">
        <f t="shared" si="19"/>
        <v>85</v>
      </c>
    </row>
    <row r="94" spans="1:21" ht="15.75" customHeight="1" x14ac:dyDescent="0.3">
      <c r="A94" s="81">
        <v>86</v>
      </c>
      <c r="B94" s="58" t="str">
        <f t="shared" si="15"/>
        <v/>
      </c>
      <c r="C94" s="18" t="str">
        <f t="shared" si="16"/>
        <v/>
      </c>
      <c r="D94" s="81">
        <f t="shared" si="10"/>
        <v>0</v>
      </c>
      <c r="E94" s="65">
        <f t="shared" si="11"/>
        <v>0</v>
      </c>
      <c r="F94" s="58">
        <f t="shared" si="12"/>
        <v>0</v>
      </c>
      <c r="G94" s="58">
        <f t="shared" si="13"/>
        <v>0</v>
      </c>
      <c r="H94" s="58">
        <f t="shared" si="14"/>
        <v>0</v>
      </c>
      <c r="L94" s="133">
        <f>IF($M94='ordem de passagem'!C96,'ordem de passagem'!B96,"")</f>
        <v>0</v>
      </c>
      <c r="M94" s="132" t="str">
        <f>IFERROR(IF('ordem de passagem'!H96&gt;2,'ordem de passagem'!C96,""),"")</f>
        <v/>
      </c>
      <c r="N94" s="133">
        <f>IF($M94='ordem de passagem'!C96,'ordem de passagem'!D96,"")</f>
        <v>0</v>
      </c>
      <c r="O94" s="133">
        <f>IF($M94='ordem de passagem'!C96,'ordem de passagem'!E96,"")</f>
        <v>0</v>
      </c>
      <c r="P94" s="133">
        <f>IF($M94='ordem de passagem'!C96,'ordem de passagem'!F96,"")</f>
        <v>0</v>
      </c>
      <c r="Q94" s="133">
        <f>IF($M94='ordem de passagem'!C96,'ordem de passagem'!G96,"")</f>
        <v>0</v>
      </c>
      <c r="R94" s="133">
        <f>IF($M94='ordem de passagem'!C96,'ordem de passagem'!H96,"")</f>
        <v>0</v>
      </c>
      <c r="S94" s="131">
        <f t="shared" si="17"/>
        <v>1</v>
      </c>
      <c r="T94" s="131">
        <f t="shared" si="18"/>
        <v>86</v>
      </c>
      <c r="U94" s="131">
        <f t="shared" si="19"/>
        <v>86</v>
      </c>
    </row>
    <row r="95" spans="1:21" ht="15.75" customHeight="1" x14ac:dyDescent="0.3">
      <c r="A95" s="81">
        <v>87</v>
      </c>
      <c r="B95" s="58" t="str">
        <f t="shared" si="15"/>
        <v/>
      </c>
      <c r="C95" s="18" t="str">
        <f t="shared" si="16"/>
        <v/>
      </c>
      <c r="D95" s="81">
        <f t="shared" si="10"/>
        <v>0</v>
      </c>
      <c r="E95" s="65">
        <f t="shared" si="11"/>
        <v>0</v>
      </c>
      <c r="F95" s="58">
        <f t="shared" si="12"/>
        <v>0</v>
      </c>
      <c r="G95" s="58">
        <f t="shared" si="13"/>
        <v>0</v>
      </c>
      <c r="H95" s="58">
        <f t="shared" si="14"/>
        <v>0</v>
      </c>
      <c r="L95" s="133">
        <f>IF($M95='ordem de passagem'!C97,'ordem de passagem'!B97,"")</f>
        <v>0</v>
      </c>
      <c r="M95" s="132" t="str">
        <f>IFERROR(IF('ordem de passagem'!H97&gt;2,'ordem de passagem'!C97,""),"")</f>
        <v/>
      </c>
      <c r="N95" s="133">
        <f>IF($M95='ordem de passagem'!C97,'ordem de passagem'!D97,"")</f>
        <v>0</v>
      </c>
      <c r="O95" s="133">
        <f>IF($M95='ordem de passagem'!C97,'ordem de passagem'!E97,"")</f>
        <v>0</v>
      </c>
      <c r="P95" s="133">
        <f>IF($M95='ordem de passagem'!C97,'ordem de passagem'!F97,"")</f>
        <v>0</v>
      </c>
      <c r="Q95" s="133">
        <f>IF($M95='ordem de passagem'!C97,'ordem de passagem'!G97,"")</f>
        <v>0</v>
      </c>
      <c r="R95" s="133">
        <f>IF($M95='ordem de passagem'!C97,'ordem de passagem'!H97,"")</f>
        <v>0</v>
      </c>
      <c r="S95" s="131">
        <f t="shared" si="17"/>
        <v>1</v>
      </c>
      <c r="T95" s="131">
        <f t="shared" si="18"/>
        <v>87</v>
      </c>
      <c r="U95" s="131">
        <f t="shared" si="19"/>
        <v>87</v>
      </c>
    </row>
    <row r="96" spans="1:21" ht="15.75" customHeight="1" x14ac:dyDescent="0.3">
      <c r="A96" s="81">
        <v>88</v>
      </c>
      <c r="B96" s="58" t="str">
        <f t="shared" si="15"/>
        <v/>
      </c>
      <c r="C96" s="18" t="str">
        <f t="shared" si="16"/>
        <v/>
      </c>
      <c r="D96" s="81">
        <f t="shared" si="10"/>
        <v>0</v>
      </c>
      <c r="E96" s="65">
        <f t="shared" si="11"/>
        <v>0</v>
      </c>
      <c r="F96" s="58">
        <f t="shared" si="12"/>
        <v>0</v>
      </c>
      <c r="G96" s="58">
        <f t="shared" si="13"/>
        <v>0</v>
      </c>
      <c r="H96" s="58">
        <f t="shared" si="14"/>
        <v>0</v>
      </c>
      <c r="L96" s="133">
        <f>IF($M96='ordem de passagem'!C98,'ordem de passagem'!B98,"")</f>
        <v>0</v>
      </c>
      <c r="M96" s="132" t="str">
        <f>IFERROR(IF('ordem de passagem'!H98&gt;2,'ordem de passagem'!C98,""),"")</f>
        <v/>
      </c>
      <c r="N96" s="133">
        <f>IF($M96='ordem de passagem'!C98,'ordem de passagem'!D98,"")</f>
        <v>0</v>
      </c>
      <c r="O96" s="133">
        <f>IF($M96='ordem de passagem'!C98,'ordem de passagem'!E98,"")</f>
        <v>0</v>
      </c>
      <c r="P96" s="133">
        <f>IF($M96='ordem de passagem'!C98,'ordem de passagem'!F98,"")</f>
        <v>0</v>
      </c>
      <c r="Q96" s="133">
        <f>IF($M96='ordem de passagem'!C98,'ordem de passagem'!G98,"")</f>
        <v>0</v>
      </c>
      <c r="R96" s="133">
        <f>IF($M96='ordem de passagem'!C98,'ordem de passagem'!H98,"")</f>
        <v>0</v>
      </c>
      <c r="S96" s="131">
        <f t="shared" si="17"/>
        <v>1</v>
      </c>
      <c r="T96" s="131">
        <f t="shared" si="18"/>
        <v>88</v>
      </c>
      <c r="U96" s="131">
        <f t="shared" si="19"/>
        <v>88</v>
      </c>
    </row>
    <row r="97" spans="1:21" ht="15.75" customHeight="1" x14ac:dyDescent="0.3">
      <c r="A97" s="81">
        <v>89</v>
      </c>
      <c r="B97" s="58" t="str">
        <f t="shared" si="15"/>
        <v/>
      </c>
      <c r="C97" s="18" t="str">
        <f t="shared" si="16"/>
        <v/>
      </c>
      <c r="D97" s="81">
        <f t="shared" si="10"/>
        <v>0</v>
      </c>
      <c r="E97" s="65">
        <f t="shared" si="11"/>
        <v>0</v>
      </c>
      <c r="F97" s="58">
        <f t="shared" si="12"/>
        <v>0</v>
      </c>
      <c r="G97" s="58">
        <f t="shared" si="13"/>
        <v>0</v>
      </c>
      <c r="H97" s="58">
        <f t="shared" si="14"/>
        <v>0</v>
      </c>
      <c r="L97" s="133">
        <f>IF($M97='ordem de passagem'!C99,'ordem de passagem'!B99,"")</f>
        <v>0</v>
      </c>
      <c r="M97" s="132" t="str">
        <f>IFERROR(IF('ordem de passagem'!H99&gt;2,'ordem de passagem'!C99,""),"")</f>
        <v/>
      </c>
      <c r="N97" s="133">
        <f>IF($M97='ordem de passagem'!C99,'ordem de passagem'!D99,"")</f>
        <v>0</v>
      </c>
      <c r="O97" s="133">
        <f>IF($M97='ordem de passagem'!C99,'ordem de passagem'!E99,"")</f>
        <v>0</v>
      </c>
      <c r="P97" s="133">
        <f>IF($M97='ordem de passagem'!C99,'ordem de passagem'!F99,"")</f>
        <v>0</v>
      </c>
      <c r="Q97" s="133">
        <f>IF($M97='ordem de passagem'!C99,'ordem de passagem'!G99,"")</f>
        <v>0</v>
      </c>
      <c r="R97" s="133">
        <f>IF($M97='ordem de passagem'!C99,'ordem de passagem'!H99,"")</f>
        <v>0</v>
      </c>
      <c r="S97" s="131">
        <f t="shared" si="17"/>
        <v>1</v>
      </c>
      <c r="T97" s="131">
        <f t="shared" si="18"/>
        <v>89</v>
      </c>
      <c r="U97" s="131">
        <f t="shared" si="19"/>
        <v>89</v>
      </c>
    </row>
    <row r="98" spans="1:21" ht="15.75" customHeight="1" x14ac:dyDescent="0.3">
      <c r="A98" s="81">
        <v>90</v>
      </c>
      <c r="B98" s="58" t="str">
        <f t="shared" si="15"/>
        <v/>
      </c>
      <c r="C98" s="18" t="str">
        <f t="shared" si="16"/>
        <v/>
      </c>
      <c r="D98" s="81">
        <f t="shared" si="10"/>
        <v>0</v>
      </c>
      <c r="E98" s="65">
        <f t="shared" si="11"/>
        <v>0</v>
      </c>
      <c r="F98" s="58">
        <f t="shared" si="12"/>
        <v>0</v>
      </c>
      <c r="G98" s="58">
        <f t="shared" si="13"/>
        <v>0</v>
      </c>
      <c r="H98" s="58">
        <f t="shared" si="14"/>
        <v>0</v>
      </c>
      <c r="L98" s="133">
        <f>IF($M98='ordem de passagem'!C100,'ordem de passagem'!B100,"")</f>
        <v>0</v>
      </c>
      <c r="M98" s="132" t="str">
        <f>IFERROR(IF('ordem de passagem'!H100&gt;2,'ordem de passagem'!C100,""),"")</f>
        <v/>
      </c>
      <c r="N98" s="133">
        <f>IF($M98='ordem de passagem'!C100,'ordem de passagem'!D100,"")</f>
        <v>0</v>
      </c>
      <c r="O98" s="133">
        <f>IF($M98='ordem de passagem'!C100,'ordem de passagem'!E100,"")</f>
        <v>0</v>
      </c>
      <c r="P98" s="133">
        <f>IF($M98='ordem de passagem'!C100,'ordem de passagem'!F100,"")</f>
        <v>0</v>
      </c>
      <c r="Q98" s="133">
        <f>IF($M98='ordem de passagem'!C100,'ordem de passagem'!G100,"")</f>
        <v>0</v>
      </c>
      <c r="R98" s="133">
        <f>IF($M98='ordem de passagem'!C100,'ordem de passagem'!H100,"")</f>
        <v>0</v>
      </c>
      <c r="S98" s="131">
        <f t="shared" si="17"/>
        <v>1</v>
      </c>
      <c r="T98" s="131">
        <f t="shared" si="18"/>
        <v>90</v>
      </c>
      <c r="U98" s="131">
        <f t="shared" si="19"/>
        <v>90</v>
      </c>
    </row>
    <row r="99" spans="1:21" ht="15.75" customHeight="1" x14ac:dyDescent="0.3">
      <c r="A99" s="81">
        <v>91</v>
      </c>
      <c r="B99" s="58" t="str">
        <f t="shared" si="15"/>
        <v/>
      </c>
      <c r="C99" s="18" t="str">
        <f t="shared" si="16"/>
        <v/>
      </c>
      <c r="D99" s="81">
        <f t="shared" si="10"/>
        <v>0</v>
      </c>
      <c r="E99" s="65">
        <f t="shared" si="11"/>
        <v>0</v>
      </c>
      <c r="F99" s="58">
        <f t="shared" si="12"/>
        <v>0</v>
      </c>
      <c r="G99" s="58">
        <f t="shared" si="13"/>
        <v>0</v>
      </c>
      <c r="H99" s="58">
        <f t="shared" si="14"/>
        <v>0</v>
      </c>
      <c r="L99" s="133">
        <f>IF($M99='ordem de passagem'!C101,'ordem de passagem'!B101,"")</f>
        <v>0</v>
      </c>
      <c r="M99" s="132" t="str">
        <f>IFERROR(IF('ordem de passagem'!H101&gt;2,'ordem de passagem'!C101,""),"")</f>
        <v/>
      </c>
      <c r="N99" s="133">
        <f>IF($M99='ordem de passagem'!C101,'ordem de passagem'!D101,"")</f>
        <v>0</v>
      </c>
      <c r="O99" s="133">
        <f>IF($M99='ordem de passagem'!C101,'ordem de passagem'!E101,"")</f>
        <v>0</v>
      </c>
      <c r="P99" s="133">
        <f>IF($M99='ordem de passagem'!C101,'ordem de passagem'!F101,"")</f>
        <v>0</v>
      </c>
      <c r="Q99" s="133">
        <f>IF($M99='ordem de passagem'!C101,'ordem de passagem'!G101,"")</f>
        <v>0</v>
      </c>
      <c r="R99" s="133">
        <f>IF($M99='ordem de passagem'!C101,'ordem de passagem'!H101,"")</f>
        <v>0</v>
      </c>
      <c r="S99" s="131">
        <f t="shared" si="17"/>
        <v>1</v>
      </c>
      <c r="T99" s="131">
        <f t="shared" si="18"/>
        <v>91</v>
      </c>
      <c r="U99" s="131">
        <f t="shared" si="19"/>
        <v>91</v>
      </c>
    </row>
    <row r="100" spans="1:21" ht="15.75" customHeight="1" x14ac:dyDescent="0.3">
      <c r="A100" s="81">
        <v>92</v>
      </c>
      <c r="B100" s="58" t="str">
        <f t="shared" si="15"/>
        <v/>
      </c>
      <c r="C100" s="18" t="str">
        <f t="shared" si="16"/>
        <v/>
      </c>
      <c r="D100" s="81">
        <f t="shared" si="10"/>
        <v>0</v>
      </c>
      <c r="E100" s="65">
        <f t="shared" si="11"/>
        <v>0</v>
      </c>
      <c r="F100" s="58">
        <f t="shared" si="12"/>
        <v>0</v>
      </c>
      <c r="G100" s="58">
        <f t="shared" si="13"/>
        <v>0</v>
      </c>
      <c r="H100" s="58">
        <f t="shared" si="14"/>
        <v>0</v>
      </c>
      <c r="L100" s="133">
        <f>IF($M100='ordem de passagem'!C102,'ordem de passagem'!B102,"")</f>
        <v>0</v>
      </c>
      <c r="M100" s="132" t="str">
        <f>IFERROR(IF('ordem de passagem'!H102&gt;2,'ordem de passagem'!C102,""),"")</f>
        <v/>
      </c>
      <c r="N100" s="133">
        <f>IF($M100='ordem de passagem'!C102,'ordem de passagem'!D102,"")</f>
        <v>0</v>
      </c>
      <c r="O100" s="133">
        <f>IF($M100='ordem de passagem'!C102,'ordem de passagem'!E102,"")</f>
        <v>0</v>
      </c>
      <c r="P100" s="133">
        <f>IF($M100='ordem de passagem'!C102,'ordem de passagem'!F102,"")</f>
        <v>0</v>
      </c>
      <c r="Q100" s="133">
        <f>IF($M100='ordem de passagem'!C102,'ordem de passagem'!G102,"")</f>
        <v>0</v>
      </c>
      <c r="R100" s="133">
        <f>IF($M100='ordem de passagem'!C102,'ordem de passagem'!H102,"")</f>
        <v>0</v>
      </c>
      <c r="S100" s="131">
        <f t="shared" si="17"/>
        <v>1</v>
      </c>
      <c r="T100" s="131">
        <f t="shared" si="18"/>
        <v>92</v>
      </c>
      <c r="U100" s="131">
        <f t="shared" si="19"/>
        <v>92</v>
      </c>
    </row>
    <row r="101" spans="1:21" ht="15.75" customHeight="1" x14ac:dyDescent="0.3">
      <c r="A101" s="81">
        <v>93</v>
      </c>
      <c r="B101" s="58" t="str">
        <f t="shared" si="15"/>
        <v/>
      </c>
      <c r="C101" s="18" t="str">
        <f t="shared" si="16"/>
        <v/>
      </c>
      <c r="D101" s="81">
        <f t="shared" si="10"/>
        <v>0</v>
      </c>
      <c r="E101" s="65">
        <f t="shared" si="11"/>
        <v>0</v>
      </c>
      <c r="F101" s="58">
        <f t="shared" si="12"/>
        <v>0</v>
      </c>
      <c r="G101" s="58">
        <f t="shared" si="13"/>
        <v>0</v>
      </c>
      <c r="H101" s="58">
        <f t="shared" si="14"/>
        <v>0</v>
      </c>
      <c r="L101" s="133">
        <f>IF($M101='ordem de passagem'!C103,'ordem de passagem'!B103,"")</f>
        <v>0</v>
      </c>
      <c r="M101" s="132" t="str">
        <f>IFERROR(IF('ordem de passagem'!H103&gt;2,'ordem de passagem'!C103,""),"")</f>
        <v/>
      </c>
      <c r="N101" s="133">
        <f>IF($M101='ordem de passagem'!C103,'ordem de passagem'!D103,"")</f>
        <v>0</v>
      </c>
      <c r="O101" s="133">
        <f>IF($M101='ordem de passagem'!C103,'ordem de passagem'!E103,"")</f>
        <v>0</v>
      </c>
      <c r="P101" s="133">
        <f>IF($M101='ordem de passagem'!C103,'ordem de passagem'!F103,"")</f>
        <v>0</v>
      </c>
      <c r="Q101" s="133">
        <f>IF($M101='ordem de passagem'!C103,'ordem de passagem'!G103,"")</f>
        <v>0</v>
      </c>
      <c r="R101" s="133">
        <f>IF($M101='ordem de passagem'!C103,'ordem de passagem'!H103,"")</f>
        <v>0</v>
      </c>
      <c r="S101" s="131">
        <f t="shared" si="17"/>
        <v>1</v>
      </c>
      <c r="T101" s="131">
        <f t="shared" si="18"/>
        <v>93</v>
      </c>
      <c r="U101" s="131">
        <f t="shared" si="19"/>
        <v>93</v>
      </c>
    </row>
    <row r="102" spans="1:21" ht="15.75" customHeight="1" x14ac:dyDescent="0.3">
      <c r="A102" s="81">
        <v>94</v>
      </c>
      <c r="B102" s="58" t="str">
        <f t="shared" si="15"/>
        <v/>
      </c>
      <c r="C102" s="18" t="str">
        <f t="shared" si="16"/>
        <v/>
      </c>
      <c r="D102" s="81">
        <f t="shared" si="10"/>
        <v>0</v>
      </c>
      <c r="E102" s="65">
        <f t="shared" si="11"/>
        <v>0</v>
      </c>
      <c r="F102" s="58">
        <f t="shared" si="12"/>
        <v>0</v>
      </c>
      <c r="G102" s="58">
        <f t="shared" si="13"/>
        <v>0</v>
      </c>
      <c r="H102" s="58">
        <f t="shared" si="14"/>
        <v>0</v>
      </c>
      <c r="L102" s="133">
        <f>IF($M102='ordem de passagem'!C104,'ordem de passagem'!B104,"")</f>
        <v>0</v>
      </c>
      <c r="M102" s="132" t="str">
        <f>IFERROR(IF('ordem de passagem'!H104&gt;2,'ordem de passagem'!C104,""),"")</f>
        <v/>
      </c>
      <c r="N102" s="133">
        <f>IF($M102='ordem de passagem'!C104,'ordem de passagem'!D104,"")</f>
        <v>0</v>
      </c>
      <c r="O102" s="133">
        <f>IF($M102='ordem de passagem'!C104,'ordem de passagem'!E104,"")</f>
        <v>0</v>
      </c>
      <c r="P102" s="133">
        <f>IF($M102='ordem de passagem'!C104,'ordem de passagem'!F104,"")</f>
        <v>0</v>
      </c>
      <c r="Q102" s="133">
        <f>IF($M102='ordem de passagem'!C104,'ordem de passagem'!G104,"")</f>
        <v>0</v>
      </c>
      <c r="R102" s="133">
        <f>IF($M102='ordem de passagem'!C104,'ordem de passagem'!H104,"")</f>
        <v>0</v>
      </c>
      <c r="S102" s="131">
        <f t="shared" si="17"/>
        <v>1</v>
      </c>
      <c r="T102" s="131">
        <f t="shared" si="18"/>
        <v>94</v>
      </c>
      <c r="U102" s="131">
        <f t="shared" si="19"/>
        <v>94</v>
      </c>
    </row>
    <row r="103" spans="1:21" ht="15.75" customHeight="1" x14ac:dyDescent="0.3">
      <c r="A103" s="81">
        <v>95</v>
      </c>
      <c r="B103" s="58" t="str">
        <f t="shared" si="15"/>
        <v/>
      </c>
      <c r="C103" s="18" t="str">
        <f t="shared" si="16"/>
        <v/>
      </c>
      <c r="D103" s="81">
        <f t="shared" si="10"/>
        <v>0</v>
      </c>
      <c r="E103" s="65">
        <f t="shared" si="11"/>
        <v>0</v>
      </c>
      <c r="F103" s="58">
        <f t="shared" si="12"/>
        <v>0</v>
      </c>
      <c r="G103" s="58">
        <f t="shared" si="13"/>
        <v>0</v>
      </c>
      <c r="H103" s="58">
        <f t="shared" si="14"/>
        <v>0</v>
      </c>
      <c r="L103" s="133">
        <f>IF($M103='ordem de passagem'!C105,'ordem de passagem'!B105,"")</f>
        <v>0</v>
      </c>
      <c r="M103" s="132" t="str">
        <f>IFERROR(IF('ordem de passagem'!H105&gt;2,'ordem de passagem'!C105,""),"")</f>
        <v/>
      </c>
      <c r="N103" s="133">
        <f>IF($M103='ordem de passagem'!C105,'ordem de passagem'!D105,"")</f>
        <v>0</v>
      </c>
      <c r="O103" s="133">
        <f>IF($M103='ordem de passagem'!C105,'ordem de passagem'!E105,"")</f>
        <v>0</v>
      </c>
      <c r="P103" s="133">
        <f>IF($M103='ordem de passagem'!C105,'ordem de passagem'!F105,"")</f>
        <v>0</v>
      </c>
      <c r="Q103" s="133">
        <f>IF($M103='ordem de passagem'!C105,'ordem de passagem'!G105,"")</f>
        <v>0</v>
      </c>
      <c r="R103" s="133">
        <f>IF($M103='ordem de passagem'!C105,'ordem de passagem'!H105,"")</f>
        <v>0</v>
      </c>
      <c r="S103" s="131">
        <f t="shared" si="17"/>
        <v>1</v>
      </c>
      <c r="T103" s="131">
        <f t="shared" si="18"/>
        <v>95</v>
      </c>
      <c r="U103" s="131">
        <f t="shared" si="19"/>
        <v>95</v>
      </c>
    </row>
    <row r="104" spans="1:21" ht="15.75" customHeight="1" x14ac:dyDescent="0.3">
      <c r="A104" s="81">
        <v>96</v>
      </c>
      <c r="B104" s="58" t="str">
        <f t="shared" si="15"/>
        <v/>
      </c>
      <c r="C104" s="18" t="str">
        <f t="shared" si="16"/>
        <v/>
      </c>
      <c r="D104" s="81">
        <f t="shared" si="10"/>
        <v>0</v>
      </c>
      <c r="E104" s="65">
        <f t="shared" si="11"/>
        <v>0</v>
      </c>
      <c r="F104" s="58">
        <f t="shared" si="12"/>
        <v>0</v>
      </c>
      <c r="G104" s="58">
        <f t="shared" si="13"/>
        <v>0</v>
      </c>
      <c r="H104" s="58">
        <f t="shared" si="14"/>
        <v>0</v>
      </c>
      <c r="L104" s="133">
        <f>IF($M104='ordem de passagem'!C106,'ordem de passagem'!B106,"")</f>
        <v>0</v>
      </c>
      <c r="M104" s="132" t="str">
        <f>IFERROR(IF('ordem de passagem'!H106&gt;2,'ordem de passagem'!C106,""),"")</f>
        <v/>
      </c>
      <c r="N104" s="133">
        <f>IF($M104='ordem de passagem'!C106,'ordem de passagem'!D106,"")</f>
        <v>0</v>
      </c>
      <c r="O104" s="133">
        <f>IF($M104='ordem de passagem'!C106,'ordem de passagem'!E106,"")</f>
        <v>0</v>
      </c>
      <c r="P104" s="133">
        <f>IF($M104='ordem de passagem'!C106,'ordem de passagem'!F106,"")</f>
        <v>0</v>
      </c>
      <c r="Q104" s="133">
        <f>IF($M104='ordem de passagem'!C106,'ordem de passagem'!G106,"")</f>
        <v>0</v>
      </c>
      <c r="R104" s="133">
        <f>IF($M104='ordem de passagem'!C106,'ordem de passagem'!H106,"")</f>
        <v>0</v>
      </c>
      <c r="S104" s="131">
        <f t="shared" si="17"/>
        <v>1</v>
      </c>
      <c r="T104" s="131">
        <f t="shared" si="18"/>
        <v>96</v>
      </c>
      <c r="U104" s="131">
        <f t="shared" si="19"/>
        <v>96</v>
      </c>
    </row>
    <row r="105" spans="1:21" x14ac:dyDescent="0.3">
      <c r="G105" s="29"/>
      <c r="L105" s="133">
        <f>IF($M105='ordem de passagem'!C107,'ordem de passagem'!B107,"")</f>
        <v>0</v>
      </c>
      <c r="M105" s="132" t="str">
        <f>IFERROR(IF('ordem de passagem'!H107&gt;2,'ordem de passagem'!C107,""),"")</f>
        <v/>
      </c>
      <c r="N105" s="133">
        <f>IF($M105='ordem de passagem'!C107,'ordem de passagem'!D107,"")</f>
        <v>0</v>
      </c>
      <c r="O105" s="133">
        <f>IF($M105='ordem de passagem'!C107,'ordem de passagem'!E107,"")</f>
        <v>0</v>
      </c>
      <c r="P105" s="133">
        <f>IF($M105='ordem de passagem'!C107,'ordem de passagem'!F107,"")</f>
        <v>0</v>
      </c>
      <c r="Q105" s="133">
        <f>IF($M105='ordem de passagem'!C107,'ordem de passagem'!G107,"")</f>
        <v>0</v>
      </c>
      <c r="R105" s="133">
        <f>IF($M105='ordem de passagem'!C107,'ordem de passagem'!H107,"")</f>
        <v>0</v>
      </c>
      <c r="S105" s="131">
        <f t="shared" si="17"/>
        <v>1</v>
      </c>
      <c r="T105" s="131">
        <f t="shared" si="18"/>
        <v>97</v>
      </c>
      <c r="U105" s="131">
        <f t="shared" si="19"/>
        <v>97</v>
      </c>
    </row>
    <row r="106" spans="1:21" x14ac:dyDescent="0.3">
      <c r="G106" s="29"/>
      <c r="L106" s="133">
        <f>IF($M106='ordem de passagem'!C108,'ordem de passagem'!B108,"")</f>
        <v>0</v>
      </c>
      <c r="M106" s="132" t="str">
        <f>IFERROR(IF('ordem de passagem'!H108&gt;2,'ordem de passagem'!C108,""),"")</f>
        <v/>
      </c>
      <c r="N106" s="133">
        <f>IF($M106='ordem de passagem'!C108,'ordem de passagem'!D108,"")</f>
        <v>0</v>
      </c>
      <c r="O106" s="133">
        <f>IF($M106='ordem de passagem'!C108,'ordem de passagem'!E108,"")</f>
        <v>0</v>
      </c>
      <c r="P106" s="133">
        <f>IF($M106='ordem de passagem'!C108,'ordem de passagem'!F108,"")</f>
        <v>0</v>
      </c>
      <c r="Q106" s="133">
        <f>IF($M106='ordem de passagem'!C108,'ordem de passagem'!G108,"")</f>
        <v>0</v>
      </c>
      <c r="R106" s="133">
        <f>IF($M106='ordem de passagem'!C108,'ordem de passagem'!H108,"")</f>
        <v>0</v>
      </c>
    </row>
    <row r="107" spans="1:21" x14ac:dyDescent="0.3">
      <c r="G107" s="29"/>
      <c r="L107" s="133">
        <f>IF($M107='ordem de passagem'!C109,'ordem de passagem'!B109,"")</f>
        <v>0</v>
      </c>
      <c r="M107" s="132" t="str">
        <f>IFERROR(IF('ordem de passagem'!H109&gt;2,'ordem de passagem'!C109,""),"")</f>
        <v/>
      </c>
      <c r="N107" s="133">
        <f>IF($M107='ordem de passagem'!C109,'ordem de passagem'!D109,"")</f>
        <v>0</v>
      </c>
      <c r="O107" s="133">
        <f>IF($M107='ordem de passagem'!C109,'ordem de passagem'!E109,"")</f>
        <v>0</v>
      </c>
      <c r="P107" s="133">
        <f>IF($M107='ordem de passagem'!C109,'ordem de passagem'!F109,"")</f>
        <v>0</v>
      </c>
      <c r="Q107" s="133">
        <f>IF($M107='ordem de passagem'!C109,'ordem de passagem'!G109,"")</f>
        <v>0</v>
      </c>
      <c r="R107" s="133">
        <f>IF($M107='ordem de passagem'!C109,'ordem de passagem'!H109,"")</f>
        <v>0</v>
      </c>
    </row>
    <row r="108" spans="1:21" x14ac:dyDescent="0.3">
      <c r="G108" s="29"/>
      <c r="L108" s="133">
        <f>IF($M108='ordem de passagem'!C110,'ordem de passagem'!B110,"")</f>
        <v>0</v>
      </c>
      <c r="M108" s="132" t="str">
        <f>IFERROR(IF('ordem de passagem'!H110&gt;2,'ordem de passagem'!C110,""),"")</f>
        <v/>
      </c>
      <c r="N108" s="133">
        <f>IF($M108='ordem de passagem'!C110,'ordem de passagem'!D110,"")</f>
        <v>0</v>
      </c>
      <c r="O108" s="133">
        <f>IF($M108='ordem de passagem'!C110,'ordem de passagem'!E110,"")</f>
        <v>0</v>
      </c>
      <c r="P108" s="133">
        <f>IF($M108='ordem de passagem'!C110,'ordem de passagem'!F110,"")</f>
        <v>0</v>
      </c>
      <c r="Q108" s="133">
        <f>IF($M108='ordem de passagem'!C110,'ordem de passagem'!G110,"")</f>
        <v>0</v>
      </c>
      <c r="R108" s="133">
        <f>IF($M108='ordem de passagem'!C110,'ordem de passagem'!H110,"")</f>
        <v>0</v>
      </c>
    </row>
    <row r="109" spans="1:21" x14ac:dyDescent="0.3">
      <c r="G109" s="29"/>
      <c r="L109" s="133">
        <f>IF($M109='ordem de passagem'!C111,'ordem de passagem'!B111,"")</f>
        <v>0</v>
      </c>
      <c r="M109" s="132" t="str">
        <f>IFERROR(IF('ordem de passagem'!H111&gt;2,'ordem de passagem'!C111,""),"")</f>
        <v/>
      </c>
      <c r="N109" s="133">
        <f>IF($M109='ordem de passagem'!C111,'ordem de passagem'!D111,"")</f>
        <v>0</v>
      </c>
      <c r="O109" s="133">
        <f>IF($M109='ordem de passagem'!C111,'ordem de passagem'!E111,"")</f>
        <v>0</v>
      </c>
      <c r="P109" s="133">
        <f>IF($M109='ordem de passagem'!C111,'ordem de passagem'!F111,"")</f>
        <v>0</v>
      </c>
      <c r="Q109" s="133">
        <f>IF($M109='ordem de passagem'!C111,'ordem de passagem'!G111,"")</f>
        <v>0</v>
      </c>
      <c r="R109" s="133">
        <f>IF($M109='ordem de passagem'!C111,'ordem de passagem'!H111,"")</f>
        <v>0</v>
      </c>
    </row>
    <row r="110" spans="1:21" x14ac:dyDescent="0.3">
      <c r="G110" s="29"/>
      <c r="L110" s="133">
        <f>IF($M110='ordem de passagem'!C112,'ordem de passagem'!B112,"")</f>
        <v>0</v>
      </c>
      <c r="M110" s="132" t="str">
        <f>IFERROR(IF('ordem de passagem'!H112&gt;2,'ordem de passagem'!C112,""),"")</f>
        <v/>
      </c>
      <c r="N110" s="133">
        <f>IF($M110='ordem de passagem'!C112,'ordem de passagem'!D112,"")</f>
        <v>0</v>
      </c>
      <c r="O110" s="133">
        <f>IF($M110='ordem de passagem'!C112,'ordem de passagem'!E112,"")</f>
        <v>0</v>
      </c>
      <c r="P110" s="133">
        <f>IF($M110='ordem de passagem'!C112,'ordem de passagem'!F112,"")</f>
        <v>0</v>
      </c>
      <c r="Q110" s="133">
        <f>IF($M110='ordem de passagem'!C112,'ordem de passagem'!G112,"")</f>
        <v>0</v>
      </c>
      <c r="R110" s="133">
        <f>IF($M110='ordem de passagem'!C112,'ordem de passagem'!H112,"")</f>
        <v>0</v>
      </c>
    </row>
    <row r="111" spans="1:21" x14ac:dyDescent="0.3">
      <c r="G111" s="29"/>
      <c r="L111" s="133">
        <f>IF($M111='ordem de passagem'!C113,'ordem de passagem'!B113,"")</f>
        <v>0</v>
      </c>
      <c r="M111" s="132" t="str">
        <f>IFERROR(IF('ordem de passagem'!H113&gt;2,'ordem de passagem'!C113,""),"")</f>
        <v/>
      </c>
      <c r="N111" s="133">
        <f>IF($M111='ordem de passagem'!C113,'ordem de passagem'!D113,"")</f>
        <v>0</v>
      </c>
      <c r="O111" s="133">
        <f>IF($M111='ordem de passagem'!C113,'ordem de passagem'!E113,"")</f>
        <v>0</v>
      </c>
      <c r="P111" s="133">
        <f>IF($M111='ordem de passagem'!C113,'ordem de passagem'!F113,"")</f>
        <v>0</v>
      </c>
      <c r="Q111" s="133">
        <f>IF($M111='ordem de passagem'!C113,'ordem de passagem'!G113,"")</f>
        <v>0</v>
      </c>
      <c r="R111" s="133">
        <f>IF($M111='ordem de passagem'!C113,'ordem de passagem'!H113,"")</f>
        <v>0</v>
      </c>
    </row>
    <row r="112" spans="1:21" x14ac:dyDescent="0.3">
      <c r="G112" s="29"/>
      <c r="L112" s="133">
        <f>IF($M112='ordem de passagem'!C114,'ordem de passagem'!B114,"")</f>
        <v>0</v>
      </c>
      <c r="M112" s="132" t="str">
        <f>IFERROR(IF('ordem de passagem'!H114&gt;2,'ordem de passagem'!C114,""),"")</f>
        <v/>
      </c>
      <c r="N112" s="133">
        <f>IF($M112='ordem de passagem'!C114,'ordem de passagem'!D114,"")</f>
        <v>0</v>
      </c>
      <c r="O112" s="133">
        <f>IF($M112='ordem de passagem'!C114,'ordem de passagem'!E114,"")</f>
        <v>0</v>
      </c>
      <c r="P112" s="133">
        <f>IF($M112='ordem de passagem'!C114,'ordem de passagem'!F114,"")</f>
        <v>0</v>
      </c>
      <c r="Q112" s="133">
        <f>IF($M112='ordem de passagem'!C114,'ordem de passagem'!G114,"")</f>
        <v>0</v>
      </c>
      <c r="R112" s="133">
        <f>IF($M112='ordem de passagem'!C114,'ordem de passagem'!H114,"")</f>
        <v>0</v>
      </c>
    </row>
    <row r="113" spans="7:18" x14ac:dyDescent="0.3">
      <c r="G113" s="29"/>
      <c r="L113" s="133">
        <f>IF($M113='ordem de passagem'!C115,'ordem de passagem'!B115,"")</f>
        <v>0</v>
      </c>
      <c r="M113" s="132" t="str">
        <f>IFERROR(IF('ordem de passagem'!H115&gt;2,'ordem de passagem'!C115,""),"")</f>
        <v/>
      </c>
      <c r="N113" s="133">
        <f>IF($M113='ordem de passagem'!C115,'ordem de passagem'!D115,"")</f>
        <v>0</v>
      </c>
      <c r="O113" s="133">
        <f>IF($M113='ordem de passagem'!C115,'ordem de passagem'!E115,"")</f>
        <v>0</v>
      </c>
      <c r="P113" s="133">
        <f>IF($M113='ordem de passagem'!C115,'ordem de passagem'!F115,"")</f>
        <v>0</v>
      </c>
      <c r="Q113" s="133">
        <f>IF($M113='ordem de passagem'!C115,'ordem de passagem'!G115,"")</f>
        <v>0</v>
      </c>
      <c r="R113" s="133">
        <f>IF($M113='ordem de passagem'!C115,'ordem de passagem'!H115,"")</f>
        <v>0</v>
      </c>
    </row>
    <row r="114" spans="7:18" x14ac:dyDescent="0.3">
      <c r="G114" s="29"/>
      <c r="L114" s="133">
        <f>IF($M114='ordem de passagem'!C116,'ordem de passagem'!B116,"")</f>
        <v>0</v>
      </c>
      <c r="M114" s="132" t="str">
        <f>IFERROR(IF('ordem de passagem'!H116&gt;2,'ordem de passagem'!C116,""),"")</f>
        <v/>
      </c>
      <c r="N114" s="133">
        <f>IF($M114='ordem de passagem'!C116,'ordem de passagem'!D116,"")</f>
        <v>0</v>
      </c>
      <c r="O114" s="133">
        <f>IF($M114='ordem de passagem'!C116,'ordem de passagem'!E116,"")</f>
        <v>0</v>
      </c>
      <c r="P114" s="133">
        <f>IF($M114='ordem de passagem'!C116,'ordem de passagem'!F116,"")</f>
        <v>0</v>
      </c>
      <c r="Q114" s="133">
        <f>IF($M114='ordem de passagem'!C116,'ordem de passagem'!G116,"")</f>
        <v>0</v>
      </c>
      <c r="R114" s="133">
        <f>IF($M114='ordem de passagem'!C116,'ordem de passagem'!H116,"")</f>
        <v>0</v>
      </c>
    </row>
    <row r="115" spans="7:18" x14ac:dyDescent="0.3">
      <c r="G115" s="29"/>
      <c r="L115" s="133">
        <f>IF($M115='ordem de passagem'!C117,'ordem de passagem'!B117,"")</f>
        <v>0</v>
      </c>
      <c r="M115" s="132" t="str">
        <f>IFERROR(IF('ordem de passagem'!H117&gt;2,'ordem de passagem'!C117,""),"")</f>
        <v/>
      </c>
      <c r="N115" s="133">
        <f>IF($M115='ordem de passagem'!C117,'ordem de passagem'!D117,"")</f>
        <v>0</v>
      </c>
      <c r="O115" s="133">
        <f>IF($M115='ordem de passagem'!C117,'ordem de passagem'!E117,"")</f>
        <v>0</v>
      </c>
      <c r="P115" s="133">
        <f>IF($M115='ordem de passagem'!C117,'ordem de passagem'!F117,"")</f>
        <v>0</v>
      </c>
      <c r="Q115" s="133">
        <f>IF($M115='ordem de passagem'!C117,'ordem de passagem'!G117,"")</f>
        <v>0</v>
      </c>
      <c r="R115" s="133">
        <f>IF($M115='ordem de passagem'!C117,'ordem de passagem'!H117,"")</f>
        <v>0</v>
      </c>
    </row>
    <row r="116" spans="7:18" x14ac:dyDescent="0.3">
      <c r="G116" s="29"/>
      <c r="L116" s="133">
        <f>IF($M116='ordem de passagem'!C118,'ordem de passagem'!B118,"")</f>
        <v>0</v>
      </c>
      <c r="M116" s="132" t="str">
        <f>IFERROR(IF('ordem de passagem'!H118&gt;2,'ordem de passagem'!C118,""),"")</f>
        <v/>
      </c>
      <c r="N116" s="133">
        <f>IF($M116='ordem de passagem'!C118,'ordem de passagem'!D118,"")</f>
        <v>0</v>
      </c>
      <c r="O116" s="133">
        <f>IF($M116='ordem de passagem'!C118,'ordem de passagem'!E118,"")</f>
        <v>0</v>
      </c>
      <c r="P116" s="133">
        <f>IF($M116='ordem de passagem'!C118,'ordem de passagem'!F118,"")</f>
        <v>0</v>
      </c>
      <c r="Q116" s="133">
        <f>IF($M116='ordem de passagem'!C118,'ordem de passagem'!G118,"")</f>
        <v>0</v>
      </c>
      <c r="R116" s="133">
        <f>IF($M116='ordem de passagem'!C118,'ordem de passagem'!H118,"")</f>
        <v>0</v>
      </c>
    </row>
    <row r="117" spans="7:18" x14ac:dyDescent="0.3">
      <c r="G117" s="29"/>
      <c r="L117" s="133">
        <f>IF($M117='ordem de passagem'!C119,'ordem de passagem'!B119,"")</f>
        <v>0</v>
      </c>
      <c r="M117" s="132" t="str">
        <f>IFERROR(IF('ordem de passagem'!H119&gt;2,'ordem de passagem'!C119,""),"")</f>
        <v/>
      </c>
      <c r="N117" s="133">
        <f>IF($M117='ordem de passagem'!C119,'ordem de passagem'!D119,"")</f>
        <v>0</v>
      </c>
      <c r="O117" s="133">
        <f>IF($M117='ordem de passagem'!C119,'ordem de passagem'!E119,"")</f>
        <v>0</v>
      </c>
      <c r="P117" s="133">
        <f>IF($M117='ordem de passagem'!C119,'ordem de passagem'!F119,"")</f>
        <v>0</v>
      </c>
      <c r="Q117" s="133">
        <f>IF($M117='ordem de passagem'!C119,'ordem de passagem'!G119,"")</f>
        <v>0</v>
      </c>
      <c r="R117" s="133">
        <f>IF($M117='ordem de passagem'!C119,'ordem de passagem'!H119,"")</f>
        <v>0</v>
      </c>
    </row>
    <row r="118" spans="7:18" x14ac:dyDescent="0.3">
      <c r="G118" s="29"/>
      <c r="L118" s="133">
        <f>IF($M118='ordem de passagem'!C120,'ordem de passagem'!B120,"")</f>
        <v>0</v>
      </c>
      <c r="M118" s="132" t="str">
        <f>IFERROR(IF('ordem de passagem'!H120&gt;2,'ordem de passagem'!C120,""),"")</f>
        <v/>
      </c>
      <c r="N118" s="133">
        <f>IF($M118='ordem de passagem'!C120,'ordem de passagem'!D120,"")</f>
        <v>0</v>
      </c>
      <c r="O118" s="133">
        <f>IF($M118='ordem de passagem'!C120,'ordem de passagem'!E120,"")</f>
        <v>0</v>
      </c>
      <c r="P118" s="133">
        <f>IF($M118='ordem de passagem'!C120,'ordem de passagem'!F120,"")</f>
        <v>0</v>
      </c>
      <c r="Q118" s="133">
        <f>IF($M118='ordem de passagem'!C120,'ordem de passagem'!G120,"")</f>
        <v>0</v>
      </c>
      <c r="R118" s="133">
        <f>IF($M118='ordem de passagem'!C120,'ordem de passagem'!H120,"")</f>
        <v>0</v>
      </c>
    </row>
    <row r="119" spans="7:18" x14ac:dyDescent="0.3">
      <c r="G119" s="29"/>
      <c r="L119" s="133">
        <f>IF($M119='ordem de passagem'!C121,'ordem de passagem'!B121,"")</f>
        <v>0</v>
      </c>
      <c r="M119" s="132" t="str">
        <f>IFERROR(IF('ordem de passagem'!H121&gt;2,'ordem de passagem'!C121,""),"")</f>
        <v/>
      </c>
      <c r="N119" s="133">
        <f>IF($M119='ordem de passagem'!C121,'ordem de passagem'!D121,"")</f>
        <v>0</v>
      </c>
      <c r="O119" s="133">
        <f>IF($M119='ordem de passagem'!C121,'ordem de passagem'!E121,"")</f>
        <v>0</v>
      </c>
      <c r="P119" s="133">
        <f>IF($M119='ordem de passagem'!C121,'ordem de passagem'!F121,"")</f>
        <v>0</v>
      </c>
      <c r="Q119" s="133">
        <f>IF($M119='ordem de passagem'!C121,'ordem de passagem'!G121,"")</f>
        <v>0</v>
      </c>
      <c r="R119" s="133">
        <f>IF($M119='ordem de passagem'!C121,'ordem de passagem'!H121,"")</f>
        <v>0</v>
      </c>
    </row>
    <row r="120" spans="7:18" x14ac:dyDescent="0.3">
      <c r="G120" s="29"/>
      <c r="L120" s="133">
        <f>IF($M120='ordem de passagem'!C122,'ordem de passagem'!B122,"")</f>
        <v>0</v>
      </c>
      <c r="M120" s="132" t="str">
        <f>IFERROR(IF('ordem de passagem'!H122&gt;2,'ordem de passagem'!C122,""),"")</f>
        <v/>
      </c>
      <c r="N120" s="133">
        <f>IF($M120='ordem de passagem'!C122,'ordem de passagem'!D122,"")</f>
        <v>0</v>
      </c>
      <c r="O120" s="133">
        <f>IF($M120='ordem de passagem'!C122,'ordem de passagem'!E122,"")</f>
        <v>0</v>
      </c>
      <c r="P120" s="133">
        <f>IF($M120='ordem de passagem'!C122,'ordem de passagem'!F122,"")</f>
        <v>0</v>
      </c>
      <c r="Q120" s="133">
        <f>IF($M120='ordem de passagem'!C122,'ordem de passagem'!G122,"")</f>
        <v>0</v>
      </c>
      <c r="R120" s="133">
        <f>IF($M120='ordem de passagem'!C122,'ordem de passagem'!H122,"")</f>
        <v>0</v>
      </c>
    </row>
    <row r="121" spans="7:18" x14ac:dyDescent="0.3">
      <c r="G121" s="29"/>
      <c r="L121" s="133">
        <f>IF($M121='ordem de passagem'!C123,'ordem de passagem'!B123,"")</f>
        <v>0</v>
      </c>
      <c r="M121" s="132" t="str">
        <f>IFERROR(IF('ordem de passagem'!H123&gt;2,'ordem de passagem'!C123,""),"")</f>
        <v/>
      </c>
      <c r="N121" s="133">
        <f>IF($M121='ordem de passagem'!C123,'ordem de passagem'!D123,"")</f>
        <v>0</v>
      </c>
      <c r="O121" s="133">
        <f>IF($M121='ordem de passagem'!C123,'ordem de passagem'!E123,"")</f>
        <v>0</v>
      </c>
      <c r="P121" s="133">
        <f>IF($M121='ordem de passagem'!C123,'ordem de passagem'!F123,"")</f>
        <v>0</v>
      </c>
      <c r="Q121" s="133">
        <f>IF($M121='ordem de passagem'!C123,'ordem de passagem'!G123,"")</f>
        <v>0</v>
      </c>
      <c r="R121" s="133">
        <f>IF($M121='ordem de passagem'!C123,'ordem de passagem'!H123,"")</f>
        <v>0</v>
      </c>
    </row>
    <row r="122" spans="7:18" x14ac:dyDescent="0.3">
      <c r="G122" s="29"/>
      <c r="L122" s="133">
        <f>IF($M122='ordem de passagem'!C124,'ordem de passagem'!B124,"")</f>
        <v>0</v>
      </c>
      <c r="M122" s="132" t="str">
        <f>IFERROR(IF('ordem de passagem'!H124&gt;2,'ordem de passagem'!C124,""),"")</f>
        <v/>
      </c>
      <c r="N122" s="133">
        <f>IF($M122='ordem de passagem'!C124,'ordem de passagem'!D124,"")</f>
        <v>0</v>
      </c>
      <c r="O122" s="133">
        <f>IF($M122='ordem de passagem'!C124,'ordem de passagem'!E124,"")</f>
        <v>0</v>
      </c>
      <c r="P122" s="133">
        <f>IF($M122='ordem de passagem'!C124,'ordem de passagem'!F124,"")</f>
        <v>0</v>
      </c>
      <c r="Q122" s="133">
        <f>IF($M122='ordem de passagem'!C124,'ordem de passagem'!G124,"")</f>
        <v>0</v>
      </c>
      <c r="R122" s="133">
        <f>IF($M122='ordem de passagem'!C124,'ordem de passagem'!H124,"")</f>
        <v>0</v>
      </c>
    </row>
    <row r="123" spans="7:18" x14ac:dyDescent="0.3">
      <c r="G123" s="29"/>
      <c r="L123" s="133">
        <f>IF($M123='ordem de passagem'!C125,'ordem de passagem'!B125,"")</f>
        <v>0</v>
      </c>
      <c r="M123" s="132" t="str">
        <f>IFERROR(IF('ordem de passagem'!H125&gt;2,'ordem de passagem'!C125,""),"")</f>
        <v/>
      </c>
      <c r="N123" s="133">
        <f>IF($M123='ordem de passagem'!C125,'ordem de passagem'!D125,"")</f>
        <v>0</v>
      </c>
      <c r="O123" s="133">
        <f>IF($M123='ordem de passagem'!C125,'ordem de passagem'!E125,"")</f>
        <v>0</v>
      </c>
      <c r="P123" s="133">
        <f>IF($M123='ordem de passagem'!C125,'ordem de passagem'!F125,"")</f>
        <v>0</v>
      </c>
      <c r="Q123" s="133">
        <f>IF($M123='ordem de passagem'!C125,'ordem de passagem'!G125,"")</f>
        <v>0</v>
      </c>
      <c r="R123" s="133">
        <f>IF($M123='ordem de passagem'!C125,'ordem de passagem'!H125,"")</f>
        <v>0</v>
      </c>
    </row>
    <row r="124" spans="7:18" x14ac:dyDescent="0.3">
      <c r="G124" s="29"/>
      <c r="L124" s="133">
        <f>IF($M124='ordem de passagem'!C126,'ordem de passagem'!B126,"")</f>
        <v>0</v>
      </c>
      <c r="M124" s="132" t="str">
        <f>IFERROR(IF('ordem de passagem'!H126&gt;2,'ordem de passagem'!C126,""),"")</f>
        <v/>
      </c>
      <c r="N124" s="133">
        <f>IF($M124='ordem de passagem'!C126,'ordem de passagem'!D126,"")</f>
        <v>0</v>
      </c>
      <c r="O124" s="133">
        <f>IF($M124='ordem de passagem'!C126,'ordem de passagem'!E126,"")</f>
        <v>0</v>
      </c>
      <c r="P124" s="133">
        <f>IF($M124='ordem de passagem'!C126,'ordem de passagem'!F126,"")</f>
        <v>0</v>
      </c>
      <c r="Q124" s="133">
        <f>IF($M124='ordem de passagem'!C126,'ordem de passagem'!G126,"")</f>
        <v>0</v>
      </c>
      <c r="R124" s="133">
        <f>IF($M124='ordem de passagem'!C126,'ordem de passagem'!H126,"")</f>
        <v>0</v>
      </c>
    </row>
    <row r="125" spans="7:18" x14ac:dyDescent="0.3">
      <c r="G125" s="29"/>
      <c r="L125" s="133">
        <f>IF($M125='ordem de passagem'!C127,'ordem de passagem'!B127,"")</f>
        <v>0</v>
      </c>
      <c r="M125" s="132" t="str">
        <f>IFERROR(IF('ordem de passagem'!H127&gt;2,'ordem de passagem'!C127,""),"")</f>
        <v/>
      </c>
      <c r="N125" s="133">
        <f>IF($M125='ordem de passagem'!C127,'ordem de passagem'!D127,"")</f>
        <v>0</v>
      </c>
      <c r="O125" s="133">
        <f>IF($M125='ordem de passagem'!C127,'ordem de passagem'!E127,"")</f>
        <v>0</v>
      </c>
      <c r="P125" s="133">
        <f>IF($M125='ordem de passagem'!C127,'ordem de passagem'!F127,"")</f>
        <v>0</v>
      </c>
      <c r="Q125" s="133">
        <f>IF($M125='ordem de passagem'!C127,'ordem de passagem'!G127,"")</f>
        <v>0</v>
      </c>
      <c r="R125" s="133">
        <f>IF($M125='ordem de passagem'!C127,'ordem de passagem'!H127,"")</f>
        <v>0</v>
      </c>
    </row>
    <row r="126" spans="7:18" x14ac:dyDescent="0.3">
      <c r="G126" s="29"/>
      <c r="L126" s="133">
        <f>IF($M126='ordem de passagem'!C128,'ordem de passagem'!B128,"")</f>
        <v>0</v>
      </c>
      <c r="M126" s="132" t="str">
        <f>IFERROR(IF('ordem de passagem'!H128&gt;2,'ordem de passagem'!C128,""),"")</f>
        <v/>
      </c>
      <c r="N126" s="133">
        <f>IF($M126='ordem de passagem'!C128,'ordem de passagem'!D128,"")</f>
        <v>0</v>
      </c>
      <c r="O126" s="133">
        <f>IF($M126='ordem de passagem'!C128,'ordem de passagem'!E128,"")</f>
        <v>0</v>
      </c>
      <c r="P126" s="133">
        <f>IF($M126='ordem de passagem'!C128,'ordem de passagem'!F128,"")</f>
        <v>0</v>
      </c>
      <c r="Q126" s="133">
        <f>IF($M126='ordem de passagem'!C128,'ordem de passagem'!G128,"")</f>
        <v>0</v>
      </c>
      <c r="R126" s="133">
        <f>IF($M126='ordem de passagem'!C128,'ordem de passagem'!H128,"")</f>
        <v>0</v>
      </c>
    </row>
    <row r="127" spans="7:18" x14ac:dyDescent="0.3">
      <c r="G127" s="29"/>
      <c r="L127" s="133">
        <f>IF($M127='ordem de passagem'!C129,'ordem de passagem'!B129,"")</f>
        <v>0</v>
      </c>
      <c r="M127" s="132" t="str">
        <f>IFERROR(IF('ordem de passagem'!H129&gt;2,'ordem de passagem'!C129,""),"")</f>
        <v/>
      </c>
      <c r="N127" s="133">
        <f>IF($M127='ordem de passagem'!C129,'ordem de passagem'!D129,"")</f>
        <v>0</v>
      </c>
      <c r="O127" s="133">
        <f>IF($M127='ordem de passagem'!C129,'ordem de passagem'!E129,"")</f>
        <v>0</v>
      </c>
      <c r="P127" s="133">
        <f>IF($M127='ordem de passagem'!C129,'ordem de passagem'!F129,"")</f>
        <v>0</v>
      </c>
      <c r="Q127" s="133">
        <f>IF($M127='ordem de passagem'!C129,'ordem de passagem'!G129,"")</f>
        <v>0</v>
      </c>
      <c r="R127" s="133">
        <f>IF($M127='ordem de passagem'!C129,'ordem de passagem'!H129,"")</f>
        <v>0</v>
      </c>
    </row>
    <row r="128" spans="7:18" x14ac:dyDescent="0.3">
      <c r="G128" s="29"/>
      <c r="L128" s="133">
        <f>IF($M128='ordem de passagem'!C130,'ordem de passagem'!B130,"")</f>
        <v>0</v>
      </c>
      <c r="M128" s="132" t="str">
        <f>IFERROR(IF('ordem de passagem'!H130&gt;2,'ordem de passagem'!C130,""),"")</f>
        <v/>
      </c>
      <c r="N128" s="133">
        <f>IF($M128='ordem de passagem'!C130,'ordem de passagem'!D130,"")</f>
        <v>0</v>
      </c>
      <c r="O128" s="133">
        <f>IF($M128='ordem de passagem'!C130,'ordem de passagem'!E130,"")</f>
        <v>0</v>
      </c>
      <c r="P128" s="133">
        <f>IF($M128='ordem de passagem'!C130,'ordem de passagem'!F130,"")</f>
        <v>0</v>
      </c>
      <c r="Q128" s="133">
        <f>IF($M128='ordem de passagem'!C130,'ordem de passagem'!G130,"")</f>
        <v>0</v>
      </c>
      <c r="R128" s="133">
        <f>IF($M128='ordem de passagem'!C130,'ordem de passagem'!H130,"")</f>
        <v>0</v>
      </c>
    </row>
    <row r="129" spans="7:18" x14ac:dyDescent="0.3">
      <c r="G129" s="29"/>
      <c r="L129" s="133">
        <f>IF($M129='ordem de passagem'!C131,'ordem de passagem'!B131,"")</f>
        <v>0</v>
      </c>
      <c r="M129" s="132" t="str">
        <f>IFERROR(IF('ordem de passagem'!H131&gt;2,'ordem de passagem'!C131,""),"")</f>
        <v/>
      </c>
      <c r="N129" s="133">
        <f>IF($M129='ordem de passagem'!C131,'ordem de passagem'!D131,"")</f>
        <v>0</v>
      </c>
      <c r="O129" s="133">
        <f>IF($M129='ordem de passagem'!C131,'ordem de passagem'!E131,"")</f>
        <v>0</v>
      </c>
      <c r="P129" s="133">
        <f>IF($M129='ordem de passagem'!C131,'ordem de passagem'!F131,"")</f>
        <v>0</v>
      </c>
      <c r="Q129" s="133">
        <f>IF($M129='ordem de passagem'!C131,'ordem de passagem'!G131,"")</f>
        <v>0</v>
      </c>
      <c r="R129" s="133">
        <f>IF($M129='ordem de passagem'!C131,'ordem de passagem'!H131,"")</f>
        <v>0</v>
      </c>
    </row>
    <row r="130" spans="7:18" x14ac:dyDescent="0.3">
      <c r="G130" s="29"/>
      <c r="L130" s="133">
        <f>IF($M130='ordem de passagem'!C132,'ordem de passagem'!B132,"")</f>
        <v>0</v>
      </c>
      <c r="M130" s="132" t="str">
        <f>IFERROR(IF('ordem de passagem'!H132&gt;2,'ordem de passagem'!C132,""),"")</f>
        <v/>
      </c>
      <c r="N130" s="133">
        <f>IF($M130='ordem de passagem'!C132,'ordem de passagem'!D132,"")</f>
        <v>0</v>
      </c>
      <c r="O130" s="133">
        <f>IF($M130='ordem de passagem'!C132,'ordem de passagem'!E132,"")</f>
        <v>0</v>
      </c>
      <c r="P130" s="133">
        <f>IF($M130='ordem de passagem'!C132,'ordem de passagem'!F132,"")</f>
        <v>0</v>
      </c>
      <c r="Q130" s="133">
        <f>IF($M130='ordem de passagem'!C132,'ordem de passagem'!G132,"")</f>
        <v>0</v>
      </c>
      <c r="R130" s="133">
        <f>IF($M130='ordem de passagem'!C132,'ordem de passagem'!H132,"")</f>
        <v>0</v>
      </c>
    </row>
    <row r="131" spans="7:18" x14ac:dyDescent="0.3">
      <c r="G131" s="29"/>
      <c r="L131" s="133">
        <f>IF($M131='ordem de passagem'!C133,'ordem de passagem'!B133,"")</f>
        <v>0</v>
      </c>
      <c r="M131" s="132" t="str">
        <f>IFERROR(IF('ordem de passagem'!H133&gt;2,'ordem de passagem'!C133,""),"")</f>
        <v/>
      </c>
      <c r="N131" s="133">
        <f>IF($M131='ordem de passagem'!C133,'ordem de passagem'!D133,"")</f>
        <v>0</v>
      </c>
      <c r="O131" s="133">
        <f>IF($M131='ordem de passagem'!C133,'ordem de passagem'!E133,"")</f>
        <v>0</v>
      </c>
      <c r="P131" s="133">
        <f>IF($M131='ordem de passagem'!C133,'ordem de passagem'!F133,"")</f>
        <v>0</v>
      </c>
      <c r="Q131" s="133">
        <f>IF($M131='ordem de passagem'!C133,'ordem de passagem'!G133,"")</f>
        <v>0</v>
      </c>
      <c r="R131" s="133">
        <f>IF($M131='ordem de passagem'!C133,'ordem de passagem'!H133,"")</f>
        <v>0</v>
      </c>
    </row>
    <row r="132" spans="7:18" x14ac:dyDescent="0.3">
      <c r="G132" s="29"/>
      <c r="L132" s="133">
        <f>IF($M132='ordem de passagem'!C134,'ordem de passagem'!B134,"")</f>
        <v>0</v>
      </c>
      <c r="M132" s="132" t="str">
        <f>IFERROR(IF('ordem de passagem'!H134&gt;2,'ordem de passagem'!C134,""),"")</f>
        <v/>
      </c>
      <c r="N132" s="133">
        <f>IF($M132='ordem de passagem'!C134,'ordem de passagem'!D134,"")</f>
        <v>0</v>
      </c>
      <c r="O132" s="133">
        <f>IF($M132='ordem de passagem'!C134,'ordem de passagem'!E134,"")</f>
        <v>0</v>
      </c>
      <c r="P132" s="133">
        <f>IF($M132='ordem de passagem'!C134,'ordem de passagem'!F134,"")</f>
        <v>0</v>
      </c>
      <c r="Q132" s="133">
        <f>IF($M132='ordem de passagem'!C134,'ordem de passagem'!G134,"")</f>
        <v>0</v>
      </c>
      <c r="R132" s="133">
        <f>IF($M132='ordem de passagem'!C134,'ordem de passagem'!H134,"")</f>
        <v>0</v>
      </c>
    </row>
    <row r="133" spans="7:18" x14ac:dyDescent="0.3">
      <c r="G133" s="29"/>
      <c r="L133" s="133">
        <f>IF($M133='ordem de passagem'!C135,'ordem de passagem'!B135,"")</f>
        <v>0</v>
      </c>
      <c r="M133" s="132" t="str">
        <f>IFERROR(IF('ordem de passagem'!H135&gt;2,'ordem de passagem'!C135,""),"")</f>
        <v/>
      </c>
      <c r="N133" s="133">
        <f>IF($M133='ordem de passagem'!C135,'ordem de passagem'!D135,"")</f>
        <v>0</v>
      </c>
      <c r="O133" s="133">
        <f>IF($M133='ordem de passagem'!C135,'ordem de passagem'!E135,"")</f>
        <v>0</v>
      </c>
      <c r="P133" s="133">
        <f>IF($M133='ordem de passagem'!C135,'ordem de passagem'!F135,"")</f>
        <v>0</v>
      </c>
      <c r="Q133" s="133">
        <f>IF($M133='ordem de passagem'!C135,'ordem de passagem'!G135,"")</f>
        <v>0</v>
      </c>
      <c r="R133" s="133">
        <f>IF($M133='ordem de passagem'!C135,'ordem de passagem'!H135,"")</f>
        <v>0</v>
      </c>
    </row>
    <row r="134" spans="7:18" x14ac:dyDescent="0.3">
      <c r="G134" s="29"/>
      <c r="L134" s="133">
        <f>IF($M134='ordem de passagem'!C136,'ordem de passagem'!B136,"")</f>
        <v>0</v>
      </c>
      <c r="M134" s="132" t="str">
        <f>IFERROR(IF('ordem de passagem'!H136&gt;2,'ordem de passagem'!C136,""),"")</f>
        <v/>
      </c>
      <c r="N134" s="133">
        <f>IF($M134='ordem de passagem'!C136,'ordem de passagem'!D136,"")</f>
        <v>0</v>
      </c>
      <c r="O134" s="133">
        <f>IF($M134='ordem de passagem'!C136,'ordem de passagem'!E136,"")</f>
        <v>0</v>
      </c>
      <c r="P134" s="133">
        <f>IF($M134='ordem de passagem'!C136,'ordem de passagem'!F136,"")</f>
        <v>0</v>
      </c>
      <c r="Q134" s="133">
        <f>IF($M134='ordem de passagem'!C136,'ordem de passagem'!G136,"")</f>
        <v>0</v>
      </c>
      <c r="R134" s="133">
        <f>IF($M134='ordem de passagem'!C136,'ordem de passagem'!H136,"")</f>
        <v>0</v>
      </c>
    </row>
    <row r="135" spans="7:18" x14ac:dyDescent="0.3">
      <c r="G135" s="29"/>
      <c r="L135" s="133">
        <f>IF($M135='ordem de passagem'!C137,'ordem de passagem'!B137,"")</f>
        <v>0</v>
      </c>
      <c r="M135" s="132" t="str">
        <f>IFERROR(IF('ordem de passagem'!H137&gt;2,'ordem de passagem'!C137,""),"")</f>
        <v/>
      </c>
      <c r="N135" s="133">
        <f>IF($M135='ordem de passagem'!C137,'ordem de passagem'!D137,"")</f>
        <v>0</v>
      </c>
      <c r="O135" s="133">
        <f>IF($M135='ordem de passagem'!C137,'ordem de passagem'!E137,"")</f>
        <v>0</v>
      </c>
      <c r="P135" s="133">
        <f>IF($M135='ordem de passagem'!C137,'ordem de passagem'!F137,"")</f>
        <v>0</v>
      </c>
      <c r="Q135" s="133">
        <f>IF($M135='ordem de passagem'!C137,'ordem de passagem'!G137,"")</f>
        <v>0</v>
      </c>
      <c r="R135" s="133">
        <f>IF($M135='ordem de passagem'!C137,'ordem de passagem'!H137,"")</f>
        <v>0</v>
      </c>
    </row>
    <row r="136" spans="7:18" x14ac:dyDescent="0.3">
      <c r="G136" s="29"/>
      <c r="L136" s="133">
        <f>IF($M136='ordem de passagem'!C138,'ordem de passagem'!B138,"")</f>
        <v>0</v>
      </c>
      <c r="M136" s="132" t="str">
        <f>IFERROR(IF('ordem de passagem'!H138&gt;2,'ordem de passagem'!C138,""),"")</f>
        <v/>
      </c>
      <c r="N136" s="133">
        <f>IF($M136='ordem de passagem'!C138,'ordem de passagem'!D138,"")</f>
        <v>0</v>
      </c>
      <c r="O136" s="133">
        <f>IF($M136='ordem de passagem'!C138,'ordem de passagem'!E138,"")</f>
        <v>0</v>
      </c>
      <c r="P136" s="133">
        <f>IF($M136='ordem de passagem'!C138,'ordem de passagem'!F138,"")</f>
        <v>0</v>
      </c>
      <c r="Q136" s="133">
        <f>IF($M136='ordem de passagem'!C138,'ordem de passagem'!G138,"")</f>
        <v>0</v>
      </c>
      <c r="R136" s="133">
        <f>IF($M136='ordem de passagem'!C138,'ordem de passagem'!H138,"")</f>
        <v>0</v>
      </c>
    </row>
    <row r="137" spans="7:18" x14ac:dyDescent="0.3">
      <c r="G137" s="29"/>
      <c r="L137" s="133">
        <f>IF($M137='ordem de passagem'!C139,'ordem de passagem'!B139,"")</f>
        <v>0</v>
      </c>
      <c r="M137" s="132" t="str">
        <f>IFERROR(IF('ordem de passagem'!H139&gt;2,'ordem de passagem'!C139,""),"")</f>
        <v/>
      </c>
      <c r="N137" s="133">
        <f>IF($M137='ordem de passagem'!C139,'ordem de passagem'!D139,"")</f>
        <v>0</v>
      </c>
      <c r="O137" s="133">
        <f>IF($M137='ordem de passagem'!C139,'ordem de passagem'!E139,"")</f>
        <v>0</v>
      </c>
      <c r="P137" s="133">
        <f>IF($M137='ordem de passagem'!C139,'ordem de passagem'!F139,"")</f>
        <v>0</v>
      </c>
      <c r="Q137" s="133">
        <f>IF($M137='ordem de passagem'!C139,'ordem de passagem'!G139,"")</f>
        <v>0</v>
      </c>
      <c r="R137" s="133">
        <f>IF($M137='ordem de passagem'!C139,'ordem de passagem'!H139,"")</f>
        <v>0</v>
      </c>
    </row>
    <row r="138" spans="7:18" x14ac:dyDescent="0.3">
      <c r="G138" s="29"/>
      <c r="L138" s="133">
        <f>IF($M138='ordem de passagem'!C140,'ordem de passagem'!B140,"")</f>
        <v>0</v>
      </c>
      <c r="M138" s="132" t="str">
        <f>IFERROR(IF('ordem de passagem'!H140&gt;2,'ordem de passagem'!C140,""),"")</f>
        <v/>
      </c>
      <c r="N138" s="133">
        <f>IF($M138='ordem de passagem'!C140,'ordem de passagem'!D140,"")</f>
        <v>0</v>
      </c>
      <c r="O138" s="133">
        <f>IF($M138='ordem de passagem'!C140,'ordem de passagem'!E140,"")</f>
        <v>0</v>
      </c>
      <c r="P138" s="133">
        <f>IF($M138='ordem de passagem'!C140,'ordem de passagem'!F140,"")</f>
        <v>0</v>
      </c>
      <c r="Q138" s="133">
        <f>IF($M138='ordem de passagem'!C140,'ordem de passagem'!G140,"")</f>
        <v>0</v>
      </c>
      <c r="R138" s="133">
        <f>IF($M138='ordem de passagem'!C140,'ordem de passagem'!H140,"")</f>
        <v>0</v>
      </c>
    </row>
    <row r="139" spans="7:18" x14ac:dyDescent="0.3">
      <c r="G139" s="29"/>
      <c r="L139" s="133">
        <f>IF($M139='ordem de passagem'!C141,'ordem de passagem'!B141,"")</f>
        <v>0</v>
      </c>
      <c r="M139" s="132" t="str">
        <f>IFERROR(IF('ordem de passagem'!H141&gt;2,'ordem de passagem'!C141,""),"")</f>
        <v/>
      </c>
      <c r="N139" s="133">
        <f>IF($M139='ordem de passagem'!C141,'ordem de passagem'!D141,"")</f>
        <v>0</v>
      </c>
      <c r="O139" s="133">
        <f>IF($M139='ordem de passagem'!C141,'ordem de passagem'!E141,"")</f>
        <v>0</v>
      </c>
      <c r="P139" s="133">
        <f>IF($M139='ordem de passagem'!C141,'ordem de passagem'!F141,"")</f>
        <v>0</v>
      </c>
      <c r="Q139" s="133">
        <f>IF($M139='ordem de passagem'!C141,'ordem de passagem'!G141,"")</f>
        <v>0</v>
      </c>
      <c r="R139" s="133">
        <f>IF($M139='ordem de passagem'!C141,'ordem de passagem'!H141,"")</f>
        <v>0</v>
      </c>
    </row>
    <row r="140" spans="7:18" x14ac:dyDescent="0.3">
      <c r="G140" s="29"/>
      <c r="L140" s="133">
        <f>IF($M140='ordem de passagem'!C142,'ordem de passagem'!B142,"")</f>
        <v>0</v>
      </c>
      <c r="M140" s="132" t="str">
        <f>IFERROR(IF('ordem de passagem'!H142&gt;2,'ordem de passagem'!C142,""),"")</f>
        <v/>
      </c>
      <c r="N140" s="133">
        <f>IF($M140='ordem de passagem'!C142,'ordem de passagem'!D142,"")</f>
        <v>0</v>
      </c>
      <c r="O140" s="133">
        <f>IF($M140='ordem de passagem'!C142,'ordem de passagem'!E142,"")</f>
        <v>0</v>
      </c>
      <c r="P140" s="133">
        <f>IF($M140='ordem de passagem'!C142,'ordem de passagem'!F142,"")</f>
        <v>0</v>
      </c>
      <c r="Q140" s="133">
        <f>IF($M140='ordem de passagem'!C142,'ordem de passagem'!G142,"")</f>
        <v>0</v>
      </c>
      <c r="R140" s="133">
        <f>IF($M140='ordem de passagem'!C142,'ordem de passagem'!H142,"")</f>
        <v>0</v>
      </c>
    </row>
    <row r="141" spans="7:18" x14ac:dyDescent="0.3">
      <c r="G141" s="29"/>
      <c r="L141" s="133">
        <f>IF($M141='ordem de passagem'!C143,'ordem de passagem'!B143,"")</f>
        <v>0</v>
      </c>
      <c r="M141" s="132" t="str">
        <f>IFERROR(IF('ordem de passagem'!H143&gt;2,'ordem de passagem'!C143,""),"")</f>
        <v/>
      </c>
      <c r="N141" s="133">
        <f>IF($M141='ordem de passagem'!C143,'ordem de passagem'!D143,"")</f>
        <v>0</v>
      </c>
      <c r="O141" s="133">
        <f>IF($M141='ordem de passagem'!C143,'ordem de passagem'!E143,"")</f>
        <v>0</v>
      </c>
      <c r="P141" s="133">
        <f>IF($M141='ordem de passagem'!C143,'ordem de passagem'!F143,"")</f>
        <v>0</v>
      </c>
      <c r="Q141" s="133">
        <f>IF($M141='ordem de passagem'!C143,'ordem de passagem'!G143,"")</f>
        <v>0</v>
      </c>
      <c r="R141" s="133">
        <f>IF($M141='ordem de passagem'!C143,'ordem de passagem'!H143,"")</f>
        <v>0</v>
      </c>
    </row>
    <row r="142" spans="7:18" x14ac:dyDescent="0.3">
      <c r="G142" s="29"/>
    </row>
    <row r="143" spans="7:18" x14ac:dyDescent="0.3">
      <c r="G143" s="29"/>
    </row>
    <row r="144" spans="7:18" x14ac:dyDescent="0.3">
      <c r="G144" s="29"/>
    </row>
    <row r="145" spans="7:7" x14ac:dyDescent="0.3">
      <c r="G145" s="29"/>
    </row>
    <row r="146" spans="7:7" x14ac:dyDescent="0.3">
      <c r="G146" s="29"/>
    </row>
    <row r="147" spans="7:7" x14ac:dyDescent="0.3">
      <c r="G147" s="29"/>
    </row>
    <row r="148" spans="7:7" x14ac:dyDescent="0.3">
      <c r="G148" s="29"/>
    </row>
    <row r="149" spans="7:7" x14ac:dyDescent="0.3">
      <c r="G149" s="29"/>
    </row>
    <row r="150" spans="7:7" x14ac:dyDescent="0.3">
      <c r="G150" s="29"/>
    </row>
    <row r="151" spans="7:7" x14ac:dyDescent="0.3">
      <c r="G151" s="29"/>
    </row>
    <row r="152" spans="7:7" x14ac:dyDescent="0.3">
      <c r="G152" s="29"/>
    </row>
    <row r="153" spans="7:7" x14ac:dyDescent="0.3">
      <c r="G153" s="29"/>
    </row>
    <row r="154" spans="7:7" x14ac:dyDescent="0.3">
      <c r="G154" s="29"/>
    </row>
    <row r="155" spans="7:7" x14ac:dyDescent="0.3">
      <c r="G155" s="29"/>
    </row>
    <row r="156" spans="7:7" x14ac:dyDescent="0.3">
      <c r="G156" s="29"/>
    </row>
    <row r="157" spans="7:7" x14ac:dyDescent="0.3">
      <c r="G157" s="29"/>
    </row>
    <row r="158" spans="7:7" x14ac:dyDescent="0.3">
      <c r="G158" s="29"/>
    </row>
    <row r="159" spans="7:7" x14ac:dyDescent="0.3">
      <c r="G159" s="29"/>
    </row>
    <row r="160" spans="7:7" x14ac:dyDescent="0.3">
      <c r="G160" s="29"/>
    </row>
    <row r="161" spans="7:7" x14ac:dyDescent="0.3">
      <c r="G161" s="29"/>
    </row>
    <row r="162" spans="7:7" x14ac:dyDescent="0.3">
      <c r="G162" s="29"/>
    </row>
    <row r="163" spans="7:7" x14ac:dyDescent="0.3">
      <c r="G163" s="29"/>
    </row>
    <row r="164" spans="7:7" x14ac:dyDescent="0.3">
      <c r="G164" s="29"/>
    </row>
    <row r="165" spans="7:7" x14ac:dyDescent="0.3">
      <c r="G165" s="29"/>
    </row>
    <row r="166" spans="7:7" x14ac:dyDescent="0.3">
      <c r="G166" s="29"/>
    </row>
    <row r="167" spans="7:7" x14ac:dyDescent="0.3">
      <c r="G167" s="29"/>
    </row>
    <row r="168" spans="7:7" x14ac:dyDescent="0.3">
      <c r="G168" s="29"/>
    </row>
    <row r="169" spans="7:7" x14ac:dyDescent="0.3">
      <c r="G169" s="29"/>
    </row>
    <row r="170" spans="7:7" x14ac:dyDescent="0.3">
      <c r="G170" s="29"/>
    </row>
    <row r="171" spans="7:7" x14ac:dyDescent="0.3">
      <c r="G171" s="29"/>
    </row>
    <row r="172" spans="7:7" x14ac:dyDescent="0.3">
      <c r="G172" s="29"/>
    </row>
    <row r="173" spans="7:7" x14ac:dyDescent="0.3">
      <c r="G173" s="29"/>
    </row>
    <row r="174" spans="7:7" x14ac:dyDescent="0.3">
      <c r="G174" s="29"/>
    </row>
    <row r="175" spans="7:7" x14ac:dyDescent="0.3">
      <c r="G175" s="29"/>
    </row>
    <row r="176" spans="7:7" x14ac:dyDescent="0.3">
      <c r="G176" s="29"/>
    </row>
    <row r="177" spans="7:7" x14ac:dyDescent="0.3">
      <c r="G177" s="29"/>
    </row>
    <row r="178" spans="7:7" x14ac:dyDescent="0.3">
      <c r="G178" s="29"/>
    </row>
    <row r="179" spans="7:7" x14ac:dyDescent="0.3">
      <c r="G179" s="29"/>
    </row>
    <row r="180" spans="7:7" x14ac:dyDescent="0.3">
      <c r="G180" s="29"/>
    </row>
    <row r="181" spans="7:7" x14ac:dyDescent="0.3">
      <c r="G181" s="29"/>
    </row>
    <row r="182" spans="7:7" x14ac:dyDescent="0.3">
      <c r="G182" s="29"/>
    </row>
    <row r="183" spans="7:7" x14ac:dyDescent="0.3">
      <c r="G183" s="29"/>
    </row>
    <row r="184" spans="7:7" x14ac:dyDescent="0.3">
      <c r="G184" s="29"/>
    </row>
    <row r="185" spans="7:7" x14ac:dyDescent="0.3">
      <c r="G185" s="29"/>
    </row>
    <row r="186" spans="7:7" x14ac:dyDescent="0.3">
      <c r="G186" s="29"/>
    </row>
    <row r="187" spans="7:7" x14ac:dyDescent="0.3">
      <c r="G187" s="29"/>
    </row>
    <row r="188" spans="7:7" x14ac:dyDescent="0.3">
      <c r="G188" s="29"/>
    </row>
    <row r="189" spans="7:7" x14ac:dyDescent="0.3">
      <c r="G189" s="29"/>
    </row>
    <row r="190" spans="7:7" x14ac:dyDescent="0.3">
      <c r="G190" s="29"/>
    </row>
    <row r="191" spans="7:7" x14ac:dyDescent="0.3">
      <c r="G191" s="29"/>
    </row>
    <row r="192" spans="7:7" x14ac:dyDescent="0.3">
      <c r="G192" s="29"/>
    </row>
    <row r="193" spans="7:18" x14ac:dyDescent="0.3">
      <c r="G193" s="29"/>
    </row>
    <row r="194" spans="7:18" x14ac:dyDescent="0.3">
      <c r="G194" s="29"/>
    </row>
    <row r="195" spans="7:18" x14ac:dyDescent="0.3">
      <c r="G195" s="29"/>
    </row>
    <row r="196" spans="7:18" x14ac:dyDescent="0.3">
      <c r="G196" s="29"/>
    </row>
    <row r="197" spans="7:18" x14ac:dyDescent="0.3">
      <c r="G197" s="29"/>
    </row>
    <row r="198" spans="7:18" x14ac:dyDescent="0.3">
      <c r="G198" s="29"/>
    </row>
    <row r="199" spans="7:18" x14ac:dyDescent="0.3">
      <c r="G199" s="29"/>
    </row>
    <row r="200" spans="7:18" x14ac:dyDescent="0.3">
      <c r="G200" s="29"/>
    </row>
    <row r="201" spans="7:18" x14ac:dyDescent="0.3">
      <c r="G201" s="29"/>
    </row>
    <row r="202" spans="7:18" x14ac:dyDescent="0.3">
      <c r="G202" s="29"/>
    </row>
    <row r="203" spans="7:18" x14ac:dyDescent="0.3">
      <c r="G203" s="29"/>
    </row>
    <row r="204" spans="7:18" x14ac:dyDescent="0.3">
      <c r="G204" s="29"/>
    </row>
    <row r="205" spans="7:18" x14ac:dyDescent="0.3">
      <c r="G205" s="29"/>
    </row>
    <row r="206" spans="7:18" x14ac:dyDescent="0.3">
      <c r="G206" s="29"/>
    </row>
    <row r="207" spans="7:18" ht="14.4" x14ac:dyDescent="0.3">
      <c r="G207" s="29"/>
      <c r="M207" s="55"/>
      <c r="N207" s="55"/>
      <c r="O207" s="55"/>
      <c r="P207" s="55"/>
      <c r="Q207" s="55"/>
      <c r="R207" s="55"/>
    </row>
    <row r="208" spans="7:18" ht="14.4" x14ac:dyDescent="0.3">
      <c r="G208" s="29"/>
      <c r="M208" s="55"/>
      <c r="N208" s="55"/>
      <c r="O208" s="55"/>
      <c r="P208" s="55"/>
      <c r="Q208" s="55"/>
      <c r="R208" s="55"/>
    </row>
    <row r="209" spans="7:18" ht="14.4" x14ac:dyDescent="0.3">
      <c r="G209" s="29"/>
      <c r="M209" s="55"/>
      <c r="N209" s="55"/>
      <c r="O209" s="55"/>
      <c r="P209" s="55"/>
      <c r="Q209" s="55"/>
      <c r="R209" s="55"/>
    </row>
    <row r="210" spans="7:18" ht="14.4" x14ac:dyDescent="0.3">
      <c r="G210" s="29"/>
      <c r="M210" s="55"/>
      <c r="N210" s="55"/>
      <c r="O210" s="55"/>
      <c r="P210" s="55"/>
      <c r="Q210" s="55"/>
      <c r="R210" s="55"/>
    </row>
    <row r="211" spans="7:18" ht="14.4" x14ac:dyDescent="0.3">
      <c r="G211" s="29"/>
      <c r="M211" s="55"/>
      <c r="N211" s="55"/>
      <c r="O211" s="55"/>
      <c r="P211" s="55"/>
      <c r="Q211" s="55"/>
      <c r="R211" s="55"/>
    </row>
    <row r="212" spans="7:18" x14ac:dyDescent="0.3">
      <c r="G212" s="29"/>
    </row>
    <row r="213" spans="7:18" x14ac:dyDescent="0.3">
      <c r="G213" s="29"/>
    </row>
    <row r="214" spans="7:18" x14ac:dyDescent="0.3">
      <c r="G214" s="29"/>
    </row>
    <row r="215" spans="7:18" x14ac:dyDescent="0.3">
      <c r="G215" s="29"/>
    </row>
    <row r="216" spans="7:18" x14ac:dyDescent="0.3">
      <c r="G216" s="29"/>
    </row>
    <row r="217" spans="7:18" x14ac:dyDescent="0.3">
      <c r="G217" s="29"/>
    </row>
    <row r="218" spans="7:18" x14ac:dyDescent="0.3">
      <c r="G218" s="29"/>
    </row>
    <row r="219" spans="7:18" x14ac:dyDescent="0.3">
      <c r="G219" s="29"/>
    </row>
    <row r="220" spans="7:18" x14ac:dyDescent="0.3">
      <c r="G220" s="29"/>
    </row>
    <row r="221" spans="7:18" x14ac:dyDescent="0.3">
      <c r="G221" s="29"/>
    </row>
    <row r="222" spans="7:18" x14ac:dyDescent="0.3">
      <c r="G222" s="29"/>
    </row>
    <row r="223" spans="7:18" x14ac:dyDescent="0.3">
      <c r="G223" s="29"/>
    </row>
    <row r="224" spans="7:18" x14ac:dyDescent="0.3">
      <c r="G224" s="29"/>
    </row>
    <row r="225" spans="7:7" x14ac:dyDescent="0.3">
      <c r="G225" s="29"/>
    </row>
    <row r="226" spans="7:7" x14ac:dyDescent="0.3">
      <c r="G226" s="29"/>
    </row>
    <row r="227" spans="7:7" x14ac:dyDescent="0.3">
      <c r="G227" s="29"/>
    </row>
    <row r="228" spans="7:7" x14ac:dyDescent="0.3">
      <c r="G228" s="29"/>
    </row>
    <row r="229" spans="7:7" x14ac:dyDescent="0.3">
      <c r="G229" s="29"/>
    </row>
    <row r="230" spans="7:7" x14ac:dyDescent="0.3">
      <c r="G230" s="29"/>
    </row>
    <row r="231" spans="7:7" x14ac:dyDescent="0.3">
      <c r="G231" s="29"/>
    </row>
    <row r="232" spans="7:7" x14ac:dyDescent="0.3">
      <c r="G232" s="29"/>
    </row>
    <row r="233" spans="7:7" x14ac:dyDescent="0.3">
      <c r="G233" s="29"/>
    </row>
    <row r="234" spans="7:7" x14ac:dyDescent="0.3">
      <c r="G234" s="29"/>
    </row>
    <row r="235" spans="7:7" x14ac:dyDescent="0.3">
      <c r="G235" s="29"/>
    </row>
    <row r="236" spans="7:7" x14ac:dyDescent="0.3">
      <c r="G236" s="29"/>
    </row>
    <row r="237" spans="7:7" x14ac:dyDescent="0.3">
      <c r="G237" s="29"/>
    </row>
    <row r="238" spans="7:7" x14ac:dyDescent="0.3">
      <c r="G238" s="29"/>
    </row>
    <row r="239" spans="7:7" x14ac:dyDescent="0.3">
      <c r="G239" s="29"/>
    </row>
    <row r="240" spans="7:7" x14ac:dyDescent="0.3">
      <c r="G240" s="29"/>
    </row>
    <row r="241" spans="7:7" x14ac:dyDescent="0.3">
      <c r="G241" s="29"/>
    </row>
    <row r="242" spans="7:7" x14ac:dyDescent="0.3">
      <c r="G242" s="29"/>
    </row>
    <row r="243" spans="7:7" x14ac:dyDescent="0.3">
      <c r="G243" s="29"/>
    </row>
    <row r="244" spans="7:7" x14ac:dyDescent="0.3">
      <c r="G244" s="29"/>
    </row>
    <row r="245" spans="7:7" x14ac:dyDescent="0.3">
      <c r="G245" s="29"/>
    </row>
    <row r="246" spans="7:7" x14ac:dyDescent="0.3">
      <c r="G246" s="29"/>
    </row>
    <row r="247" spans="7:7" x14ac:dyDescent="0.3">
      <c r="G247" s="29"/>
    </row>
    <row r="248" spans="7:7" x14ac:dyDescent="0.3">
      <c r="G248" s="29"/>
    </row>
    <row r="249" spans="7:7" x14ac:dyDescent="0.3">
      <c r="G249" s="29"/>
    </row>
    <row r="250" spans="7:7" x14ac:dyDescent="0.3">
      <c r="G250" s="29"/>
    </row>
    <row r="251" spans="7:7" x14ac:dyDescent="0.3">
      <c r="G251" s="29"/>
    </row>
    <row r="252" spans="7:7" x14ac:dyDescent="0.3">
      <c r="G252" s="29"/>
    </row>
    <row r="253" spans="7:7" x14ac:dyDescent="0.3">
      <c r="G253" s="29"/>
    </row>
    <row r="254" spans="7:7" x14ac:dyDescent="0.3">
      <c r="G254" s="29"/>
    </row>
    <row r="255" spans="7:7" x14ac:dyDescent="0.3">
      <c r="G255" s="29"/>
    </row>
    <row r="256" spans="7:7" x14ac:dyDescent="0.3">
      <c r="G256" s="29"/>
    </row>
    <row r="257" spans="7:7" x14ac:dyDescent="0.3">
      <c r="G257" s="29"/>
    </row>
    <row r="258" spans="7:7" x14ac:dyDescent="0.3">
      <c r="G258" s="29"/>
    </row>
    <row r="259" spans="7:7" x14ac:dyDescent="0.3">
      <c r="G259" s="29"/>
    </row>
    <row r="260" spans="7:7" x14ac:dyDescent="0.3">
      <c r="G260" s="29"/>
    </row>
    <row r="261" spans="7:7" x14ac:dyDescent="0.3">
      <c r="G261" s="29"/>
    </row>
    <row r="262" spans="7:7" x14ac:dyDescent="0.3">
      <c r="G262" s="29"/>
    </row>
    <row r="263" spans="7:7" x14ac:dyDescent="0.3">
      <c r="G263" s="29"/>
    </row>
    <row r="264" spans="7:7" x14ac:dyDescent="0.3">
      <c r="G264" s="29"/>
    </row>
    <row r="265" spans="7:7" x14ac:dyDescent="0.3">
      <c r="G265" s="29"/>
    </row>
    <row r="266" spans="7:7" x14ac:dyDescent="0.3">
      <c r="G266" s="29"/>
    </row>
    <row r="267" spans="7:7" x14ac:dyDescent="0.3">
      <c r="G267" s="29"/>
    </row>
    <row r="268" spans="7:7" x14ac:dyDescent="0.3">
      <c r="G268" s="29"/>
    </row>
    <row r="269" spans="7:7" x14ac:dyDescent="0.3">
      <c r="G269" s="29"/>
    </row>
    <row r="270" spans="7:7" x14ac:dyDescent="0.3">
      <c r="G270" s="29"/>
    </row>
    <row r="271" spans="7:7" x14ac:dyDescent="0.3">
      <c r="G271" s="29"/>
    </row>
    <row r="272" spans="7:7" x14ac:dyDescent="0.3">
      <c r="G272" s="29"/>
    </row>
    <row r="273" spans="7:7" x14ac:dyDescent="0.3">
      <c r="G273" s="29"/>
    </row>
    <row r="274" spans="7:7" x14ac:dyDescent="0.3">
      <c r="G274" s="29"/>
    </row>
    <row r="275" spans="7:7" x14ac:dyDescent="0.3">
      <c r="G275" s="29"/>
    </row>
    <row r="276" spans="7:7" x14ac:dyDescent="0.3">
      <c r="G276" s="29"/>
    </row>
    <row r="277" spans="7:7" x14ac:dyDescent="0.3">
      <c r="G277" s="29"/>
    </row>
    <row r="278" spans="7:7" x14ac:dyDescent="0.3">
      <c r="G278" s="29"/>
    </row>
    <row r="279" spans="7:7" x14ac:dyDescent="0.3">
      <c r="G279" s="29"/>
    </row>
    <row r="280" spans="7:7" x14ac:dyDescent="0.3">
      <c r="G280" s="29"/>
    </row>
    <row r="281" spans="7:7" x14ac:dyDescent="0.3">
      <c r="G281" s="29"/>
    </row>
    <row r="282" spans="7:7" x14ac:dyDescent="0.3">
      <c r="G282" s="29"/>
    </row>
    <row r="283" spans="7:7" x14ac:dyDescent="0.3">
      <c r="G283" s="29"/>
    </row>
    <row r="284" spans="7:7" x14ac:dyDescent="0.3">
      <c r="G284" s="29"/>
    </row>
    <row r="285" spans="7:7" x14ac:dyDescent="0.3">
      <c r="G285" s="29"/>
    </row>
    <row r="286" spans="7:7" x14ac:dyDescent="0.3">
      <c r="G286" s="29"/>
    </row>
    <row r="287" spans="7:7" x14ac:dyDescent="0.3">
      <c r="G287" s="29"/>
    </row>
    <row r="288" spans="7:7" x14ac:dyDescent="0.3">
      <c r="G288" s="29"/>
    </row>
    <row r="289" spans="7:7" x14ac:dyDescent="0.3">
      <c r="G289" s="29"/>
    </row>
    <row r="290" spans="7:7" x14ac:dyDescent="0.3">
      <c r="G290" s="29"/>
    </row>
    <row r="291" spans="7:7" x14ac:dyDescent="0.3">
      <c r="G291" s="29"/>
    </row>
    <row r="292" spans="7:7" x14ac:dyDescent="0.3">
      <c r="G292" s="29"/>
    </row>
    <row r="293" spans="7:7" x14ac:dyDescent="0.3">
      <c r="G293" s="29"/>
    </row>
    <row r="294" spans="7:7" x14ac:dyDescent="0.3">
      <c r="G294" s="29"/>
    </row>
    <row r="295" spans="7:7" x14ac:dyDescent="0.3">
      <c r="G295" s="29"/>
    </row>
    <row r="296" spans="7:7" x14ac:dyDescent="0.3">
      <c r="G296" s="29"/>
    </row>
    <row r="297" spans="7:7" x14ac:dyDescent="0.3">
      <c r="G297" s="29"/>
    </row>
    <row r="298" spans="7:7" x14ac:dyDescent="0.3">
      <c r="G298" s="29"/>
    </row>
    <row r="299" spans="7:7" x14ac:dyDescent="0.3">
      <c r="G299" s="29"/>
    </row>
    <row r="300" spans="7:7" x14ac:dyDescent="0.3">
      <c r="G300" s="29"/>
    </row>
    <row r="301" spans="7:7" x14ac:dyDescent="0.3">
      <c r="G301" s="29"/>
    </row>
    <row r="302" spans="7:7" x14ac:dyDescent="0.3">
      <c r="G302" s="29"/>
    </row>
    <row r="303" spans="7:7" x14ac:dyDescent="0.3">
      <c r="G303" s="29"/>
    </row>
    <row r="304" spans="7:7" x14ac:dyDescent="0.3">
      <c r="G304" s="29"/>
    </row>
    <row r="305" spans="7:7" x14ac:dyDescent="0.3">
      <c r="G305" s="29"/>
    </row>
    <row r="306" spans="7:7" x14ac:dyDescent="0.3">
      <c r="G306" s="29"/>
    </row>
    <row r="307" spans="7:7" x14ac:dyDescent="0.3">
      <c r="G307" s="29"/>
    </row>
    <row r="308" spans="7:7" x14ac:dyDescent="0.3">
      <c r="G308" s="29"/>
    </row>
    <row r="309" spans="7:7" x14ac:dyDescent="0.3">
      <c r="G309" s="29"/>
    </row>
    <row r="310" spans="7:7" x14ac:dyDescent="0.3">
      <c r="G310" s="29"/>
    </row>
    <row r="311" spans="7:7" x14ac:dyDescent="0.3">
      <c r="G311" s="29"/>
    </row>
    <row r="312" spans="7:7" x14ac:dyDescent="0.3">
      <c r="G312" s="29"/>
    </row>
    <row r="313" spans="7:7" x14ac:dyDescent="0.3">
      <c r="G313" s="29"/>
    </row>
    <row r="314" spans="7:7" x14ac:dyDescent="0.3">
      <c r="G314" s="29"/>
    </row>
  </sheetData>
  <sheetProtection algorithmName="SHA-512" hashValue="B5qqPW+mRUf1+Zi78CB+CIvCohtgGZLfRluXr95xfm1C1SgxfhZSu6yk/ypxbysyo0BH6BSE8vbuM6PYD/VAsQ==" saltValue="RcYSq2D6Br4Tl2G64vxwpQ==" spinCount="100000" sheet="1" objects="1" scenarios="1" selectLockedCells="1" autoFilter="0"/>
  <autoFilter ref="A8:CK104" xr:uid="{00000000-0009-0000-0000-000005000000}"/>
  <mergeCells count="25">
    <mergeCell ref="AX7:AY7"/>
    <mergeCell ref="AZ7:BA7"/>
    <mergeCell ref="BB7:BC7"/>
    <mergeCell ref="D5:H5"/>
    <mergeCell ref="A1:I1"/>
    <mergeCell ref="D2:E2"/>
    <mergeCell ref="F2:J2"/>
    <mergeCell ref="A3:C3"/>
    <mergeCell ref="A4:I4"/>
    <mergeCell ref="BL5:BL7"/>
    <mergeCell ref="BN5:BN7"/>
    <mergeCell ref="BO5:BO7"/>
    <mergeCell ref="BQ5:BQ7"/>
    <mergeCell ref="S6:S7"/>
    <mergeCell ref="AB6:AB7"/>
    <mergeCell ref="AK6:AK7"/>
    <mergeCell ref="AT6:AT7"/>
    <mergeCell ref="BJ6:BJ7"/>
    <mergeCell ref="U7:V7"/>
    <mergeCell ref="BD7:BE7"/>
    <mergeCell ref="BF7:BG7"/>
    <mergeCell ref="BH7:BI7"/>
    <mergeCell ref="AD7:AE7"/>
    <mergeCell ref="AM7:AN7"/>
    <mergeCell ref="AV7:AW7"/>
  </mergeCells>
  <conditionalFormatting sqref="N9:R141">
    <cfRule type="cellIs" dxfId="35" priority="2" operator="equal">
      <formula>0</formula>
    </cfRule>
  </conditionalFormatting>
  <conditionalFormatting sqref="L9:L141">
    <cfRule type="cellIs" dxfId="34" priority="1" operator="equal">
      <formula>0</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7588C-5028-46C8-ADF1-6591865542A7}">
  <dimension ref="A1:J149"/>
  <sheetViews>
    <sheetView showGridLines="0" view="pageBreakPreview" topLeftCell="A2" zoomScale="55" zoomScaleNormal="70" zoomScaleSheetLayoutView="55" workbookViewId="0">
      <selection activeCell="C11" sqref="C11:H87"/>
    </sheetView>
  </sheetViews>
  <sheetFormatPr defaultColWidth="9.109375" defaultRowHeight="13.8" x14ac:dyDescent="0.25"/>
  <cols>
    <col min="1" max="1" width="4.33203125" style="1" customWidth="1"/>
    <col min="2" max="2" width="13.6640625" style="279" bestFit="1" customWidth="1"/>
    <col min="3" max="3" width="94.6640625" style="1" customWidth="1"/>
    <col min="4" max="4" width="60" style="1" customWidth="1"/>
    <col min="5" max="5" width="26.77734375" style="1" customWidth="1"/>
    <col min="6" max="6" width="11" style="279" bestFit="1" customWidth="1"/>
    <col min="7" max="7" width="9.44140625" style="279" bestFit="1" customWidth="1"/>
    <col min="8" max="8" width="10.109375" style="279" customWidth="1"/>
    <col min="9" max="9" width="3.88671875" style="1" customWidth="1"/>
    <col min="10" max="10" width="21.88671875" style="345" customWidth="1"/>
    <col min="11" max="16384" width="9.109375" style="1"/>
  </cols>
  <sheetData>
    <row r="1" spans="1:10" ht="67.2" customHeight="1" x14ac:dyDescent="0.3">
      <c r="A1" s="301"/>
      <c r="C1" s="152"/>
      <c r="D1" s="140"/>
      <c r="E1" s="149"/>
      <c r="J1" s="340"/>
    </row>
    <row r="2" spans="1:10" ht="62.25" customHeight="1" x14ac:dyDescent="0.25">
      <c r="B2" s="469" t="s">
        <v>71</v>
      </c>
      <c r="C2" s="470"/>
      <c r="D2" s="470"/>
      <c r="E2" s="470"/>
      <c r="F2" s="470"/>
      <c r="G2" s="470"/>
      <c r="H2" s="470"/>
      <c r="J2" s="341"/>
    </row>
    <row r="3" spans="1:10" ht="30" customHeight="1" x14ac:dyDescent="0.3">
      <c r="A3" s="134"/>
      <c r="B3" s="470"/>
      <c r="C3" s="470"/>
      <c r="D3" s="470"/>
      <c r="E3" s="470"/>
      <c r="F3" s="470"/>
      <c r="G3" s="470"/>
      <c r="H3" s="470"/>
      <c r="J3" s="342"/>
    </row>
    <row r="4" spans="1:10" ht="40.799999999999997" customHeight="1" x14ac:dyDescent="0.3">
      <c r="A4" s="134"/>
      <c r="B4" s="470"/>
      <c r="C4" s="470"/>
      <c r="D4" s="470"/>
      <c r="E4" s="470"/>
      <c r="F4" s="470"/>
      <c r="G4" s="470"/>
      <c r="H4" s="470"/>
      <c r="J4" s="342"/>
    </row>
    <row r="5" spans="1:10" ht="30" customHeight="1" x14ac:dyDescent="0.3">
      <c r="A5" s="134"/>
      <c r="B5" s="471" t="s">
        <v>92</v>
      </c>
      <c r="C5" s="471"/>
      <c r="D5" s="471"/>
      <c r="E5" s="471"/>
      <c r="F5" s="471"/>
      <c r="G5" s="471"/>
      <c r="H5" s="471"/>
      <c r="J5" s="342"/>
    </row>
    <row r="6" spans="1:10" ht="22.5" customHeight="1" x14ac:dyDescent="0.25">
      <c r="B6" s="202" t="str">
        <f>menú!I9</f>
        <v>José Emanuel Rocha - 2011-2019 - 9/fev</v>
      </c>
      <c r="C6" s="202"/>
      <c r="D6" s="206"/>
      <c r="E6" s="224"/>
      <c r="J6" s="343"/>
    </row>
    <row r="7" spans="1:10" ht="48.75" customHeight="1" x14ac:dyDescent="0.25">
      <c r="B7" s="472" t="str">
        <f>IF(menú!J3="","",menú!J3)</f>
        <v/>
      </c>
      <c r="C7" s="472"/>
      <c r="D7" s="472"/>
      <c r="E7" s="472"/>
      <c r="F7" s="472"/>
      <c r="G7" s="472"/>
      <c r="H7" s="472"/>
      <c r="J7" s="343"/>
    </row>
    <row r="8" spans="1:10" ht="29.4" customHeight="1" x14ac:dyDescent="0.25">
      <c r="B8" s="207"/>
      <c r="C8" s="208"/>
      <c r="D8" s="473" t="str">
        <f>IF(menú!C3="","",menú!C3)</f>
        <v/>
      </c>
      <c r="E8" s="473"/>
      <c r="F8" s="473"/>
      <c r="G8" s="473"/>
      <c r="H8" s="473"/>
      <c r="J8" s="343"/>
    </row>
    <row r="9" spans="1:10" ht="9" customHeight="1" x14ac:dyDescent="0.25">
      <c r="F9" s="1"/>
      <c r="G9" s="1"/>
      <c r="H9" s="1"/>
      <c r="J9" s="343"/>
    </row>
    <row r="10" spans="1:10" s="152" customFormat="1" ht="46.95" customHeight="1" x14ac:dyDescent="0.25">
      <c r="A10" s="1"/>
      <c r="B10" s="143" t="s">
        <v>41</v>
      </c>
      <c r="C10" s="339" t="s">
        <v>26</v>
      </c>
      <c r="D10" s="339" t="s">
        <v>27</v>
      </c>
      <c r="E10" s="339" t="s">
        <v>70</v>
      </c>
      <c r="F10" s="143" t="s">
        <v>13</v>
      </c>
      <c r="G10" s="143" t="s">
        <v>14</v>
      </c>
      <c r="H10" s="143" t="s">
        <v>15</v>
      </c>
      <c r="I10" s="29"/>
      <c r="J10" s="344" t="s">
        <v>69</v>
      </c>
    </row>
    <row r="11" spans="1:10" s="144" customFormat="1" ht="27.75" customHeight="1" x14ac:dyDescent="0.4">
      <c r="A11" s="152"/>
      <c r="B11" s="299"/>
      <c r="C11" s="298"/>
      <c r="D11" s="298"/>
      <c r="E11" s="298"/>
      <c r="F11" s="299"/>
      <c r="G11" s="299"/>
      <c r="H11" s="299"/>
      <c r="I11" s="300"/>
      <c r="J11" s="30">
        <f ca="1">RAND()</f>
        <v>0.85644870808716966</v>
      </c>
    </row>
    <row r="12" spans="1:10" s="144" customFormat="1" ht="27.75" customHeight="1" x14ac:dyDescent="0.4">
      <c r="B12" s="299"/>
      <c r="C12" s="298"/>
      <c r="D12" s="298"/>
      <c r="E12" s="298"/>
      <c r="F12" s="299"/>
      <c r="G12" s="299"/>
      <c r="H12" s="299"/>
      <c r="I12" s="300"/>
      <c r="J12" s="30">
        <f ca="1">RAND()</f>
        <v>0.5499595674707759</v>
      </c>
    </row>
    <row r="13" spans="1:10" s="144" customFormat="1" ht="27.75" customHeight="1" x14ac:dyDescent="0.4">
      <c r="B13" s="299"/>
      <c r="C13" s="298"/>
      <c r="D13" s="298"/>
      <c r="E13" s="298"/>
      <c r="F13" s="299"/>
      <c r="G13" s="299"/>
      <c r="H13" s="299"/>
      <c r="I13" s="300"/>
      <c r="J13" s="30">
        <f ca="1">RAND()</f>
        <v>0.94060273997198263</v>
      </c>
    </row>
    <row r="14" spans="1:10" s="144" customFormat="1" ht="27.75" customHeight="1" x14ac:dyDescent="0.4">
      <c r="B14" s="299"/>
      <c r="C14" s="298"/>
      <c r="D14" s="298"/>
      <c r="E14" s="298"/>
      <c r="F14" s="299"/>
      <c r="G14" s="299"/>
      <c r="H14" s="299"/>
      <c r="I14" s="300"/>
      <c r="J14" s="30">
        <f ca="1">RAND()</f>
        <v>0.84972590265831927</v>
      </c>
    </row>
    <row r="15" spans="1:10" s="144" customFormat="1" ht="27.75" customHeight="1" x14ac:dyDescent="0.4">
      <c r="B15" s="299"/>
      <c r="C15" s="298"/>
      <c r="D15" s="298"/>
      <c r="E15" s="298"/>
      <c r="F15" s="299"/>
      <c r="G15" s="299"/>
      <c r="H15" s="299"/>
      <c r="I15" s="300"/>
      <c r="J15" s="30">
        <f ca="1">RAND()</f>
        <v>0.58343394703612594</v>
      </c>
    </row>
    <row r="16" spans="1:10" s="144" customFormat="1" ht="27.75" customHeight="1" x14ac:dyDescent="0.4">
      <c r="B16" s="299"/>
      <c r="C16" s="298"/>
      <c r="D16" s="298"/>
      <c r="E16" s="298"/>
      <c r="F16" s="299"/>
      <c r="G16" s="299"/>
      <c r="H16" s="299"/>
      <c r="I16" s="300"/>
      <c r="J16" s="30">
        <f ca="1">RAND()</f>
        <v>0.64792684824100044</v>
      </c>
    </row>
    <row r="17" spans="2:10" s="144" customFormat="1" ht="27.75" customHeight="1" x14ac:dyDescent="0.4">
      <c r="B17" s="299"/>
      <c r="C17" s="298"/>
      <c r="D17" s="298"/>
      <c r="E17" s="298"/>
      <c r="F17" s="299"/>
      <c r="G17" s="299"/>
      <c r="H17" s="299"/>
      <c r="I17" s="300"/>
      <c r="J17" s="30">
        <f ca="1">RAND()</f>
        <v>0.12981188057059601</v>
      </c>
    </row>
    <row r="18" spans="2:10" s="144" customFormat="1" ht="27.75" customHeight="1" x14ac:dyDescent="0.4">
      <c r="B18" s="299"/>
      <c r="C18" s="298"/>
      <c r="D18" s="298"/>
      <c r="E18" s="298"/>
      <c r="F18" s="299"/>
      <c r="G18" s="299"/>
      <c r="H18" s="299"/>
      <c r="I18" s="300"/>
      <c r="J18" s="30">
        <f ca="1">RAND()</f>
        <v>8.054231134352996E-3</v>
      </c>
    </row>
    <row r="19" spans="2:10" s="144" customFormat="1" ht="27.75" customHeight="1" x14ac:dyDescent="0.4">
      <c r="B19" s="299"/>
      <c r="C19" s="298"/>
      <c r="D19" s="298"/>
      <c r="E19" s="298"/>
      <c r="F19" s="299"/>
      <c r="G19" s="299"/>
      <c r="H19" s="299"/>
      <c r="I19" s="300"/>
      <c r="J19" s="30">
        <f ca="1">RAND()</f>
        <v>0.50981668208693653</v>
      </c>
    </row>
    <row r="20" spans="2:10" s="144" customFormat="1" ht="27.75" customHeight="1" x14ac:dyDescent="0.4">
      <c r="B20" s="299"/>
      <c r="C20" s="298"/>
      <c r="D20" s="298"/>
      <c r="E20" s="298"/>
      <c r="F20" s="299"/>
      <c r="G20" s="299"/>
      <c r="H20" s="299"/>
      <c r="I20" s="300"/>
      <c r="J20" s="30">
        <f ca="1">RAND()</f>
        <v>0.26405243790073729</v>
      </c>
    </row>
    <row r="21" spans="2:10" s="144" customFormat="1" ht="27.75" customHeight="1" x14ac:dyDescent="0.4">
      <c r="B21" s="299"/>
      <c r="C21" s="298"/>
      <c r="D21" s="298"/>
      <c r="E21" s="298"/>
      <c r="F21" s="299"/>
      <c r="G21" s="299"/>
      <c r="H21" s="299"/>
      <c r="I21" s="300"/>
      <c r="J21" s="30">
        <f ca="1">RAND()</f>
        <v>0.23264802600713741</v>
      </c>
    </row>
    <row r="22" spans="2:10" s="144" customFormat="1" ht="27.75" customHeight="1" x14ac:dyDescent="0.4">
      <c r="B22" s="299"/>
      <c r="C22" s="298"/>
      <c r="D22" s="298"/>
      <c r="E22" s="298"/>
      <c r="F22" s="299"/>
      <c r="G22" s="299"/>
      <c r="H22" s="299"/>
      <c r="I22" s="300"/>
      <c r="J22" s="30">
        <f ca="1">RAND()</f>
        <v>0.95876854310897397</v>
      </c>
    </row>
    <row r="23" spans="2:10" s="144" customFormat="1" ht="27.75" customHeight="1" x14ac:dyDescent="0.4">
      <c r="B23" s="299"/>
      <c r="C23" s="298"/>
      <c r="D23" s="298"/>
      <c r="E23" s="298"/>
      <c r="F23" s="299"/>
      <c r="G23" s="299"/>
      <c r="H23" s="299"/>
      <c r="I23" s="300"/>
      <c r="J23" s="30">
        <f ca="1">RAND()</f>
        <v>0.39701097564772525</v>
      </c>
    </row>
    <row r="24" spans="2:10" s="144" customFormat="1" ht="27.75" customHeight="1" x14ac:dyDescent="0.4">
      <c r="B24" s="299"/>
      <c r="C24" s="298"/>
      <c r="D24" s="298"/>
      <c r="E24" s="298"/>
      <c r="F24" s="299"/>
      <c r="G24" s="299"/>
      <c r="H24" s="299"/>
      <c r="I24" s="300"/>
      <c r="J24" s="30">
        <f ca="1">RAND()</f>
        <v>0.53353323011567944</v>
      </c>
    </row>
    <row r="25" spans="2:10" s="144" customFormat="1" ht="27.75" customHeight="1" x14ac:dyDescent="0.4">
      <c r="B25" s="299"/>
      <c r="C25" s="298"/>
      <c r="D25" s="298"/>
      <c r="E25" s="298"/>
      <c r="F25" s="299"/>
      <c r="G25" s="299"/>
      <c r="H25" s="299"/>
      <c r="I25" s="300"/>
      <c r="J25" s="30">
        <f t="shared" ref="J11:J42" ca="1" si="0">RAND()</f>
        <v>0.66986853792511747</v>
      </c>
    </row>
    <row r="26" spans="2:10" s="144" customFormat="1" ht="27.75" customHeight="1" x14ac:dyDescent="0.4">
      <c r="B26" s="299"/>
      <c r="C26" s="298"/>
      <c r="D26" s="298"/>
      <c r="E26" s="298"/>
      <c r="F26" s="299"/>
      <c r="G26" s="299"/>
      <c r="H26" s="299"/>
      <c r="I26" s="300"/>
      <c r="J26" s="30">
        <f t="shared" ca="1" si="0"/>
        <v>0.17978298251434721</v>
      </c>
    </row>
    <row r="27" spans="2:10" s="144" customFormat="1" ht="27.75" customHeight="1" x14ac:dyDescent="0.4">
      <c r="B27" s="299"/>
      <c r="C27" s="298"/>
      <c r="D27" s="298"/>
      <c r="E27" s="298"/>
      <c r="F27" s="299"/>
      <c r="G27" s="299"/>
      <c r="H27" s="299"/>
      <c r="I27" s="300"/>
      <c r="J27" s="30">
        <f t="shared" ca="1" si="0"/>
        <v>0.64723462252719632</v>
      </c>
    </row>
    <row r="28" spans="2:10" s="144" customFormat="1" ht="27.75" customHeight="1" x14ac:dyDescent="0.4">
      <c r="B28" s="299"/>
      <c r="C28" s="298"/>
      <c r="D28" s="298"/>
      <c r="E28" s="298"/>
      <c r="F28" s="299"/>
      <c r="G28" s="299"/>
      <c r="H28" s="299"/>
      <c r="I28" s="300"/>
      <c r="J28" s="30">
        <f t="shared" ca="1" si="0"/>
        <v>0.22562941537557413</v>
      </c>
    </row>
    <row r="29" spans="2:10" s="144" customFormat="1" ht="27.75" customHeight="1" x14ac:dyDescent="0.4">
      <c r="B29" s="299"/>
      <c r="C29" s="298"/>
      <c r="D29" s="298"/>
      <c r="E29" s="298"/>
      <c r="F29" s="299"/>
      <c r="G29" s="299"/>
      <c r="H29" s="299"/>
      <c r="I29" s="300"/>
      <c r="J29" s="30">
        <f t="shared" ca="1" si="0"/>
        <v>0.40691322940252228</v>
      </c>
    </row>
    <row r="30" spans="2:10" s="144" customFormat="1" ht="27.75" customHeight="1" x14ac:dyDescent="0.4">
      <c r="B30" s="299"/>
      <c r="C30" s="298"/>
      <c r="D30" s="298"/>
      <c r="E30" s="298"/>
      <c r="F30" s="299"/>
      <c r="G30" s="299"/>
      <c r="H30" s="299"/>
      <c r="I30" s="300"/>
      <c r="J30" s="30">
        <f t="shared" ca="1" si="0"/>
        <v>0.30410200350651162</v>
      </c>
    </row>
    <row r="31" spans="2:10" s="144" customFormat="1" ht="27.75" customHeight="1" x14ac:dyDescent="0.4">
      <c r="B31" s="299"/>
      <c r="C31" s="298"/>
      <c r="D31" s="298"/>
      <c r="E31" s="298"/>
      <c r="F31" s="299"/>
      <c r="G31" s="299"/>
      <c r="H31" s="299"/>
      <c r="I31" s="300"/>
      <c r="J31" s="30">
        <f t="shared" ca="1" si="0"/>
        <v>0.53534936243997966</v>
      </c>
    </row>
    <row r="32" spans="2:10" s="144" customFormat="1" ht="27.75" customHeight="1" x14ac:dyDescent="0.4">
      <c r="B32" s="299"/>
      <c r="C32" s="298"/>
      <c r="D32" s="298"/>
      <c r="E32" s="298"/>
      <c r="F32" s="299"/>
      <c r="G32" s="299"/>
      <c r="H32" s="299"/>
      <c r="I32" s="300"/>
      <c r="J32" s="30">
        <f t="shared" ca="1" si="0"/>
        <v>7.3049374572236592E-2</v>
      </c>
    </row>
    <row r="33" spans="2:10" s="144" customFormat="1" ht="27.75" customHeight="1" x14ac:dyDescent="0.4">
      <c r="B33" s="299"/>
      <c r="C33" s="298"/>
      <c r="D33" s="298"/>
      <c r="E33" s="298"/>
      <c r="F33" s="299"/>
      <c r="G33" s="299"/>
      <c r="H33" s="299"/>
      <c r="I33" s="300"/>
      <c r="J33" s="30">
        <f t="shared" ca="1" si="0"/>
        <v>0.62296061606952391</v>
      </c>
    </row>
    <row r="34" spans="2:10" s="144" customFormat="1" ht="27.75" customHeight="1" x14ac:dyDescent="0.4">
      <c r="B34" s="299"/>
      <c r="C34" s="298"/>
      <c r="D34" s="298"/>
      <c r="E34" s="298"/>
      <c r="F34" s="299"/>
      <c r="G34" s="299"/>
      <c r="H34" s="299"/>
      <c r="I34" s="300"/>
      <c r="J34" s="30">
        <f t="shared" ca="1" si="0"/>
        <v>0.68228191584518405</v>
      </c>
    </row>
    <row r="35" spans="2:10" s="144" customFormat="1" ht="27.75" customHeight="1" x14ac:dyDescent="0.4">
      <c r="B35" s="299"/>
      <c r="C35" s="298"/>
      <c r="D35" s="298"/>
      <c r="E35" s="298"/>
      <c r="F35" s="299"/>
      <c r="G35" s="299"/>
      <c r="H35" s="299"/>
      <c r="I35" s="300"/>
      <c r="J35" s="30">
        <f t="shared" ca="1" si="0"/>
        <v>0.44203337550570765</v>
      </c>
    </row>
    <row r="36" spans="2:10" s="144" customFormat="1" ht="27.75" customHeight="1" x14ac:dyDescent="0.4">
      <c r="B36" s="299"/>
      <c r="C36" s="298"/>
      <c r="D36" s="298"/>
      <c r="E36" s="298"/>
      <c r="F36" s="299"/>
      <c r="G36" s="299"/>
      <c r="H36" s="299"/>
      <c r="I36" s="300"/>
      <c r="J36" s="30">
        <f t="shared" ca="1" si="0"/>
        <v>0.46693761507517584</v>
      </c>
    </row>
    <row r="37" spans="2:10" s="144" customFormat="1" ht="27.75" customHeight="1" x14ac:dyDescent="0.4">
      <c r="B37" s="299"/>
      <c r="C37" s="298"/>
      <c r="D37" s="298"/>
      <c r="E37" s="298"/>
      <c r="F37" s="299"/>
      <c r="G37" s="299"/>
      <c r="H37" s="299"/>
      <c r="I37" s="300"/>
      <c r="J37" s="30">
        <f t="shared" ca="1" si="0"/>
        <v>0.5544505139214666</v>
      </c>
    </row>
    <row r="38" spans="2:10" s="144" customFormat="1" ht="27.75" customHeight="1" x14ac:dyDescent="0.4">
      <c r="B38" s="299"/>
      <c r="C38" s="298"/>
      <c r="D38" s="298"/>
      <c r="E38" s="298"/>
      <c r="F38" s="299"/>
      <c r="G38" s="299"/>
      <c r="H38" s="299"/>
      <c r="I38" s="300"/>
      <c r="J38" s="30">
        <f t="shared" ca="1" si="0"/>
        <v>0.51343035771698442</v>
      </c>
    </row>
    <row r="39" spans="2:10" s="144" customFormat="1" ht="27.75" customHeight="1" x14ac:dyDescent="0.4">
      <c r="B39" s="299"/>
      <c r="C39" s="298"/>
      <c r="D39" s="298"/>
      <c r="E39" s="298"/>
      <c r="F39" s="299"/>
      <c r="G39" s="299"/>
      <c r="H39" s="299"/>
      <c r="I39" s="300"/>
      <c r="J39" s="30">
        <f t="shared" ca="1" si="0"/>
        <v>0.66812695480218398</v>
      </c>
    </row>
    <row r="40" spans="2:10" s="144" customFormat="1" ht="27.75" customHeight="1" x14ac:dyDescent="0.4">
      <c r="B40" s="299"/>
      <c r="C40" s="298"/>
      <c r="D40" s="298"/>
      <c r="E40" s="298"/>
      <c r="F40" s="299"/>
      <c r="G40" s="299"/>
      <c r="H40" s="299"/>
      <c r="I40" s="300"/>
      <c r="J40" s="30">
        <f t="shared" ca="1" si="0"/>
        <v>0.93007944713407176</v>
      </c>
    </row>
    <row r="41" spans="2:10" s="144" customFormat="1" ht="27.75" customHeight="1" x14ac:dyDescent="0.4">
      <c r="B41" s="299"/>
      <c r="C41" s="298"/>
      <c r="D41" s="298"/>
      <c r="E41" s="298"/>
      <c r="F41" s="299"/>
      <c r="G41" s="299"/>
      <c r="H41" s="299"/>
      <c r="I41" s="300"/>
      <c r="J41" s="30">
        <f t="shared" ca="1" si="0"/>
        <v>0.46238759778626615</v>
      </c>
    </row>
    <row r="42" spans="2:10" s="144" customFormat="1" ht="27.75" customHeight="1" x14ac:dyDescent="0.4">
      <c r="B42" s="299"/>
      <c r="C42" s="298"/>
      <c r="D42" s="298"/>
      <c r="E42" s="298"/>
      <c r="F42" s="299"/>
      <c r="G42" s="299"/>
      <c r="H42" s="299"/>
      <c r="I42" s="300"/>
      <c r="J42" s="30">
        <f t="shared" ca="1" si="0"/>
        <v>0.98866899788429929</v>
      </c>
    </row>
    <row r="43" spans="2:10" s="144" customFormat="1" ht="27.75" customHeight="1" x14ac:dyDescent="0.4">
      <c r="B43" s="299"/>
      <c r="C43" s="298"/>
      <c r="D43" s="298"/>
      <c r="E43" s="298"/>
      <c r="F43" s="299"/>
      <c r="G43" s="299"/>
      <c r="H43" s="299"/>
      <c r="I43" s="300"/>
      <c r="J43" s="30">
        <f t="shared" ref="J43:J74" ca="1" si="1">RAND()</f>
        <v>0.81682383166056061</v>
      </c>
    </row>
    <row r="44" spans="2:10" s="144" customFormat="1" ht="27.75" customHeight="1" x14ac:dyDescent="0.4">
      <c r="B44" s="299"/>
      <c r="C44" s="298"/>
      <c r="D44" s="298"/>
      <c r="E44" s="298"/>
      <c r="F44" s="299"/>
      <c r="G44" s="299"/>
      <c r="H44" s="299"/>
      <c r="I44" s="300"/>
      <c r="J44" s="30">
        <f t="shared" ca="1" si="1"/>
        <v>0.55527049442549026</v>
      </c>
    </row>
    <row r="45" spans="2:10" s="144" customFormat="1" ht="27.75" customHeight="1" x14ac:dyDescent="0.4">
      <c r="B45" s="299"/>
      <c r="C45" s="298"/>
      <c r="D45" s="298"/>
      <c r="E45" s="298"/>
      <c r="F45" s="299"/>
      <c r="G45" s="299"/>
      <c r="H45" s="299"/>
      <c r="I45" s="300"/>
      <c r="J45" s="30">
        <f t="shared" ca="1" si="1"/>
        <v>0.58292803825873529</v>
      </c>
    </row>
    <row r="46" spans="2:10" s="144" customFormat="1" ht="27.75" customHeight="1" x14ac:dyDescent="0.4">
      <c r="B46" s="299"/>
      <c r="C46" s="298"/>
      <c r="D46" s="298"/>
      <c r="E46" s="298"/>
      <c r="F46" s="299"/>
      <c r="G46" s="299"/>
      <c r="H46" s="299"/>
      <c r="I46" s="300"/>
      <c r="J46" s="30">
        <f t="shared" ca="1" si="1"/>
        <v>4.6557457510416955E-2</v>
      </c>
    </row>
    <row r="47" spans="2:10" s="144" customFormat="1" ht="27.75" customHeight="1" x14ac:dyDescent="0.4">
      <c r="B47" s="299"/>
      <c r="C47" s="298"/>
      <c r="D47" s="298"/>
      <c r="E47" s="298"/>
      <c r="F47" s="299"/>
      <c r="G47" s="299"/>
      <c r="H47" s="299"/>
      <c r="I47" s="300"/>
      <c r="J47" s="30">
        <f t="shared" ca="1" si="1"/>
        <v>0.43801856735799327</v>
      </c>
    </row>
    <row r="48" spans="2:10" s="144" customFormat="1" ht="27.75" customHeight="1" x14ac:dyDescent="0.4">
      <c r="B48" s="299"/>
      <c r="C48" s="298"/>
      <c r="D48" s="298"/>
      <c r="E48" s="298"/>
      <c r="F48" s="299"/>
      <c r="G48" s="299"/>
      <c r="H48" s="299"/>
      <c r="I48" s="300"/>
      <c r="J48" s="30">
        <f t="shared" ca="1" si="1"/>
        <v>0.30257287868532301</v>
      </c>
    </row>
    <row r="49" spans="2:10" s="144" customFormat="1" ht="27.75" customHeight="1" x14ac:dyDescent="0.4">
      <c r="B49" s="299"/>
      <c r="C49" s="298"/>
      <c r="D49" s="298"/>
      <c r="E49" s="298"/>
      <c r="F49" s="299"/>
      <c r="G49" s="299"/>
      <c r="H49" s="299"/>
      <c r="I49" s="300"/>
      <c r="J49" s="30">
        <f t="shared" ca="1" si="1"/>
        <v>0.35224459897811444</v>
      </c>
    </row>
    <row r="50" spans="2:10" s="144" customFormat="1" ht="27.75" customHeight="1" x14ac:dyDescent="0.4">
      <c r="B50" s="299"/>
      <c r="C50" s="298"/>
      <c r="D50" s="298"/>
      <c r="E50" s="298"/>
      <c r="F50" s="299"/>
      <c r="G50" s="299"/>
      <c r="H50" s="299"/>
      <c r="I50" s="300"/>
      <c r="J50" s="30">
        <f t="shared" ca="1" si="1"/>
        <v>0.58439100765472729</v>
      </c>
    </row>
    <row r="51" spans="2:10" s="144" customFormat="1" ht="27.75" customHeight="1" x14ac:dyDescent="0.4">
      <c r="B51" s="299"/>
      <c r="C51" s="298"/>
      <c r="D51" s="298"/>
      <c r="E51" s="298"/>
      <c r="F51" s="299"/>
      <c r="G51" s="299"/>
      <c r="H51" s="299"/>
      <c r="I51" s="300"/>
      <c r="J51" s="30">
        <f t="shared" ca="1" si="1"/>
        <v>0.48381898787767641</v>
      </c>
    </row>
    <row r="52" spans="2:10" s="144" customFormat="1" ht="27.75" customHeight="1" x14ac:dyDescent="0.4">
      <c r="B52" s="299"/>
      <c r="C52" s="298"/>
      <c r="D52" s="298"/>
      <c r="E52" s="298"/>
      <c r="F52" s="299"/>
      <c r="G52" s="299"/>
      <c r="H52" s="299"/>
      <c r="I52" s="300"/>
      <c r="J52" s="30">
        <f t="shared" ca="1" si="1"/>
        <v>0.30655423868998666</v>
      </c>
    </row>
    <row r="53" spans="2:10" s="144" customFormat="1" ht="27.75" customHeight="1" x14ac:dyDescent="0.4">
      <c r="B53" s="299"/>
      <c r="C53" s="298"/>
      <c r="D53" s="298"/>
      <c r="E53" s="298"/>
      <c r="F53" s="299"/>
      <c r="G53" s="299"/>
      <c r="H53" s="299"/>
      <c r="I53" s="300"/>
      <c r="J53" s="30">
        <f t="shared" ca="1" si="1"/>
        <v>0.37386208693879586</v>
      </c>
    </row>
    <row r="54" spans="2:10" s="144" customFormat="1" ht="27.75" customHeight="1" x14ac:dyDescent="0.4">
      <c r="B54" s="299"/>
      <c r="C54" s="298"/>
      <c r="D54" s="298"/>
      <c r="E54" s="298"/>
      <c r="F54" s="299"/>
      <c r="G54" s="299"/>
      <c r="H54" s="299"/>
      <c r="I54" s="300"/>
      <c r="J54" s="30">
        <f t="shared" ca="1" si="1"/>
        <v>0.26385291977756209</v>
      </c>
    </row>
    <row r="55" spans="2:10" s="144" customFormat="1" ht="27.75" customHeight="1" x14ac:dyDescent="0.4">
      <c r="B55" s="299"/>
      <c r="C55" s="298"/>
      <c r="D55" s="298"/>
      <c r="E55" s="298"/>
      <c r="F55" s="299"/>
      <c r="G55" s="299"/>
      <c r="H55" s="299"/>
      <c r="I55" s="300"/>
      <c r="J55" s="30">
        <f t="shared" ca="1" si="1"/>
        <v>0.7443457735179172</v>
      </c>
    </row>
    <row r="56" spans="2:10" s="144" customFormat="1" ht="27.75" customHeight="1" x14ac:dyDescent="0.4">
      <c r="B56" s="299"/>
      <c r="C56" s="298"/>
      <c r="D56" s="298"/>
      <c r="E56" s="298"/>
      <c r="F56" s="299"/>
      <c r="G56" s="299"/>
      <c r="H56" s="299"/>
      <c r="I56" s="300"/>
      <c r="J56" s="30">
        <f t="shared" ca="1" si="1"/>
        <v>0.53660121367573943</v>
      </c>
    </row>
    <row r="57" spans="2:10" s="144" customFormat="1" ht="27.75" customHeight="1" x14ac:dyDescent="0.4">
      <c r="B57" s="299"/>
      <c r="C57" s="298"/>
      <c r="D57" s="298"/>
      <c r="E57" s="298"/>
      <c r="F57" s="299"/>
      <c r="G57" s="299"/>
      <c r="H57" s="299"/>
      <c r="I57" s="300"/>
      <c r="J57" s="30">
        <f t="shared" ca="1" si="1"/>
        <v>0.81810883582660576</v>
      </c>
    </row>
    <row r="58" spans="2:10" s="144" customFormat="1" ht="27.75" customHeight="1" x14ac:dyDescent="0.4">
      <c r="B58" s="299"/>
      <c r="C58" s="298"/>
      <c r="D58" s="298"/>
      <c r="E58" s="298"/>
      <c r="F58" s="299"/>
      <c r="G58" s="299"/>
      <c r="H58" s="299"/>
      <c r="I58" s="300"/>
      <c r="J58" s="30">
        <f t="shared" ca="1" si="1"/>
        <v>0.94817638864826759</v>
      </c>
    </row>
    <row r="59" spans="2:10" s="144" customFormat="1" ht="22.8" x14ac:dyDescent="0.4">
      <c r="B59" s="299"/>
      <c r="C59" s="298"/>
      <c r="D59" s="298"/>
      <c r="E59" s="298"/>
      <c r="F59" s="299"/>
      <c r="G59" s="299"/>
      <c r="H59" s="299"/>
      <c r="I59" s="300"/>
      <c r="J59" s="30">
        <f t="shared" ca="1" si="1"/>
        <v>0.46182097212420747</v>
      </c>
    </row>
    <row r="60" spans="2:10" s="144" customFormat="1" ht="27.75" customHeight="1" x14ac:dyDescent="0.4">
      <c r="B60" s="299"/>
      <c r="C60" s="298"/>
      <c r="D60" s="298"/>
      <c r="E60" s="298"/>
      <c r="F60" s="299"/>
      <c r="G60" s="299"/>
      <c r="H60" s="299"/>
      <c r="I60" s="300"/>
      <c r="J60" s="30">
        <f t="shared" ca="1" si="1"/>
        <v>0.18765507133750581</v>
      </c>
    </row>
    <row r="61" spans="2:10" s="144" customFormat="1" ht="27.75" customHeight="1" x14ac:dyDescent="0.4">
      <c r="B61" s="299"/>
      <c r="C61" s="298"/>
      <c r="D61" s="298"/>
      <c r="E61" s="298"/>
      <c r="F61" s="299"/>
      <c r="G61" s="299"/>
      <c r="H61" s="299"/>
      <c r="I61" s="300"/>
      <c r="J61" s="30">
        <f t="shared" ca="1" si="1"/>
        <v>0.32422313655579771</v>
      </c>
    </row>
    <row r="62" spans="2:10" s="144" customFormat="1" ht="27.75" customHeight="1" x14ac:dyDescent="0.4">
      <c r="B62" s="299"/>
      <c r="C62" s="298"/>
      <c r="D62" s="298"/>
      <c r="E62" s="298"/>
      <c r="F62" s="299"/>
      <c r="G62" s="299"/>
      <c r="H62" s="299"/>
      <c r="I62" s="300"/>
      <c r="J62" s="30">
        <f t="shared" ca="1" si="1"/>
        <v>0.51804915976584232</v>
      </c>
    </row>
    <row r="63" spans="2:10" s="144" customFormat="1" ht="27.75" customHeight="1" x14ac:dyDescent="0.4">
      <c r="B63" s="299"/>
      <c r="C63" s="298"/>
      <c r="D63" s="298"/>
      <c r="E63" s="298"/>
      <c r="F63" s="299"/>
      <c r="G63" s="299"/>
      <c r="H63" s="299"/>
      <c r="I63" s="300"/>
      <c r="J63" s="30">
        <f t="shared" ca="1" si="1"/>
        <v>0.63625639046783555</v>
      </c>
    </row>
    <row r="64" spans="2:10" s="144" customFormat="1" ht="27.75" customHeight="1" x14ac:dyDescent="0.4">
      <c r="B64" s="299"/>
      <c r="C64" s="298"/>
      <c r="D64" s="298"/>
      <c r="E64" s="298"/>
      <c r="F64" s="299"/>
      <c r="G64" s="299"/>
      <c r="H64" s="299"/>
      <c r="I64" s="300"/>
      <c r="J64" s="30">
        <f t="shared" ca="1" si="1"/>
        <v>0.52169226288474035</v>
      </c>
    </row>
    <row r="65" spans="2:10" s="144" customFormat="1" ht="27.75" customHeight="1" x14ac:dyDescent="0.4">
      <c r="B65" s="299"/>
      <c r="C65" s="298"/>
      <c r="D65" s="298"/>
      <c r="E65" s="298"/>
      <c r="F65" s="299"/>
      <c r="G65" s="299"/>
      <c r="H65" s="299"/>
      <c r="I65" s="300"/>
      <c r="J65" s="30">
        <f t="shared" ca="1" si="1"/>
        <v>0.57468849007219514</v>
      </c>
    </row>
    <row r="66" spans="2:10" s="144" customFormat="1" ht="27.75" customHeight="1" x14ac:dyDescent="0.4">
      <c r="B66" s="299"/>
      <c r="C66" s="298"/>
      <c r="D66" s="298"/>
      <c r="E66" s="298"/>
      <c r="F66" s="299"/>
      <c r="G66" s="299"/>
      <c r="H66" s="299"/>
      <c r="I66" s="300"/>
      <c r="J66" s="30">
        <f t="shared" ca="1" si="1"/>
        <v>0.62800005723213903</v>
      </c>
    </row>
    <row r="67" spans="2:10" s="144" customFormat="1" ht="27.75" customHeight="1" x14ac:dyDescent="0.4">
      <c r="B67" s="299"/>
      <c r="C67" s="298"/>
      <c r="D67" s="298"/>
      <c r="E67" s="298"/>
      <c r="F67" s="299"/>
      <c r="G67" s="299"/>
      <c r="H67" s="299"/>
      <c r="I67" s="300"/>
      <c r="J67" s="30">
        <f t="shared" ca="1" si="1"/>
        <v>0.43672742147777632</v>
      </c>
    </row>
    <row r="68" spans="2:10" s="144" customFormat="1" ht="22.8" x14ac:dyDescent="0.4">
      <c r="B68" s="299"/>
      <c r="C68" s="298"/>
      <c r="D68" s="298"/>
      <c r="E68" s="298"/>
      <c r="F68" s="299"/>
      <c r="G68" s="299"/>
      <c r="H68" s="299"/>
      <c r="I68" s="300"/>
      <c r="J68" s="30">
        <f t="shared" ca="1" si="1"/>
        <v>0.12854858747318332</v>
      </c>
    </row>
    <row r="69" spans="2:10" s="144" customFormat="1" ht="22.8" x14ac:dyDescent="0.4">
      <c r="B69" s="299"/>
      <c r="C69" s="298"/>
      <c r="D69" s="298"/>
      <c r="E69" s="298"/>
      <c r="F69" s="299"/>
      <c r="G69" s="299"/>
      <c r="H69" s="299"/>
      <c r="I69" s="300"/>
      <c r="J69" s="30">
        <f t="shared" ca="1" si="1"/>
        <v>5.1660857721788855E-2</v>
      </c>
    </row>
    <row r="70" spans="2:10" s="144" customFormat="1" ht="27.75" customHeight="1" x14ac:dyDescent="0.4">
      <c r="B70" s="299"/>
      <c r="C70" s="298"/>
      <c r="D70" s="298"/>
      <c r="E70" s="298"/>
      <c r="F70" s="299"/>
      <c r="G70" s="299"/>
      <c r="H70" s="299"/>
      <c r="I70" s="300"/>
      <c r="J70" s="30">
        <f t="shared" ca="1" si="1"/>
        <v>3.8316693745842012E-2</v>
      </c>
    </row>
    <row r="71" spans="2:10" s="144" customFormat="1" ht="27.75" customHeight="1" x14ac:dyDescent="0.4">
      <c r="B71" s="299"/>
      <c r="C71" s="298"/>
      <c r="D71" s="298"/>
      <c r="E71" s="298"/>
      <c r="F71" s="299"/>
      <c r="G71" s="299"/>
      <c r="H71" s="299"/>
      <c r="I71" s="300"/>
      <c r="J71" s="30">
        <f t="shared" ca="1" si="1"/>
        <v>0.84672329637261079</v>
      </c>
    </row>
    <row r="72" spans="2:10" s="144" customFormat="1" ht="27.75" customHeight="1" x14ac:dyDescent="0.4">
      <c r="B72" s="299"/>
      <c r="C72" s="298"/>
      <c r="D72" s="298"/>
      <c r="E72" s="298"/>
      <c r="F72" s="299"/>
      <c r="G72" s="299"/>
      <c r="H72" s="299"/>
      <c r="I72" s="300"/>
      <c r="J72" s="30">
        <f t="shared" ca="1" si="1"/>
        <v>0.86383604269183112</v>
      </c>
    </row>
    <row r="73" spans="2:10" s="144" customFormat="1" ht="27.75" customHeight="1" x14ac:dyDescent="0.4">
      <c r="B73" s="299"/>
      <c r="C73" s="298"/>
      <c r="D73" s="298"/>
      <c r="E73" s="298"/>
      <c r="F73" s="299"/>
      <c r="G73" s="299"/>
      <c r="H73" s="299"/>
      <c r="I73" s="300"/>
      <c r="J73" s="30">
        <f t="shared" ca="1" si="1"/>
        <v>0.29261146687631745</v>
      </c>
    </row>
    <row r="74" spans="2:10" s="144" customFormat="1" ht="27.75" customHeight="1" x14ac:dyDescent="0.4">
      <c r="B74" s="299"/>
      <c r="C74" s="298"/>
      <c r="D74" s="298"/>
      <c r="E74" s="298"/>
      <c r="F74" s="299"/>
      <c r="G74" s="299"/>
      <c r="H74" s="299"/>
      <c r="I74" s="300"/>
      <c r="J74" s="30">
        <f t="shared" ca="1" si="1"/>
        <v>0.24239843436252406</v>
      </c>
    </row>
    <row r="75" spans="2:10" s="144" customFormat="1" ht="27.75" customHeight="1" x14ac:dyDescent="0.4">
      <c r="B75" s="299"/>
      <c r="C75" s="298"/>
      <c r="D75" s="298"/>
      <c r="E75" s="298"/>
      <c r="F75" s="299"/>
      <c r="G75" s="299"/>
      <c r="H75" s="299"/>
      <c r="I75" s="300"/>
      <c r="J75" s="30">
        <f t="shared" ref="J75:J106" ca="1" si="2">RAND()</f>
        <v>0.39719873906517911</v>
      </c>
    </row>
    <row r="76" spans="2:10" s="144" customFormat="1" ht="27.75" customHeight="1" x14ac:dyDescent="0.4">
      <c r="B76" s="299"/>
      <c r="C76" s="298"/>
      <c r="D76" s="298"/>
      <c r="E76" s="298"/>
      <c r="F76" s="299"/>
      <c r="G76" s="299"/>
      <c r="H76" s="299"/>
      <c r="I76" s="300"/>
      <c r="J76" s="30">
        <f t="shared" ca="1" si="2"/>
        <v>0.80784405070957765</v>
      </c>
    </row>
    <row r="77" spans="2:10" s="144" customFormat="1" ht="27.75" customHeight="1" x14ac:dyDescent="0.4">
      <c r="B77" s="299"/>
      <c r="C77" s="298"/>
      <c r="D77" s="298"/>
      <c r="E77" s="298"/>
      <c r="F77" s="299"/>
      <c r="G77" s="299"/>
      <c r="H77" s="299"/>
      <c r="I77" s="300"/>
      <c r="J77" s="30">
        <f t="shared" ca="1" si="2"/>
        <v>0.77327078123277071</v>
      </c>
    </row>
    <row r="78" spans="2:10" s="144" customFormat="1" ht="27.75" customHeight="1" x14ac:dyDescent="0.4">
      <c r="B78" s="299"/>
      <c r="C78" s="298"/>
      <c r="D78" s="298"/>
      <c r="E78" s="298"/>
      <c r="F78" s="299"/>
      <c r="G78" s="299"/>
      <c r="H78" s="299"/>
      <c r="I78" s="300"/>
      <c r="J78" s="30">
        <f t="shared" ca="1" si="2"/>
        <v>0.82441538609373433</v>
      </c>
    </row>
    <row r="79" spans="2:10" s="144" customFormat="1" ht="27.75" customHeight="1" x14ac:dyDescent="0.4">
      <c r="B79" s="299"/>
      <c r="C79" s="298"/>
      <c r="D79" s="298"/>
      <c r="E79" s="298"/>
      <c r="F79" s="299"/>
      <c r="G79" s="299"/>
      <c r="H79" s="299"/>
      <c r="I79" s="300"/>
      <c r="J79" s="30">
        <f t="shared" ca="1" si="2"/>
        <v>0.85729954243146655</v>
      </c>
    </row>
    <row r="80" spans="2:10" s="144" customFormat="1" ht="27.75" customHeight="1" x14ac:dyDescent="0.4">
      <c r="B80" s="299"/>
      <c r="C80" s="298"/>
      <c r="D80" s="298"/>
      <c r="E80" s="298"/>
      <c r="F80" s="299"/>
      <c r="G80" s="299"/>
      <c r="H80" s="299"/>
      <c r="I80" s="300"/>
      <c r="J80" s="30">
        <f t="shared" ca="1" si="2"/>
        <v>0.59865611957309495</v>
      </c>
    </row>
    <row r="81" spans="1:10" s="144" customFormat="1" ht="27.75" customHeight="1" x14ac:dyDescent="0.4">
      <c r="B81" s="299"/>
      <c r="C81" s="298"/>
      <c r="D81" s="298"/>
      <c r="E81" s="298"/>
      <c r="F81" s="299"/>
      <c r="G81" s="299"/>
      <c r="H81" s="299"/>
      <c r="I81" s="300"/>
      <c r="J81" s="30">
        <f t="shared" ca="1" si="2"/>
        <v>0.11449853831058154</v>
      </c>
    </row>
    <row r="82" spans="1:10" s="144" customFormat="1" ht="27.75" customHeight="1" x14ac:dyDescent="0.4">
      <c r="B82" s="299"/>
      <c r="C82" s="298"/>
      <c r="D82" s="298"/>
      <c r="E82" s="298"/>
      <c r="F82" s="299"/>
      <c r="G82" s="299"/>
      <c r="H82" s="299"/>
      <c r="I82" s="300"/>
      <c r="J82" s="30">
        <f t="shared" ca="1" si="2"/>
        <v>1.4300137865475682E-2</v>
      </c>
    </row>
    <row r="83" spans="1:10" s="144" customFormat="1" ht="27.75" customHeight="1" x14ac:dyDescent="0.4">
      <c r="B83" s="299"/>
      <c r="C83" s="298"/>
      <c r="D83" s="298"/>
      <c r="E83" s="298"/>
      <c r="F83" s="299"/>
      <c r="G83" s="299"/>
      <c r="H83" s="299"/>
      <c r="I83" s="300"/>
      <c r="J83" s="30">
        <f t="shared" ca="1" si="2"/>
        <v>0.47298302929628377</v>
      </c>
    </row>
    <row r="84" spans="1:10" s="144" customFormat="1" ht="27.75" customHeight="1" x14ac:dyDescent="0.4">
      <c r="B84" s="299"/>
      <c r="C84" s="298"/>
      <c r="D84" s="298"/>
      <c r="E84" s="298"/>
      <c r="F84" s="299"/>
      <c r="G84" s="299"/>
      <c r="H84" s="299"/>
      <c r="I84" s="300"/>
      <c r="J84" s="30">
        <f t="shared" ca="1" si="2"/>
        <v>0.23760112300400438</v>
      </c>
    </row>
    <row r="85" spans="1:10" s="144" customFormat="1" ht="27.75" customHeight="1" x14ac:dyDescent="0.4">
      <c r="B85" s="299"/>
      <c r="C85" s="298"/>
      <c r="D85" s="298"/>
      <c r="E85" s="298"/>
      <c r="F85" s="299"/>
      <c r="G85" s="299"/>
      <c r="H85" s="299"/>
      <c r="I85" s="300"/>
      <c r="J85" s="30">
        <f t="shared" ca="1" si="2"/>
        <v>0.11577673499148544</v>
      </c>
    </row>
    <row r="86" spans="1:10" s="144" customFormat="1" ht="27.75" customHeight="1" x14ac:dyDescent="0.4">
      <c r="B86" s="299"/>
      <c r="C86" s="298"/>
      <c r="D86" s="298"/>
      <c r="E86" s="298"/>
      <c r="F86" s="299"/>
      <c r="G86" s="299"/>
      <c r="H86" s="299"/>
      <c r="I86" s="300"/>
      <c r="J86" s="30">
        <f t="shared" ca="1" si="2"/>
        <v>0.21656706265144765</v>
      </c>
    </row>
    <row r="87" spans="1:10" s="144" customFormat="1" ht="27.75" customHeight="1" x14ac:dyDescent="0.4">
      <c r="B87" s="299"/>
      <c r="C87" s="298"/>
      <c r="D87" s="298"/>
      <c r="E87" s="298"/>
      <c r="F87" s="299"/>
      <c r="G87" s="299"/>
      <c r="H87" s="299"/>
      <c r="I87" s="300"/>
      <c r="J87" s="30">
        <f t="shared" ca="1" si="2"/>
        <v>0.16757731189448788</v>
      </c>
    </row>
    <row r="88" spans="1:10" ht="27.75" customHeight="1" x14ac:dyDescent="0.4">
      <c r="A88" s="144"/>
      <c r="B88" s="299"/>
      <c r="C88" s="298"/>
      <c r="D88" s="298"/>
      <c r="E88" s="298"/>
      <c r="F88" s="299"/>
      <c r="G88" s="299"/>
      <c r="H88" s="299"/>
      <c r="I88" s="297"/>
      <c r="J88" s="30">
        <f t="shared" ca="1" si="2"/>
        <v>9.1099079901821978E-2</v>
      </c>
    </row>
    <row r="89" spans="1:10" ht="27.75" customHeight="1" x14ac:dyDescent="0.25">
      <c r="B89" s="299"/>
      <c r="C89" s="298"/>
      <c r="D89" s="298"/>
      <c r="E89" s="298"/>
      <c r="F89" s="299"/>
      <c r="G89" s="299"/>
      <c r="H89" s="299"/>
      <c r="I89" s="297"/>
      <c r="J89" s="30">
        <f t="shared" ca="1" si="2"/>
        <v>0.38393964192294361</v>
      </c>
    </row>
    <row r="90" spans="1:10" ht="27.75" customHeight="1" x14ac:dyDescent="0.25">
      <c r="B90" s="299"/>
      <c r="C90" s="298"/>
      <c r="D90" s="298"/>
      <c r="E90" s="298"/>
      <c r="F90" s="299"/>
      <c r="G90" s="299"/>
      <c r="H90" s="299"/>
      <c r="I90" s="297"/>
      <c r="J90" s="30">
        <f t="shared" ca="1" si="2"/>
        <v>0.71231181628034446</v>
      </c>
    </row>
    <row r="91" spans="1:10" ht="27.75" customHeight="1" x14ac:dyDescent="0.25">
      <c r="B91" s="299"/>
      <c r="C91" s="298"/>
      <c r="D91" s="298"/>
      <c r="E91" s="298"/>
      <c r="F91" s="299"/>
      <c r="G91" s="299"/>
      <c r="H91" s="299"/>
      <c r="I91" s="297"/>
      <c r="J91" s="30">
        <f t="shared" ca="1" si="2"/>
        <v>0.56579709890325103</v>
      </c>
    </row>
    <row r="92" spans="1:10" ht="27.75" customHeight="1" x14ac:dyDescent="0.25">
      <c r="B92" s="299"/>
      <c r="C92" s="298"/>
      <c r="D92" s="298"/>
      <c r="E92" s="298"/>
      <c r="F92" s="299"/>
      <c r="G92" s="299"/>
      <c r="H92" s="299"/>
      <c r="I92" s="297"/>
      <c r="J92" s="30">
        <f t="shared" ca="1" si="2"/>
        <v>0.8095370043800667</v>
      </c>
    </row>
    <row r="93" spans="1:10" ht="27.75" customHeight="1" x14ac:dyDescent="0.25">
      <c r="B93" s="299"/>
      <c r="C93" s="298"/>
      <c r="D93" s="298"/>
      <c r="E93" s="298"/>
      <c r="F93" s="299"/>
      <c r="G93" s="299"/>
      <c r="H93" s="299"/>
      <c r="I93" s="297"/>
      <c r="J93" s="30">
        <f t="shared" ca="1" si="2"/>
        <v>0.92338550414146436</v>
      </c>
    </row>
    <row r="94" spans="1:10" ht="27.75" customHeight="1" x14ac:dyDescent="0.25">
      <c r="B94" s="299"/>
      <c r="C94" s="298"/>
      <c r="D94" s="298"/>
      <c r="E94" s="298"/>
      <c r="F94" s="299"/>
      <c r="G94" s="299"/>
      <c r="H94" s="299"/>
      <c r="I94" s="297"/>
      <c r="J94" s="30">
        <f t="shared" ca="1" si="2"/>
        <v>9.2877901563814924E-2</v>
      </c>
    </row>
    <row r="95" spans="1:10" ht="27.75" customHeight="1" x14ac:dyDescent="0.25">
      <c r="B95" s="299"/>
      <c r="C95" s="298"/>
      <c r="D95" s="298"/>
      <c r="E95" s="298"/>
      <c r="F95" s="299"/>
      <c r="G95" s="299"/>
      <c r="H95" s="299"/>
      <c r="I95" s="297"/>
      <c r="J95" s="30">
        <f t="shared" ca="1" si="2"/>
        <v>0.89041312780034132</v>
      </c>
    </row>
    <row r="96" spans="1:10" ht="27.75" customHeight="1" x14ac:dyDescent="0.25">
      <c r="B96" s="299"/>
      <c r="C96" s="298"/>
      <c r="D96" s="298"/>
      <c r="E96" s="298"/>
      <c r="F96" s="299"/>
      <c r="G96" s="299"/>
      <c r="H96" s="299"/>
      <c r="I96" s="297"/>
      <c r="J96" s="30">
        <f t="shared" ca="1" si="2"/>
        <v>0.81715083462810589</v>
      </c>
    </row>
    <row r="97" spans="2:10" ht="27.75" customHeight="1" x14ac:dyDescent="0.25">
      <c r="B97" s="299"/>
      <c r="C97" s="298"/>
      <c r="D97" s="298"/>
      <c r="E97" s="298"/>
      <c r="F97" s="299"/>
      <c r="G97" s="299"/>
      <c r="H97" s="299"/>
      <c r="I97" s="297"/>
      <c r="J97" s="30">
        <f t="shared" ca="1" si="2"/>
        <v>0.31950067181251329</v>
      </c>
    </row>
    <row r="98" spans="2:10" ht="27.75" customHeight="1" x14ac:dyDescent="0.25">
      <c r="B98" s="299"/>
      <c r="C98" s="298"/>
      <c r="D98" s="298"/>
      <c r="E98" s="298"/>
      <c r="F98" s="299"/>
      <c r="G98" s="299"/>
      <c r="H98" s="299"/>
      <c r="I98" s="297"/>
      <c r="J98" s="30">
        <f t="shared" ca="1" si="2"/>
        <v>0.53320328758737634</v>
      </c>
    </row>
    <row r="99" spans="2:10" ht="27.75" customHeight="1" x14ac:dyDescent="0.25">
      <c r="B99" s="299"/>
      <c r="C99" s="298"/>
      <c r="D99" s="298"/>
      <c r="E99" s="298"/>
      <c r="F99" s="299"/>
      <c r="G99" s="299"/>
      <c r="H99" s="299"/>
      <c r="I99" s="297"/>
      <c r="J99" s="30">
        <f t="shared" ca="1" si="2"/>
        <v>0.58199769850225036</v>
      </c>
    </row>
    <row r="100" spans="2:10" ht="27.75" customHeight="1" x14ac:dyDescent="0.25">
      <c r="B100" s="299"/>
      <c r="C100" s="298"/>
      <c r="D100" s="298"/>
      <c r="E100" s="298"/>
      <c r="F100" s="299"/>
      <c r="G100" s="299"/>
      <c r="H100" s="299"/>
      <c r="I100" s="297"/>
      <c r="J100" s="30">
        <f t="shared" ca="1" si="2"/>
        <v>0.9651282184372223</v>
      </c>
    </row>
    <row r="101" spans="2:10" ht="27.75" customHeight="1" x14ac:dyDescent="0.25">
      <c r="B101" s="299"/>
      <c r="C101" s="298"/>
      <c r="D101" s="298"/>
      <c r="E101" s="298"/>
      <c r="F101" s="299"/>
      <c r="G101" s="299"/>
      <c r="H101" s="299"/>
      <c r="I101" s="297"/>
      <c r="J101" s="30">
        <f t="shared" ca="1" si="2"/>
        <v>0.28536639330919444</v>
      </c>
    </row>
    <row r="102" spans="2:10" ht="27.75" customHeight="1" x14ac:dyDescent="0.25">
      <c r="B102" s="299"/>
      <c r="C102" s="298"/>
      <c r="D102" s="298"/>
      <c r="E102" s="298"/>
      <c r="F102" s="299"/>
      <c r="G102" s="299"/>
      <c r="H102" s="299"/>
      <c r="I102" s="297"/>
      <c r="J102" s="30">
        <f t="shared" ca="1" si="2"/>
        <v>6.1584306252176368E-2</v>
      </c>
    </row>
    <row r="103" spans="2:10" ht="27.75" customHeight="1" x14ac:dyDescent="0.25">
      <c r="B103" s="299"/>
      <c r="C103" s="298"/>
      <c r="D103" s="298"/>
      <c r="E103" s="298"/>
      <c r="F103" s="299"/>
      <c r="G103" s="299"/>
      <c r="H103" s="299"/>
      <c r="I103" s="297"/>
      <c r="J103" s="30">
        <f t="shared" ca="1" si="2"/>
        <v>0.34694149616919423</v>
      </c>
    </row>
    <row r="104" spans="2:10" ht="27.75" customHeight="1" x14ac:dyDescent="0.25">
      <c r="B104" s="299"/>
      <c r="C104" s="298"/>
      <c r="D104" s="298"/>
      <c r="E104" s="298"/>
      <c r="F104" s="299"/>
      <c r="G104" s="299"/>
      <c r="H104" s="299"/>
      <c r="I104" s="297"/>
      <c r="J104" s="30">
        <f t="shared" ca="1" si="2"/>
        <v>0.51398682969570286</v>
      </c>
    </row>
    <row r="105" spans="2:10" ht="27.75" customHeight="1" x14ac:dyDescent="0.25">
      <c r="B105" s="299"/>
      <c r="C105" s="298"/>
      <c r="D105" s="298"/>
      <c r="E105" s="298"/>
      <c r="F105" s="299"/>
      <c r="G105" s="299"/>
      <c r="H105" s="299"/>
      <c r="I105" s="297"/>
      <c r="J105" s="30">
        <f t="shared" ca="1" si="2"/>
        <v>0.93762574557771405</v>
      </c>
    </row>
    <row r="106" spans="2:10" ht="27.75" customHeight="1" x14ac:dyDescent="0.25">
      <c r="B106" s="299"/>
      <c r="C106" s="298"/>
      <c r="D106" s="298"/>
      <c r="E106" s="298"/>
      <c r="F106" s="299"/>
      <c r="G106" s="299"/>
      <c r="H106" s="299"/>
      <c r="I106" s="297"/>
      <c r="J106" s="30">
        <f t="shared" ca="1" si="2"/>
        <v>7.3978708589781506E-2</v>
      </c>
    </row>
    <row r="107" spans="2:10" ht="27.75" customHeight="1" x14ac:dyDescent="0.25">
      <c r="B107" s="299"/>
      <c r="C107" s="298"/>
      <c r="D107" s="298"/>
      <c r="E107" s="298"/>
      <c r="F107" s="299"/>
      <c r="G107" s="299"/>
      <c r="H107" s="299"/>
      <c r="I107" s="297"/>
      <c r="J107" s="30">
        <f t="shared" ref="J107:J138" ca="1" si="3">RAND()</f>
        <v>0.45274667713838024</v>
      </c>
    </row>
    <row r="108" spans="2:10" ht="27.75" customHeight="1" x14ac:dyDescent="0.25">
      <c r="B108" s="299"/>
      <c r="C108" s="298"/>
      <c r="D108" s="298"/>
      <c r="E108" s="298"/>
      <c r="F108" s="299"/>
      <c r="G108" s="299"/>
      <c r="H108" s="299"/>
      <c r="I108" s="297"/>
      <c r="J108" s="30">
        <f t="shared" ca="1" si="3"/>
        <v>0.35903067717770354</v>
      </c>
    </row>
    <row r="109" spans="2:10" ht="27.75" customHeight="1" x14ac:dyDescent="0.25">
      <c r="B109" s="299"/>
      <c r="C109" s="298"/>
      <c r="D109" s="298"/>
      <c r="E109" s="298"/>
      <c r="F109" s="299"/>
      <c r="G109" s="299"/>
      <c r="H109" s="299"/>
      <c r="I109" s="297"/>
      <c r="J109" s="30">
        <f t="shared" ca="1" si="3"/>
        <v>0.38810951561710161</v>
      </c>
    </row>
    <row r="110" spans="2:10" ht="27.75" customHeight="1" x14ac:dyDescent="0.25">
      <c r="B110" s="299"/>
      <c r="C110" s="298"/>
      <c r="D110" s="298"/>
      <c r="E110" s="298"/>
      <c r="F110" s="299"/>
      <c r="G110" s="299"/>
      <c r="H110" s="299"/>
      <c r="I110" s="297"/>
      <c r="J110" s="30">
        <f t="shared" ca="1" si="3"/>
        <v>0.67519704116350077</v>
      </c>
    </row>
    <row r="111" spans="2:10" ht="27.75" customHeight="1" x14ac:dyDescent="0.25">
      <c r="B111" s="299"/>
      <c r="C111" s="298"/>
      <c r="D111" s="298"/>
      <c r="E111" s="298"/>
      <c r="F111" s="299"/>
      <c r="G111" s="299"/>
      <c r="H111" s="299"/>
      <c r="I111" s="297"/>
      <c r="J111" s="30">
        <f t="shared" ca="1" si="3"/>
        <v>0.56060130719858081</v>
      </c>
    </row>
    <row r="112" spans="2:10" ht="20.25" customHeight="1" x14ac:dyDescent="0.25">
      <c r="B112" s="299"/>
      <c r="C112" s="298"/>
      <c r="D112" s="298"/>
      <c r="E112" s="298"/>
      <c r="F112" s="299"/>
      <c r="G112" s="299"/>
      <c r="H112" s="299"/>
      <c r="I112" s="297"/>
      <c r="J112" s="30">
        <f t="shared" ca="1" si="3"/>
        <v>0.67043039202650301</v>
      </c>
    </row>
    <row r="113" spans="2:10" ht="20.25" customHeight="1" x14ac:dyDescent="0.25">
      <c r="B113" s="299"/>
      <c r="C113" s="298"/>
      <c r="D113" s="298"/>
      <c r="E113" s="298"/>
      <c r="F113" s="299"/>
      <c r="G113" s="299"/>
      <c r="H113" s="299"/>
      <c r="I113" s="297"/>
      <c r="J113" s="30">
        <f t="shared" ca="1" si="3"/>
        <v>0.58465957423059955</v>
      </c>
    </row>
    <row r="114" spans="2:10" ht="20.25" customHeight="1" x14ac:dyDescent="0.25">
      <c r="B114" s="299"/>
      <c r="C114" s="298"/>
      <c r="D114" s="298"/>
      <c r="E114" s="298"/>
      <c r="F114" s="299"/>
      <c r="G114" s="299"/>
      <c r="H114" s="299"/>
      <c r="I114" s="297"/>
      <c r="J114" s="30">
        <f t="shared" ca="1" si="3"/>
        <v>0.17636533624420925</v>
      </c>
    </row>
    <row r="115" spans="2:10" ht="20.25" customHeight="1" x14ac:dyDescent="0.25">
      <c r="B115" s="299"/>
      <c r="C115" s="298"/>
      <c r="D115" s="298"/>
      <c r="E115" s="298"/>
      <c r="F115" s="299"/>
      <c r="G115" s="299"/>
      <c r="H115" s="299"/>
      <c r="I115" s="297"/>
      <c r="J115" s="30">
        <f t="shared" ca="1" si="3"/>
        <v>0.15580024194085829</v>
      </c>
    </row>
    <row r="116" spans="2:10" ht="20.25" customHeight="1" x14ac:dyDescent="0.25">
      <c r="B116" s="299"/>
      <c r="C116" s="298"/>
      <c r="D116" s="298"/>
      <c r="E116" s="298"/>
      <c r="F116" s="299"/>
      <c r="G116" s="299"/>
      <c r="H116" s="299"/>
      <c r="I116" s="297"/>
      <c r="J116" s="30">
        <f t="shared" ca="1" si="3"/>
        <v>7.3429063792247451E-2</v>
      </c>
    </row>
    <row r="117" spans="2:10" ht="20.25" customHeight="1" x14ac:dyDescent="0.25">
      <c r="B117" s="299"/>
      <c r="C117" s="298"/>
      <c r="D117" s="298"/>
      <c r="E117" s="298"/>
      <c r="F117" s="299"/>
      <c r="G117" s="299"/>
      <c r="H117" s="299"/>
      <c r="I117" s="297"/>
      <c r="J117" s="30">
        <f t="shared" ca="1" si="3"/>
        <v>6.3350028038255513E-2</v>
      </c>
    </row>
    <row r="118" spans="2:10" ht="20.25" customHeight="1" x14ac:dyDescent="0.25">
      <c r="B118" s="299"/>
      <c r="C118" s="298"/>
      <c r="D118" s="298"/>
      <c r="E118" s="298"/>
      <c r="F118" s="299"/>
      <c r="G118" s="299"/>
      <c r="H118" s="299"/>
      <c r="I118" s="297"/>
      <c r="J118" s="30">
        <f t="shared" ca="1" si="3"/>
        <v>0.35299323145855421</v>
      </c>
    </row>
    <row r="119" spans="2:10" ht="20.25" customHeight="1" x14ac:dyDescent="0.25">
      <c r="B119" s="299"/>
      <c r="C119" s="298"/>
      <c r="D119" s="298"/>
      <c r="E119" s="298"/>
      <c r="F119" s="299"/>
      <c r="G119" s="299"/>
      <c r="H119" s="299"/>
      <c r="I119" s="297"/>
      <c r="J119" s="30">
        <f t="shared" ca="1" si="3"/>
        <v>0.34548232146823543</v>
      </c>
    </row>
    <row r="120" spans="2:10" ht="20.25" customHeight="1" x14ac:dyDescent="0.25">
      <c r="B120" s="299"/>
      <c r="C120" s="298"/>
      <c r="D120" s="298"/>
      <c r="E120" s="298"/>
      <c r="F120" s="299"/>
      <c r="G120" s="299"/>
      <c r="H120" s="299"/>
      <c r="I120" s="297"/>
      <c r="J120" s="30">
        <f t="shared" ca="1" si="3"/>
        <v>0.82711277266848149</v>
      </c>
    </row>
    <row r="121" spans="2:10" ht="20.25" customHeight="1" x14ac:dyDescent="0.25">
      <c r="B121" s="299"/>
      <c r="C121" s="298"/>
      <c r="D121" s="298"/>
      <c r="E121" s="298"/>
      <c r="F121" s="299"/>
      <c r="G121" s="299"/>
      <c r="H121" s="299"/>
      <c r="I121" s="297"/>
      <c r="J121" s="30">
        <f t="shared" ca="1" si="3"/>
        <v>0.38468345862866404</v>
      </c>
    </row>
    <row r="122" spans="2:10" ht="20.25" customHeight="1" x14ac:dyDescent="0.25">
      <c r="B122" s="299"/>
      <c r="C122" s="298"/>
      <c r="D122" s="298"/>
      <c r="E122" s="298"/>
      <c r="F122" s="299"/>
      <c r="G122" s="299"/>
      <c r="H122" s="299"/>
      <c r="I122" s="297"/>
      <c r="J122" s="30">
        <f t="shared" ca="1" si="3"/>
        <v>0.70410277075683469</v>
      </c>
    </row>
    <row r="123" spans="2:10" ht="20.25" customHeight="1" x14ac:dyDescent="0.25">
      <c r="B123" s="299"/>
      <c r="C123" s="298"/>
      <c r="D123" s="298"/>
      <c r="E123" s="298"/>
      <c r="F123" s="299"/>
      <c r="G123" s="299"/>
      <c r="H123" s="299"/>
      <c r="I123" s="297"/>
      <c r="J123" s="30">
        <f t="shared" ca="1" si="3"/>
        <v>0.99505924131613455</v>
      </c>
    </row>
    <row r="124" spans="2:10" ht="20.25" customHeight="1" x14ac:dyDescent="0.25">
      <c r="B124" s="299"/>
      <c r="C124" s="298"/>
      <c r="D124" s="298"/>
      <c r="E124" s="298"/>
      <c r="F124" s="299"/>
      <c r="G124" s="299"/>
      <c r="H124" s="299"/>
      <c r="I124" s="297"/>
      <c r="J124" s="30">
        <f t="shared" ca="1" si="3"/>
        <v>0.13168171579096732</v>
      </c>
    </row>
    <row r="125" spans="2:10" ht="20.25" customHeight="1" x14ac:dyDescent="0.25">
      <c r="B125" s="299"/>
      <c r="C125" s="298"/>
      <c r="D125" s="298"/>
      <c r="E125" s="298"/>
      <c r="F125" s="299"/>
      <c r="G125" s="299"/>
      <c r="H125" s="299"/>
      <c r="I125" s="297"/>
      <c r="J125" s="30">
        <f t="shared" ca="1" si="3"/>
        <v>0.40645775077875834</v>
      </c>
    </row>
    <row r="126" spans="2:10" ht="20.25" customHeight="1" x14ac:dyDescent="0.25">
      <c r="B126" s="299"/>
      <c r="C126" s="298"/>
      <c r="D126" s="298"/>
      <c r="E126" s="298"/>
      <c r="F126" s="299"/>
      <c r="G126" s="299"/>
      <c r="H126" s="299"/>
      <c r="I126" s="297"/>
      <c r="J126" s="30">
        <f t="shared" ca="1" si="3"/>
        <v>3.8425976273613993E-2</v>
      </c>
    </row>
    <row r="127" spans="2:10" ht="20.25" customHeight="1" x14ac:dyDescent="0.25">
      <c r="B127" s="299"/>
      <c r="C127" s="298"/>
      <c r="D127" s="298"/>
      <c r="E127" s="298"/>
      <c r="F127" s="299"/>
      <c r="G127" s="299"/>
      <c r="H127" s="299"/>
      <c r="I127" s="297"/>
      <c r="J127" s="30">
        <f t="shared" ca="1" si="3"/>
        <v>0.67768994669294524</v>
      </c>
    </row>
    <row r="128" spans="2:10" ht="20.25" customHeight="1" x14ac:dyDescent="0.25">
      <c r="B128" s="299"/>
      <c r="C128" s="298"/>
      <c r="D128" s="298"/>
      <c r="E128" s="298"/>
      <c r="F128" s="299"/>
      <c r="G128" s="299"/>
      <c r="H128" s="299"/>
      <c r="I128" s="297"/>
      <c r="J128" s="30">
        <f t="shared" ca="1" si="3"/>
        <v>0.37978611753729552</v>
      </c>
    </row>
    <row r="129" spans="2:10" ht="20.25" customHeight="1" x14ac:dyDescent="0.25">
      <c r="B129" s="299"/>
      <c r="C129" s="298"/>
      <c r="D129" s="298"/>
      <c r="E129" s="298"/>
      <c r="F129" s="299"/>
      <c r="G129" s="299"/>
      <c r="H129" s="299"/>
      <c r="I129" s="297"/>
      <c r="J129" s="30">
        <f t="shared" ca="1" si="3"/>
        <v>0.8877550758034094</v>
      </c>
    </row>
    <row r="130" spans="2:10" ht="20.25" customHeight="1" x14ac:dyDescent="0.25">
      <c r="B130" s="299"/>
      <c r="C130" s="298"/>
      <c r="D130" s="298"/>
      <c r="E130" s="298"/>
      <c r="F130" s="299"/>
      <c r="G130" s="299"/>
      <c r="H130" s="299"/>
      <c r="I130" s="297"/>
      <c r="J130" s="30">
        <f t="shared" ca="1" si="3"/>
        <v>0.44838041849992172</v>
      </c>
    </row>
    <row r="131" spans="2:10" ht="20.25" customHeight="1" x14ac:dyDescent="0.25">
      <c r="B131" s="299"/>
      <c r="C131" s="298"/>
      <c r="D131" s="298"/>
      <c r="E131" s="298"/>
      <c r="F131" s="299"/>
      <c r="G131" s="299"/>
      <c r="H131" s="299"/>
      <c r="I131" s="297"/>
      <c r="J131" s="30">
        <f t="shared" ca="1" si="3"/>
        <v>0.20678548497849214</v>
      </c>
    </row>
    <row r="132" spans="2:10" ht="20.25" customHeight="1" x14ac:dyDescent="0.25">
      <c r="B132" s="299"/>
      <c r="C132" s="298"/>
      <c r="D132" s="298"/>
      <c r="E132" s="298"/>
      <c r="F132" s="299"/>
      <c r="G132" s="299"/>
      <c r="H132" s="299"/>
      <c r="I132" s="297"/>
      <c r="J132" s="30">
        <f t="shared" ca="1" si="3"/>
        <v>0.11343460386949744</v>
      </c>
    </row>
    <row r="133" spans="2:10" ht="20.25" customHeight="1" x14ac:dyDescent="0.25">
      <c r="B133" s="299"/>
      <c r="C133" s="298"/>
      <c r="D133" s="298"/>
      <c r="E133" s="298"/>
      <c r="F133" s="299"/>
      <c r="G133" s="299"/>
      <c r="H133" s="299"/>
      <c r="I133" s="297"/>
      <c r="J133" s="30">
        <f t="shared" ca="1" si="3"/>
        <v>0.95672054121072847</v>
      </c>
    </row>
    <row r="134" spans="2:10" ht="20.25" customHeight="1" x14ac:dyDescent="0.25">
      <c r="B134" s="299"/>
      <c r="C134" s="298"/>
      <c r="D134" s="298"/>
      <c r="E134" s="298"/>
      <c r="F134" s="299"/>
      <c r="G134" s="299"/>
      <c r="H134" s="299"/>
      <c r="I134" s="297"/>
      <c r="J134" s="30">
        <f t="shared" ca="1" si="3"/>
        <v>0.58983782683602326</v>
      </c>
    </row>
    <row r="135" spans="2:10" ht="20.25" customHeight="1" x14ac:dyDescent="0.25">
      <c r="B135" s="299"/>
      <c r="C135" s="298"/>
      <c r="D135" s="298"/>
      <c r="E135" s="298"/>
      <c r="F135" s="299"/>
      <c r="G135" s="299"/>
      <c r="H135" s="299"/>
      <c r="I135" s="297"/>
      <c r="J135" s="30">
        <f t="shared" ca="1" si="3"/>
        <v>1.395498997938005E-3</v>
      </c>
    </row>
    <row r="136" spans="2:10" ht="20.25" customHeight="1" x14ac:dyDescent="0.25">
      <c r="B136" s="299"/>
      <c r="C136" s="298"/>
      <c r="D136" s="298"/>
      <c r="E136" s="298"/>
      <c r="F136" s="299"/>
      <c r="G136" s="299"/>
      <c r="H136" s="299"/>
      <c r="I136" s="297"/>
      <c r="J136" s="30">
        <f t="shared" ca="1" si="3"/>
        <v>7.8291794293269601E-2</v>
      </c>
    </row>
    <row r="137" spans="2:10" ht="20.25" customHeight="1" x14ac:dyDescent="0.25">
      <c r="B137" s="299"/>
      <c r="C137" s="298"/>
      <c r="D137" s="298"/>
      <c r="E137" s="298"/>
      <c r="F137" s="299"/>
      <c r="G137" s="299"/>
      <c r="H137" s="299"/>
      <c r="I137" s="297"/>
      <c r="J137" s="30">
        <f t="shared" ca="1" si="3"/>
        <v>0.33379418382625581</v>
      </c>
    </row>
    <row r="138" spans="2:10" ht="20.25" customHeight="1" x14ac:dyDescent="0.25">
      <c r="B138" s="299"/>
      <c r="C138" s="298"/>
      <c r="D138" s="298"/>
      <c r="E138" s="298"/>
      <c r="F138" s="298"/>
      <c r="G138" s="299"/>
      <c r="H138" s="298"/>
      <c r="I138" s="297"/>
      <c r="J138" s="30">
        <f t="shared" ca="1" si="3"/>
        <v>0.70332727444939536</v>
      </c>
    </row>
    <row r="139" spans="2:10" ht="20.25" customHeight="1" x14ac:dyDescent="0.25">
      <c r="B139" s="299"/>
      <c r="C139" s="298"/>
      <c r="D139" s="298"/>
      <c r="E139" s="298"/>
      <c r="F139" s="298"/>
      <c r="G139" s="299"/>
      <c r="H139" s="298"/>
      <c r="I139" s="297"/>
      <c r="J139" s="30">
        <f t="shared" ref="J139:J148" ca="1" si="4">RAND()</f>
        <v>0.16294094891007938</v>
      </c>
    </row>
    <row r="140" spans="2:10" ht="20.25" customHeight="1" x14ac:dyDescent="0.25">
      <c r="B140" s="299"/>
      <c r="C140" s="298"/>
      <c r="D140" s="298"/>
      <c r="E140" s="298"/>
      <c r="F140" s="298"/>
      <c r="G140" s="299"/>
      <c r="H140" s="298"/>
      <c r="I140" s="297"/>
      <c r="J140" s="30">
        <f t="shared" ca="1" si="4"/>
        <v>2.1342745573881272E-3</v>
      </c>
    </row>
    <row r="141" spans="2:10" ht="20.25" customHeight="1" x14ac:dyDescent="0.25">
      <c r="B141" s="299"/>
      <c r="C141" s="298"/>
      <c r="D141" s="298"/>
      <c r="E141" s="298"/>
      <c r="F141" s="298"/>
      <c r="G141" s="299"/>
      <c r="H141" s="298"/>
      <c r="I141" s="297"/>
      <c r="J141" s="30">
        <f t="shared" ca="1" si="4"/>
        <v>0.87059926471559623</v>
      </c>
    </row>
    <row r="142" spans="2:10" ht="20.25" customHeight="1" x14ac:dyDescent="0.25">
      <c r="B142" s="299"/>
      <c r="C142" s="298"/>
      <c r="D142" s="298"/>
      <c r="E142" s="298"/>
      <c r="F142" s="298"/>
      <c r="G142" s="299"/>
      <c r="H142" s="298"/>
      <c r="I142" s="297"/>
      <c r="J142" s="30">
        <f t="shared" ca="1" si="4"/>
        <v>0.48129971682105399</v>
      </c>
    </row>
    <row r="143" spans="2:10" ht="20.25" customHeight="1" x14ac:dyDescent="0.25">
      <c r="B143" s="299"/>
      <c r="C143" s="298"/>
      <c r="D143" s="298"/>
      <c r="E143" s="298"/>
      <c r="F143" s="298"/>
      <c r="G143" s="299"/>
      <c r="H143" s="298"/>
      <c r="I143" s="297"/>
      <c r="J143" s="30">
        <f t="shared" ca="1" si="4"/>
        <v>0.10120348738012019</v>
      </c>
    </row>
    <row r="144" spans="2:10" ht="20.25" customHeight="1" x14ac:dyDescent="0.25">
      <c r="B144" s="299"/>
      <c r="C144" s="298"/>
      <c r="D144" s="298"/>
      <c r="E144" s="298"/>
      <c r="F144" s="298"/>
      <c r="G144" s="299"/>
      <c r="H144" s="298"/>
      <c r="I144" s="297"/>
      <c r="J144" s="30">
        <f t="shared" ca="1" si="4"/>
        <v>0.54161498162413746</v>
      </c>
    </row>
    <row r="145" spans="2:10" ht="20.25" customHeight="1" x14ac:dyDescent="0.25">
      <c r="B145" s="299"/>
      <c r="C145" s="298"/>
      <c r="D145" s="298"/>
      <c r="E145" s="298"/>
      <c r="F145" s="298"/>
      <c r="G145" s="299"/>
      <c r="H145" s="298"/>
      <c r="I145" s="297"/>
      <c r="J145" s="30">
        <f t="shared" ca="1" si="4"/>
        <v>0.44616585749270776</v>
      </c>
    </row>
    <row r="146" spans="2:10" ht="20.25" customHeight="1" x14ac:dyDescent="0.25">
      <c r="B146" s="299"/>
      <c r="C146" s="298"/>
      <c r="D146" s="298"/>
      <c r="E146" s="298"/>
      <c r="F146" s="298"/>
      <c r="G146" s="299"/>
      <c r="H146" s="298"/>
      <c r="I146" s="297"/>
      <c r="J146" s="30">
        <f t="shared" ca="1" si="4"/>
        <v>0.32774262885177696</v>
      </c>
    </row>
    <row r="147" spans="2:10" ht="22.5" customHeight="1" x14ac:dyDescent="0.25">
      <c r="B147" s="299"/>
      <c r="C147" s="298"/>
      <c r="D147" s="298"/>
      <c r="E147" s="298"/>
      <c r="F147" s="298"/>
      <c r="G147" s="299"/>
      <c r="H147" s="298"/>
      <c r="I147" s="297"/>
      <c r="J147" s="30">
        <f t="shared" ca="1" si="4"/>
        <v>0.65212861338233519</v>
      </c>
    </row>
    <row r="148" spans="2:10" ht="22.5" customHeight="1" x14ac:dyDescent="0.25">
      <c r="B148" s="299"/>
      <c r="C148" s="298"/>
      <c r="D148" s="298"/>
      <c r="E148" s="298"/>
      <c r="F148" s="298"/>
      <c r="G148" s="299"/>
      <c r="H148" s="298"/>
      <c r="I148" s="297"/>
      <c r="J148" s="30">
        <f t="shared" ca="1" si="4"/>
        <v>0.53993738549198012</v>
      </c>
    </row>
    <row r="149" spans="2:10" ht="22.8" x14ac:dyDescent="0.25">
      <c r="J149" s="342"/>
    </row>
  </sheetData>
  <sheetProtection algorithmName="SHA-512" hashValue="Uj0cB/NiASQ8EA+BT1TxDTZ83yJ9Wq+Ulvnb38OsHV92DwuzGADmXkMW6pCkqYuTiN7Jm1QMKn+l24DPK3Dn+w==" saltValue="4kSEgg3xHzcMlE96pNAKhw==" spinCount="100000" sheet="1" objects="1" scenarios="1" sort="0" autoFilter="0"/>
  <autoFilter ref="B10:H10" xr:uid="{5BFAF523-58D0-463B-B715-6A80C93A1AD0}"/>
  <sortState xmlns:xlrd2="http://schemas.microsoft.com/office/spreadsheetml/2017/richdata2" ref="D11:J24">
    <sortCondition ref="J11:J24"/>
  </sortState>
  <mergeCells count="4">
    <mergeCell ref="B2:H4"/>
    <mergeCell ref="B5:H5"/>
    <mergeCell ref="B7:H7"/>
    <mergeCell ref="D8:H8"/>
  </mergeCells>
  <conditionalFormatting sqref="C44:E148">
    <cfRule type="expression" dxfId="33" priority="20">
      <formula>$B44="falta"</formula>
    </cfRule>
  </conditionalFormatting>
  <conditionalFormatting sqref="C44:E148">
    <cfRule type="expression" dxfId="32" priority="21">
      <formula>#REF!="intervalo"</formula>
    </cfRule>
  </conditionalFormatting>
  <conditionalFormatting sqref="B44:E148 B14:B43">
    <cfRule type="expression" dxfId="31" priority="22">
      <formula>#REF!="grupo"</formula>
    </cfRule>
  </conditionalFormatting>
  <conditionalFormatting sqref="J1">
    <cfRule type="expression" dxfId="30" priority="19">
      <formula>$C1="grupo"</formula>
    </cfRule>
  </conditionalFormatting>
  <conditionalFormatting sqref="B14:B148">
    <cfRule type="expression" dxfId="29" priority="18">
      <formula>$B14="falta"</formula>
    </cfRule>
  </conditionalFormatting>
  <conditionalFormatting sqref="J1">
    <cfRule type="expression" dxfId="28" priority="17">
      <formula>$C1="grupo"</formula>
    </cfRule>
  </conditionalFormatting>
  <conditionalFormatting sqref="B11:B12">
    <cfRule type="expression" dxfId="27" priority="13">
      <formula>#REF!="grupo"</formula>
    </cfRule>
  </conditionalFormatting>
  <conditionalFormatting sqref="B11:B12">
    <cfRule type="expression" dxfId="26" priority="12">
      <formula>$B11="falta"</formula>
    </cfRule>
  </conditionalFormatting>
  <conditionalFormatting sqref="C11:E43">
    <cfRule type="expression" dxfId="25" priority="9">
      <formula>$B11="falta"</formula>
    </cfRule>
  </conditionalFormatting>
  <conditionalFormatting sqref="C11:E43">
    <cfRule type="expression" dxfId="24" priority="10">
      <formula>#REF!="intervalo"</formula>
    </cfRule>
  </conditionalFormatting>
  <conditionalFormatting sqref="C11:E43">
    <cfRule type="expression" dxfId="23" priority="11">
      <formula>#REF!="grupo"</formula>
    </cfRule>
  </conditionalFormatting>
  <conditionalFormatting sqref="B13">
    <cfRule type="expression" dxfId="22" priority="8">
      <formula>#REF!="grupo"</formula>
    </cfRule>
  </conditionalFormatting>
  <conditionalFormatting sqref="B13">
    <cfRule type="expression" dxfId="21" priority="7">
      <formula>$B13="falta"</formula>
    </cfRule>
  </conditionalFormatting>
  <conditionalFormatting sqref="F44:H148">
    <cfRule type="expression" dxfId="20" priority="4">
      <formula>$B44="falta"</formula>
    </cfRule>
  </conditionalFormatting>
  <conditionalFormatting sqref="F44:H148">
    <cfRule type="expression" dxfId="19" priority="5">
      <formula>#REF!="intervalo"</formula>
    </cfRule>
  </conditionalFormatting>
  <conditionalFormatting sqref="F44:H148">
    <cfRule type="expression" dxfId="18" priority="6">
      <formula>#REF!="grupo"</formula>
    </cfRule>
  </conditionalFormatting>
  <conditionalFormatting sqref="F11:H43">
    <cfRule type="expression" dxfId="17" priority="1">
      <formula>$B11="falta"</formula>
    </cfRule>
  </conditionalFormatting>
  <conditionalFormatting sqref="F11:H43">
    <cfRule type="expression" dxfId="16" priority="2">
      <formula>#REF!="intervalo"</formula>
    </cfRule>
  </conditionalFormatting>
  <conditionalFormatting sqref="F11:H43">
    <cfRule type="expression" dxfId="15" priority="3">
      <formula>#REF!="grupo"</formula>
    </cfRule>
  </conditionalFormatting>
  <dataValidations count="4">
    <dataValidation type="list" allowBlank="1" showInputMessage="1" showErrorMessage="1" sqref="G11:G148" xr:uid="{A8ED9221-FA47-4202-B60E-7048756D1E40}">
      <formula1>sexo</formula1>
    </dataValidation>
    <dataValidation type="list" allowBlank="1" showInputMessage="1" showErrorMessage="1" sqref="F11:F148" xr:uid="{01A14C51-9F1A-4C88-9F29-092111D2F939}">
      <formula1>grupos</formula1>
    </dataValidation>
    <dataValidation type="list" allowBlank="1" showInputMessage="1" showErrorMessage="1" sqref="H11:H148" xr:uid="{CA20312D-8894-467F-A792-1990F56D1B62}">
      <formula1>nível</formula1>
    </dataValidation>
    <dataValidation allowBlank="1" showInputMessage="1" showErrorMessage="1" prompt="colocar o número de ordem ou a falta. caso não coloquem o numero de ordem o aluno não terá nota final_x000a_" sqref="B11:B148" xr:uid="{7CB9BD54-C339-40E0-93A6-81C30B141BCD}"/>
  </dataValidations>
  <printOptions horizontalCentered="1" verticalCentered="1"/>
  <pageMargins left="0" right="0" top="0" bottom="0" header="0" footer="0"/>
  <pageSetup paperSize="9" scale="3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B1:O148"/>
  <sheetViews>
    <sheetView showGridLines="0" view="pageBreakPreview" zoomScale="55" zoomScaleNormal="40" zoomScaleSheetLayoutView="55" zoomScalePageLayoutView="70" workbookViewId="0">
      <selection activeCell="B11" sqref="B11:H23"/>
    </sheetView>
  </sheetViews>
  <sheetFormatPr defaultColWidth="9.109375" defaultRowHeight="13.8" x14ac:dyDescent="0.25"/>
  <cols>
    <col min="1" max="1" width="4.33203125" style="1" customWidth="1"/>
    <col min="2" max="2" width="13.6640625" style="277" bestFit="1" customWidth="1"/>
    <col min="3" max="3" width="94.6640625" style="1" customWidth="1"/>
    <col min="4" max="4" width="60" style="1" customWidth="1"/>
    <col min="5" max="5" width="26.21875" style="1" customWidth="1"/>
    <col min="6" max="6" width="11" style="277" bestFit="1" customWidth="1"/>
    <col min="7" max="7" width="10" style="277" bestFit="1" customWidth="1"/>
    <col min="8" max="8" width="10.109375" style="277" customWidth="1"/>
    <col min="9" max="9" width="3.88671875" style="1" customWidth="1"/>
    <col min="10" max="12" width="9.109375" style="1"/>
    <col min="13" max="15" width="9.109375" style="1" hidden="1" customWidth="1"/>
    <col min="16" max="16" width="0" style="1" hidden="1" customWidth="1"/>
    <col min="17" max="16384" width="9.109375" style="1"/>
  </cols>
  <sheetData>
    <row r="1" spans="2:15" s="346" customFormat="1" ht="67.2" customHeight="1" x14ac:dyDescent="0.25">
      <c r="B1" s="347"/>
      <c r="C1" s="152"/>
      <c r="D1" s="140"/>
      <c r="E1" s="149"/>
      <c r="F1" s="347"/>
      <c r="G1" s="347"/>
      <c r="H1" s="347"/>
    </row>
    <row r="2" spans="2:15" ht="62.25" customHeight="1" x14ac:dyDescent="0.25">
      <c r="B2" s="474" t="s">
        <v>93</v>
      </c>
      <c r="C2" s="474"/>
      <c r="D2" s="474"/>
      <c r="E2" s="474"/>
      <c r="F2" s="474"/>
      <c r="G2" s="474"/>
      <c r="H2" s="474"/>
    </row>
    <row r="3" spans="2:15" ht="30" customHeight="1" x14ac:dyDescent="0.25">
      <c r="B3" s="474"/>
      <c r="C3" s="474"/>
      <c r="D3" s="474"/>
      <c r="E3" s="474"/>
      <c r="F3" s="474"/>
      <c r="G3" s="474"/>
      <c r="H3" s="474"/>
    </row>
    <row r="4" spans="2:15" ht="30" customHeight="1" x14ac:dyDescent="0.25">
      <c r="B4" s="474"/>
      <c r="C4" s="474"/>
      <c r="D4" s="474"/>
      <c r="E4" s="474"/>
      <c r="F4" s="474"/>
      <c r="G4" s="474"/>
      <c r="H4" s="474"/>
    </row>
    <row r="5" spans="2:15" ht="30" customHeight="1" x14ac:dyDescent="0.25">
      <c r="B5" s="474"/>
      <c r="C5" s="474"/>
      <c r="D5" s="474"/>
      <c r="E5" s="474"/>
      <c r="F5" s="474"/>
      <c r="G5" s="474"/>
      <c r="H5" s="474"/>
    </row>
    <row r="6" spans="2:15" ht="22.5" customHeight="1" x14ac:dyDescent="0.25">
      <c r="B6" s="475" t="str">
        <f>"                                     "&amp;menú!I9</f>
        <v xml:space="preserve">                                     José Emanuel Rocha - 2011-2019 - 9/fev</v>
      </c>
      <c r="C6" s="475"/>
      <c r="D6" s="206"/>
      <c r="E6" s="224"/>
    </row>
    <row r="7" spans="2:15" ht="48.75" customHeight="1" x14ac:dyDescent="0.25">
      <c r="B7" s="472" t="str">
        <f>IF(menú!J3="","",menú!J3)</f>
        <v/>
      </c>
      <c r="C7" s="472"/>
      <c r="D7" s="472"/>
      <c r="E7" s="472"/>
      <c r="F7" s="472"/>
      <c r="G7" s="472"/>
      <c r="H7" s="472"/>
    </row>
    <row r="8" spans="2:15" ht="18.75" customHeight="1" x14ac:dyDescent="0.25">
      <c r="B8" s="207"/>
      <c r="C8" s="208"/>
      <c r="D8" s="473" t="str">
        <f>IF(menú!C3="","",menú!C3)</f>
        <v/>
      </c>
      <c r="E8" s="473"/>
      <c r="F8" s="473"/>
      <c r="G8" s="473"/>
      <c r="H8" s="473"/>
    </row>
    <row r="9" spans="2:15" ht="9" customHeight="1" x14ac:dyDescent="0.25">
      <c r="F9" s="1"/>
      <c r="G9" s="1"/>
      <c r="H9" s="1"/>
    </row>
    <row r="10" spans="2:15" s="152" customFormat="1" ht="38.25" customHeight="1" x14ac:dyDescent="0.3">
      <c r="B10" s="142" t="s">
        <v>41</v>
      </c>
      <c r="C10" s="141" t="s">
        <v>26</v>
      </c>
      <c r="D10" s="141" t="s">
        <v>27</v>
      </c>
      <c r="E10" s="339" t="s">
        <v>70</v>
      </c>
      <c r="F10" s="142" t="s">
        <v>13</v>
      </c>
      <c r="G10" s="143" t="s">
        <v>14</v>
      </c>
      <c r="H10" s="142" t="s">
        <v>15</v>
      </c>
    </row>
    <row r="11" spans="2:15" s="144" customFormat="1" ht="27.75" customHeight="1" x14ac:dyDescent="0.4">
      <c r="B11" s="299"/>
      <c r="C11" s="298"/>
      <c r="D11" s="298"/>
      <c r="E11" s="299"/>
      <c r="F11" s="299"/>
      <c r="G11" s="299"/>
      <c r="H11" s="299"/>
      <c r="M11" s="144" t="s">
        <v>122</v>
      </c>
      <c r="N11" s="144" t="s">
        <v>105</v>
      </c>
      <c r="O11" s="144">
        <v>3</v>
      </c>
    </row>
    <row r="12" spans="2:15" s="144" customFormat="1" ht="27.75" customHeight="1" x14ac:dyDescent="0.4">
      <c r="B12" s="299"/>
      <c r="C12" s="298"/>
      <c r="D12" s="298"/>
      <c r="E12" s="299"/>
      <c r="F12" s="299"/>
      <c r="G12" s="299"/>
      <c r="H12" s="299"/>
      <c r="M12" s="144" t="s">
        <v>103</v>
      </c>
      <c r="N12" s="144" t="s">
        <v>106</v>
      </c>
    </row>
    <row r="13" spans="2:15" s="144" customFormat="1" ht="27.75" customHeight="1" x14ac:dyDescent="0.4">
      <c r="B13" s="299"/>
      <c r="C13" s="298"/>
      <c r="D13" s="298"/>
      <c r="E13" s="299"/>
      <c r="F13" s="299"/>
      <c r="G13" s="299"/>
      <c r="H13" s="299"/>
      <c r="M13" s="144" t="s">
        <v>104</v>
      </c>
    </row>
    <row r="14" spans="2:15" s="144" customFormat="1" ht="27.75" customHeight="1" x14ac:dyDescent="0.4">
      <c r="B14" s="299"/>
      <c r="C14" s="298"/>
      <c r="D14" s="298"/>
      <c r="E14" s="299"/>
      <c r="F14" s="299"/>
      <c r="G14" s="299"/>
      <c r="H14" s="299"/>
    </row>
    <row r="15" spans="2:15" s="144" customFormat="1" ht="27.75" customHeight="1" x14ac:dyDescent="0.4">
      <c r="B15" s="299"/>
      <c r="C15" s="298"/>
      <c r="D15" s="298"/>
      <c r="E15" s="299"/>
      <c r="F15" s="299"/>
      <c r="G15" s="299"/>
      <c r="H15" s="299"/>
    </row>
    <row r="16" spans="2:15" s="144" customFormat="1" ht="27.75" customHeight="1" x14ac:dyDescent="0.4">
      <c r="B16" s="299"/>
      <c r="C16" s="298"/>
      <c r="D16" s="298"/>
      <c r="E16" s="299"/>
      <c r="F16" s="299"/>
      <c r="G16" s="299"/>
      <c r="H16" s="299"/>
    </row>
    <row r="17" spans="2:8" s="144" customFormat="1" ht="27.75" customHeight="1" x14ac:dyDescent="0.4">
      <c r="B17" s="299"/>
      <c r="C17" s="298"/>
      <c r="D17" s="298"/>
      <c r="E17" s="299"/>
      <c r="F17" s="299"/>
      <c r="G17" s="299"/>
      <c r="H17" s="299"/>
    </row>
    <row r="18" spans="2:8" s="144" customFormat="1" ht="27.75" customHeight="1" x14ac:dyDescent="0.4">
      <c r="B18" s="299"/>
      <c r="C18" s="298"/>
      <c r="D18" s="298"/>
      <c r="E18" s="299"/>
      <c r="F18" s="299"/>
      <c r="G18" s="299"/>
      <c r="H18" s="299"/>
    </row>
    <row r="19" spans="2:8" s="144" customFormat="1" ht="27.75" customHeight="1" x14ac:dyDescent="0.4">
      <c r="B19" s="299"/>
      <c r="C19" s="298"/>
      <c r="D19" s="298"/>
      <c r="E19" s="299"/>
      <c r="F19" s="299"/>
      <c r="G19" s="299"/>
      <c r="H19" s="299"/>
    </row>
    <row r="20" spans="2:8" s="144" customFormat="1" ht="27.75" customHeight="1" x14ac:dyDescent="0.4">
      <c r="B20" s="299"/>
      <c r="C20" s="353"/>
      <c r="D20" s="298"/>
      <c r="E20" s="299"/>
      <c r="F20" s="299"/>
      <c r="G20" s="299"/>
      <c r="H20" s="299"/>
    </row>
    <row r="21" spans="2:8" s="144" customFormat="1" ht="27.75" customHeight="1" x14ac:dyDescent="0.4">
      <c r="B21" s="299"/>
      <c r="C21" s="353"/>
      <c r="D21" s="298"/>
      <c r="E21" s="299"/>
      <c r="F21" s="299"/>
      <c r="G21" s="299"/>
      <c r="H21" s="299"/>
    </row>
    <row r="22" spans="2:8" s="144" customFormat="1" ht="27.75" customHeight="1" x14ac:dyDescent="0.4">
      <c r="B22" s="299"/>
      <c r="C22" s="353"/>
      <c r="D22" s="353"/>
      <c r="E22" s="354"/>
      <c r="F22" s="299"/>
      <c r="G22" s="299"/>
      <c r="H22" s="299"/>
    </row>
    <row r="23" spans="2:8" s="144" customFormat="1" ht="27.75" customHeight="1" x14ac:dyDescent="0.4">
      <c r="B23" s="299"/>
      <c r="C23" s="353"/>
      <c r="D23" s="353"/>
      <c r="E23" s="354"/>
      <c r="F23" s="299"/>
      <c r="G23" s="299"/>
      <c r="H23" s="299"/>
    </row>
    <row r="24" spans="2:8" s="144" customFormat="1" ht="27.75" customHeight="1" x14ac:dyDescent="0.4">
      <c r="B24" s="299"/>
      <c r="C24" s="353"/>
      <c r="D24" s="353"/>
      <c r="E24" s="354"/>
      <c r="F24" s="299"/>
      <c r="G24" s="299"/>
      <c r="H24" s="299"/>
    </row>
    <row r="25" spans="2:8" s="144" customFormat="1" ht="27.75" customHeight="1" x14ac:dyDescent="0.4">
      <c r="B25" s="299"/>
      <c r="C25" s="353"/>
      <c r="D25" s="353"/>
      <c r="E25" s="354"/>
      <c r="F25" s="299"/>
      <c r="G25" s="299"/>
      <c r="H25" s="299"/>
    </row>
    <row r="26" spans="2:8" s="144" customFormat="1" ht="27.75" customHeight="1" x14ac:dyDescent="0.4">
      <c r="B26" s="299"/>
      <c r="C26" s="353"/>
      <c r="D26" s="353"/>
      <c r="E26" s="354"/>
      <c r="F26" s="299"/>
      <c r="G26" s="299"/>
      <c r="H26" s="299"/>
    </row>
    <row r="27" spans="2:8" s="144" customFormat="1" ht="27.75" customHeight="1" x14ac:dyDescent="0.4">
      <c r="B27" s="299"/>
      <c r="C27" s="353"/>
      <c r="D27" s="353"/>
      <c r="E27" s="354"/>
      <c r="F27" s="299"/>
      <c r="G27" s="299"/>
      <c r="H27" s="299"/>
    </row>
    <row r="28" spans="2:8" s="144" customFormat="1" ht="27.75" customHeight="1" x14ac:dyDescent="0.4">
      <c r="B28" s="299"/>
      <c r="C28" s="353"/>
      <c r="D28" s="353"/>
      <c r="E28" s="354"/>
      <c r="F28" s="299"/>
      <c r="G28" s="299"/>
      <c r="H28" s="299"/>
    </row>
    <row r="29" spans="2:8" s="144" customFormat="1" ht="27.75" customHeight="1" x14ac:dyDescent="0.4">
      <c r="B29" s="299"/>
      <c r="C29" s="353"/>
      <c r="D29" s="353"/>
      <c r="E29" s="354"/>
      <c r="F29" s="299"/>
      <c r="G29" s="299"/>
      <c r="H29" s="299"/>
    </row>
    <row r="30" spans="2:8" s="144" customFormat="1" ht="27.75" customHeight="1" x14ac:dyDescent="0.4">
      <c r="B30" s="299"/>
      <c r="C30" s="353"/>
      <c r="D30" s="353"/>
      <c r="E30" s="354"/>
      <c r="F30" s="299"/>
      <c r="G30" s="299"/>
      <c r="H30" s="299"/>
    </row>
    <row r="31" spans="2:8" s="144" customFormat="1" ht="27.75" customHeight="1" x14ac:dyDescent="0.4">
      <c r="B31" s="299"/>
      <c r="C31" s="353"/>
      <c r="D31" s="353"/>
      <c r="E31" s="354"/>
      <c r="F31" s="299"/>
      <c r="G31" s="299"/>
      <c r="H31" s="299"/>
    </row>
    <row r="32" spans="2:8" s="144" customFormat="1" ht="27.75" customHeight="1" x14ac:dyDescent="0.4">
      <c r="B32" s="299"/>
      <c r="C32" s="353"/>
      <c r="D32" s="353"/>
      <c r="E32" s="354"/>
      <c r="F32" s="299"/>
      <c r="G32" s="299"/>
      <c r="H32" s="299"/>
    </row>
    <row r="33" spans="2:8" s="144" customFormat="1" ht="27.75" customHeight="1" x14ac:dyDescent="0.4">
      <c r="B33" s="299"/>
      <c r="C33" s="353"/>
      <c r="D33" s="353"/>
      <c r="E33" s="354"/>
      <c r="F33" s="299"/>
      <c r="G33" s="299"/>
      <c r="H33" s="299"/>
    </row>
    <row r="34" spans="2:8" s="144" customFormat="1" ht="27.75" customHeight="1" x14ac:dyDescent="0.4">
      <c r="B34" s="299"/>
      <c r="C34" s="353"/>
      <c r="D34" s="353"/>
      <c r="E34" s="354"/>
      <c r="F34" s="299"/>
      <c r="G34" s="299"/>
      <c r="H34" s="299"/>
    </row>
    <row r="35" spans="2:8" s="144" customFormat="1" ht="27.75" customHeight="1" x14ac:dyDescent="0.4">
      <c r="B35" s="299"/>
      <c r="C35" s="353"/>
      <c r="D35" s="353"/>
      <c r="E35" s="354"/>
      <c r="F35" s="299"/>
      <c r="G35" s="299"/>
      <c r="H35" s="299"/>
    </row>
    <row r="36" spans="2:8" s="144" customFormat="1" ht="27.75" customHeight="1" x14ac:dyDescent="0.4">
      <c r="B36" s="299"/>
      <c r="C36" s="353"/>
      <c r="D36" s="353"/>
      <c r="E36" s="354"/>
      <c r="F36" s="299"/>
      <c r="G36" s="299"/>
      <c r="H36" s="299"/>
    </row>
    <row r="37" spans="2:8" s="144" customFormat="1" ht="27.75" customHeight="1" x14ac:dyDescent="0.4">
      <c r="B37" s="299"/>
      <c r="C37" s="353"/>
      <c r="D37" s="353"/>
      <c r="E37" s="354"/>
      <c r="F37" s="299"/>
      <c r="G37" s="299"/>
      <c r="H37" s="299"/>
    </row>
    <row r="38" spans="2:8" s="144" customFormat="1" ht="27.75" customHeight="1" x14ac:dyDescent="0.4">
      <c r="B38" s="299"/>
      <c r="C38" s="353"/>
      <c r="D38" s="353"/>
      <c r="E38" s="354"/>
      <c r="F38" s="299"/>
      <c r="G38" s="299"/>
      <c r="H38" s="299"/>
    </row>
    <row r="39" spans="2:8" s="144" customFormat="1" ht="27.75" customHeight="1" x14ac:dyDescent="0.4">
      <c r="B39" s="299"/>
      <c r="C39" s="353"/>
      <c r="D39" s="353"/>
      <c r="E39" s="354"/>
      <c r="F39" s="299"/>
      <c r="G39" s="299"/>
      <c r="H39" s="299"/>
    </row>
    <row r="40" spans="2:8" s="144" customFormat="1" ht="27.75" customHeight="1" x14ac:dyDescent="0.4">
      <c r="B40" s="299"/>
      <c r="C40" s="353"/>
      <c r="D40" s="353"/>
      <c r="E40" s="354"/>
      <c r="F40" s="299"/>
      <c r="G40" s="299"/>
      <c r="H40" s="299"/>
    </row>
    <row r="41" spans="2:8" s="144" customFormat="1" ht="27.75" customHeight="1" x14ac:dyDescent="0.4">
      <c r="B41" s="299"/>
      <c r="C41" s="353"/>
      <c r="D41" s="353"/>
      <c r="E41" s="354"/>
      <c r="F41" s="299"/>
      <c r="G41" s="299"/>
      <c r="H41" s="299"/>
    </row>
    <row r="42" spans="2:8" s="144" customFormat="1" ht="27.75" customHeight="1" x14ac:dyDescent="0.4">
      <c r="B42" s="299"/>
      <c r="C42" s="353"/>
      <c r="D42" s="353"/>
      <c r="E42" s="354"/>
      <c r="F42" s="299"/>
      <c r="G42" s="299"/>
      <c r="H42" s="299"/>
    </row>
    <row r="43" spans="2:8" s="144" customFormat="1" ht="27.75" customHeight="1" x14ac:dyDescent="0.4">
      <c r="B43" s="299"/>
      <c r="C43" s="353"/>
      <c r="D43" s="353"/>
      <c r="E43" s="354"/>
      <c r="F43" s="299"/>
      <c r="G43" s="299"/>
      <c r="H43" s="299"/>
    </row>
    <row r="44" spans="2:8" s="144" customFormat="1" ht="27.75" customHeight="1" x14ac:dyDescent="0.4">
      <c r="B44" s="299"/>
      <c r="C44" s="353"/>
      <c r="D44" s="353"/>
      <c r="E44" s="354"/>
      <c r="F44" s="299"/>
      <c r="G44" s="299"/>
      <c r="H44" s="299"/>
    </row>
    <row r="45" spans="2:8" s="144" customFormat="1" ht="27.75" customHeight="1" x14ac:dyDescent="0.4">
      <c r="B45" s="299"/>
      <c r="C45" s="353"/>
      <c r="D45" s="353"/>
      <c r="E45" s="354"/>
      <c r="F45" s="299"/>
      <c r="G45" s="299"/>
      <c r="H45" s="299"/>
    </row>
    <row r="46" spans="2:8" s="144" customFormat="1" ht="27.75" customHeight="1" x14ac:dyDescent="0.4">
      <c r="B46" s="299"/>
      <c r="C46" s="353"/>
      <c r="D46" s="353"/>
      <c r="E46" s="354"/>
      <c r="F46" s="299"/>
      <c r="G46" s="299"/>
      <c r="H46" s="299"/>
    </row>
    <row r="47" spans="2:8" s="144" customFormat="1" ht="27.75" customHeight="1" x14ac:dyDescent="0.4">
      <c r="B47" s="299"/>
      <c r="C47" s="353"/>
      <c r="D47" s="353"/>
      <c r="E47" s="354"/>
      <c r="F47" s="299"/>
      <c r="G47" s="299"/>
      <c r="H47" s="299"/>
    </row>
    <row r="48" spans="2:8" s="144" customFormat="1" ht="27.75" customHeight="1" x14ac:dyDescent="0.4">
      <c r="B48" s="299"/>
      <c r="C48" s="353"/>
      <c r="D48" s="353"/>
      <c r="E48" s="354"/>
      <c r="F48" s="299"/>
      <c r="G48" s="299"/>
      <c r="H48" s="299"/>
    </row>
    <row r="49" spans="2:8" s="144" customFormat="1" ht="27.75" customHeight="1" x14ac:dyDescent="0.4">
      <c r="B49" s="299"/>
      <c r="C49" s="353"/>
      <c r="D49" s="353"/>
      <c r="E49" s="354"/>
      <c r="F49" s="299"/>
      <c r="G49" s="299"/>
      <c r="H49" s="299"/>
    </row>
    <row r="50" spans="2:8" s="144" customFormat="1" ht="27.75" customHeight="1" x14ac:dyDescent="0.4">
      <c r="B50" s="299"/>
      <c r="C50" s="353"/>
      <c r="D50" s="353"/>
      <c r="E50" s="354"/>
      <c r="F50" s="299"/>
      <c r="G50" s="299"/>
      <c r="H50" s="299"/>
    </row>
    <row r="51" spans="2:8" s="144" customFormat="1" ht="27.75" customHeight="1" x14ac:dyDescent="0.4">
      <c r="B51" s="299"/>
      <c r="C51" s="353"/>
      <c r="D51" s="353"/>
      <c r="E51" s="354"/>
      <c r="F51" s="299"/>
      <c r="G51" s="299"/>
      <c r="H51" s="299"/>
    </row>
    <row r="52" spans="2:8" s="144" customFormat="1" ht="27.75" customHeight="1" x14ac:dyDescent="0.4">
      <c r="B52" s="299"/>
      <c r="C52" s="353"/>
      <c r="D52" s="353"/>
      <c r="E52" s="354"/>
      <c r="F52" s="299"/>
      <c r="G52" s="299"/>
      <c r="H52" s="299"/>
    </row>
    <row r="53" spans="2:8" s="144" customFormat="1" ht="27.75" customHeight="1" x14ac:dyDescent="0.4">
      <c r="B53" s="299"/>
      <c r="C53" s="353"/>
      <c r="D53" s="353"/>
      <c r="E53" s="354"/>
      <c r="F53" s="299"/>
      <c r="G53" s="299"/>
      <c r="H53" s="299"/>
    </row>
    <row r="54" spans="2:8" s="144" customFormat="1" ht="27.75" customHeight="1" x14ac:dyDescent="0.4">
      <c r="B54" s="299"/>
      <c r="C54" s="353"/>
      <c r="D54" s="353"/>
      <c r="E54" s="354"/>
      <c r="F54" s="299"/>
      <c r="G54" s="299"/>
      <c r="H54" s="299"/>
    </row>
    <row r="55" spans="2:8" s="144" customFormat="1" ht="27.75" customHeight="1" x14ac:dyDescent="0.4">
      <c r="B55" s="299"/>
      <c r="C55" s="353"/>
      <c r="D55" s="353"/>
      <c r="E55" s="354"/>
      <c r="F55" s="299"/>
      <c r="G55" s="299"/>
      <c r="H55" s="299"/>
    </row>
    <row r="56" spans="2:8" s="144" customFormat="1" ht="27.75" customHeight="1" x14ac:dyDescent="0.4">
      <c r="B56" s="299"/>
      <c r="C56" s="353"/>
      <c r="D56" s="353"/>
      <c r="E56" s="354"/>
      <c r="F56" s="299"/>
      <c r="G56" s="299"/>
      <c r="H56" s="299"/>
    </row>
    <row r="57" spans="2:8" s="144" customFormat="1" ht="27.75" customHeight="1" x14ac:dyDescent="0.4">
      <c r="B57" s="299"/>
      <c r="C57" s="353"/>
      <c r="D57" s="353"/>
      <c r="E57" s="354"/>
      <c r="F57" s="299"/>
      <c r="G57" s="299"/>
      <c r="H57" s="299"/>
    </row>
    <row r="58" spans="2:8" s="144" customFormat="1" ht="27.75" customHeight="1" x14ac:dyDescent="0.4">
      <c r="B58" s="299"/>
      <c r="C58" s="353"/>
      <c r="D58" s="353"/>
      <c r="E58" s="354"/>
      <c r="F58" s="299"/>
      <c r="G58" s="299"/>
      <c r="H58" s="299"/>
    </row>
    <row r="59" spans="2:8" s="144" customFormat="1" ht="22.8" x14ac:dyDescent="0.4">
      <c r="B59" s="299"/>
      <c r="C59" s="353"/>
      <c r="D59" s="353"/>
      <c r="E59" s="354"/>
      <c r="F59" s="299"/>
      <c r="G59" s="299"/>
      <c r="H59" s="299"/>
    </row>
    <row r="60" spans="2:8" s="144" customFormat="1" ht="27.75" customHeight="1" x14ac:dyDescent="0.4">
      <c r="B60" s="299"/>
      <c r="C60" s="353"/>
      <c r="D60" s="353"/>
      <c r="E60" s="354"/>
      <c r="F60" s="299"/>
      <c r="G60" s="299"/>
      <c r="H60" s="299"/>
    </row>
    <row r="61" spans="2:8" s="144" customFormat="1" ht="27.75" customHeight="1" x14ac:dyDescent="0.4">
      <c r="B61" s="299"/>
      <c r="C61" s="353"/>
      <c r="D61" s="353"/>
      <c r="E61" s="354"/>
      <c r="F61" s="299"/>
      <c r="G61" s="299"/>
      <c r="H61" s="299"/>
    </row>
    <row r="62" spans="2:8" s="144" customFormat="1" ht="27.75" customHeight="1" x14ac:dyDescent="0.4">
      <c r="B62" s="299"/>
      <c r="C62" s="353"/>
      <c r="D62" s="353"/>
      <c r="E62" s="354"/>
      <c r="F62" s="299"/>
      <c r="G62" s="299"/>
      <c r="H62" s="299"/>
    </row>
    <row r="63" spans="2:8" s="144" customFormat="1" ht="27.75" customHeight="1" x14ac:dyDescent="0.4">
      <c r="B63" s="299"/>
      <c r="C63" s="353"/>
      <c r="D63" s="353"/>
      <c r="E63" s="354"/>
      <c r="F63" s="299"/>
      <c r="G63" s="299"/>
      <c r="H63" s="299"/>
    </row>
    <row r="64" spans="2:8" s="144" customFormat="1" ht="27.75" customHeight="1" x14ac:dyDescent="0.4">
      <c r="B64" s="299"/>
      <c r="C64" s="353"/>
      <c r="D64" s="353"/>
      <c r="E64" s="354"/>
      <c r="F64" s="299"/>
      <c r="G64" s="299"/>
      <c r="H64" s="299"/>
    </row>
    <row r="65" spans="2:8" s="144" customFormat="1" ht="27.75" customHeight="1" x14ac:dyDescent="0.4">
      <c r="B65" s="299"/>
      <c r="C65" s="353"/>
      <c r="D65" s="353"/>
      <c r="E65" s="354"/>
      <c r="F65" s="299"/>
      <c r="G65" s="299"/>
      <c r="H65" s="299"/>
    </row>
    <row r="66" spans="2:8" s="144" customFormat="1" ht="27.75" customHeight="1" x14ac:dyDescent="0.4">
      <c r="B66" s="299"/>
      <c r="C66" s="353"/>
      <c r="D66" s="353"/>
      <c r="E66" s="354"/>
      <c r="F66" s="299"/>
      <c r="G66" s="299"/>
      <c r="H66" s="299"/>
    </row>
    <row r="67" spans="2:8" s="144" customFormat="1" ht="27.75" customHeight="1" x14ac:dyDescent="0.4">
      <c r="B67" s="299"/>
      <c r="C67" s="353"/>
      <c r="D67" s="353"/>
      <c r="E67" s="354"/>
      <c r="F67" s="299"/>
      <c r="G67" s="299"/>
      <c r="H67" s="299"/>
    </row>
    <row r="68" spans="2:8" s="144" customFormat="1" ht="22.8" x14ac:dyDescent="0.4">
      <c r="B68" s="299"/>
      <c r="C68" s="353"/>
      <c r="D68" s="353"/>
      <c r="E68" s="354"/>
      <c r="F68" s="299"/>
      <c r="G68" s="299"/>
      <c r="H68" s="299"/>
    </row>
    <row r="69" spans="2:8" s="144" customFormat="1" ht="28.95" customHeight="1" x14ac:dyDescent="0.4">
      <c r="B69" s="299"/>
      <c r="C69" s="353"/>
      <c r="D69" s="353"/>
      <c r="E69" s="354"/>
      <c r="F69" s="299"/>
      <c r="G69" s="299"/>
      <c r="H69" s="299"/>
    </row>
    <row r="70" spans="2:8" s="144" customFormat="1" ht="27.75" customHeight="1" x14ac:dyDescent="0.4">
      <c r="B70" s="299"/>
      <c r="C70" s="353"/>
      <c r="D70" s="353"/>
      <c r="E70" s="354"/>
      <c r="F70" s="299"/>
      <c r="G70" s="299"/>
      <c r="H70" s="299"/>
    </row>
    <row r="71" spans="2:8" s="144" customFormat="1" ht="27.75" customHeight="1" x14ac:dyDescent="0.4">
      <c r="B71" s="299"/>
      <c r="C71" s="353"/>
      <c r="D71" s="353"/>
      <c r="E71" s="354"/>
      <c r="F71" s="299"/>
      <c r="G71" s="299"/>
      <c r="H71" s="299"/>
    </row>
    <row r="72" spans="2:8" s="144" customFormat="1" ht="27.75" customHeight="1" x14ac:dyDescent="0.4">
      <c r="B72" s="299"/>
      <c r="C72" s="353"/>
      <c r="D72" s="353"/>
      <c r="E72" s="354"/>
      <c r="F72" s="299"/>
      <c r="G72" s="299"/>
      <c r="H72" s="299"/>
    </row>
    <row r="73" spans="2:8" s="144" customFormat="1" ht="27.75" customHeight="1" x14ac:dyDescent="0.4">
      <c r="B73" s="299"/>
      <c r="C73" s="353"/>
      <c r="D73" s="353"/>
      <c r="E73" s="354"/>
      <c r="F73" s="299"/>
      <c r="G73" s="299"/>
      <c r="H73" s="299"/>
    </row>
    <row r="74" spans="2:8" s="144" customFormat="1" ht="27.75" customHeight="1" x14ac:dyDescent="0.4">
      <c r="B74" s="299"/>
      <c r="C74" s="353"/>
      <c r="D74" s="353"/>
      <c r="E74" s="354"/>
      <c r="F74" s="299"/>
      <c r="G74" s="299"/>
      <c r="H74" s="299"/>
    </row>
    <row r="75" spans="2:8" s="144" customFormat="1" ht="27.75" customHeight="1" x14ac:dyDescent="0.4">
      <c r="B75" s="299"/>
      <c r="C75" s="353"/>
      <c r="D75" s="353"/>
      <c r="E75" s="354"/>
      <c r="F75" s="299"/>
      <c r="G75" s="299"/>
      <c r="H75" s="299"/>
    </row>
    <row r="76" spans="2:8" s="144" customFormat="1" ht="27.75" customHeight="1" x14ac:dyDescent="0.4">
      <c r="B76" s="299"/>
      <c r="C76" s="353"/>
      <c r="D76" s="353"/>
      <c r="E76" s="354"/>
      <c r="F76" s="299"/>
      <c r="G76" s="299"/>
      <c r="H76" s="299"/>
    </row>
    <row r="77" spans="2:8" s="144" customFormat="1" ht="27.75" customHeight="1" x14ac:dyDescent="0.4">
      <c r="B77" s="299"/>
      <c r="C77" s="353"/>
      <c r="D77" s="353"/>
      <c r="E77" s="354"/>
      <c r="F77" s="299"/>
      <c r="G77" s="299"/>
      <c r="H77" s="299"/>
    </row>
    <row r="78" spans="2:8" s="144" customFormat="1" ht="27.75" customHeight="1" x14ac:dyDescent="0.4">
      <c r="B78" s="299"/>
      <c r="C78" s="353"/>
      <c r="D78" s="353"/>
      <c r="E78" s="354"/>
      <c r="F78" s="299"/>
      <c r="G78" s="299"/>
      <c r="H78" s="299"/>
    </row>
    <row r="79" spans="2:8" s="144" customFormat="1" ht="27.75" customHeight="1" x14ac:dyDescent="0.4">
      <c r="B79" s="299"/>
      <c r="C79" s="353"/>
      <c r="D79" s="353"/>
      <c r="E79" s="354"/>
      <c r="F79" s="299"/>
      <c r="G79" s="299"/>
      <c r="H79" s="299"/>
    </row>
    <row r="80" spans="2:8" s="144" customFormat="1" ht="27.75" customHeight="1" x14ac:dyDescent="0.4">
      <c r="B80" s="299"/>
      <c r="C80" s="353"/>
      <c r="D80" s="353"/>
      <c r="E80" s="354"/>
      <c r="F80" s="299"/>
      <c r="G80" s="299"/>
      <c r="H80" s="299"/>
    </row>
    <row r="81" spans="2:8" s="144" customFormat="1" ht="27.75" customHeight="1" x14ac:dyDescent="0.4">
      <c r="B81" s="299"/>
      <c r="C81" s="353"/>
      <c r="D81" s="353"/>
      <c r="E81" s="354"/>
      <c r="F81" s="299"/>
      <c r="G81" s="299"/>
      <c r="H81" s="299"/>
    </row>
    <row r="82" spans="2:8" s="144" customFormat="1" ht="27.75" customHeight="1" x14ac:dyDescent="0.4">
      <c r="B82" s="299"/>
      <c r="C82" s="353"/>
      <c r="D82" s="353"/>
      <c r="E82" s="354"/>
      <c r="F82" s="299"/>
      <c r="G82" s="299"/>
      <c r="H82" s="299"/>
    </row>
    <row r="83" spans="2:8" s="144" customFormat="1" ht="27.75" customHeight="1" x14ac:dyDescent="0.4">
      <c r="B83" s="299"/>
      <c r="C83" s="353"/>
      <c r="D83" s="353"/>
      <c r="E83" s="354"/>
      <c r="F83" s="299"/>
      <c r="G83" s="299"/>
      <c r="H83" s="299"/>
    </row>
    <row r="84" spans="2:8" s="144" customFormat="1" ht="27.75" customHeight="1" x14ac:dyDescent="0.4">
      <c r="B84" s="299"/>
      <c r="C84" s="353"/>
      <c r="D84" s="353"/>
      <c r="E84" s="354"/>
      <c r="F84" s="299"/>
      <c r="G84" s="299"/>
      <c r="H84" s="299"/>
    </row>
    <row r="85" spans="2:8" s="144" customFormat="1" ht="27.75" customHeight="1" x14ac:dyDescent="0.4">
      <c r="B85" s="299"/>
      <c r="C85" s="353"/>
      <c r="D85" s="353"/>
      <c r="E85" s="354"/>
      <c r="F85" s="299"/>
      <c r="G85" s="299"/>
      <c r="H85" s="299"/>
    </row>
    <row r="86" spans="2:8" s="144" customFormat="1" ht="27.75" customHeight="1" x14ac:dyDescent="0.4">
      <c r="B86" s="299"/>
      <c r="C86" s="353"/>
      <c r="D86" s="353"/>
      <c r="E86" s="354"/>
      <c r="F86" s="299"/>
      <c r="G86" s="299"/>
      <c r="H86" s="299"/>
    </row>
    <row r="87" spans="2:8" s="144" customFormat="1" ht="27.75" customHeight="1" x14ac:dyDescent="0.4">
      <c r="B87" s="299"/>
      <c r="C87" s="353"/>
      <c r="D87" s="353"/>
      <c r="E87" s="354"/>
      <c r="F87" s="299"/>
      <c r="G87" s="299"/>
      <c r="H87" s="299"/>
    </row>
    <row r="88" spans="2:8" ht="27.75" customHeight="1" x14ac:dyDescent="0.25">
      <c r="B88" s="299"/>
      <c r="C88" s="353"/>
      <c r="D88" s="353"/>
      <c r="E88" s="354"/>
      <c r="F88" s="299"/>
      <c r="G88" s="299"/>
      <c r="H88" s="299"/>
    </row>
    <row r="89" spans="2:8" ht="27.75" customHeight="1" x14ac:dyDescent="0.25">
      <c r="B89" s="299"/>
      <c r="C89" s="353"/>
      <c r="D89" s="353"/>
      <c r="E89" s="354"/>
      <c r="F89" s="299"/>
      <c r="G89" s="299"/>
      <c r="H89" s="299"/>
    </row>
    <row r="90" spans="2:8" ht="27.75" customHeight="1" x14ac:dyDescent="0.25">
      <c r="B90" s="299"/>
      <c r="C90" s="353"/>
      <c r="D90" s="353"/>
      <c r="E90" s="354"/>
      <c r="F90" s="299"/>
      <c r="G90" s="299"/>
      <c r="H90" s="299"/>
    </row>
    <row r="91" spans="2:8" ht="27.75" customHeight="1" x14ac:dyDescent="0.25">
      <c r="B91" s="299"/>
      <c r="C91" s="353"/>
      <c r="D91" s="353"/>
      <c r="E91" s="354"/>
      <c r="F91" s="299"/>
      <c r="G91" s="299"/>
      <c r="H91" s="299"/>
    </row>
    <row r="92" spans="2:8" ht="27.75" customHeight="1" x14ac:dyDescent="0.25">
      <c r="B92" s="299"/>
      <c r="C92" s="353"/>
      <c r="D92" s="353"/>
      <c r="E92" s="354"/>
      <c r="F92" s="299"/>
      <c r="G92" s="299"/>
      <c r="H92" s="299"/>
    </row>
    <row r="93" spans="2:8" ht="27.75" customHeight="1" x14ac:dyDescent="0.25">
      <c r="B93" s="299"/>
      <c r="C93" s="353"/>
      <c r="D93" s="353"/>
      <c r="E93" s="354"/>
      <c r="F93" s="299"/>
      <c r="G93" s="299"/>
      <c r="H93" s="299"/>
    </row>
    <row r="94" spans="2:8" ht="27.75" customHeight="1" x14ac:dyDescent="0.25">
      <c r="B94" s="299"/>
      <c r="C94" s="353"/>
      <c r="D94" s="353"/>
      <c r="E94" s="354"/>
      <c r="F94" s="299"/>
      <c r="G94" s="299"/>
      <c r="H94" s="299"/>
    </row>
    <row r="95" spans="2:8" ht="27.75" customHeight="1" x14ac:dyDescent="0.25">
      <c r="B95" s="299"/>
      <c r="C95" s="353"/>
      <c r="D95" s="353"/>
      <c r="E95" s="354"/>
      <c r="F95" s="299"/>
      <c r="G95" s="299"/>
      <c r="H95" s="299"/>
    </row>
    <row r="96" spans="2:8" ht="27.75" customHeight="1" x14ac:dyDescent="0.25">
      <c r="B96" s="299"/>
      <c r="C96" s="353"/>
      <c r="D96" s="353"/>
      <c r="E96" s="354"/>
      <c r="F96" s="299"/>
      <c r="G96" s="299"/>
      <c r="H96" s="299"/>
    </row>
    <row r="97" spans="2:8" ht="27.75" customHeight="1" x14ac:dyDescent="0.25">
      <c r="B97" s="299"/>
      <c r="C97" s="353"/>
      <c r="D97" s="353"/>
      <c r="E97" s="354"/>
      <c r="F97" s="299"/>
      <c r="G97" s="299"/>
      <c r="H97" s="299"/>
    </row>
    <row r="98" spans="2:8" ht="27.75" customHeight="1" x14ac:dyDescent="0.25">
      <c r="B98" s="299"/>
      <c r="C98" s="353"/>
      <c r="D98" s="353"/>
      <c r="E98" s="354"/>
      <c r="F98" s="299"/>
      <c r="G98" s="299"/>
      <c r="H98" s="299"/>
    </row>
    <row r="99" spans="2:8" ht="27.75" customHeight="1" x14ac:dyDescent="0.25">
      <c r="B99" s="299"/>
      <c r="C99" s="353"/>
      <c r="D99" s="353"/>
      <c r="E99" s="354"/>
      <c r="F99" s="299"/>
      <c r="G99" s="299"/>
      <c r="H99" s="299"/>
    </row>
    <row r="100" spans="2:8" ht="27.75" customHeight="1" x14ac:dyDescent="0.25">
      <c r="B100" s="299"/>
      <c r="C100" s="353"/>
      <c r="D100" s="353"/>
      <c r="E100" s="354"/>
      <c r="F100" s="299"/>
      <c r="G100" s="299"/>
      <c r="H100" s="299"/>
    </row>
    <row r="101" spans="2:8" ht="27.75" customHeight="1" x14ac:dyDescent="0.25">
      <c r="B101" s="299"/>
      <c r="C101" s="353"/>
      <c r="D101" s="353"/>
      <c r="E101" s="354"/>
      <c r="F101" s="299"/>
      <c r="G101" s="299"/>
      <c r="H101" s="299"/>
    </row>
    <row r="102" spans="2:8" ht="27.75" customHeight="1" x14ac:dyDescent="0.25">
      <c r="B102" s="299"/>
      <c r="C102" s="353"/>
      <c r="D102" s="353"/>
      <c r="E102" s="354"/>
      <c r="F102" s="299"/>
      <c r="G102" s="299"/>
      <c r="H102" s="299"/>
    </row>
    <row r="103" spans="2:8" ht="27.75" customHeight="1" x14ac:dyDescent="0.25">
      <c r="B103" s="299"/>
      <c r="C103" s="353"/>
      <c r="D103" s="353"/>
      <c r="E103" s="354"/>
      <c r="F103" s="299"/>
      <c r="G103" s="299"/>
      <c r="H103" s="299"/>
    </row>
    <row r="104" spans="2:8" ht="27.75" customHeight="1" x14ac:dyDescent="0.25">
      <c r="B104" s="299"/>
      <c r="C104" s="353"/>
      <c r="D104" s="353"/>
      <c r="E104" s="354"/>
      <c r="F104" s="299"/>
      <c r="G104" s="299"/>
      <c r="H104" s="299"/>
    </row>
    <row r="105" spans="2:8" ht="27.75" customHeight="1" x14ac:dyDescent="0.25">
      <c r="B105" s="299"/>
      <c r="C105" s="353"/>
      <c r="D105" s="353"/>
      <c r="E105" s="354"/>
      <c r="F105" s="299"/>
      <c r="G105" s="299"/>
      <c r="H105" s="299"/>
    </row>
    <row r="106" spans="2:8" ht="27.75" customHeight="1" x14ac:dyDescent="0.25">
      <c r="B106" s="299"/>
      <c r="C106" s="353"/>
      <c r="D106" s="353"/>
      <c r="E106" s="354"/>
      <c r="F106" s="299"/>
      <c r="G106" s="299"/>
      <c r="H106" s="299"/>
    </row>
    <row r="107" spans="2:8" ht="27.75" customHeight="1" x14ac:dyDescent="0.25">
      <c r="B107" s="299"/>
      <c r="C107" s="353"/>
      <c r="D107" s="353"/>
      <c r="E107" s="354"/>
      <c r="F107" s="299"/>
      <c r="G107" s="299"/>
      <c r="H107" s="299"/>
    </row>
    <row r="108" spans="2:8" ht="27.75" customHeight="1" x14ac:dyDescent="0.25">
      <c r="B108" s="299"/>
      <c r="C108" s="353"/>
      <c r="D108" s="353"/>
      <c r="E108" s="354"/>
      <c r="F108" s="299"/>
      <c r="G108" s="299"/>
      <c r="H108" s="299"/>
    </row>
    <row r="109" spans="2:8" ht="27.75" customHeight="1" x14ac:dyDescent="0.25">
      <c r="B109" s="299"/>
      <c r="C109" s="353"/>
      <c r="D109" s="353"/>
      <c r="E109" s="354"/>
      <c r="F109" s="299"/>
      <c r="G109" s="299"/>
      <c r="H109" s="299"/>
    </row>
    <row r="110" spans="2:8" ht="27.75" customHeight="1" x14ac:dyDescent="0.25">
      <c r="B110" s="299"/>
      <c r="C110" s="353"/>
      <c r="D110" s="353"/>
      <c r="E110" s="354"/>
      <c r="F110" s="299"/>
      <c r="G110" s="299"/>
      <c r="H110" s="299"/>
    </row>
    <row r="111" spans="2:8" ht="27.75" customHeight="1" x14ac:dyDescent="0.25">
      <c r="B111" s="299"/>
      <c r="C111" s="353"/>
      <c r="D111" s="353"/>
      <c r="E111" s="354"/>
      <c r="F111" s="299"/>
      <c r="G111" s="299"/>
      <c r="H111" s="299"/>
    </row>
    <row r="112" spans="2:8" ht="20.25" customHeight="1" x14ac:dyDescent="0.25">
      <c r="B112" s="299"/>
      <c r="C112" s="353"/>
      <c r="D112" s="353"/>
      <c r="E112" s="354"/>
      <c r="F112" s="299"/>
      <c r="G112" s="299"/>
      <c r="H112" s="299"/>
    </row>
    <row r="113" spans="2:8" ht="20.25" customHeight="1" x14ac:dyDescent="0.25">
      <c r="B113" s="299"/>
      <c r="C113" s="353"/>
      <c r="D113" s="353"/>
      <c r="E113" s="354"/>
      <c r="F113" s="299"/>
      <c r="G113" s="299"/>
      <c r="H113" s="299"/>
    </row>
    <row r="114" spans="2:8" ht="20.25" customHeight="1" x14ac:dyDescent="0.25">
      <c r="B114" s="299"/>
      <c r="C114" s="353"/>
      <c r="D114" s="353"/>
      <c r="E114" s="354"/>
      <c r="F114" s="299"/>
      <c r="G114" s="299"/>
      <c r="H114" s="299"/>
    </row>
    <row r="115" spans="2:8" ht="20.25" customHeight="1" x14ac:dyDescent="0.25">
      <c r="B115" s="299"/>
      <c r="C115" s="353"/>
      <c r="D115" s="353"/>
      <c r="E115" s="354"/>
      <c r="F115" s="299"/>
      <c r="G115" s="299"/>
      <c r="H115" s="299"/>
    </row>
    <row r="116" spans="2:8" ht="20.25" customHeight="1" x14ac:dyDescent="0.25">
      <c r="B116" s="299"/>
      <c r="C116" s="353"/>
      <c r="D116" s="353"/>
      <c r="E116" s="354"/>
      <c r="F116" s="299"/>
      <c r="G116" s="299"/>
      <c r="H116" s="299"/>
    </row>
    <row r="117" spans="2:8" ht="20.25" customHeight="1" x14ac:dyDescent="0.25">
      <c r="B117" s="299"/>
      <c r="C117" s="353"/>
      <c r="D117" s="353"/>
      <c r="E117" s="354"/>
      <c r="F117" s="299"/>
      <c r="G117" s="299"/>
      <c r="H117" s="299"/>
    </row>
    <row r="118" spans="2:8" ht="20.25" customHeight="1" x14ac:dyDescent="0.25">
      <c r="B118" s="299"/>
      <c r="C118" s="353"/>
      <c r="D118" s="353"/>
      <c r="E118" s="354"/>
      <c r="F118" s="299"/>
      <c r="G118" s="299"/>
      <c r="H118" s="299"/>
    </row>
    <row r="119" spans="2:8" ht="20.25" customHeight="1" x14ac:dyDescent="0.25">
      <c r="B119" s="299"/>
      <c r="C119" s="353"/>
      <c r="D119" s="353"/>
      <c r="E119" s="354"/>
      <c r="F119" s="299"/>
      <c r="G119" s="299"/>
      <c r="H119" s="299"/>
    </row>
    <row r="120" spans="2:8" ht="20.25" customHeight="1" x14ac:dyDescent="0.25">
      <c r="B120" s="299"/>
      <c r="C120" s="353"/>
      <c r="D120" s="353"/>
      <c r="E120" s="354"/>
      <c r="F120" s="299"/>
      <c r="G120" s="299"/>
      <c r="H120" s="299"/>
    </row>
    <row r="121" spans="2:8" ht="20.25" customHeight="1" x14ac:dyDescent="0.25">
      <c r="B121" s="299"/>
      <c r="C121" s="353"/>
      <c r="D121" s="353"/>
      <c r="E121" s="354"/>
      <c r="F121" s="299"/>
      <c r="G121" s="299"/>
      <c r="H121" s="299"/>
    </row>
    <row r="122" spans="2:8" ht="20.25" customHeight="1" x14ac:dyDescent="0.25">
      <c r="B122" s="299"/>
      <c r="C122" s="353"/>
      <c r="D122" s="353"/>
      <c r="E122" s="354"/>
      <c r="F122" s="299"/>
      <c r="G122" s="299"/>
      <c r="H122" s="299"/>
    </row>
    <row r="123" spans="2:8" ht="20.25" customHeight="1" x14ac:dyDescent="0.25">
      <c r="B123" s="299"/>
      <c r="C123" s="353"/>
      <c r="D123" s="353"/>
      <c r="E123" s="354"/>
      <c r="F123" s="299"/>
      <c r="G123" s="299"/>
      <c r="H123" s="299"/>
    </row>
    <row r="124" spans="2:8" ht="20.25" customHeight="1" x14ac:dyDescent="0.25">
      <c r="B124" s="299"/>
      <c r="C124" s="353"/>
      <c r="D124" s="353"/>
      <c r="E124" s="354"/>
      <c r="F124" s="299"/>
      <c r="G124" s="299"/>
      <c r="H124" s="299"/>
    </row>
    <row r="125" spans="2:8" ht="20.25" customHeight="1" x14ac:dyDescent="0.25">
      <c r="B125" s="299"/>
      <c r="C125" s="353"/>
      <c r="D125" s="353"/>
      <c r="E125" s="354"/>
      <c r="F125" s="299"/>
      <c r="G125" s="299"/>
      <c r="H125" s="299"/>
    </row>
    <row r="126" spans="2:8" ht="20.25" customHeight="1" x14ac:dyDescent="0.25">
      <c r="B126" s="299"/>
      <c r="C126" s="353"/>
      <c r="D126" s="353"/>
      <c r="E126" s="354"/>
      <c r="F126" s="299"/>
      <c r="G126" s="299"/>
      <c r="H126" s="299"/>
    </row>
    <row r="127" spans="2:8" ht="20.25" customHeight="1" x14ac:dyDescent="0.25">
      <c r="B127" s="299"/>
      <c r="C127" s="353"/>
      <c r="D127" s="353"/>
      <c r="E127" s="354"/>
      <c r="F127" s="299"/>
      <c r="G127" s="299"/>
      <c r="H127" s="299"/>
    </row>
    <row r="128" spans="2:8" ht="20.25" customHeight="1" x14ac:dyDescent="0.25">
      <c r="B128" s="299"/>
      <c r="C128" s="353"/>
      <c r="D128" s="353"/>
      <c r="E128" s="354"/>
      <c r="F128" s="299"/>
      <c r="G128" s="299"/>
      <c r="H128" s="299"/>
    </row>
    <row r="129" spans="2:8" ht="20.25" customHeight="1" x14ac:dyDescent="0.25">
      <c r="B129" s="299"/>
      <c r="C129" s="353"/>
      <c r="D129" s="353"/>
      <c r="E129" s="354"/>
      <c r="F129" s="299"/>
      <c r="G129" s="299"/>
      <c r="H129" s="299"/>
    </row>
    <row r="130" spans="2:8" ht="20.25" customHeight="1" x14ac:dyDescent="0.25">
      <c r="B130" s="299"/>
      <c r="C130" s="353"/>
      <c r="D130" s="353"/>
      <c r="E130" s="354"/>
      <c r="F130" s="299"/>
      <c r="G130" s="299"/>
      <c r="H130" s="299"/>
    </row>
    <row r="131" spans="2:8" ht="20.25" customHeight="1" x14ac:dyDescent="0.25">
      <c r="B131" s="299"/>
      <c r="C131" s="353"/>
      <c r="D131" s="353"/>
      <c r="E131" s="354"/>
      <c r="F131" s="299"/>
      <c r="G131" s="299"/>
      <c r="H131" s="299"/>
    </row>
    <row r="132" spans="2:8" ht="20.25" customHeight="1" x14ac:dyDescent="0.25">
      <c r="B132" s="299"/>
      <c r="C132" s="353"/>
      <c r="D132" s="353"/>
      <c r="E132" s="354"/>
      <c r="F132" s="299"/>
      <c r="G132" s="299"/>
      <c r="H132" s="299"/>
    </row>
    <row r="133" spans="2:8" ht="20.25" customHeight="1" x14ac:dyDescent="0.25">
      <c r="B133" s="299"/>
      <c r="C133" s="353"/>
      <c r="D133" s="353"/>
      <c r="E133" s="354"/>
      <c r="F133" s="299"/>
      <c r="G133" s="299"/>
      <c r="H133" s="299"/>
    </row>
    <row r="134" spans="2:8" ht="20.25" customHeight="1" x14ac:dyDescent="0.25">
      <c r="B134" s="299"/>
      <c r="C134" s="353"/>
      <c r="D134" s="353"/>
      <c r="E134" s="354"/>
      <c r="F134" s="299"/>
      <c r="G134" s="299"/>
      <c r="H134" s="299"/>
    </row>
    <row r="135" spans="2:8" ht="20.25" customHeight="1" x14ac:dyDescent="0.25">
      <c r="B135" s="299"/>
      <c r="C135" s="353"/>
      <c r="D135" s="353"/>
      <c r="E135" s="354"/>
      <c r="F135" s="299"/>
      <c r="G135" s="299"/>
      <c r="H135" s="299"/>
    </row>
    <row r="136" spans="2:8" ht="20.25" customHeight="1" x14ac:dyDescent="0.25">
      <c r="B136" s="299"/>
      <c r="C136" s="353"/>
      <c r="D136" s="353"/>
      <c r="E136" s="354"/>
      <c r="F136" s="299"/>
      <c r="G136" s="299"/>
      <c r="H136" s="299"/>
    </row>
    <row r="137" spans="2:8" ht="20.25" customHeight="1" x14ac:dyDescent="0.25">
      <c r="B137" s="299"/>
      <c r="C137" s="353"/>
      <c r="D137" s="353"/>
      <c r="E137" s="354"/>
      <c r="F137" s="299"/>
      <c r="G137" s="299"/>
      <c r="H137" s="299"/>
    </row>
    <row r="138" spans="2:8" ht="20.25" customHeight="1" x14ac:dyDescent="0.25">
      <c r="B138" s="299"/>
      <c r="C138" s="353"/>
      <c r="D138" s="353"/>
      <c r="E138" s="354"/>
      <c r="F138" s="298"/>
      <c r="G138" s="299"/>
      <c r="H138" s="298"/>
    </row>
    <row r="139" spans="2:8" ht="20.25" customHeight="1" x14ac:dyDescent="0.25">
      <c r="B139" s="299"/>
      <c r="C139" s="353"/>
      <c r="D139" s="353"/>
      <c r="E139" s="354"/>
      <c r="F139" s="298"/>
      <c r="G139" s="299"/>
      <c r="H139" s="298"/>
    </row>
    <row r="140" spans="2:8" ht="20.25" customHeight="1" x14ac:dyDescent="0.25">
      <c r="B140" s="299"/>
      <c r="C140" s="353"/>
      <c r="D140" s="353"/>
      <c r="E140" s="354"/>
      <c r="F140" s="298"/>
      <c r="G140" s="299"/>
      <c r="H140" s="298"/>
    </row>
    <row r="141" spans="2:8" ht="20.25" customHeight="1" x14ac:dyDescent="0.25">
      <c r="B141" s="299"/>
      <c r="C141" s="353"/>
      <c r="D141" s="353"/>
      <c r="E141" s="354"/>
      <c r="F141" s="298"/>
      <c r="G141" s="299"/>
      <c r="H141" s="298"/>
    </row>
    <row r="142" spans="2:8" ht="20.25" customHeight="1" x14ac:dyDescent="0.25">
      <c r="B142" s="299"/>
      <c r="C142" s="353"/>
      <c r="D142" s="353"/>
      <c r="E142" s="354"/>
      <c r="F142" s="298"/>
      <c r="G142" s="299"/>
      <c r="H142" s="298"/>
    </row>
    <row r="143" spans="2:8" ht="20.25" customHeight="1" x14ac:dyDescent="0.25">
      <c r="B143" s="299"/>
      <c r="C143" s="353"/>
      <c r="D143" s="353"/>
      <c r="E143" s="354"/>
      <c r="F143" s="298"/>
      <c r="G143" s="299"/>
      <c r="H143" s="298"/>
    </row>
    <row r="144" spans="2:8" ht="20.25" customHeight="1" x14ac:dyDescent="0.25">
      <c r="B144" s="299"/>
      <c r="C144" s="353"/>
      <c r="D144" s="353"/>
      <c r="E144" s="354"/>
      <c r="F144" s="298"/>
      <c r="G144" s="299"/>
      <c r="H144" s="298"/>
    </row>
    <row r="145" spans="2:8" ht="20.25" customHeight="1" x14ac:dyDescent="0.25">
      <c r="B145" s="299"/>
      <c r="C145" s="353" t="s">
        <v>38</v>
      </c>
      <c r="D145" s="353" t="s">
        <v>38</v>
      </c>
      <c r="E145" s="354" t="s">
        <v>38</v>
      </c>
      <c r="F145" s="298"/>
      <c r="G145" s="299"/>
      <c r="H145" s="298"/>
    </row>
    <row r="146" spans="2:8" ht="20.25" customHeight="1" x14ac:dyDescent="0.25">
      <c r="B146" s="299"/>
      <c r="C146" s="353" t="s">
        <v>38</v>
      </c>
      <c r="D146" s="353" t="s">
        <v>38</v>
      </c>
      <c r="E146" s="354" t="s">
        <v>38</v>
      </c>
      <c r="F146" s="298"/>
      <c r="G146" s="299"/>
      <c r="H146" s="298"/>
    </row>
    <row r="147" spans="2:8" ht="22.5" customHeight="1" x14ac:dyDescent="0.25">
      <c r="B147" s="299"/>
      <c r="C147" s="353" t="s">
        <v>38</v>
      </c>
      <c r="D147" s="353" t="s">
        <v>38</v>
      </c>
      <c r="E147" s="354" t="s">
        <v>38</v>
      </c>
      <c r="F147" s="298"/>
      <c r="G147" s="299"/>
      <c r="H147" s="298"/>
    </row>
    <row r="148" spans="2:8" ht="22.5" customHeight="1" x14ac:dyDescent="0.25">
      <c r="B148" s="299"/>
      <c r="C148" s="353" t="s">
        <v>38</v>
      </c>
      <c r="D148" s="353" t="s">
        <v>38</v>
      </c>
      <c r="E148" s="354" t="s">
        <v>38</v>
      </c>
      <c r="F148" s="298"/>
      <c r="G148" s="299"/>
      <c r="H148" s="298"/>
    </row>
  </sheetData>
  <sheetProtection algorithmName="SHA-512" hashValue="IE8SovioljVqPqNIugR2gz0HMDVEPYX76Ob+A1j9DDwoDITnF/3369fpszKJ73YxiPIZBi2idX/ODw055Oug7Q==" saltValue="EdN4ILa2Yb0IeaRsurENWg==" spinCount="100000" sheet="1" objects="1" scenarios="1" selectLockedCells="1" autoFilter="0"/>
  <mergeCells count="4">
    <mergeCell ref="B2:H5"/>
    <mergeCell ref="B7:H7"/>
    <mergeCell ref="D8:H8"/>
    <mergeCell ref="B6:C6"/>
  </mergeCells>
  <conditionalFormatting sqref="C11:E148">
    <cfRule type="expression" dxfId="14" priority="24">
      <formula>$B11="falta"</formula>
    </cfRule>
  </conditionalFormatting>
  <conditionalFormatting sqref="C11:E148">
    <cfRule type="expression" dxfId="13" priority="54">
      <formula>#REF!="grupo"</formula>
    </cfRule>
  </conditionalFormatting>
  <conditionalFormatting sqref="C11:E148">
    <cfRule type="expression" dxfId="12" priority="43">
      <formula>#REF!="intervalo"</formula>
    </cfRule>
  </conditionalFormatting>
  <conditionalFormatting sqref="F44:H148">
    <cfRule type="expression" dxfId="11" priority="16">
      <formula>$B44="falta"</formula>
    </cfRule>
  </conditionalFormatting>
  <conditionalFormatting sqref="F44:H148">
    <cfRule type="expression" dxfId="10" priority="17">
      <formula>#REF!="intervalo"</formula>
    </cfRule>
  </conditionalFormatting>
  <conditionalFormatting sqref="F44:H148">
    <cfRule type="expression" dxfId="9" priority="18">
      <formula>#REF!="grupo"</formula>
    </cfRule>
  </conditionalFormatting>
  <conditionalFormatting sqref="F11:H43">
    <cfRule type="expression" dxfId="8" priority="13">
      <formula>$B11="falta"</formula>
    </cfRule>
  </conditionalFormatting>
  <conditionalFormatting sqref="F11:H43">
    <cfRule type="expression" dxfId="7" priority="14">
      <formula>#REF!="intervalo"</formula>
    </cfRule>
  </conditionalFormatting>
  <conditionalFormatting sqref="F11:H43">
    <cfRule type="expression" dxfId="6" priority="15">
      <formula>#REF!="grupo"</formula>
    </cfRule>
  </conditionalFormatting>
  <conditionalFormatting sqref="B14:B148">
    <cfRule type="expression" dxfId="5" priority="6">
      <formula>#REF!="grupo"</formula>
    </cfRule>
  </conditionalFormatting>
  <conditionalFormatting sqref="B14:B148">
    <cfRule type="expression" dxfId="4" priority="5">
      <formula>$B14="falta"</formula>
    </cfRule>
  </conditionalFormatting>
  <conditionalFormatting sqref="B11:B12">
    <cfRule type="expression" dxfId="3" priority="4">
      <formula>#REF!="grupo"</formula>
    </cfRule>
  </conditionalFormatting>
  <conditionalFormatting sqref="B11:B12">
    <cfRule type="expression" dxfId="2" priority="3">
      <formula>$B11="falta"</formula>
    </cfRule>
  </conditionalFormatting>
  <conditionalFormatting sqref="B13">
    <cfRule type="expression" dxfId="1" priority="2">
      <formula>#REF!="grupo"</formula>
    </cfRule>
  </conditionalFormatting>
  <conditionalFormatting sqref="B13">
    <cfRule type="expression" dxfId="0" priority="1">
      <formula>$B13="falta"</formula>
    </cfRule>
  </conditionalFormatting>
  <dataValidations count="4">
    <dataValidation type="list" allowBlank="1" showInputMessage="1" showErrorMessage="1" sqref="H11:H148" xr:uid="{1C91A9D5-084D-447C-8A3E-91266C647A94}">
      <formula1>nível</formula1>
    </dataValidation>
    <dataValidation type="list" allowBlank="1" showInputMessage="1" showErrorMessage="1" sqref="F11:F148" xr:uid="{F9D2F0E0-F4C9-467A-A547-15C5CFE68072}">
      <formula1>grupos</formula1>
    </dataValidation>
    <dataValidation type="list" allowBlank="1" showInputMessage="1" showErrorMessage="1" sqref="G11:G148" xr:uid="{8F949A29-EB87-4A61-8DE8-81F2F41631EF}">
      <formula1>sexo</formula1>
    </dataValidation>
    <dataValidation allowBlank="1" showInputMessage="1" showErrorMessage="1" prompt="colocar o número de ordem ou a falta. caso não coloquem o numero de ordem o aluno não terá nota final" sqref="B11:B148" xr:uid="{A8B05F6B-3960-4A98-B479-598EA5C3A8F6}"/>
  </dataValidations>
  <printOptions horizontalCentered="1"/>
  <pageMargins left="0" right="0" top="0" bottom="0" header="0" footer="0"/>
  <pageSetup paperSize="9" scale="31" orientation="portrait" horizontalDpi="4294967293" r:id="rId1"/>
  <colBreaks count="1" manualBreakCount="1">
    <brk id="8" max="113"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8</vt:i4>
      </vt:variant>
      <vt:variant>
        <vt:lpstr>Intervalos com Nome</vt:lpstr>
      </vt:variant>
      <vt:variant>
        <vt:i4>12</vt:i4>
      </vt:variant>
    </vt:vector>
  </HeadingPairs>
  <TitlesOfParts>
    <vt:vector size="20" baseType="lpstr">
      <vt:lpstr>Instruções</vt:lpstr>
      <vt:lpstr>menú</vt:lpstr>
      <vt:lpstr>Classificação Final</vt:lpstr>
      <vt:lpstr>Classificação geral</vt:lpstr>
      <vt:lpstr>ajuizamento</vt:lpstr>
      <vt:lpstr>INSCRIÇÃO</vt:lpstr>
      <vt:lpstr>ordenação</vt:lpstr>
      <vt:lpstr>ordem de passagem</vt:lpstr>
      <vt:lpstr>ajuizamento!Área_de_Impressão</vt:lpstr>
      <vt:lpstr>'Classificação Final'!Área_de_Impressão</vt:lpstr>
      <vt:lpstr>Instruções!Área_de_Impressão</vt:lpstr>
      <vt:lpstr>menú!Área_de_Impressão</vt:lpstr>
      <vt:lpstr>'ordem de passagem'!Área_de_Impressão</vt:lpstr>
      <vt:lpstr>ordenação!Área_de_Impressão</vt:lpstr>
      <vt:lpstr>INSCRIÇÃO!grupo</vt:lpstr>
      <vt:lpstr>grupos</vt:lpstr>
      <vt:lpstr>nível</vt:lpstr>
      <vt:lpstr>INSCRIÇÃO!sexo</vt:lpstr>
      <vt:lpstr>sexo</vt:lpstr>
      <vt:lpstr>'Classificação Final'!Títulos_de_Impressão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Emanuel</dc:creator>
  <cp:lastModifiedBy>José Emanuel Rocha</cp:lastModifiedBy>
  <cp:revision/>
  <cp:lastPrinted>2019-02-11T11:34:36Z</cp:lastPrinted>
  <dcterms:created xsi:type="dcterms:W3CDTF">2011-02-08T15:20:47Z</dcterms:created>
  <dcterms:modified xsi:type="dcterms:W3CDTF">2019-02-11T11:49:22Z</dcterms:modified>
</cp:coreProperties>
</file>