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e\OneDrive\DREN 2018-2019\coordenação nacional da modalidade\doc. coordenação\Fichas de inscrição - nivel nacional\"/>
    </mc:Choice>
  </mc:AlternateContent>
  <xr:revisionPtr revIDLastSave="0" documentId="10_ncr:100000_{5037763C-40C8-41C5-84FC-AE268D9A62F8}" xr6:coauthVersionLast="31" xr6:coauthVersionMax="31" xr10:uidLastSave="{00000000-0000-0000-0000-000000000000}"/>
  <bookViews>
    <workbookView xWindow="-2712" yWindow="-36" windowWidth="16740" windowHeight="9012" tabRatio="0" firstSheet="1" activeTab="1" xr2:uid="{00000000-000D-0000-FFFF-FFFF00000000}"/>
  </bookViews>
  <sheets>
    <sheet name="LISTAS" sheetId="15" state="hidden" r:id="rId1"/>
    <sheet name="Índice" sheetId="14" r:id="rId2"/>
    <sheet name="lista de inscritos - aeróbica" sheetId="4" r:id="rId3"/>
    <sheet name="Ficha de inscrição - aeróbica" sheetId="1" r:id="rId4"/>
    <sheet name="Instruções aeróbica" sheetId="2" r:id="rId5"/>
  </sheets>
  <definedNames>
    <definedName name="_xlnm._FilterDatabase" localSheetId="3" hidden="1">'Ficha de inscrição - aeróbica'!$G$10:$K$10</definedName>
    <definedName name="aero">LISTAS!$E$2:$E$3</definedName>
    <definedName name="aerogrupo">LISTAS!$E$4</definedName>
    <definedName name="aparelhosartistica">LISTAS!$M$2:$M$4</definedName>
    <definedName name="_xlnm.Print_Area" localSheetId="3">'Ficha de inscrição - aeróbica'!$D$3:$K$62</definedName>
    <definedName name="_xlnm.Print_Area" localSheetId="1">Índice!$A$2:$B$9</definedName>
    <definedName name="_xlnm.Print_Area" localSheetId="4">'Instruções aeróbica'!$A$3:$B$19</definedName>
    <definedName name="_xlnm.Print_Area" localSheetId="2">'lista de inscritos - aeróbica'!$A$3:$G$44</definedName>
    <definedName name="GENEROACRO">LISTAS!$C$2:$C$4</definedName>
    <definedName name="generogeral">LISTAS!$C$2:$C$3</definedName>
    <definedName name="grupos">LISTAS!$E$2:$E$4</definedName>
    <definedName name="niveis">LISTAS!$V$2:$V$4</definedName>
    <definedName name="trampolins">LISTAS!$I$2:$I$7</definedName>
  </definedNames>
  <calcPr calcId="179017"/>
</workbook>
</file>

<file path=xl/calcChain.xml><?xml version="1.0" encoding="utf-8"?>
<calcChain xmlns="http://schemas.openxmlformats.org/spreadsheetml/2006/main">
  <c r="G47" i="1" l="1"/>
  <c r="E29" i="4" s="1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F29" i="4"/>
  <c r="G29" i="4"/>
  <c r="B30" i="4"/>
  <c r="B31" i="4"/>
  <c r="C31" i="4" s="1"/>
  <c r="B32" i="4"/>
  <c r="C32" i="4" s="1"/>
  <c r="B33" i="4"/>
  <c r="B34" i="4"/>
  <c r="C34" i="4" s="1"/>
  <c r="B35" i="4"/>
  <c r="C35" i="4" s="1"/>
  <c r="B36" i="4"/>
  <c r="C36" i="4" s="1"/>
  <c r="B37" i="4"/>
  <c r="C37" i="4" s="1"/>
  <c r="B38" i="4"/>
  <c r="C38" i="4" s="1"/>
  <c r="B29" i="4"/>
  <c r="B24" i="4"/>
  <c r="E24" i="4"/>
  <c r="F24" i="4"/>
  <c r="G24" i="4"/>
  <c r="B23" i="4"/>
  <c r="C23" i="4" s="1"/>
  <c r="E23" i="4"/>
  <c r="F23" i="4"/>
  <c r="G23" i="4"/>
  <c r="B21" i="4"/>
  <c r="C21" i="4" s="1"/>
  <c r="E21" i="4"/>
  <c r="F21" i="4"/>
  <c r="G21" i="4"/>
  <c r="B22" i="4"/>
  <c r="C22" i="4" s="1"/>
  <c r="E22" i="4"/>
  <c r="F22" i="4"/>
  <c r="G22" i="4"/>
  <c r="B20" i="4"/>
  <c r="E20" i="4"/>
  <c r="F20" i="4"/>
  <c r="G20" i="4"/>
  <c r="E19" i="4"/>
  <c r="F19" i="4"/>
  <c r="G19" i="4"/>
  <c r="B19" i="4"/>
  <c r="C19" i="4" s="1"/>
  <c r="B18" i="4"/>
  <c r="E20" i="1" l="1"/>
  <c r="E23" i="1"/>
  <c r="E49" i="1" l="1"/>
  <c r="E50" i="1"/>
  <c r="E51" i="1"/>
  <c r="E52" i="1"/>
  <c r="E53" i="1"/>
  <c r="E54" i="1"/>
  <c r="E55" i="1"/>
  <c r="E56" i="1"/>
  <c r="E59" i="1"/>
  <c r="A10" i="4" l="1"/>
  <c r="B9" i="1"/>
  <c r="E60" i="1"/>
  <c r="E61" i="1"/>
  <c r="E62" i="1"/>
  <c r="E3" i="1"/>
  <c r="C3" i="4"/>
  <c r="B42" i="4"/>
  <c r="C42" i="4" s="1"/>
  <c r="B43" i="4"/>
  <c r="C43" i="4" s="1"/>
  <c r="B41" i="4"/>
  <c r="E63" i="1"/>
  <c r="E64" i="1"/>
  <c r="E35" i="1"/>
  <c r="E36" i="1"/>
  <c r="E37" i="1"/>
  <c r="E38" i="1"/>
  <c r="E39" i="1"/>
  <c r="E40" i="1"/>
  <c r="E47" i="1"/>
  <c r="E48" i="1"/>
  <c r="E26" i="1"/>
  <c r="E27" i="1"/>
  <c r="E28" i="1"/>
  <c r="E29" i="1"/>
  <c r="E30" i="1"/>
  <c r="E31" i="1"/>
  <c r="E32" i="1"/>
  <c r="E33" i="1"/>
  <c r="E34" i="1"/>
  <c r="E21" i="1"/>
  <c r="E22" i="1"/>
  <c r="E24" i="1"/>
  <c r="E25" i="1"/>
  <c r="A21" i="1" l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7" i="1"/>
  <c r="A48" i="1"/>
  <c r="A49" i="1"/>
  <c r="A50" i="1"/>
  <c r="A51" i="1"/>
  <c r="A52" i="1"/>
  <c r="A53" i="1"/>
  <c r="A54" i="1"/>
  <c r="A55" i="1"/>
  <c r="A56" i="1"/>
  <c r="A20" i="1"/>
  <c r="F60" i="1"/>
  <c r="D42" i="4" s="1"/>
  <c r="F61" i="1"/>
  <c r="D43" i="4" s="1"/>
  <c r="F62" i="1"/>
  <c r="D44" i="4" s="1"/>
  <c r="F59" i="1"/>
  <c r="D41" i="4" s="1"/>
  <c r="F23" i="1"/>
  <c r="D19" i="4" s="1"/>
  <c r="F26" i="1"/>
  <c r="D20" i="4" s="1"/>
  <c r="F29" i="1"/>
  <c r="D21" i="4" s="1"/>
  <c r="F32" i="1"/>
  <c r="D22" i="4" s="1"/>
  <c r="F35" i="1"/>
  <c r="D23" i="4" s="1"/>
  <c r="F38" i="1"/>
  <c r="D24" i="4" s="1"/>
  <c r="F47" i="1"/>
  <c r="F20" i="1"/>
  <c r="D18" i="4" s="1"/>
  <c r="F63" i="1"/>
  <c r="F64" i="1"/>
  <c r="J1" i="1"/>
  <c r="K1" i="1"/>
  <c r="C10" i="4"/>
  <c r="E18" i="4"/>
  <c r="F18" i="4"/>
  <c r="G18" i="4"/>
  <c r="E10" i="4"/>
  <c r="B44" i="4"/>
  <c r="C44" i="4" s="1"/>
  <c r="C11" i="4"/>
  <c r="I17" i="1"/>
  <c r="E11" i="4"/>
  <c r="C33" i="4" l="1"/>
  <c r="C29" i="4"/>
  <c r="C30" i="4"/>
  <c r="D29" i="4"/>
  <c r="C20" i="4"/>
  <c r="C24" i="4"/>
  <c r="C18" i="4"/>
  <c r="C41" i="4"/>
  <c r="E8" i="1"/>
  <c r="D11" i="4"/>
  <c r="D10" i="4"/>
</calcChain>
</file>

<file path=xl/sharedStrings.xml><?xml version="1.0" encoding="utf-8"?>
<sst xmlns="http://schemas.openxmlformats.org/spreadsheetml/2006/main" count="1130" uniqueCount="125">
  <si>
    <t/>
  </si>
  <si>
    <t>Contatos</t>
  </si>
  <si>
    <t>nº</t>
  </si>
  <si>
    <t>Nome dos ginastas</t>
  </si>
  <si>
    <t>Escola</t>
  </si>
  <si>
    <t>CLDE</t>
  </si>
  <si>
    <t>Grupo</t>
  </si>
  <si>
    <t>Sexo</t>
  </si>
  <si>
    <t>Nivel</t>
  </si>
  <si>
    <t>Nome dos Juízes</t>
  </si>
  <si>
    <t>Contactos</t>
  </si>
  <si>
    <t>Porto</t>
  </si>
  <si>
    <t>nº de ordem</t>
  </si>
  <si>
    <t>Género</t>
  </si>
  <si>
    <t>data de nascimento</t>
  </si>
  <si>
    <t>Bilhete de identidade</t>
  </si>
  <si>
    <t>exemplo</t>
  </si>
  <si>
    <t>Paulo Rafael</t>
  </si>
  <si>
    <t>EBS Canelas A</t>
  </si>
  <si>
    <t>par</t>
  </si>
  <si>
    <t>mas</t>
  </si>
  <si>
    <t>Joaquim Sousa</t>
  </si>
  <si>
    <t>EBS Canelas B</t>
  </si>
  <si>
    <t>fem</t>
  </si>
  <si>
    <t>Data de nascimento</t>
  </si>
  <si>
    <t>PCT</t>
  </si>
  <si>
    <t>Mini</t>
  </si>
  <si>
    <t>ANO LETIVO</t>
  </si>
  <si>
    <t>GENERO</t>
  </si>
  <si>
    <t>ACRO</t>
  </si>
  <si>
    <t>Trampolins</t>
  </si>
  <si>
    <t>TRAMPOLINS</t>
  </si>
  <si>
    <t>artística</t>
  </si>
  <si>
    <t>pares-trios</t>
  </si>
  <si>
    <t>níveis</t>
  </si>
  <si>
    <t>Mas</t>
  </si>
  <si>
    <t>par misto</t>
  </si>
  <si>
    <t>PCT fem</t>
  </si>
  <si>
    <t>barra fixa</t>
  </si>
  <si>
    <t>Trave fem</t>
  </si>
  <si>
    <t>selecione</t>
  </si>
  <si>
    <t>Braga</t>
  </si>
  <si>
    <t>Fem</t>
  </si>
  <si>
    <t>par fem</t>
  </si>
  <si>
    <t>PCT mas</t>
  </si>
  <si>
    <t>Paralelas</t>
  </si>
  <si>
    <t>Barra fixa fem</t>
  </si>
  <si>
    <t>Bragança e Côa</t>
  </si>
  <si>
    <t>Misto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</si>
  <si>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</si>
  <si>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</si>
  <si>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</si>
  <si>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</si>
  <si>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</si>
  <si>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</si>
  <si>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</si>
  <si>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</si>
  <si>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PCTN</t>
  </si>
  <si>
    <t>PCTM mas</t>
  </si>
  <si>
    <t>Paralelas mas</t>
  </si>
  <si>
    <t>1.2</t>
  </si>
  <si>
    <t>trio mas</t>
  </si>
  <si>
    <t>PCTT</t>
  </si>
  <si>
    <t>PCTT fem</t>
  </si>
  <si>
    <t>1.3</t>
  </si>
  <si>
    <t>Tamega</t>
  </si>
  <si>
    <t>PCTM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</si>
  <si>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</si>
  <si>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</si>
  <si>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</si>
  <si>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</si>
  <si>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</si>
  <si>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</si>
  <si>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</si>
  <si>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</si>
  <si>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</si>
  <si>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</si>
  <si>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</si>
  <si>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</si>
  <si>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</si>
  <si>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</si>
  <si>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</si>
  <si>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</si>
  <si>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</si>
  <si>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</si>
  <si>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</si>
  <si>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</si>
  <si>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</si>
  <si>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</si>
  <si>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</si>
  <si>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</si>
  <si>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</si>
  <si>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</si>
  <si>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</si>
  <si>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</si>
  <si>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</si>
  <si>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</si>
  <si>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</si>
  <si>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</si>
  <si>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</si>
  <si>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</si>
  <si>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</si>
  <si>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Inscrição dos alunos</t>
  </si>
  <si>
    <t>Instruções de preenchimento</t>
  </si>
  <si>
    <t>José Emanuel Rocha 2011-2018</t>
  </si>
  <si>
    <t>Listagem dos Grupos
(só de visualização)</t>
  </si>
  <si>
    <t xml:space="preserve">Na parte da inscrição, colocar o primeiro e último nome de cada aluno </t>
  </si>
  <si>
    <t>Escolher o tipo de conjunto em que os alunos vão participar, através do filtro</t>
  </si>
  <si>
    <t>Escolher o genero do aluno, através do filtro</t>
  </si>
  <si>
    <t>Escolher o nível do aluno, através do filtro</t>
  </si>
  <si>
    <t>Prencher a data de nascimento do aluno com dia, mês e ano (12-01-2001) - só é permitida datas após 31-12-1999</t>
  </si>
  <si>
    <t>Prencher o número de Cartão de Cidadão sem as letras</t>
  </si>
  <si>
    <t>Sempre que faltarem dados nas células, estas ficam preenchidas a vermelho</t>
  </si>
  <si>
    <t>Nas listagens dos grupos, podem verificar como ficam constituidos os grupos em prova</t>
  </si>
  <si>
    <t>No  cabeçalho escolher através dos filtros os nomes dos professores responsáveis pelos grupos, contactos, escola e DSR/CLDE.</t>
  </si>
  <si>
    <t>Ficha de inscrição 2018/2019</t>
  </si>
  <si>
    <t>DSR/CLDE</t>
  </si>
  <si>
    <t>Provas Individuais e Trios</t>
  </si>
  <si>
    <t>Provas de Grupos (5 a 10 alunos)</t>
  </si>
  <si>
    <t>Instruções - Aeróbica</t>
  </si>
  <si>
    <t>Individual</t>
  </si>
  <si>
    <t>Trio</t>
  </si>
  <si>
    <t xml:space="preserve">           - Numa inscrição individual, utilizar a 1ª célula do conjunto de 3, ver o exemplo:</t>
  </si>
  <si>
    <t xml:space="preserve">           - Numa inscrição de um "trio", utilizar as 3 células, uma para cada nome dos alunos que constituem o trio</t>
  </si>
  <si>
    <t xml:space="preserve">           - Numa inscrição de um grupo de 5 a 10 alunos, colocar os nomes nos espaços apropriados e realizar o seguinte: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</si>
</sst>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48"/>
      <color theme="1"/>
      <name val="Times New Roman"/>
      <family val="1"/>
    </font>
    <font>
      <b/>
      <sz val="30"/>
      <color theme="1"/>
      <name val="Times New Roman"/>
      <family val="1"/>
    </font>
    <font>
      <sz val="12"/>
      <color theme="3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8"/>
      <color theme="1"/>
      <name val="Times New Roman"/>
      <family val="1"/>
    </font>
    <font>
      <sz val="9"/>
      <color theme="0"/>
      <name val="Times New Roman"/>
      <family val="1"/>
    </font>
    <font>
      <b/>
      <sz val="2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40"/>
      <color theme="3" tint="-0.499984740745262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4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7" tint="0.5999938962981048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14" fontId="1" fillId="0" borderId="0" xfId="0" applyNumberFormat="1" applyFont="1" applyBorder="1" applyAlignment="1" applyProtection="1">
      <alignment vertical="center"/>
      <protection hidden="1"/>
    </xf>
    <xf numFmtId="14" fontId="13" fillId="4" borderId="13" xfId="0" applyNumberFormat="1" applyFont="1" applyFill="1" applyBorder="1" applyAlignment="1" applyProtection="1">
      <alignment horizontal="center" vertical="center"/>
      <protection hidden="1"/>
    </xf>
    <xf numFmtId="14" fontId="13" fillId="4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4" borderId="13" xfId="0" applyNumberFormat="1" applyFont="1" applyFill="1" applyBorder="1" applyAlignment="1" applyProtection="1">
      <alignment vertical="center"/>
      <protection hidden="1"/>
    </xf>
    <xf numFmtId="0" fontId="13" fillId="4" borderId="1" xfId="0" applyNumberFormat="1" applyFont="1" applyFill="1" applyBorder="1" applyAlignment="1" applyProtection="1">
      <alignment vertical="center"/>
      <protection hidden="1"/>
    </xf>
    <xf numFmtId="0" fontId="13" fillId="4" borderId="16" xfId="0" applyNumberFormat="1" applyFont="1" applyFill="1" applyBorder="1" applyAlignment="1" applyProtection="1">
      <alignment vertical="center"/>
      <protection hidden="1"/>
    </xf>
    <xf numFmtId="0" fontId="13" fillId="4" borderId="14" xfId="0" applyNumberFormat="1" applyFont="1" applyFill="1" applyBorder="1" applyAlignment="1" applyProtection="1">
      <alignment vertical="center"/>
      <protection hidden="1"/>
    </xf>
    <xf numFmtId="0" fontId="13" fillId="4" borderId="15" xfId="0" applyNumberFormat="1" applyFont="1" applyFill="1" applyBorder="1" applyAlignment="1" applyProtection="1">
      <alignment vertical="center"/>
      <protection hidden="1"/>
    </xf>
    <xf numFmtId="0" fontId="13" fillId="4" borderId="20" xfId="0" applyNumberFormat="1" applyFont="1" applyFill="1" applyBorder="1" applyAlignment="1" applyProtection="1">
      <alignment horizontal="center" vertical="center"/>
      <protection hidden="1"/>
    </xf>
    <xf numFmtId="0" fontId="13" fillId="4" borderId="21" xfId="0" applyNumberFormat="1" applyFont="1" applyFill="1" applyBorder="1" applyAlignment="1" applyProtection="1">
      <alignment vertical="center"/>
      <protection hidden="1"/>
    </xf>
    <xf numFmtId="0" fontId="13" fillId="4" borderId="17" xfId="0" applyNumberFormat="1" applyFont="1" applyFill="1" applyBorder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0" xfId="1" quotePrefix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15" fillId="6" borderId="1" xfId="0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horizontal="left" vertical="center"/>
      <protection locked="0"/>
    </xf>
    <xf numFmtId="0" fontId="8" fillId="6" borderId="23" xfId="0" applyFont="1" applyFill="1" applyBorder="1" applyAlignment="1" applyProtection="1">
      <alignment horizontal="center" vertical="center"/>
      <protection locked="0"/>
    </xf>
    <xf numFmtId="0" fontId="15" fillId="6" borderId="6" xfId="0" applyFont="1" applyFill="1" applyBorder="1" applyAlignment="1" applyProtection="1">
      <alignment horizontal="left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6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1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right" vertical="center"/>
      <protection locked="0"/>
    </xf>
    <xf numFmtId="0" fontId="8" fillId="3" borderId="1" xfId="0" applyNumberFormat="1" applyFont="1" applyFill="1" applyBorder="1" applyAlignment="1" applyProtection="1">
      <alignment horizontal="center" vertical="center"/>
      <protection hidden="1"/>
    </xf>
    <xf numFmtId="0" fontId="1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 applyProtection="1">
      <alignment horizontal="left" vertical="center"/>
      <protection locked="0"/>
    </xf>
    <xf numFmtId="0" fontId="18" fillId="7" borderId="7" xfId="0" applyFont="1" applyFill="1" applyBorder="1" applyAlignment="1">
      <alignment horizontal="center" vertical="center"/>
    </xf>
    <xf numFmtId="0" fontId="13" fillId="4" borderId="16" xfId="0" applyNumberFormat="1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8" fillId="5" borderId="23" xfId="0" applyFont="1" applyFill="1" applyBorder="1" applyAlignment="1" applyProtection="1">
      <alignment horizontal="center" vertical="center"/>
      <protection hidden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1" fillId="12" borderId="0" xfId="0" applyFont="1" applyFill="1" applyProtection="1">
      <protection hidden="1"/>
    </xf>
    <xf numFmtId="0" fontId="22" fillId="12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21" fillId="12" borderId="0" xfId="0" applyFont="1" applyFill="1" applyAlignment="1" applyProtection="1">
      <alignment wrapText="1"/>
      <protection hidden="1"/>
    </xf>
    <xf numFmtId="0" fontId="26" fillId="12" borderId="0" xfId="0" applyFont="1" applyFill="1" applyProtection="1">
      <protection hidden="1"/>
    </xf>
    <xf numFmtId="0" fontId="25" fillId="4" borderId="0" xfId="1" applyFont="1" applyFill="1" applyAlignment="1" applyProtection="1">
      <alignment horizontal="center" vertical="center" wrapText="1"/>
      <protection hidden="1"/>
    </xf>
    <xf numFmtId="0" fontId="21" fillId="12" borderId="0" xfId="1" applyFont="1" applyFill="1" applyAlignment="1" applyProtection="1">
      <alignment horizontal="center" vertical="center" wrapText="1"/>
      <protection hidden="1"/>
    </xf>
    <xf numFmtId="0" fontId="25" fillId="14" borderId="0" xfId="1" applyFont="1" applyFill="1" applyAlignment="1" applyProtection="1">
      <alignment horizontal="center" vertical="center" wrapText="1"/>
      <protection hidden="1"/>
    </xf>
    <xf numFmtId="0" fontId="27" fillId="12" borderId="0" xfId="0" applyFont="1" applyFill="1" applyAlignment="1" applyProtection="1">
      <alignment vertical="top"/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20" fillId="12" borderId="0" xfId="0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0" fontId="8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13" xfId="0" applyNumberFormat="1" applyFont="1" applyFill="1" applyBorder="1" applyAlignment="1" applyProtection="1">
      <alignment horizontal="left" vertical="center"/>
      <protection hidden="1"/>
    </xf>
    <xf numFmtId="0" fontId="8" fillId="0" borderId="16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left" vertical="center"/>
      <protection hidden="1"/>
    </xf>
    <xf numFmtId="0" fontId="15" fillId="6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5" fillId="13" borderId="0" xfId="1" applyFont="1" applyFill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4" fillId="0" borderId="27" xfId="0" applyFont="1" applyFill="1" applyBorder="1" applyAlignment="1">
      <alignment horizontal="center" vertical="center"/>
    </xf>
    <xf numFmtId="0" fontId="14" fillId="0" borderId="0" xfId="1" quotePrefix="1" applyAlignment="1">
      <alignment vertical="center"/>
    </xf>
    <xf numFmtId="0" fontId="9" fillId="0" borderId="23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4" fillId="8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18" fillId="7" borderId="7" xfId="0" applyFont="1" applyFill="1" applyBorder="1" applyAlignment="1" applyProtection="1">
      <alignment horizontal="center" vertical="center"/>
      <protection hidden="1"/>
    </xf>
    <xf numFmtId="0" fontId="15" fillId="6" borderId="23" xfId="0" applyFont="1" applyFill="1" applyBorder="1" applyAlignment="1" applyProtection="1">
      <alignment horizontal="left" vertical="center"/>
      <protection hidden="1"/>
    </xf>
    <xf numFmtId="0" fontId="15" fillId="6" borderId="7" xfId="0" applyFont="1" applyFill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5" fillId="11" borderId="2" xfId="0" applyFont="1" applyFill="1" applyBorder="1" applyAlignment="1" applyProtection="1">
      <alignment horizontal="center" vertical="center" wrapText="1"/>
      <protection hidden="1"/>
    </xf>
    <xf numFmtId="0" fontId="5" fillId="11" borderId="25" xfId="0" applyFont="1" applyFill="1" applyBorder="1" applyAlignment="1" applyProtection="1">
      <alignment horizontal="center" vertical="center" wrapText="1"/>
      <protection hidden="1"/>
    </xf>
    <xf numFmtId="0" fontId="5" fillId="11" borderId="12" xfId="0" applyFont="1" applyFill="1" applyBorder="1" applyAlignment="1" applyProtection="1">
      <alignment horizontal="center" vertical="center" wrapText="1"/>
      <protection hidden="1"/>
    </xf>
    <xf numFmtId="0" fontId="5" fillId="11" borderId="0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4" borderId="16" xfId="0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4" borderId="13" xfId="0" applyNumberFormat="1" applyFont="1" applyFill="1" applyBorder="1" applyAlignment="1" applyProtection="1">
      <alignment horizontal="center" vertical="center"/>
      <protection hidden="1"/>
    </xf>
    <xf numFmtId="0" fontId="13" fillId="4" borderId="1" xfId="0" applyNumberFormat="1" applyFont="1" applyFill="1" applyBorder="1" applyAlignment="1" applyProtection="1">
      <alignment horizontal="center" vertical="center"/>
      <protection hidden="1"/>
    </xf>
    <xf numFmtId="0" fontId="13" fillId="4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8" fillId="3" borderId="0" xfId="0" applyNumberFormat="1" applyFont="1" applyFill="1" applyBorder="1" applyAlignment="1" applyProtection="1">
      <alignment horizontal="left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11" borderId="3" xfId="0" applyFont="1" applyFill="1" applyBorder="1" applyAlignment="1" applyProtection="1">
      <alignment horizontal="center" vertical="center" wrapText="1"/>
      <protection hidden="1"/>
    </xf>
    <xf numFmtId="0" fontId="5" fillId="11" borderId="11" xfId="0" applyFont="1" applyFill="1" applyBorder="1" applyAlignment="1" applyProtection="1">
      <alignment horizontal="center" vertical="center" wrapText="1"/>
      <protection hidden="1"/>
    </xf>
    <xf numFmtId="0" fontId="5" fillId="11" borderId="4" xfId="0" applyFont="1" applyFill="1" applyBorder="1" applyAlignment="1" applyProtection="1">
      <alignment horizontal="center" vertical="center" wrapText="1"/>
      <protection hidden="1"/>
    </xf>
    <xf numFmtId="0" fontId="5" fillId="11" borderId="24" xfId="0" applyFont="1" applyFill="1" applyBorder="1" applyAlignment="1" applyProtection="1">
      <alignment horizontal="center" vertical="center" wrapText="1"/>
      <protection hidden="1"/>
    </xf>
    <xf numFmtId="0" fontId="5" fillId="11" borderId="5" xfId="0" applyFont="1" applyFill="1" applyBorder="1" applyAlignment="1" applyProtection="1">
      <alignment horizontal="center" vertical="center" wrapText="1"/>
      <protection hidden="1"/>
    </xf>
  </cellXfs>
  <cellStyles count="2">
    <cellStyle name="Hiperligação" xfId="1" builtinId="8"/>
    <cellStyle name="Normal" xfId="0" builtinId="0"/>
  </cellStyles>
  <dxfs count="15"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205;ndice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Instru&#231;&#245;es aer&#243;bica'!A1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hyperlink" Target="#'Ficha de inscri&#231;&#227;o - aer&#243;bica'!A1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120869</xdr:colOff>
      <xdr:row>3</xdr:row>
      <xdr:rowOff>57806</xdr:rowOff>
    </xdr:from>
    <xdr:to>
      <xdr:col>0</xdr:col>
      <xdr:colOff>2937641</xdr:colOff>
      <xdr:row>7</xdr:row>
      <xdr:rowOff>700114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69" y="1035268"/>
          <a:ext cx="2816772" cy="2302943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962023</xdr:colOff>
      <xdr:row>3</xdr:row>
      <xdr:rowOff>152399</xdr:rowOff>
    </xdr:from>
    <xdr:to>
      <xdr:col>1</xdr:col>
      <xdr:colOff>962024</xdr:colOff>
      <xdr:row>8</xdr:row>
      <xdr:rowOff>69605</xdr:rowOff>
    </xdr:to>
    <xdr:pic>
      <xdr:nvPicPr>
        <xdr:cNvPr id="3" name="Imagem 2" descr="desporto escolar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8" y="1238249"/>
          <a:ext cx="1" cy="8697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1038225</xdr:colOff>
      <xdr:row>4</xdr:row>
      <xdr:rowOff>20972</xdr:rowOff>
    </xdr:from>
    <xdr:to>
      <xdr:col>1</xdr:col>
      <xdr:colOff>1038226</xdr:colOff>
      <xdr:row>8</xdr:row>
      <xdr:rowOff>128678</xdr:rowOff>
    </xdr:to>
    <xdr:pic>
      <xdr:nvPicPr>
        <xdr:cNvPr id="4" name="Imagem 3" descr="desporto escolar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6850" y="1297322"/>
          <a:ext cx="1" cy="8697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95249</xdr:colOff>
      <xdr:row>0</xdr:row>
      <xdr:rowOff>95250</xdr:rowOff>
    </xdr:from>
    <xdr:to>
      <xdr:col>7</xdr:col>
      <xdr:colOff>0</xdr:colOff>
      <xdr:row>1</xdr:row>
      <xdr:rowOff>268941</xdr:rowOff>
    </xdr:to>
    <xdr:sp macro="" textlink="">
      <xdr:nvSpPr>
        <xdr:cNvPr id="5" name="Cortar e Arredondar Rectângulo de Canto Simple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5249" y="95250"/>
          <a:ext cx="10561545" cy="59951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Indice</a:t>
          </a:r>
        </a:p>
        <a:p>
          <a:pPr algn="ctr"/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2767854</xdr:colOff>
      <xdr:row>10</xdr:row>
      <xdr:rowOff>33618</xdr:rowOff>
    </xdr:from>
    <xdr:to>
      <xdr:col>2</xdr:col>
      <xdr:colOff>24063</xdr:colOff>
      <xdr:row>10</xdr:row>
      <xdr:rowOff>252296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320304" y="2519643"/>
          <a:ext cx="58995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1</xdr:col>
      <xdr:colOff>2767854</xdr:colOff>
      <xdr:row>9</xdr:row>
      <xdr:rowOff>33618</xdr:rowOff>
    </xdr:from>
    <xdr:to>
      <xdr:col>2</xdr:col>
      <xdr:colOff>24063</xdr:colOff>
      <xdr:row>9</xdr:row>
      <xdr:rowOff>252296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193678" y="2510118"/>
          <a:ext cx="1480826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 editAs="oneCell">
    <xdr:from>
      <xdr:col>1</xdr:col>
      <xdr:colOff>609600</xdr:colOff>
      <xdr:row>2</xdr:row>
      <xdr:rowOff>80682</xdr:rowOff>
    </xdr:from>
    <xdr:to>
      <xdr:col>1</xdr:col>
      <xdr:colOff>2701630</xdr:colOff>
      <xdr:row>10</xdr:row>
      <xdr:rowOff>69866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871" y="753035"/>
          <a:ext cx="2092030" cy="1710407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447257</xdr:colOff>
      <xdr:row>2</xdr:row>
      <xdr:rowOff>104243</xdr:rowOff>
    </xdr:from>
    <xdr:to>
      <xdr:col>3</xdr:col>
      <xdr:colOff>2539287</xdr:colOff>
      <xdr:row>9</xdr:row>
      <xdr:rowOff>160022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400" y="768272"/>
          <a:ext cx="2092030" cy="1710407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  <xdr:twoCellAnchor editAs="oneCell">
    <xdr:from>
      <xdr:col>3</xdr:col>
      <xdr:colOff>962023</xdr:colOff>
      <xdr:row>3</xdr:row>
      <xdr:rowOff>152399</xdr:rowOff>
    </xdr:from>
    <xdr:to>
      <xdr:col>3</xdr:col>
      <xdr:colOff>962024</xdr:colOff>
      <xdr:row>7</xdr:row>
      <xdr:rowOff>235503</xdr:rowOff>
    </xdr:to>
    <xdr:pic>
      <xdr:nvPicPr>
        <xdr:cNvPr id="2" name="Imagem 1" descr="desporto escolar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9673" y="342899"/>
          <a:ext cx="1" cy="8667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4</xdr:col>
      <xdr:colOff>1826878</xdr:colOff>
      <xdr:row>0</xdr:row>
      <xdr:rowOff>106136</xdr:rowOff>
    </xdr:from>
    <xdr:to>
      <xdr:col>10</xdr:col>
      <xdr:colOff>1339179</xdr:colOff>
      <xdr:row>1</xdr:row>
      <xdr:rowOff>194662</xdr:rowOff>
    </xdr:to>
    <xdr:sp macro="" textlink="">
      <xdr:nvSpPr>
        <xdr:cNvPr id="8" name="Cortar e Arredondar Rectângulo de Canto Simple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671021" y="106136"/>
          <a:ext cx="6424729" cy="513069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3</xdr:col>
      <xdr:colOff>2683565</xdr:colOff>
      <xdr:row>9</xdr:row>
      <xdr:rowOff>33618</xdr:rowOff>
    </xdr:from>
    <xdr:to>
      <xdr:col>4</xdr:col>
      <xdr:colOff>24063</xdr:colOff>
      <xdr:row>9</xdr:row>
      <xdr:rowOff>252296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683565" y="2642640"/>
          <a:ext cx="67838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3</xdr:col>
      <xdr:colOff>40821</xdr:colOff>
      <xdr:row>0</xdr:row>
      <xdr:rowOff>101974</xdr:rowOff>
    </xdr:from>
    <xdr:to>
      <xdr:col>4</xdr:col>
      <xdr:colOff>1792940</xdr:colOff>
      <xdr:row>1</xdr:row>
      <xdr:rowOff>190500</xdr:rowOff>
    </xdr:to>
    <xdr:sp macro="" textlink="">
      <xdr:nvSpPr>
        <xdr:cNvPr id="10" name="Cortar e Arredondar Rectângulo de Canto Simple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415142" y="101974"/>
          <a:ext cx="5085869" cy="523955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2592457</xdr:colOff>
      <xdr:row>8</xdr:row>
      <xdr:rowOff>33618</xdr:rowOff>
    </xdr:from>
    <xdr:to>
      <xdr:col>4</xdr:col>
      <xdr:colOff>24063</xdr:colOff>
      <xdr:row>8</xdr:row>
      <xdr:rowOff>252296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592457" y="2303053"/>
          <a:ext cx="769497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>
    <xdr:from>
      <xdr:col>2</xdr:col>
      <xdr:colOff>40820</xdr:colOff>
      <xdr:row>14</xdr:row>
      <xdr:rowOff>23819</xdr:rowOff>
    </xdr:from>
    <xdr:to>
      <xdr:col>2</xdr:col>
      <xdr:colOff>1345104</xdr:colOff>
      <xdr:row>59</xdr:row>
      <xdr:rowOff>10890</xdr:rowOff>
    </xdr:to>
    <xdr:sp macro="" textlink="">
      <xdr:nvSpPr>
        <xdr:cNvPr id="13" name="Seta de movimento para a direita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5400000">
          <a:off x="-3845359" y="7164827"/>
          <a:ext cx="9076642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2</xdr:col>
      <xdr:colOff>55580</xdr:colOff>
      <xdr:row>19</xdr:row>
      <xdr:rowOff>187097</xdr:rowOff>
    </xdr:from>
    <xdr:to>
      <xdr:col>2</xdr:col>
      <xdr:colOff>1281073</xdr:colOff>
      <xdr:row>56</xdr:row>
      <xdr:rowOff>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5580" y="3534454"/>
          <a:ext cx="1225493" cy="9593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4000" b="1">
              <a:solidFill>
                <a:srgbClr val="FFFF00"/>
              </a:solidFill>
            </a:rPr>
            <a:t>Não esquecer de inscrever os</a:t>
          </a:r>
          <a:r>
            <a:rPr lang="pt-PT" sz="4000" b="1" baseline="0">
              <a:solidFill>
                <a:srgbClr val="FFFF00"/>
              </a:solidFill>
            </a:rPr>
            <a:t>  juizes Alunos</a:t>
          </a:r>
          <a:endParaRPr lang="pt-PT" sz="4000" b="1">
            <a:solidFill>
              <a:srgbClr val="FFFF00"/>
            </a:solidFill>
          </a:endParaRPr>
        </a:p>
      </xdr:txBody>
    </xdr:sp>
    <xdr:clientData/>
  </xdr:twoCellAnchor>
  <xdr:twoCellAnchor>
    <xdr:from>
      <xdr:col>11</xdr:col>
      <xdr:colOff>381000</xdr:colOff>
      <xdr:row>24</xdr:row>
      <xdr:rowOff>185058</xdr:rowOff>
    </xdr:from>
    <xdr:to>
      <xdr:col>20</xdr:col>
      <xdr:colOff>67876</xdr:colOff>
      <xdr:row>49</xdr:row>
      <xdr:rowOff>149199</xdr:rowOff>
    </xdr:to>
    <xdr:sp macro="" textlink="">
      <xdr:nvSpPr>
        <xdr:cNvPr id="18" name="Explosão 1 17">
          <a:extLst>
            <a:ext uri="{FF2B5EF4-FFF2-40B4-BE49-F238E27FC236}">
              <a16:creationId xmlns:a16="http://schemas.microsoft.com/office/drawing/2014/main" id="{16529E6D-9EF8-4531-AB60-8E1A318B7739}"/>
            </a:ext>
          </a:extLst>
        </xdr:cNvPr>
        <xdr:cNvSpPr/>
      </xdr:nvSpPr>
      <xdr:spPr>
        <a:xfrm>
          <a:off x="13487400" y="4909458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212480</xdr:colOff>
      <xdr:row>0</xdr:row>
      <xdr:rowOff>80596</xdr:rowOff>
    </xdr:from>
    <xdr:to>
      <xdr:col>1</xdr:col>
      <xdr:colOff>8081595</xdr:colOff>
      <xdr:row>1</xdr:row>
      <xdr:rowOff>366346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2480" y="80596"/>
          <a:ext cx="8250115" cy="718038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1</xdr:col>
      <xdr:colOff>914400</xdr:colOff>
      <xdr:row>6</xdr:row>
      <xdr:rowOff>231614</xdr:rowOff>
    </xdr:from>
    <xdr:to>
      <xdr:col>1</xdr:col>
      <xdr:colOff>5990492</xdr:colOff>
      <xdr:row>7</xdr:row>
      <xdr:rowOff>614874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262" y="2318322"/>
          <a:ext cx="5076092" cy="664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920259</xdr:colOff>
      <xdr:row>9</xdr:row>
      <xdr:rowOff>18458</xdr:rowOff>
    </xdr:from>
    <xdr:to>
      <xdr:col>1</xdr:col>
      <xdr:colOff>5978768</xdr:colOff>
      <xdr:row>9</xdr:row>
      <xdr:rowOff>328245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121" y="3207135"/>
          <a:ext cx="5058509" cy="309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945145</xdr:colOff>
      <xdr:row>10</xdr:row>
      <xdr:rowOff>380999</xdr:rowOff>
    </xdr:from>
    <xdr:to>
      <xdr:col>1</xdr:col>
      <xdr:colOff>6007367</xdr:colOff>
      <xdr:row>11</xdr:row>
      <xdr:rowOff>1305950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007" y="4132384"/>
          <a:ext cx="5062222" cy="130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workbookViewId="0">
      <selection activeCell="E4" sqref="E4"/>
    </sheetView>
  </sheetViews>
  <sheetFormatPr defaultRowHeight="14.4" x14ac:dyDescent="0.3"/>
  <cols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123" t="s">
        <v>27</v>
      </c>
      <c r="B1" s="123"/>
      <c r="C1" t="s">
        <v>28</v>
      </c>
      <c r="D1" t="s">
        <v>0</v>
      </c>
      <c r="E1" t="s">
        <v>29</v>
      </c>
      <c r="F1" t="s">
        <v>0</v>
      </c>
      <c r="G1" t="s">
        <v>29</v>
      </c>
      <c r="H1" t="s">
        <v>0</v>
      </c>
      <c r="I1" t="s">
        <v>30</v>
      </c>
      <c r="J1" t="s">
        <v>0</v>
      </c>
      <c r="K1" t="s">
        <v>31</v>
      </c>
      <c r="L1" t="s">
        <v>0</v>
      </c>
      <c r="M1" t="s">
        <v>32</v>
      </c>
      <c r="N1" t="s">
        <v>0</v>
      </c>
      <c r="O1" t="s">
        <v>32</v>
      </c>
      <c r="P1" t="s">
        <v>0</v>
      </c>
      <c r="Q1" t="s">
        <v>6</v>
      </c>
      <c r="R1" t="s">
        <v>0</v>
      </c>
      <c r="S1" t="s">
        <v>0</v>
      </c>
      <c r="T1" t="s">
        <v>33</v>
      </c>
      <c r="U1" t="s">
        <v>0</v>
      </c>
      <c r="V1" t="s">
        <v>34</v>
      </c>
      <c r="W1" t="s">
        <v>0</v>
      </c>
      <c r="X1" t="s">
        <v>0</v>
      </c>
    </row>
    <row r="2" spans="1:24" x14ac:dyDescent="0.3">
      <c r="A2">
        <v>2018</v>
      </c>
      <c r="B2">
        <v>2019</v>
      </c>
      <c r="C2" t="s">
        <v>35</v>
      </c>
      <c r="D2" t="s">
        <v>0</v>
      </c>
      <c r="E2" t="s">
        <v>120</v>
      </c>
      <c r="F2" t="s">
        <v>0</v>
      </c>
      <c r="G2" t="s">
        <v>36</v>
      </c>
      <c r="H2" t="s">
        <v>0</v>
      </c>
      <c r="I2" t="s">
        <v>25</v>
      </c>
      <c r="J2" t="s">
        <v>0</v>
      </c>
      <c r="K2" t="s">
        <v>37</v>
      </c>
      <c r="L2" t="s">
        <v>0</v>
      </c>
      <c r="M2" t="s">
        <v>38</v>
      </c>
      <c r="N2" t="s">
        <v>0</v>
      </c>
      <c r="O2" t="s">
        <v>39</v>
      </c>
      <c r="P2" t="s">
        <v>0</v>
      </c>
      <c r="Q2" t="s">
        <v>23</v>
      </c>
      <c r="R2" t="s">
        <v>0</v>
      </c>
      <c r="S2" t="s">
        <v>0</v>
      </c>
      <c r="T2" t="s">
        <v>40</v>
      </c>
      <c r="U2" t="s">
        <v>0</v>
      </c>
      <c r="V2">
        <v>1</v>
      </c>
      <c r="W2" t="s">
        <v>0</v>
      </c>
      <c r="X2" t="s">
        <v>41</v>
      </c>
    </row>
    <row r="3" spans="1:24" x14ac:dyDescent="0.3">
      <c r="C3" t="s">
        <v>42</v>
      </c>
      <c r="D3" t="s">
        <v>0</v>
      </c>
      <c r="E3" t="s">
        <v>121</v>
      </c>
      <c r="F3" t="s">
        <v>0</v>
      </c>
      <c r="G3" t="s">
        <v>43</v>
      </c>
      <c r="H3" t="s">
        <v>0</v>
      </c>
      <c r="I3" t="s">
        <v>26</v>
      </c>
      <c r="J3" t="s">
        <v>0</v>
      </c>
      <c r="K3" t="s">
        <v>44</v>
      </c>
      <c r="L3" t="s">
        <v>0</v>
      </c>
      <c r="M3" t="s">
        <v>45</v>
      </c>
      <c r="N3" t="s">
        <v>0</v>
      </c>
      <c r="O3" t="s">
        <v>46</v>
      </c>
      <c r="P3" t="s">
        <v>0</v>
      </c>
      <c r="Q3" t="s">
        <v>20</v>
      </c>
      <c r="R3" t="s">
        <v>0</v>
      </c>
      <c r="S3" t="s">
        <v>0</v>
      </c>
      <c r="T3" t="s">
        <v>0</v>
      </c>
      <c r="U3" t="s">
        <v>0</v>
      </c>
      <c r="V3">
        <v>2</v>
      </c>
      <c r="W3" t="s">
        <v>0</v>
      </c>
      <c r="X3" t="s">
        <v>47</v>
      </c>
    </row>
    <row r="4" spans="1:24" x14ac:dyDescent="0.3">
      <c r="C4" t="s">
        <v>48</v>
      </c>
      <c r="D4" t="s">
        <v>0</v>
      </c>
      <c r="E4" t="s">
        <v>6</v>
      </c>
      <c r="F4" t="s">
        <v>0</v>
      </c>
      <c r="G4" t="s">
        <v>49</v>
      </c>
      <c r="H4" t="s">
        <v>0</v>
      </c>
      <c r="I4" t="s">
        <v>50</v>
      </c>
      <c r="J4" t="s">
        <v>0</v>
      </c>
      <c r="K4" t="s">
        <v>51</v>
      </c>
      <c r="L4" t="s">
        <v>0</v>
      </c>
      <c r="M4" t="s">
        <v>52</v>
      </c>
      <c r="N4" t="s">
        <v>0</v>
      </c>
      <c r="O4" t="s">
        <v>53</v>
      </c>
      <c r="P4" t="s">
        <v>0</v>
      </c>
      <c r="Q4" t="s">
        <v>0</v>
      </c>
      <c r="R4" t="s">
        <v>0</v>
      </c>
      <c r="S4" t="s">
        <v>0</v>
      </c>
      <c r="T4" t="s">
        <v>54</v>
      </c>
      <c r="U4" t="s">
        <v>0</v>
      </c>
      <c r="W4" t="s">
        <v>0</v>
      </c>
      <c r="X4" t="s">
        <v>55</v>
      </c>
    </row>
    <row r="5" spans="1:24" x14ac:dyDescent="0.3">
      <c r="D5" t="s">
        <v>0</v>
      </c>
      <c r="E5" t="s">
        <v>0</v>
      </c>
      <c r="F5" t="s">
        <v>0</v>
      </c>
      <c r="G5" t="s">
        <v>56</v>
      </c>
      <c r="H5" t="s">
        <v>0</v>
      </c>
      <c r="I5" t="s">
        <v>57</v>
      </c>
      <c r="J5" t="s">
        <v>0</v>
      </c>
      <c r="K5" t="s">
        <v>58</v>
      </c>
      <c r="L5" t="s">
        <v>0</v>
      </c>
      <c r="N5" t="s">
        <v>0</v>
      </c>
      <c r="O5" t="s">
        <v>59</v>
      </c>
      <c r="P5" t="s">
        <v>0</v>
      </c>
      <c r="Q5" t="s">
        <v>0</v>
      </c>
      <c r="R5" t="s">
        <v>0</v>
      </c>
      <c r="S5" t="s">
        <v>0</v>
      </c>
      <c r="T5" t="s">
        <v>60</v>
      </c>
      <c r="U5" t="s">
        <v>0</v>
      </c>
      <c r="V5" t="s">
        <v>0</v>
      </c>
      <c r="W5" t="s">
        <v>0</v>
      </c>
      <c r="X5" t="s">
        <v>11</v>
      </c>
    </row>
    <row r="6" spans="1:24" x14ac:dyDescent="0.3">
      <c r="D6" t="s">
        <v>0</v>
      </c>
      <c r="E6" t="s">
        <v>0</v>
      </c>
      <c r="F6" t="s">
        <v>0</v>
      </c>
      <c r="G6" t="s">
        <v>61</v>
      </c>
      <c r="H6" t="s">
        <v>0</v>
      </c>
      <c r="I6" t="s">
        <v>62</v>
      </c>
      <c r="J6" t="s">
        <v>0</v>
      </c>
      <c r="K6" t="s">
        <v>63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 t="s">
        <v>64</v>
      </c>
      <c r="U6" t="s">
        <v>0</v>
      </c>
      <c r="V6" t="s">
        <v>0</v>
      </c>
      <c r="W6" t="s">
        <v>0</v>
      </c>
      <c r="X6" t="s">
        <v>65</v>
      </c>
    </row>
    <row r="7" spans="1:24" x14ac:dyDescent="0.3"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66</v>
      </c>
      <c r="J7" t="s">
        <v>0</v>
      </c>
      <c r="K7" t="s">
        <v>67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68</v>
      </c>
      <c r="U7" t="s">
        <v>0</v>
      </c>
      <c r="V7" t="s">
        <v>0</v>
      </c>
      <c r="W7" t="s">
        <v>0</v>
      </c>
      <c r="X7" t="s">
        <v>69</v>
      </c>
    </row>
    <row r="8" spans="1:24" x14ac:dyDescent="0.3"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70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71</v>
      </c>
      <c r="U8" t="s">
        <v>0</v>
      </c>
      <c r="V8" t="s">
        <v>0</v>
      </c>
      <c r="W8" t="s">
        <v>0</v>
      </c>
      <c r="X8" t="s">
        <v>0</v>
      </c>
    </row>
    <row r="9" spans="1:24" x14ac:dyDescent="0.3"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72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73</v>
      </c>
      <c r="U9" t="s">
        <v>0</v>
      </c>
      <c r="V9" t="s">
        <v>0</v>
      </c>
      <c r="W9" t="s">
        <v>0</v>
      </c>
      <c r="X9" t="s">
        <v>0</v>
      </c>
    </row>
    <row r="10" spans="1:24" x14ac:dyDescent="0.3"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74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75</v>
      </c>
      <c r="U10" t="s">
        <v>0</v>
      </c>
      <c r="V10" t="s">
        <v>0</v>
      </c>
      <c r="W10" t="s">
        <v>0</v>
      </c>
      <c r="X10" t="s">
        <v>0</v>
      </c>
    </row>
    <row r="11" spans="1:24" x14ac:dyDescent="0.3"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76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77</v>
      </c>
      <c r="U11" t="s">
        <v>0</v>
      </c>
      <c r="V11" t="s">
        <v>0</v>
      </c>
      <c r="W11" t="s">
        <v>0</v>
      </c>
      <c r="X11" t="s">
        <v>0</v>
      </c>
    </row>
    <row r="12" spans="1:24" x14ac:dyDescent="0.3"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78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79</v>
      </c>
      <c r="U12" t="s">
        <v>0</v>
      </c>
      <c r="V12" t="s">
        <v>0</v>
      </c>
      <c r="W12" t="s">
        <v>0</v>
      </c>
      <c r="X12" t="s">
        <v>0</v>
      </c>
    </row>
    <row r="13" spans="1:24" x14ac:dyDescent="0.3"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78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80</v>
      </c>
      <c r="U13" t="s">
        <v>0</v>
      </c>
      <c r="V13" t="s">
        <v>0</v>
      </c>
      <c r="W13" t="s">
        <v>0</v>
      </c>
      <c r="X13" t="s">
        <v>0</v>
      </c>
    </row>
    <row r="14" spans="1:24" x14ac:dyDescent="0.3"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81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82</v>
      </c>
      <c r="U14" t="s">
        <v>0</v>
      </c>
      <c r="V14" t="s">
        <v>0</v>
      </c>
      <c r="W14" t="s">
        <v>0</v>
      </c>
      <c r="X14" t="s">
        <v>0</v>
      </c>
    </row>
    <row r="15" spans="1:24" x14ac:dyDescent="0.3"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83</v>
      </c>
      <c r="U15" t="s">
        <v>0</v>
      </c>
      <c r="V15" t="s">
        <v>0</v>
      </c>
      <c r="W15" t="s">
        <v>0</v>
      </c>
      <c r="X15" t="s">
        <v>0</v>
      </c>
    </row>
    <row r="16" spans="1:24" x14ac:dyDescent="0.3"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84</v>
      </c>
      <c r="U16" t="s">
        <v>0</v>
      </c>
      <c r="V16" t="s">
        <v>0</v>
      </c>
      <c r="W16" t="s">
        <v>0</v>
      </c>
      <c r="X16" t="s">
        <v>0</v>
      </c>
    </row>
    <row r="17" spans="4:24" x14ac:dyDescent="0.3"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85</v>
      </c>
      <c r="U17" t="s">
        <v>0</v>
      </c>
      <c r="V17" t="s">
        <v>0</v>
      </c>
      <c r="W17" t="s">
        <v>0</v>
      </c>
      <c r="X17" t="s">
        <v>0</v>
      </c>
    </row>
    <row r="18" spans="4:24" x14ac:dyDescent="0.3"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86</v>
      </c>
      <c r="U18" t="s">
        <v>0</v>
      </c>
      <c r="V18" t="s">
        <v>0</v>
      </c>
      <c r="W18" t="s">
        <v>0</v>
      </c>
      <c r="X18" t="s">
        <v>0</v>
      </c>
    </row>
    <row r="19" spans="4:24" x14ac:dyDescent="0.3"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87</v>
      </c>
      <c r="U19" t="s">
        <v>0</v>
      </c>
      <c r="V19" t="s">
        <v>0</v>
      </c>
      <c r="W19" t="s">
        <v>0</v>
      </c>
      <c r="X19" t="s">
        <v>0</v>
      </c>
    </row>
    <row r="20" spans="4:24" x14ac:dyDescent="0.3"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88</v>
      </c>
      <c r="U20" t="s">
        <v>0</v>
      </c>
      <c r="V20" t="s">
        <v>0</v>
      </c>
      <c r="W20" t="s">
        <v>0</v>
      </c>
      <c r="X20" t="s">
        <v>0</v>
      </c>
    </row>
    <row r="21" spans="4:24" x14ac:dyDescent="0.3"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89</v>
      </c>
      <c r="U21" t="s">
        <v>0</v>
      </c>
      <c r="V21" t="s">
        <v>0</v>
      </c>
      <c r="W21" t="s">
        <v>0</v>
      </c>
      <c r="X21" t="s">
        <v>0</v>
      </c>
    </row>
    <row r="22" spans="4:24" x14ac:dyDescent="0.3"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90</v>
      </c>
      <c r="U22" t="s">
        <v>0</v>
      </c>
      <c r="V22" t="s">
        <v>0</v>
      </c>
      <c r="W22" t="s">
        <v>0</v>
      </c>
      <c r="X22" t="s">
        <v>0</v>
      </c>
    </row>
    <row r="23" spans="4:24" x14ac:dyDescent="0.3"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91</v>
      </c>
      <c r="U23" t="s">
        <v>0</v>
      </c>
      <c r="V23" t="s">
        <v>0</v>
      </c>
      <c r="W23" t="s">
        <v>0</v>
      </c>
      <c r="X23" t="s">
        <v>0</v>
      </c>
    </row>
    <row r="24" spans="4:24" x14ac:dyDescent="0.3"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92</v>
      </c>
      <c r="U24" t="s">
        <v>0</v>
      </c>
      <c r="V24" t="s">
        <v>0</v>
      </c>
      <c r="W24" t="s">
        <v>0</v>
      </c>
      <c r="X24" t="s">
        <v>0</v>
      </c>
    </row>
    <row r="25" spans="4:24" x14ac:dyDescent="0.3"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93</v>
      </c>
      <c r="U25" t="s">
        <v>0</v>
      </c>
      <c r="V25" t="s">
        <v>0</v>
      </c>
      <c r="W25" t="s">
        <v>0</v>
      </c>
      <c r="X25" t="s">
        <v>0</v>
      </c>
    </row>
    <row r="26" spans="4:24" x14ac:dyDescent="0.3"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94</v>
      </c>
      <c r="U26" t="s">
        <v>0</v>
      </c>
      <c r="V26" t="s">
        <v>0</v>
      </c>
      <c r="W26" t="s">
        <v>0</v>
      </c>
      <c r="X26" t="s">
        <v>0</v>
      </c>
    </row>
    <row r="27" spans="4:24" x14ac:dyDescent="0.3"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95</v>
      </c>
      <c r="U27" t="s">
        <v>0</v>
      </c>
      <c r="V27" t="s">
        <v>0</v>
      </c>
      <c r="W27" t="s">
        <v>0</v>
      </c>
      <c r="X27" t="s">
        <v>0</v>
      </c>
    </row>
    <row r="28" spans="4:24" x14ac:dyDescent="0.3"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96</v>
      </c>
      <c r="U28" t="s">
        <v>0</v>
      </c>
      <c r="V28" t="s">
        <v>0</v>
      </c>
      <c r="W28" t="s">
        <v>0</v>
      </c>
      <c r="X28" t="s">
        <v>0</v>
      </c>
    </row>
    <row r="29" spans="4:24" x14ac:dyDescent="0.3"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97</v>
      </c>
      <c r="U29" t="s">
        <v>0</v>
      </c>
      <c r="V29" t="s">
        <v>0</v>
      </c>
      <c r="W29" t="s">
        <v>0</v>
      </c>
      <c r="X29" t="s">
        <v>0</v>
      </c>
    </row>
    <row r="30" spans="4:24" x14ac:dyDescent="0.3"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98</v>
      </c>
      <c r="U30" t="s">
        <v>0</v>
      </c>
      <c r="V30" t="s">
        <v>0</v>
      </c>
      <c r="W30" t="s">
        <v>0</v>
      </c>
      <c r="X30" t="s">
        <v>0</v>
      </c>
    </row>
    <row r="31" spans="4:24" x14ac:dyDescent="0.3"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99</v>
      </c>
      <c r="U31" t="s">
        <v>0</v>
      </c>
      <c r="V31" t="s">
        <v>0</v>
      </c>
      <c r="W31" t="s">
        <v>0</v>
      </c>
      <c r="X31" t="s">
        <v>0</v>
      </c>
    </row>
    <row r="32" spans="4:24" x14ac:dyDescent="0.3"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100</v>
      </c>
      <c r="U32" t="s">
        <v>0</v>
      </c>
      <c r="V32" t="s">
        <v>0</v>
      </c>
      <c r="W32" t="s">
        <v>0</v>
      </c>
      <c r="X32" t="s">
        <v>0</v>
      </c>
    </row>
    <row r="33" spans="4:24" x14ac:dyDescent="0.3"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101</v>
      </c>
      <c r="U33" t="s">
        <v>0</v>
      </c>
      <c r="V33" t="s">
        <v>0</v>
      </c>
      <c r="W33" t="s">
        <v>0</v>
      </c>
      <c r="X33" t="s">
        <v>0</v>
      </c>
    </row>
    <row r="34" spans="4:24" x14ac:dyDescent="0.3"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V34" t="s">
        <v>0</v>
      </c>
      <c r="W34" t="s">
        <v>0</v>
      </c>
      <c r="X34" t="s">
        <v>0</v>
      </c>
    </row>
    <row r="35" spans="4:24" x14ac:dyDescent="0.3"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U35" t="s">
        <v>0</v>
      </c>
      <c r="V35" t="s">
        <v>0</v>
      </c>
      <c r="W35" t="s">
        <v>0</v>
      </c>
      <c r="X35" t="s">
        <v>0</v>
      </c>
    </row>
    <row r="36" spans="4:24" x14ac:dyDescent="0.3"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W36" t="s">
        <v>0</v>
      </c>
      <c r="X36" t="s">
        <v>0</v>
      </c>
    </row>
    <row r="37" spans="4:24" x14ac:dyDescent="0.3"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W37" t="s">
        <v>0</v>
      </c>
      <c r="X37" t="s">
        <v>0</v>
      </c>
    </row>
    <row r="38" spans="4:24" x14ac:dyDescent="0.3"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</row>
    <row r="39" spans="4:24" x14ac:dyDescent="0.3"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U39" t="s">
        <v>0</v>
      </c>
      <c r="V39" t="s">
        <v>0</v>
      </c>
      <c r="W39" t="s">
        <v>0</v>
      </c>
      <c r="X39" t="s">
        <v>0</v>
      </c>
    </row>
    <row r="40" spans="4:24" x14ac:dyDescent="0.3"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U40" t="s">
        <v>0</v>
      </c>
      <c r="V40" t="s">
        <v>0</v>
      </c>
      <c r="W40" t="s">
        <v>0</v>
      </c>
      <c r="X40" t="s">
        <v>0</v>
      </c>
    </row>
    <row r="41" spans="4:24" x14ac:dyDescent="0.3"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U41" t="s">
        <v>0</v>
      </c>
      <c r="V41" t="s">
        <v>0</v>
      </c>
      <c r="W41" t="s">
        <v>0</v>
      </c>
      <c r="X41" t="s">
        <v>0</v>
      </c>
    </row>
    <row r="42" spans="4:24" x14ac:dyDescent="0.3"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W42" t="s">
        <v>0</v>
      </c>
      <c r="X42" t="s">
        <v>0</v>
      </c>
    </row>
    <row r="43" spans="4:24" x14ac:dyDescent="0.3"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W43" t="s">
        <v>0</v>
      </c>
      <c r="X43" t="s">
        <v>0</v>
      </c>
    </row>
    <row r="44" spans="4:24" x14ac:dyDescent="0.3"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V44" t="s">
        <v>0</v>
      </c>
      <c r="W44" t="s">
        <v>0</v>
      </c>
      <c r="X44" t="s">
        <v>0</v>
      </c>
    </row>
    <row r="45" spans="4:24" x14ac:dyDescent="0.3"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t="s">
        <v>0</v>
      </c>
      <c r="W45" t="s">
        <v>0</v>
      </c>
      <c r="X45" t="s">
        <v>0</v>
      </c>
    </row>
    <row r="46" spans="4:24" x14ac:dyDescent="0.3"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t="s">
        <v>0</v>
      </c>
      <c r="W46" t="s">
        <v>0</v>
      </c>
      <c r="X46" t="s">
        <v>0</v>
      </c>
    </row>
    <row r="47" spans="4:24" x14ac:dyDescent="0.3"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t="s">
        <v>0</v>
      </c>
      <c r="W47" t="s">
        <v>0</v>
      </c>
      <c r="X47" t="s">
        <v>0</v>
      </c>
    </row>
    <row r="48" spans="4:24" x14ac:dyDescent="0.3"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W48" t="s">
        <v>0</v>
      </c>
      <c r="X48" t="s">
        <v>0</v>
      </c>
    </row>
    <row r="49" spans="4:24" x14ac:dyDescent="0.3"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</row>
    <row r="50" spans="4:24" x14ac:dyDescent="0.3"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  <c r="U50" t="s">
        <v>0</v>
      </c>
      <c r="V50" t="s">
        <v>0</v>
      </c>
      <c r="W50" t="s">
        <v>0</v>
      </c>
      <c r="X50" t="s">
        <v>0</v>
      </c>
    </row>
  </sheetData>
  <sheetProtection algorithmName="SHA-512" hashValue="LyNEVuD9PIeGHKDu9bUrpLLGoXLJedxc+V94XSKNx0TpA3R5laLr79splqKdNRvUaJR+5aFJtwOfXRk/Jbm1bQ==" saltValue="mY0yqf+OXd/iBPF6iM7I8w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2"/>
  <sheetViews>
    <sheetView showGridLines="0" showRowColHeaders="0" tabSelected="1" zoomScale="145" zoomScaleNormal="145" zoomScaleSheetLayoutView="160" workbookViewId="0"/>
  </sheetViews>
  <sheetFormatPr defaultColWidth="9.109375" defaultRowHeight="13.2" x14ac:dyDescent="0.25"/>
  <cols>
    <col min="1" max="1" width="48.6640625" style="38" customWidth="1"/>
    <col min="2" max="2" width="1.33203125" style="38" customWidth="1"/>
    <col min="3" max="3" width="58.5546875" style="38" customWidth="1"/>
    <col min="4" max="16384" width="9.109375" style="38"/>
  </cols>
  <sheetData>
    <row r="1" spans="1:15" s="84" customFormat="1" ht="6.6" customHeight="1" x14ac:dyDescent="0.4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s="84" customFormat="1" ht="63.6" customHeight="1" x14ac:dyDescent="0.25">
      <c r="A2" s="124" t="s">
        <v>115</v>
      </c>
      <c r="B2" s="124"/>
      <c r="C2" s="12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84" customFormat="1" ht="6.6" customHeight="1" x14ac:dyDescent="0.4">
      <c r="A3" s="82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84" customFormat="1" ht="59.25" customHeight="1" x14ac:dyDescent="0.4">
      <c r="A4" s="125"/>
      <c r="B4" s="85"/>
      <c r="C4" s="109" t="s">
        <v>102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s="84" customFormat="1" ht="6.6" customHeight="1" x14ac:dyDescent="0.5">
      <c r="A5" s="125"/>
      <c r="B5" s="82"/>
      <c r="C5" s="86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84" customFormat="1" ht="59.25" customHeight="1" x14ac:dyDescent="0.4">
      <c r="A6" s="125"/>
      <c r="B6" s="85" t="s">
        <v>0</v>
      </c>
      <c r="C6" s="87" t="s">
        <v>105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s="84" customFormat="1" ht="6.6" customHeight="1" x14ac:dyDescent="0.5">
      <c r="A7" s="125"/>
      <c r="B7" s="82"/>
      <c r="C7" s="86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s="91" customFormat="1" ht="59.25" customHeight="1" x14ac:dyDescent="0.25">
      <c r="A8" s="125"/>
      <c r="B8" s="88" t="s">
        <v>0</v>
      </c>
      <c r="C8" s="89" t="s">
        <v>103</v>
      </c>
      <c r="D8" s="83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s="84" customFormat="1" ht="13.8" customHeight="1" x14ac:dyDescent="0.4">
      <c r="A9" s="83"/>
      <c r="B9" s="82"/>
      <c r="C9" s="92" t="s">
        <v>104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s="84" customFormat="1" ht="59.25" customHeight="1" x14ac:dyDescent="0.4">
      <c r="A10" s="83"/>
      <c r="B10" s="82" t="s">
        <v>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s="84" customFormat="1" ht="6.6" customHeight="1" x14ac:dyDescent="0.4">
      <c r="A11" s="83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s="84" customFormat="1" ht="11.25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s="84" customForma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1:15" s="84" customFormat="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 s="84" customFormat="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5" s="84" customFormat="1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s="84" customForma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1:15" s="84" customForma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1:15" s="84" customFormat="1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s="84" customFormat="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 s="84" customForma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s="84" customForma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s="84" customForma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1:15" s="84" customFormat="1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</row>
    <row r="25" spans="1:15" s="84" customFormat="1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s="84" customFormat="1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s="84" customFormat="1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5" s="84" customFormat="1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s="84" customFormat="1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pans="1:15" s="84" customFormat="1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</row>
    <row r="31" spans="1:15" s="84" customFormat="1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1:15" s="84" customFormat="1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1:15" s="84" customFormat="1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s="84" customFormat="1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s="84" customFormat="1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</row>
    <row r="36" spans="1:15" s="84" customFormat="1" x14ac:dyDescent="0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1:15" s="84" customFormat="1" x14ac:dyDescent="0.2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s="84" customFormat="1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1:15" s="84" customFormat="1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s="84" customFormat="1" x14ac:dyDescent="0.2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s="84" customFormat="1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</row>
    <row r="42" spans="1:15" s="84" customFormat="1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1:15" s="84" customFormat="1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15" s="84" customFormat="1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s="84" customFormat="1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</row>
    <row r="46" spans="1:15" s="84" customFormat="1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s="84" customFormat="1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s="84" customFormat="1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s="84" customFormat="1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s="84" customFormat="1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s="84" customFormat="1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1:15" s="84" customFormat="1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</row>
    <row r="53" spans="1:15" s="84" customFormat="1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1:15" s="84" customFormat="1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</row>
    <row r="55" spans="1:15" s="84" customFormat="1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</row>
    <row r="56" spans="1:15" s="84" customFormat="1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5" s="84" customFormat="1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</row>
    <row r="58" spans="1:15" s="84" customFormat="1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</row>
    <row r="59" spans="1:15" s="84" customFormat="1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1:15" s="84" customFormat="1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</row>
    <row r="61" spans="1:15" s="84" customFormat="1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5" s="84" customFormat="1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1:15" s="84" customFormat="1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5" s="84" customFormat="1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1:15" s="84" customFormat="1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s="84" customFormat="1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15" s="84" customFormat="1" x14ac:dyDescent="0.2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s="84" customFormat="1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1:15" s="84" customFormat="1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</row>
    <row r="70" spans="1:15" s="84" customFormat="1" x14ac:dyDescent="0.2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</row>
    <row r="71" spans="1:15" s="84" customFormat="1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</row>
    <row r="72" spans="1:15" s="84" customFormat="1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</row>
    <row r="73" spans="1:15" s="84" customFormat="1" x14ac:dyDescent="0.25"/>
    <row r="74" spans="1:15" s="84" customFormat="1" x14ac:dyDescent="0.25"/>
    <row r="75" spans="1:15" s="84" customFormat="1" x14ac:dyDescent="0.25"/>
    <row r="76" spans="1:15" s="84" customFormat="1" x14ac:dyDescent="0.25"/>
    <row r="77" spans="1:15" s="84" customFormat="1" x14ac:dyDescent="0.25"/>
    <row r="78" spans="1:15" s="84" customFormat="1" x14ac:dyDescent="0.25"/>
    <row r="79" spans="1:15" s="84" customFormat="1" x14ac:dyDescent="0.25"/>
    <row r="80" spans="1:15" s="84" customFormat="1" x14ac:dyDescent="0.25"/>
    <row r="81" s="84" customFormat="1" x14ac:dyDescent="0.25"/>
    <row r="82" s="84" customFormat="1" x14ac:dyDescent="0.25"/>
    <row r="83" s="84" customFormat="1" x14ac:dyDescent="0.25"/>
    <row r="84" s="84" customFormat="1" x14ac:dyDescent="0.25"/>
    <row r="85" s="84" customFormat="1" x14ac:dyDescent="0.25"/>
    <row r="86" s="84" customFormat="1" x14ac:dyDescent="0.25"/>
    <row r="87" s="84" customFormat="1" x14ac:dyDescent="0.25"/>
    <row r="88" s="84" customFormat="1" x14ac:dyDescent="0.25"/>
    <row r="89" s="84" customFormat="1" x14ac:dyDescent="0.25"/>
    <row r="90" s="84" customFormat="1" x14ac:dyDescent="0.25"/>
    <row r="91" s="84" customFormat="1" x14ac:dyDescent="0.25"/>
    <row r="92" s="84" customFormat="1" x14ac:dyDescent="0.25"/>
    <row r="93" s="84" customFormat="1" x14ac:dyDescent="0.25"/>
    <row r="94" s="84" customFormat="1" x14ac:dyDescent="0.25"/>
    <row r="95" s="84" customFormat="1" x14ac:dyDescent="0.25"/>
    <row r="96" s="84" customFormat="1" x14ac:dyDescent="0.25"/>
    <row r="97" s="84" customFormat="1" x14ac:dyDescent="0.25"/>
    <row r="98" s="84" customFormat="1" x14ac:dyDescent="0.25"/>
    <row r="99" s="84" customFormat="1" x14ac:dyDescent="0.25"/>
    <row r="100" s="84" customFormat="1" x14ac:dyDescent="0.25"/>
    <row r="101" s="84" customFormat="1" x14ac:dyDescent="0.25"/>
    <row r="102" s="84" customFormat="1" x14ac:dyDescent="0.25"/>
    <row r="103" s="84" customFormat="1" x14ac:dyDescent="0.25"/>
    <row r="104" s="84" customFormat="1" x14ac:dyDescent="0.25"/>
    <row r="105" s="84" customFormat="1" x14ac:dyDescent="0.25"/>
    <row r="106" s="84" customFormat="1" x14ac:dyDescent="0.25"/>
    <row r="107" s="84" customFormat="1" x14ac:dyDescent="0.25"/>
    <row r="108" s="84" customFormat="1" x14ac:dyDescent="0.25"/>
    <row r="109" s="84" customFormat="1" x14ac:dyDescent="0.25"/>
    <row r="110" s="84" customFormat="1" x14ac:dyDescent="0.25"/>
    <row r="111" s="84" customFormat="1" x14ac:dyDescent="0.25"/>
    <row r="112" s="84" customFormat="1" x14ac:dyDescent="0.25"/>
    <row r="113" s="84" customFormat="1" x14ac:dyDescent="0.25"/>
    <row r="114" s="84" customFormat="1" x14ac:dyDescent="0.25"/>
    <row r="115" s="84" customFormat="1" x14ac:dyDescent="0.25"/>
    <row r="116" s="84" customFormat="1" x14ac:dyDescent="0.25"/>
    <row r="117" s="84" customFormat="1" x14ac:dyDescent="0.25"/>
    <row r="118" s="84" customFormat="1" x14ac:dyDescent="0.25"/>
    <row r="119" s="84" customFormat="1" x14ac:dyDescent="0.25"/>
    <row r="120" s="84" customFormat="1" x14ac:dyDescent="0.25"/>
    <row r="121" s="84" customFormat="1" x14ac:dyDescent="0.25"/>
    <row r="122" s="84" customFormat="1" x14ac:dyDescent="0.25"/>
    <row r="123" s="84" customFormat="1" x14ac:dyDescent="0.25"/>
    <row r="124" s="84" customFormat="1" x14ac:dyDescent="0.25"/>
    <row r="125" s="93" customFormat="1" x14ac:dyDescent="0.25"/>
    <row r="126" s="93" customFormat="1" x14ac:dyDescent="0.25"/>
    <row r="127" s="93" customFormat="1" x14ac:dyDescent="0.25"/>
    <row r="128" s="93" customFormat="1" x14ac:dyDescent="0.25"/>
    <row r="129" s="93" customFormat="1" x14ac:dyDescent="0.25"/>
    <row r="130" s="93" customFormat="1" x14ac:dyDescent="0.25"/>
    <row r="131" s="93" customFormat="1" x14ac:dyDescent="0.25"/>
    <row r="132" s="93" customFormat="1" x14ac:dyDescent="0.25"/>
  </sheetData>
  <sheetProtection algorithmName="SHA-512" hashValue="+/O7/502I8z91udk7bB0GzGXG9yAl2H7Sb4K4+iD3xn+Tg7M1zNqsJLrhXQ41dIiZk1Hn/btujYwjGRidhgxfQ==" saltValue="1o0O8X0oFm2AjhCncuj9bQ==" spinCount="100000" sheet="1" objects="1" scenarios="1"/>
  <mergeCells count="2">
    <mergeCell ref="A2:C2"/>
    <mergeCell ref="A4:A8"/>
  </mergeCells>
  <hyperlinks>
    <hyperlink ref="C4" location="'Ficha de inscrição - aeróbica'!A1" display="Inscrição dos alunos" xr:uid="{00000000-0004-0000-0100-000000000000}"/>
    <hyperlink ref="B6" location="'Ficha de inscrição - acrobática'!A1" display="Inscrição dos alunos" xr:uid="{00000000-0004-0000-0100-000001000000}"/>
    <hyperlink ref="B8" location="'Ficha de inscrição - acrobática'!A1" display="Inscrição dos alunos" xr:uid="{00000000-0004-0000-0100-000002000000}"/>
    <hyperlink ref="B9:B10" location="'Ficha de inscrição - acrobática'!A1" display="Inscrição dos alunos" xr:uid="{00000000-0004-0000-0100-000003000000}"/>
    <hyperlink ref="C8" location="'Instruções aeróbica'!A1" display="Instruções de preenchimento" xr:uid="{00000000-0004-0000-0100-000004000000}"/>
    <hyperlink ref="C6" location="'lista de inscritos - aeróbica'!A1" display="'lista de inscritos - aeróbica'!A1" xr:uid="{00000000-0004-0000-0100-000005000000}"/>
  </hyperlink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showGridLines="0" view="pageBreakPreview" zoomScale="85" zoomScaleNormal="100" zoomScaleSheetLayoutView="85" workbookViewId="0"/>
  </sheetViews>
  <sheetFormatPr defaultColWidth="9.109375" defaultRowHeight="13.8" x14ac:dyDescent="0.3"/>
  <cols>
    <col min="1" max="1" width="6.44140625" style="37" customWidth="1"/>
    <col min="2" max="2" width="63.33203125" style="43" customWidth="1"/>
    <col min="3" max="3" width="44.6640625" style="97" customWidth="1"/>
    <col min="4" max="4" width="21.6640625" style="97" customWidth="1"/>
    <col min="5" max="5" width="10.5546875" style="97" customWidth="1"/>
    <col min="6" max="7" width="10.5546875" style="43" customWidth="1"/>
    <col min="8" max="16384" width="9.109375" style="43"/>
  </cols>
  <sheetData>
    <row r="1" spans="1:7" ht="33.75" customHeight="1" x14ac:dyDescent="0.3"/>
    <row r="2" spans="1:7" ht="19.5" customHeight="1" x14ac:dyDescent="0.3"/>
    <row r="3" spans="1:7" ht="18" customHeight="1" x14ac:dyDescent="0.3">
      <c r="A3" s="126"/>
      <c r="B3" s="126"/>
      <c r="C3" s="140" t="str">
        <f>"Ficha de inscrição"&amp;" "&amp;LISTAS!A2&amp;"/"&amp;LISTAS!B2</f>
        <v>Ficha de inscrição 2018/2019</v>
      </c>
      <c r="D3" s="140"/>
      <c r="E3" s="140"/>
      <c r="F3" s="140"/>
      <c r="G3" s="140"/>
    </row>
    <row r="4" spans="1:7" ht="15" customHeight="1" x14ac:dyDescent="0.3">
      <c r="A4" s="126"/>
      <c r="B4" s="126"/>
      <c r="C4" s="140"/>
      <c r="D4" s="140"/>
      <c r="E4" s="140"/>
      <c r="F4" s="140"/>
      <c r="G4" s="140"/>
    </row>
    <row r="5" spans="1:7" ht="21" customHeight="1" x14ac:dyDescent="0.3">
      <c r="A5" s="126"/>
      <c r="B5" s="126"/>
      <c r="C5" s="140"/>
      <c r="D5" s="140"/>
      <c r="E5" s="140"/>
      <c r="F5" s="140"/>
      <c r="G5" s="140"/>
    </row>
    <row r="6" spans="1:7" ht="15" customHeight="1" x14ac:dyDescent="0.3">
      <c r="A6" s="126"/>
      <c r="B6" s="126"/>
      <c r="C6" s="140"/>
      <c r="D6" s="140"/>
      <c r="E6" s="140"/>
      <c r="F6" s="140"/>
      <c r="G6" s="140"/>
    </row>
    <row r="7" spans="1:7" ht="9" customHeight="1" x14ac:dyDescent="0.3">
      <c r="A7" s="33"/>
      <c r="B7" s="33"/>
      <c r="C7" s="140"/>
      <c r="D7" s="140"/>
      <c r="E7" s="140"/>
      <c r="F7" s="140"/>
      <c r="G7" s="140"/>
    </row>
    <row r="8" spans="1:7" ht="15" customHeight="1" x14ac:dyDescent="0.3">
      <c r="A8" s="33"/>
      <c r="B8" s="33"/>
      <c r="C8" s="140"/>
      <c r="D8" s="140"/>
      <c r="E8" s="140"/>
      <c r="F8" s="140"/>
      <c r="G8" s="140"/>
    </row>
    <row r="9" spans="1:7" ht="21" customHeight="1" x14ac:dyDescent="0.25">
      <c r="A9" s="33"/>
      <c r="B9" s="33"/>
      <c r="C9" s="98"/>
      <c r="D9" s="99" t="s">
        <v>1</v>
      </c>
      <c r="E9" s="100"/>
      <c r="F9" s="10"/>
      <c r="G9" s="10"/>
    </row>
    <row r="10" spans="1:7" ht="21" customHeight="1" x14ac:dyDescent="0.3">
      <c r="A10" s="127" t="str">
        <f>Índice!C9</f>
        <v>José Emanuel Rocha 2011-2018</v>
      </c>
      <c r="B10" s="127"/>
      <c r="C10" s="53" t="str">
        <f>IF('Ficha de inscrição - aeróbica'!E9="","",'Ficha de inscrição - aeróbica'!E9)</f>
        <v/>
      </c>
      <c r="D10" s="101" t="str">
        <f>IF('Ficha de inscrição - aeróbica'!F9="","",'Ficha de inscrição - aeróbica'!F9)</f>
        <v/>
      </c>
      <c r="E10" s="136" t="str">
        <f>IF('Ficha de inscrição - aeróbica'!G9="","",'Ficha de inscrição - aeróbica'!G9)</f>
        <v>Escola</v>
      </c>
      <c r="F10" s="137"/>
      <c r="G10" s="137"/>
    </row>
    <row r="11" spans="1:7" ht="21" customHeight="1" x14ac:dyDescent="0.3">
      <c r="A11" s="127"/>
      <c r="B11" s="127"/>
      <c r="C11" s="102" t="str">
        <f>IF('Ficha de inscrição - aeróbica'!E10="","",'Ficha de inscrição - aeróbica'!E10)</f>
        <v/>
      </c>
      <c r="D11" s="103" t="str">
        <f>IF('Ficha de inscrição - aeróbica'!F10="","",'Ficha de inscrição - aeróbica'!F10)</f>
        <v/>
      </c>
      <c r="E11" s="138" t="str">
        <f>IF('Ficha de inscrição - aeróbica'!G10="","",'Ficha de inscrição - aeróbica'!G10)</f>
        <v/>
      </c>
      <c r="F11" s="139"/>
      <c r="G11" s="139"/>
    </row>
    <row r="12" spans="1:7" s="9" customFormat="1" ht="3.75" customHeight="1" x14ac:dyDescent="0.3">
      <c r="A12" s="15"/>
      <c r="B12" s="16"/>
      <c r="C12" s="16"/>
      <c r="D12" s="16"/>
      <c r="E12" s="16"/>
      <c r="F12" s="16"/>
      <c r="G12" s="16"/>
    </row>
    <row r="13" spans="1:7" s="9" customFormat="1" ht="24" customHeight="1" x14ac:dyDescent="0.3">
      <c r="A13" s="166" t="s">
        <v>117</v>
      </c>
      <c r="B13" s="166"/>
      <c r="C13" s="166"/>
      <c r="D13" s="166"/>
      <c r="E13" s="166"/>
      <c r="F13" s="166"/>
      <c r="G13" s="166"/>
    </row>
    <row r="14" spans="1:7" s="9" customFormat="1" ht="3.75" customHeight="1" x14ac:dyDescent="0.3">
      <c r="A14" s="34"/>
      <c r="B14" s="34"/>
      <c r="C14" s="34"/>
      <c r="D14" s="34"/>
      <c r="E14" s="34"/>
      <c r="F14" s="34"/>
      <c r="G14" s="34"/>
    </row>
    <row r="15" spans="1:7" ht="12" customHeight="1" x14ac:dyDescent="0.3">
      <c r="A15" s="129" t="s">
        <v>2</v>
      </c>
      <c r="B15" s="131" t="s">
        <v>3</v>
      </c>
      <c r="C15" s="132" t="s">
        <v>4</v>
      </c>
      <c r="D15" s="134" t="s">
        <v>5</v>
      </c>
      <c r="E15" s="134" t="s">
        <v>6</v>
      </c>
      <c r="F15" s="128" t="s">
        <v>7</v>
      </c>
      <c r="G15" s="128" t="s">
        <v>8</v>
      </c>
    </row>
    <row r="16" spans="1:7" s="17" customFormat="1" ht="18" customHeight="1" x14ac:dyDescent="0.3">
      <c r="A16" s="130"/>
      <c r="B16" s="128"/>
      <c r="C16" s="133"/>
      <c r="D16" s="135"/>
      <c r="E16" s="135"/>
      <c r="F16" s="128"/>
      <c r="G16" s="128"/>
    </row>
    <row r="17" spans="1:7" s="9" customFormat="1" ht="3.75" customHeight="1" x14ac:dyDescent="0.3">
      <c r="A17" s="16"/>
      <c r="B17" s="16"/>
      <c r="C17" s="16"/>
      <c r="D17" s="16"/>
      <c r="E17" s="16"/>
      <c r="F17" s="16"/>
      <c r="G17" s="16"/>
    </row>
    <row r="18" spans="1:7" s="9" customFormat="1" ht="24" customHeight="1" x14ac:dyDescent="0.3">
      <c r="A18" s="13">
        <v>1</v>
      </c>
      <c r="B18" s="47" t="str">
        <f>IF('Ficha de inscrição - aeróbica'!$D20="","",(IF('Ficha de inscrição - aeróbica'!$G20="individual",'Ficha de inscrição - aeróbica'!D20,IF('Ficha de inscrição - aeróbica'!$G20="trio",CONCATENATE('Ficha de inscrição - aeróbica'!D20," / ",'Ficha de inscrição - aeróbica'!D21," / ",'Ficha de inscrição - aeróbica'!D22),""))))</f>
        <v/>
      </c>
      <c r="C18" s="47" t="str">
        <f>IF(B18&lt;&gt;"",$E$11,"")</f>
        <v/>
      </c>
      <c r="D18" s="61" t="str">
        <f>'Ficha de inscrição - aeróbica'!F20</f>
        <v/>
      </c>
      <c r="E18" s="61">
        <f>'Ficha de inscrição - aeróbica'!G20</f>
        <v>0</v>
      </c>
      <c r="F18" s="61">
        <f>'Ficha de inscrição - aeróbica'!H20</f>
        <v>0</v>
      </c>
      <c r="G18" s="61">
        <f>'Ficha de inscrição - aeróbica'!I20</f>
        <v>0</v>
      </c>
    </row>
    <row r="19" spans="1:7" s="9" customFormat="1" ht="24" customHeight="1" x14ac:dyDescent="0.3">
      <c r="A19" s="13">
        <v>2</v>
      </c>
      <c r="B19" s="47" t="str">
        <f>IF('Ficha de inscrição - aeróbica'!$D23="","",(IF('Ficha de inscrição - aeróbica'!$G23="individual",'Ficha de inscrição - aeróbica'!D23,IF('Ficha de inscrição - aeróbica'!$G23="trio",CONCATENATE('Ficha de inscrição - aeróbica'!D23," / ",'Ficha de inscrição - aeróbica'!D24," / ",'Ficha de inscrição - aeróbica'!D25),""))))</f>
        <v/>
      </c>
      <c r="C19" s="47" t="str">
        <f t="shared" ref="C19:C21" si="0">IF(B19&lt;&gt;"",$E$11,"")</f>
        <v/>
      </c>
      <c r="D19" s="61" t="str">
        <f>'Ficha de inscrição - aeróbica'!F23</f>
        <v/>
      </c>
      <c r="E19" s="61">
        <f>'Ficha de inscrição - aeróbica'!G23</f>
        <v>0</v>
      </c>
      <c r="F19" s="61">
        <f>'Ficha de inscrição - aeróbica'!H23</f>
        <v>0</v>
      </c>
      <c r="G19" s="61">
        <f>'Ficha de inscrição - aeróbica'!I23</f>
        <v>0</v>
      </c>
    </row>
    <row r="20" spans="1:7" s="9" customFormat="1" ht="24" customHeight="1" x14ac:dyDescent="0.3">
      <c r="A20" s="13">
        <v>3</v>
      </c>
      <c r="B20" s="47" t="str">
        <f>IF('Ficha de inscrição - aeróbica'!$D26="","",(IF('Ficha de inscrição - aeróbica'!$G26="individual",'Ficha de inscrição - aeróbica'!D26,IF('Ficha de inscrição - aeróbica'!$G26="trio",CONCATENATE('Ficha de inscrição - aeróbica'!D26," / ",'Ficha de inscrição - aeróbica'!D27," / ",'Ficha de inscrição - aeróbica'!D28),""))))</f>
        <v/>
      </c>
      <c r="C20" s="47" t="str">
        <f t="shared" si="0"/>
        <v/>
      </c>
      <c r="D20" s="61" t="str">
        <f>'Ficha de inscrição - aeróbica'!F26</f>
        <v/>
      </c>
      <c r="E20" s="61">
        <f>'Ficha de inscrição - aeróbica'!G26</f>
        <v>0</v>
      </c>
      <c r="F20" s="61">
        <f>'Ficha de inscrição - aeróbica'!H26</f>
        <v>0</v>
      </c>
      <c r="G20" s="61">
        <f>'Ficha de inscrição - aeróbica'!I26</f>
        <v>0</v>
      </c>
    </row>
    <row r="21" spans="1:7" s="9" customFormat="1" ht="24" customHeight="1" x14ac:dyDescent="0.3">
      <c r="A21" s="13">
        <v>4</v>
      </c>
      <c r="B21" s="47" t="str">
        <f>IF('Ficha de inscrição - aeróbica'!$D29="","",(IF('Ficha de inscrição - aeróbica'!$G29="individual",'Ficha de inscrição - aeróbica'!D29,IF('Ficha de inscrição - aeróbica'!$G29="trio",CONCATENATE('Ficha de inscrição - aeróbica'!D29," / ",'Ficha de inscrição - aeróbica'!D30," / ",'Ficha de inscrição - aeróbica'!D31),""))))</f>
        <v/>
      </c>
      <c r="C21" s="47" t="str">
        <f t="shared" si="0"/>
        <v/>
      </c>
      <c r="D21" s="61" t="str">
        <f>'Ficha de inscrição - aeróbica'!F29</f>
        <v/>
      </c>
      <c r="E21" s="61">
        <f>'Ficha de inscrição - aeróbica'!G29</f>
        <v>0</v>
      </c>
      <c r="F21" s="61">
        <f>'Ficha de inscrição - aeróbica'!H29</f>
        <v>0</v>
      </c>
      <c r="G21" s="61">
        <f>'Ficha de inscrição - aeróbica'!I29</f>
        <v>0</v>
      </c>
    </row>
    <row r="22" spans="1:7" s="9" customFormat="1" ht="24" customHeight="1" x14ac:dyDescent="0.3">
      <c r="A22" s="13">
        <v>5</v>
      </c>
      <c r="B22" s="47" t="str">
        <f>IF('Ficha de inscrição - aeróbica'!$D32="","",(IF('Ficha de inscrição - aeróbica'!$G32="individual",'Ficha de inscrição - aeróbica'!D32,IF('Ficha de inscrição - aeróbica'!$G32="trio",CONCATENATE('Ficha de inscrição - aeróbica'!D32," / ",'Ficha de inscrição - aeróbica'!D33," / ",'Ficha de inscrição - aeróbica'!D34),""))))</f>
        <v/>
      </c>
      <c r="C22" s="47" t="str">
        <f>IF(B22&lt;&gt;"",$E$11,"")</f>
        <v/>
      </c>
      <c r="D22" s="61" t="str">
        <f>'Ficha de inscrição - aeróbica'!F32</f>
        <v/>
      </c>
      <c r="E22" s="61">
        <f>'Ficha de inscrição - aeróbica'!G32</f>
        <v>0</v>
      </c>
      <c r="F22" s="61">
        <f>'Ficha de inscrição - aeróbica'!H32</f>
        <v>0</v>
      </c>
      <c r="G22" s="61">
        <f>'Ficha de inscrição - aeróbica'!I32</f>
        <v>0</v>
      </c>
    </row>
    <row r="23" spans="1:7" s="9" customFormat="1" ht="24" customHeight="1" x14ac:dyDescent="0.3">
      <c r="A23" s="13">
        <v>6</v>
      </c>
      <c r="B23" s="47" t="str">
        <f>IF('Ficha de inscrição - aeróbica'!$D35="","",(IF('Ficha de inscrição - aeróbica'!$G35="individual",'Ficha de inscrição - aeróbica'!D35,IF('Ficha de inscrição - aeróbica'!$G35="trio",CONCATENATE('Ficha de inscrição - aeróbica'!D35," / ",'Ficha de inscrição - aeróbica'!D36," / ",'Ficha de inscrição - aeróbica'!D37),""))))</f>
        <v/>
      </c>
      <c r="C23" s="47" t="str">
        <f>IF(B23&lt;&gt;"",$E$11,"")</f>
        <v/>
      </c>
      <c r="D23" s="61" t="str">
        <f>'Ficha de inscrição - aeróbica'!F35</f>
        <v/>
      </c>
      <c r="E23" s="61">
        <f>'Ficha de inscrição - aeróbica'!G35</f>
        <v>0</v>
      </c>
      <c r="F23" s="61">
        <f>'Ficha de inscrição - aeróbica'!H35</f>
        <v>0</v>
      </c>
      <c r="G23" s="61">
        <f>'Ficha de inscrição - aeróbica'!I35</f>
        <v>0</v>
      </c>
    </row>
    <row r="24" spans="1:7" s="9" customFormat="1" ht="24" customHeight="1" x14ac:dyDescent="0.3">
      <c r="A24" s="13">
        <v>7</v>
      </c>
      <c r="B24" s="47" t="str">
        <f>IF('Ficha de inscrição - aeróbica'!$D38="","",(IF('Ficha de inscrição - aeróbica'!$G38="individual",'Ficha de inscrição - aeróbica'!D38,IF('Ficha de inscrição - aeróbica'!$G38="trio",CONCATENATE('Ficha de inscrição - aeróbica'!D38," / ",'Ficha de inscrição - aeróbica'!D39," / ",'Ficha de inscrição - aeróbica'!D40),""))))</f>
        <v/>
      </c>
      <c r="C24" s="47" t="str">
        <f>IF(B24&lt;&gt;"",$E$11,"")</f>
        <v/>
      </c>
      <c r="D24" s="61" t="str">
        <f>'Ficha de inscrição - aeróbica'!F38</f>
        <v/>
      </c>
      <c r="E24" s="61">
        <f>'Ficha de inscrição - aeróbica'!G38</f>
        <v>0</v>
      </c>
      <c r="F24" s="61">
        <f>'Ficha de inscrição - aeróbica'!H38</f>
        <v>0</v>
      </c>
      <c r="G24" s="61">
        <f>'Ficha de inscrição - aeróbica'!I38</f>
        <v>0</v>
      </c>
    </row>
    <row r="25" spans="1:7" s="9" customFormat="1" ht="8.4" customHeight="1" x14ac:dyDescent="0.3">
      <c r="A25" s="187"/>
      <c r="B25" s="187"/>
      <c r="C25" s="187"/>
      <c r="D25" s="188"/>
      <c r="E25" s="188"/>
      <c r="F25" s="188"/>
      <c r="G25" s="188"/>
    </row>
    <row r="26" spans="1:7" s="9" customFormat="1" ht="24" customHeight="1" x14ac:dyDescent="0.3">
      <c r="A26" s="167" t="s">
        <v>118</v>
      </c>
      <c r="B26" s="167"/>
      <c r="C26" s="167"/>
      <c r="D26" s="167"/>
      <c r="E26" s="167"/>
      <c r="F26" s="167"/>
      <c r="G26" s="167"/>
    </row>
    <row r="27" spans="1:7" s="9" customFormat="1" ht="7.2" customHeight="1" x14ac:dyDescent="0.3">
      <c r="A27" s="34"/>
      <c r="B27" s="34"/>
      <c r="C27" s="34"/>
      <c r="D27" s="34"/>
      <c r="E27" s="34"/>
      <c r="F27" s="34"/>
      <c r="G27" s="34"/>
    </row>
    <row r="28" spans="1:7" s="9" customFormat="1" ht="24" customHeight="1" x14ac:dyDescent="0.3">
      <c r="A28" s="45">
        <v>10</v>
      </c>
      <c r="B28" s="104" t="s">
        <v>3</v>
      </c>
      <c r="C28" s="108" t="s">
        <v>4</v>
      </c>
      <c r="D28" s="106" t="s">
        <v>5</v>
      </c>
      <c r="E28" s="106" t="s">
        <v>6</v>
      </c>
      <c r="F28" s="107" t="s">
        <v>13</v>
      </c>
      <c r="G28" s="107" t="s">
        <v>8</v>
      </c>
    </row>
    <row r="29" spans="1:7" s="9" customFormat="1" ht="24" customHeight="1" x14ac:dyDescent="0.3">
      <c r="A29" s="45">
        <v>1</v>
      </c>
      <c r="B29" s="46" t="str">
        <f>IF('Ficha de inscrição - aeróbica'!D47="","",'Ficha de inscrição - aeróbica'!D47)</f>
        <v/>
      </c>
      <c r="C29" s="47" t="str">
        <f>IF(B29&lt;&gt;"",$E$11,"")</f>
        <v/>
      </c>
      <c r="D29" s="46" t="str">
        <f>IF('Ficha de inscrição - aeróbica'!$D47="","",'Ficha de inscrição - aeróbica'!F$47)</f>
        <v/>
      </c>
      <c r="E29" s="46" t="str">
        <f>IF('Ficha de inscrição - aeróbica'!$D47="","",'Ficha de inscrição - aeróbica'!G$47)</f>
        <v/>
      </c>
      <c r="F29" s="46" t="str">
        <f>IF('Ficha de inscrição - aeróbica'!$D47="","",'Ficha de inscrição - aeróbica'!H$47)</f>
        <v/>
      </c>
      <c r="G29" s="46" t="str">
        <f>IF('Ficha de inscrição - aeróbica'!$D47="","",'Ficha de inscrição - aeróbica'!I$47)</f>
        <v/>
      </c>
    </row>
    <row r="30" spans="1:7" s="9" customFormat="1" ht="24" customHeight="1" x14ac:dyDescent="0.3">
      <c r="A30" s="45">
        <v>2</v>
      </c>
      <c r="B30" s="46" t="str">
        <f>IF('Ficha de inscrição - aeróbica'!D48="","",'Ficha de inscrição - aeróbica'!D48)</f>
        <v/>
      </c>
      <c r="C30" s="47" t="str">
        <f t="shared" ref="C30:C38" si="1">IF(B30&lt;&gt;"",$E$11,"")</f>
        <v/>
      </c>
      <c r="D30" s="46" t="str">
        <f>IF('Ficha de inscrição - aeróbica'!$D48="","",'Ficha de inscrição - aeróbica'!F$47)</f>
        <v/>
      </c>
      <c r="E30" s="46" t="str">
        <f>IF('Ficha de inscrição - aeróbica'!$D48="","",'Ficha de inscrição - aeróbica'!G$47)</f>
        <v/>
      </c>
      <c r="F30" s="46" t="str">
        <f>IF('Ficha de inscrição - aeróbica'!$D48="","",'Ficha de inscrição - aeróbica'!H$47)</f>
        <v/>
      </c>
      <c r="G30" s="46" t="str">
        <f>IF('Ficha de inscrição - aeróbica'!$D48="","",'Ficha de inscrição - aeróbica'!I$47)</f>
        <v/>
      </c>
    </row>
    <row r="31" spans="1:7" s="9" customFormat="1" ht="24" customHeight="1" x14ac:dyDescent="0.3">
      <c r="A31" s="45">
        <v>3</v>
      </c>
      <c r="B31" s="46" t="str">
        <f>IF('Ficha de inscrição - aeróbica'!D49="","",'Ficha de inscrição - aeróbica'!D49)</f>
        <v/>
      </c>
      <c r="C31" s="47" t="str">
        <f t="shared" si="1"/>
        <v/>
      </c>
      <c r="D31" s="46" t="str">
        <f>IF('Ficha de inscrição - aeróbica'!$D49="","",'Ficha de inscrição - aeróbica'!F$47)</f>
        <v/>
      </c>
      <c r="E31" s="46" t="str">
        <f>IF('Ficha de inscrição - aeróbica'!$D49="","",'Ficha de inscrição - aeróbica'!G$47)</f>
        <v/>
      </c>
      <c r="F31" s="46" t="str">
        <f>IF('Ficha de inscrição - aeróbica'!$D49="","",'Ficha de inscrição - aeróbica'!H$47)</f>
        <v/>
      </c>
      <c r="G31" s="46" t="str">
        <f>IF('Ficha de inscrição - aeróbica'!$D49="","",'Ficha de inscrição - aeróbica'!I$47)</f>
        <v/>
      </c>
    </row>
    <row r="32" spans="1:7" s="9" customFormat="1" ht="24" customHeight="1" x14ac:dyDescent="0.3">
      <c r="A32" s="45">
        <v>4</v>
      </c>
      <c r="B32" s="46" t="str">
        <f>IF('Ficha de inscrição - aeróbica'!D50="","",'Ficha de inscrição - aeróbica'!D50)</f>
        <v/>
      </c>
      <c r="C32" s="47" t="str">
        <f t="shared" si="1"/>
        <v/>
      </c>
      <c r="D32" s="46" t="str">
        <f>IF('Ficha de inscrição - aeróbica'!$D50="","",'Ficha de inscrição - aeróbica'!F$47)</f>
        <v/>
      </c>
      <c r="E32" s="46" t="str">
        <f>IF('Ficha de inscrição - aeróbica'!$D50="","",'Ficha de inscrição - aeróbica'!G$47)</f>
        <v/>
      </c>
      <c r="F32" s="46" t="str">
        <f>IF('Ficha de inscrição - aeróbica'!$D50="","",'Ficha de inscrição - aeróbica'!H$47)</f>
        <v/>
      </c>
      <c r="G32" s="46" t="str">
        <f>IF('Ficha de inscrição - aeróbica'!$D50="","",'Ficha de inscrição - aeróbica'!I$47)</f>
        <v/>
      </c>
    </row>
    <row r="33" spans="1:7" s="9" customFormat="1" ht="24" customHeight="1" x14ac:dyDescent="0.3">
      <c r="A33" s="45">
        <v>5</v>
      </c>
      <c r="B33" s="46" t="str">
        <f>IF('Ficha de inscrição - aeróbica'!D51="","",'Ficha de inscrição - aeróbica'!D51)</f>
        <v/>
      </c>
      <c r="C33" s="47" t="str">
        <f t="shared" si="1"/>
        <v/>
      </c>
      <c r="D33" s="46" t="str">
        <f>IF('Ficha de inscrição - aeróbica'!$D51="","",'Ficha de inscrição - aeróbica'!F$47)</f>
        <v/>
      </c>
      <c r="E33" s="46" t="str">
        <f>IF('Ficha de inscrição - aeróbica'!$D51="","",'Ficha de inscrição - aeróbica'!G$47)</f>
        <v/>
      </c>
      <c r="F33" s="46" t="str">
        <f>IF('Ficha de inscrição - aeróbica'!$D51="","",'Ficha de inscrição - aeróbica'!H$47)</f>
        <v/>
      </c>
      <c r="G33" s="46" t="str">
        <f>IF('Ficha de inscrição - aeróbica'!$D51="","",'Ficha de inscrição - aeróbica'!I$47)</f>
        <v/>
      </c>
    </row>
    <row r="34" spans="1:7" s="9" customFormat="1" ht="24" customHeight="1" x14ac:dyDescent="0.3">
      <c r="A34" s="45">
        <v>6</v>
      </c>
      <c r="B34" s="46" t="str">
        <f>IF('Ficha de inscrição - aeróbica'!D52="","",'Ficha de inscrição - aeróbica'!D52)</f>
        <v/>
      </c>
      <c r="C34" s="47" t="str">
        <f t="shared" si="1"/>
        <v/>
      </c>
      <c r="D34" s="46" t="str">
        <f>IF('Ficha de inscrição - aeróbica'!$D52="","",'Ficha de inscrição - aeróbica'!F$47)</f>
        <v/>
      </c>
      <c r="E34" s="46" t="str">
        <f>IF('Ficha de inscrição - aeróbica'!$D52="","",'Ficha de inscrição - aeróbica'!G$47)</f>
        <v/>
      </c>
      <c r="F34" s="46" t="str">
        <f>IF('Ficha de inscrição - aeróbica'!$D52="","",'Ficha de inscrição - aeróbica'!H$47)</f>
        <v/>
      </c>
      <c r="G34" s="46" t="str">
        <f>IF('Ficha de inscrição - aeróbica'!$D52="","",'Ficha de inscrição - aeróbica'!I$47)</f>
        <v/>
      </c>
    </row>
    <row r="35" spans="1:7" s="9" customFormat="1" ht="24" customHeight="1" x14ac:dyDescent="0.3">
      <c r="A35" s="45">
        <v>7</v>
      </c>
      <c r="B35" s="46" t="str">
        <f>IF('Ficha de inscrição - aeróbica'!D53="","",'Ficha de inscrição - aeróbica'!D53)</f>
        <v/>
      </c>
      <c r="C35" s="47" t="str">
        <f t="shared" si="1"/>
        <v/>
      </c>
      <c r="D35" s="46" t="str">
        <f>IF('Ficha de inscrição - aeróbica'!$D53="","",'Ficha de inscrição - aeróbica'!F$47)</f>
        <v/>
      </c>
      <c r="E35" s="46" t="str">
        <f>IF('Ficha de inscrição - aeróbica'!$D53="","",'Ficha de inscrição - aeróbica'!G$47)</f>
        <v/>
      </c>
      <c r="F35" s="46" t="str">
        <f>IF('Ficha de inscrição - aeróbica'!$D53="","",'Ficha de inscrição - aeróbica'!H$47)</f>
        <v/>
      </c>
      <c r="G35" s="46" t="str">
        <f>IF('Ficha de inscrição - aeróbica'!$D53="","",'Ficha de inscrição - aeróbica'!I$47)</f>
        <v/>
      </c>
    </row>
    <row r="36" spans="1:7" s="9" customFormat="1" ht="24" customHeight="1" x14ac:dyDescent="0.3">
      <c r="A36" s="45">
        <v>8</v>
      </c>
      <c r="B36" s="46" t="str">
        <f>IF('Ficha de inscrição - aeróbica'!D54="","",'Ficha de inscrição - aeróbica'!D54)</f>
        <v/>
      </c>
      <c r="C36" s="47" t="str">
        <f t="shared" si="1"/>
        <v/>
      </c>
      <c r="D36" s="46" t="str">
        <f>IF('Ficha de inscrição - aeróbica'!$D54="","",'Ficha de inscrição - aeróbica'!F$47)</f>
        <v/>
      </c>
      <c r="E36" s="46" t="str">
        <f>IF('Ficha de inscrição - aeróbica'!$D54="","",'Ficha de inscrição - aeróbica'!G$47)</f>
        <v/>
      </c>
      <c r="F36" s="46" t="str">
        <f>IF('Ficha de inscrição - aeróbica'!$D54="","",'Ficha de inscrição - aeróbica'!H$47)</f>
        <v/>
      </c>
      <c r="G36" s="46" t="str">
        <f>IF('Ficha de inscrição - aeróbica'!$D54="","",'Ficha de inscrição - aeróbica'!I$47)</f>
        <v/>
      </c>
    </row>
    <row r="37" spans="1:7" s="9" customFormat="1" ht="24" customHeight="1" x14ac:dyDescent="0.3">
      <c r="A37" s="45">
        <v>9</v>
      </c>
      <c r="B37" s="46" t="str">
        <f>IF('Ficha de inscrição - aeróbica'!D55="","",'Ficha de inscrição - aeróbica'!D55)</f>
        <v/>
      </c>
      <c r="C37" s="47" t="str">
        <f t="shared" si="1"/>
        <v/>
      </c>
      <c r="D37" s="46" t="str">
        <f>IF('Ficha de inscrição - aeróbica'!$D55="","",'Ficha de inscrição - aeróbica'!F$47)</f>
        <v/>
      </c>
      <c r="E37" s="46" t="str">
        <f>IF('Ficha de inscrição - aeróbica'!$D55="","",'Ficha de inscrição - aeróbica'!G$47)</f>
        <v/>
      </c>
      <c r="F37" s="46" t="str">
        <f>IF('Ficha de inscrição - aeróbica'!$D55="","",'Ficha de inscrição - aeróbica'!H$47)</f>
        <v/>
      </c>
      <c r="G37" s="46" t="str">
        <f>IF('Ficha de inscrição - aeróbica'!$D55="","",'Ficha de inscrição - aeróbica'!I$47)</f>
        <v/>
      </c>
    </row>
    <row r="38" spans="1:7" s="9" customFormat="1" ht="24" customHeight="1" x14ac:dyDescent="0.3">
      <c r="A38" s="45">
        <v>10</v>
      </c>
      <c r="B38" s="46" t="str">
        <f>IF('Ficha de inscrição - aeróbica'!D56="","",'Ficha de inscrição - aeróbica'!D56)</f>
        <v/>
      </c>
      <c r="C38" s="47" t="str">
        <f t="shared" si="1"/>
        <v/>
      </c>
      <c r="D38" s="46" t="str">
        <f>IF('Ficha de inscrição - aeróbica'!$D56="","",'Ficha de inscrição - aeróbica'!F$47)</f>
        <v/>
      </c>
      <c r="E38" s="46" t="str">
        <f>IF('Ficha de inscrição - aeróbica'!$D56="","",'Ficha de inscrição - aeróbica'!G$47)</f>
        <v/>
      </c>
      <c r="F38" s="46" t="str">
        <f>IF('Ficha de inscrição - aeróbica'!$D56="","",'Ficha de inscrição - aeróbica'!H$47)</f>
        <v/>
      </c>
      <c r="G38" s="46" t="str">
        <f>IF('Ficha de inscrição - aeróbica'!$D56="","",'Ficha de inscrição - aeróbica'!I$47)</f>
        <v/>
      </c>
    </row>
    <row r="39" spans="1:7" ht="12" customHeight="1" x14ac:dyDescent="0.3">
      <c r="A39" s="134" t="s">
        <v>2</v>
      </c>
      <c r="B39" s="128" t="s">
        <v>9</v>
      </c>
      <c r="C39" s="132" t="s">
        <v>4</v>
      </c>
      <c r="D39" s="132" t="s">
        <v>5</v>
      </c>
      <c r="E39" s="141"/>
      <c r="F39" s="142"/>
      <c r="G39" s="191"/>
    </row>
    <row r="40" spans="1:7" s="17" customFormat="1" ht="18" customHeight="1" x14ac:dyDescent="0.3">
      <c r="A40" s="135"/>
      <c r="B40" s="128"/>
      <c r="C40" s="133"/>
      <c r="D40" s="133"/>
      <c r="E40" s="143"/>
      <c r="F40" s="144"/>
      <c r="G40" s="192"/>
    </row>
    <row r="41" spans="1:7" ht="24" customHeight="1" x14ac:dyDescent="0.3">
      <c r="A41" s="35">
        <v>1</v>
      </c>
      <c r="B41" s="14" t="str">
        <f>IF('Ficha de inscrição - aeróbica'!D59="","",'Ficha de inscrição - aeróbica'!D59)</f>
        <v/>
      </c>
      <c r="C41" s="46" t="str">
        <f t="shared" ref="C41:C44" si="2">IF(B41&lt;&gt;"",$E$11,"")</f>
        <v/>
      </c>
      <c r="D41" s="13" t="str">
        <f>'Ficha de inscrição - aeróbica'!F59</f>
        <v/>
      </c>
      <c r="E41" s="143"/>
      <c r="F41" s="144"/>
      <c r="G41" s="192"/>
    </row>
    <row r="42" spans="1:7" ht="24" customHeight="1" x14ac:dyDescent="0.3">
      <c r="A42" s="35">
        <v>2</v>
      </c>
      <c r="B42" s="14" t="str">
        <f>IF('Ficha de inscrição - aeróbica'!D60="","",'Ficha de inscrição - aeróbica'!D60)</f>
        <v/>
      </c>
      <c r="C42" s="46" t="str">
        <f t="shared" si="2"/>
        <v/>
      </c>
      <c r="D42" s="13" t="str">
        <f>'Ficha de inscrição - aeróbica'!F60</f>
        <v/>
      </c>
      <c r="E42" s="143"/>
      <c r="F42" s="144"/>
      <c r="G42" s="192"/>
    </row>
    <row r="43" spans="1:7" ht="24" customHeight="1" x14ac:dyDescent="0.3">
      <c r="A43" s="35">
        <v>3</v>
      </c>
      <c r="B43" s="14" t="str">
        <f>IF('Ficha de inscrição - aeróbica'!D61="","",'Ficha de inscrição - aeróbica'!D61)</f>
        <v/>
      </c>
      <c r="C43" s="46" t="str">
        <f t="shared" si="2"/>
        <v/>
      </c>
      <c r="D43" s="13" t="str">
        <f>'Ficha de inscrição - aeróbica'!F61</f>
        <v/>
      </c>
      <c r="E43" s="143"/>
      <c r="F43" s="144"/>
      <c r="G43" s="192"/>
    </row>
    <row r="44" spans="1:7" ht="24" customHeight="1" x14ac:dyDescent="0.3">
      <c r="A44" s="35">
        <v>4</v>
      </c>
      <c r="B44" s="14" t="str">
        <f>IF('Ficha de inscrição - aeróbica'!D62="","",'Ficha de inscrição - aeróbica'!D62)</f>
        <v/>
      </c>
      <c r="C44" s="46" t="str">
        <f t="shared" si="2"/>
        <v/>
      </c>
      <c r="D44" s="13" t="str">
        <f>'Ficha de inscrição - aeróbica'!F62</f>
        <v/>
      </c>
      <c r="E44" s="193"/>
      <c r="F44" s="194"/>
      <c r="G44" s="195"/>
    </row>
  </sheetData>
  <sheetProtection sheet="1" objects="1" scenarios="1"/>
  <mergeCells count="19">
    <mergeCell ref="A13:G13"/>
    <mergeCell ref="A26:G26"/>
    <mergeCell ref="E39:G44"/>
    <mergeCell ref="A39:A40"/>
    <mergeCell ref="B39:B40"/>
    <mergeCell ref="C39:C40"/>
    <mergeCell ref="D39:D40"/>
    <mergeCell ref="A3:B6"/>
    <mergeCell ref="A10:B11"/>
    <mergeCell ref="G15:G16"/>
    <mergeCell ref="A15:A16"/>
    <mergeCell ref="B15:B16"/>
    <mergeCell ref="C15:C16"/>
    <mergeCell ref="D15:D16"/>
    <mergeCell ref="E15:E16"/>
    <mergeCell ref="F15:F16"/>
    <mergeCell ref="E10:G10"/>
    <mergeCell ref="E11:G11"/>
    <mergeCell ref="C3:G8"/>
  </mergeCells>
  <conditionalFormatting sqref="C39:C40 D39:D44 B41:B44 D18:G25">
    <cfRule type="cellIs" dxfId="14" priority="4" operator="equal">
      <formula>0</formula>
    </cfRule>
  </conditionalFormatting>
  <dataValidations count="2">
    <dataValidation allowBlank="1" showInputMessage="1" showErrorMessage="1" prompt="se aparecer FALSO é porque faltam preencher dados na ficha de inscrição - acrobática_x000a_" sqref="C41:C44 C18:C25 C29:C38" xr:uid="{00000000-0002-0000-0200-000000000000}"/>
    <dataValidation allowBlank="1" showInputMessage="1" showErrorMessage="1" prompt="Se aparecer FALSO é sinal faltam preencher dados na ficha de inscrição - acrobática_x000a_" sqref="B18:B25 A25 B29:B38 D29:G38" xr:uid="{00000000-0002-0000-02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8"/>
  <sheetViews>
    <sheetView showGridLines="0" showRowColHeaders="0" view="pageBreakPreview" topLeftCell="C1" zoomScale="70" zoomScaleNormal="100" zoomScaleSheetLayoutView="70" workbookViewId="0">
      <pane xSplit="1" ySplit="11" topLeftCell="D12" activePane="bottomRight" state="frozen"/>
      <selection activeCell="C1" sqref="C1"/>
      <selection pane="topRight" activeCell="D1" sqref="D1"/>
      <selection pane="bottomLeft" activeCell="C12" sqref="C12"/>
      <selection pane="bottomRight" activeCell="D20" sqref="D20"/>
    </sheetView>
  </sheetViews>
  <sheetFormatPr defaultColWidth="9.109375" defaultRowHeight="14.4" x14ac:dyDescent="0.3"/>
  <cols>
    <col min="1" max="1" width="0" style="28" hidden="1" customWidth="1"/>
    <col min="2" max="2" width="10.5546875" style="5" hidden="1" customWidth="1"/>
    <col min="3" max="3" width="20.5546875" style="36" customWidth="1"/>
    <col min="4" max="4" width="50" style="1" customWidth="1"/>
    <col min="5" max="5" width="44.6640625" style="6" customWidth="1"/>
    <col min="6" max="6" width="15.44140625" style="6" customWidth="1"/>
    <col min="7" max="7" width="10.6640625" style="6" customWidth="1"/>
    <col min="8" max="8" width="7.88671875" style="1" customWidth="1"/>
    <col min="9" max="9" width="8" style="1" customWidth="1"/>
    <col min="10" max="10" width="14.33203125" style="1" customWidth="1"/>
    <col min="11" max="11" width="19.6640625" style="1" customWidth="1"/>
    <col min="12" max="34" width="9.109375" style="1" customWidth="1"/>
    <col min="35" max="16384" width="9.109375" style="1"/>
  </cols>
  <sheetData>
    <row r="1" spans="1:13" ht="33.75" customHeight="1" x14ac:dyDescent="0.3">
      <c r="B1" s="27"/>
      <c r="D1" s="28"/>
      <c r="E1" s="30"/>
      <c r="F1" s="30"/>
      <c r="G1" s="30"/>
      <c r="H1" s="28"/>
      <c r="I1" s="28"/>
      <c r="J1" s="28">
        <f>COUNTA(D17:D22)</f>
        <v>2</v>
      </c>
      <c r="K1" s="28">
        <f>COUNTA(E10:K10)</f>
        <v>0</v>
      </c>
    </row>
    <row r="2" spans="1:13" ht="18.75" customHeight="1" x14ac:dyDescent="0.3">
      <c r="B2" s="29"/>
      <c r="D2" s="28"/>
      <c r="E2" s="30"/>
      <c r="F2" s="30"/>
      <c r="G2" s="30"/>
      <c r="H2" s="28"/>
      <c r="I2" s="28"/>
      <c r="J2" s="28"/>
      <c r="K2" s="28"/>
      <c r="L2" s="28"/>
      <c r="M2" s="28"/>
    </row>
    <row r="3" spans="1:13" ht="18" customHeight="1" x14ac:dyDescent="0.3">
      <c r="B3" s="126"/>
      <c r="C3" s="126"/>
      <c r="D3" s="126"/>
      <c r="E3" s="181" t="str">
        <f>"Ficha de inscrição"&amp;" "&amp;LISTAS!A2&amp;"/"&amp;LISTAS!B2</f>
        <v>Ficha de inscrição 2018/2019</v>
      </c>
      <c r="F3" s="181"/>
      <c r="G3" s="181"/>
      <c r="H3" s="181"/>
      <c r="I3" s="181"/>
      <c r="J3" s="181"/>
      <c r="K3" s="181"/>
      <c r="L3" s="28"/>
      <c r="M3" s="28"/>
    </row>
    <row r="4" spans="1:13" ht="15" customHeight="1" x14ac:dyDescent="0.3">
      <c r="B4" s="126"/>
      <c r="C4" s="126"/>
      <c r="D4" s="126"/>
      <c r="E4" s="181"/>
      <c r="F4" s="181"/>
      <c r="G4" s="181"/>
      <c r="H4" s="181"/>
      <c r="I4" s="181"/>
      <c r="J4" s="181"/>
      <c r="K4" s="181"/>
      <c r="L4" s="28"/>
      <c r="M4" s="28"/>
    </row>
    <row r="5" spans="1:13" ht="21" customHeight="1" x14ac:dyDescent="0.3">
      <c r="B5" s="126"/>
      <c r="C5" s="126"/>
      <c r="D5" s="126"/>
      <c r="E5" s="181"/>
      <c r="F5" s="181"/>
      <c r="G5" s="181"/>
      <c r="H5" s="181"/>
      <c r="I5" s="181"/>
      <c r="J5" s="181"/>
      <c r="K5" s="181"/>
      <c r="L5" s="28"/>
      <c r="M5" s="28"/>
    </row>
    <row r="6" spans="1:13" ht="12.75" customHeight="1" x14ac:dyDescent="0.3">
      <c r="B6" s="126"/>
      <c r="C6" s="126"/>
      <c r="D6" s="126"/>
      <c r="E6" s="181"/>
      <c r="F6" s="181"/>
      <c r="G6" s="181"/>
      <c r="H6" s="181"/>
      <c r="I6" s="181"/>
      <c r="J6" s="181"/>
      <c r="K6" s="181"/>
      <c r="L6" s="28"/>
      <c r="M6" s="28"/>
    </row>
    <row r="7" spans="1:13" ht="12.75" customHeight="1" x14ac:dyDescent="0.3">
      <c r="B7" s="33"/>
      <c r="C7" s="43"/>
      <c r="D7" s="33"/>
      <c r="E7" s="181"/>
      <c r="F7" s="181"/>
      <c r="G7" s="181"/>
      <c r="H7" s="181"/>
      <c r="I7" s="181"/>
      <c r="J7" s="181"/>
      <c r="K7" s="181"/>
      <c r="L7" s="28"/>
      <c r="M7" s="28"/>
    </row>
    <row r="8" spans="1:13" ht="22.5" customHeight="1" x14ac:dyDescent="0.3">
      <c r="A8" s="48"/>
      <c r="B8" s="33"/>
      <c r="C8" s="43"/>
      <c r="D8" s="33"/>
      <c r="E8" s="48" t="str">
        <f>IF(AND(J1&gt;0,K1&lt;4),"Falta preencher","")</f>
        <v>Falta preencher</v>
      </c>
      <c r="F8" s="70" t="s">
        <v>10</v>
      </c>
      <c r="G8" s="182"/>
      <c r="H8" s="182"/>
      <c r="I8" s="182"/>
      <c r="J8" s="182"/>
      <c r="K8" s="10"/>
      <c r="L8" s="28"/>
      <c r="M8" s="28"/>
    </row>
    <row r="9" spans="1:13" ht="27" customHeight="1" x14ac:dyDescent="0.3">
      <c r="A9" s="50"/>
      <c r="B9" s="127" t="str">
        <f>Índice!C9</f>
        <v>José Emanuel Rocha 2011-2018</v>
      </c>
      <c r="C9" s="127"/>
      <c r="D9" s="127"/>
      <c r="E9" s="51"/>
      <c r="F9" s="76"/>
      <c r="G9" s="164" t="s">
        <v>4</v>
      </c>
      <c r="H9" s="164"/>
      <c r="I9" s="164"/>
      <c r="J9" s="164"/>
      <c r="K9" s="77" t="s">
        <v>116</v>
      </c>
      <c r="L9" s="28"/>
      <c r="M9" s="28"/>
    </row>
    <row r="10" spans="1:13" ht="27" customHeight="1" x14ac:dyDescent="0.3">
      <c r="A10" s="50"/>
      <c r="B10" s="127"/>
      <c r="C10" s="127"/>
      <c r="D10" s="127"/>
      <c r="E10" s="51"/>
      <c r="F10" s="76"/>
      <c r="G10" s="165"/>
      <c r="H10" s="165"/>
      <c r="I10" s="165"/>
      <c r="J10" s="165"/>
      <c r="K10" s="52"/>
      <c r="L10" s="28"/>
      <c r="M10" s="28"/>
    </row>
    <row r="11" spans="1:13" s="2" customFormat="1" ht="3.75" customHeight="1" x14ac:dyDescent="0.3">
      <c r="A11" s="34"/>
      <c r="B11" s="8"/>
      <c r="C11" s="43"/>
      <c r="D11" s="34"/>
      <c r="E11" s="34"/>
      <c r="F11" s="34"/>
      <c r="G11" s="34"/>
      <c r="H11" s="34"/>
      <c r="I11" s="34"/>
      <c r="J11" s="34"/>
    </row>
    <row r="12" spans="1:13" s="2" customFormat="1" ht="27.6" customHeight="1" x14ac:dyDescent="0.3">
      <c r="A12" s="34"/>
      <c r="B12" s="8"/>
      <c r="C12" s="43"/>
      <c r="D12" s="166" t="s">
        <v>117</v>
      </c>
      <c r="E12" s="166"/>
      <c r="F12" s="166"/>
      <c r="G12" s="166"/>
      <c r="H12" s="166"/>
      <c r="I12" s="166"/>
      <c r="J12" s="166"/>
      <c r="K12" s="166"/>
    </row>
    <row r="13" spans="1:13" s="2" customFormat="1" ht="3.75" customHeight="1" x14ac:dyDescent="0.3">
      <c r="A13" s="34"/>
      <c r="B13" s="8"/>
      <c r="C13" s="43"/>
      <c r="D13" s="34"/>
      <c r="E13" s="34"/>
      <c r="F13" s="34"/>
      <c r="G13" s="34"/>
      <c r="H13" s="34"/>
      <c r="I13" s="34"/>
      <c r="J13" s="34"/>
    </row>
    <row r="14" spans="1:13" ht="12" customHeight="1" x14ac:dyDescent="0.3">
      <c r="A14" s="72"/>
      <c r="B14" s="145" t="s">
        <v>12</v>
      </c>
      <c r="C14" s="9"/>
      <c r="D14" s="147" t="s">
        <v>3</v>
      </c>
      <c r="E14" s="149" t="s">
        <v>4</v>
      </c>
      <c r="F14" s="151" t="s">
        <v>5</v>
      </c>
      <c r="G14" s="151" t="s">
        <v>6</v>
      </c>
      <c r="H14" s="148" t="s">
        <v>13</v>
      </c>
      <c r="I14" s="148" t="s">
        <v>8</v>
      </c>
      <c r="J14" s="145" t="s">
        <v>14</v>
      </c>
      <c r="K14" s="147" t="s">
        <v>15</v>
      </c>
      <c r="L14" s="28"/>
      <c r="M14" s="28"/>
    </row>
    <row r="15" spans="1:13" s="3" customFormat="1" ht="18" customHeight="1" x14ac:dyDescent="0.3">
      <c r="A15" s="73"/>
      <c r="B15" s="146"/>
      <c r="C15" s="43"/>
      <c r="D15" s="148"/>
      <c r="E15" s="150"/>
      <c r="F15" s="152"/>
      <c r="G15" s="152"/>
      <c r="H15" s="148"/>
      <c r="I15" s="148"/>
      <c r="J15" s="146"/>
      <c r="K15" s="148"/>
    </row>
    <row r="16" spans="1:13" s="2" customFormat="1" ht="3.75" customHeight="1" thickBot="1" x14ac:dyDescent="0.35">
      <c r="A16" s="34"/>
      <c r="B16" s="34"/>
      <c r="C16" s="17"/>
      <c r="D16" s="34"/>
      <c r="E16" s="118"/>
      <c r="F16" s="34"/>
      <c r="G16" s="34"/>
      <c r="H16" s="34"/>
      <c r="I16" s="34"/>
      <c r="J16" s="34"/>
      <c r="K16" s="34"/>
    </row>
    <row r="17" spans="1:13" s="2" customFormat="1" ht="18.75" hidden="1" customHeight="1" x14ac:dyDescent="0.3">
      <c r="A17" s="18"/>
      <c r="B17" s="39" t="s">
        <v>16</v>
      </c>
      <c r="C17" s="9"/>
      <c r="D17" s="18" t="s">
        <v>17</v>
      </c>
      <c r="E17" s="18" t="s">
        <v>18</v>
      </c>
      <c r="F17" s="178" t="s">
        <v>11</v>
      </c>
      <c r="G17" s="174" t="s">
        <v>19</v>
      </c>
      <c r="H17" s="174" t="s">
        <v>20</v>
      </c>
      <c r="I17" s="178">
        <f>IF(D17="","",3)</f>
        <v>3</v>
      </c>
      <c r="J17" s="11">
        <v>36231</v>
      </c>
      <c r="K17" s="21">
        <v>1234567898</v>
      </c>
    </row>
    <row r="18" spans="1:13" s="4" customFormat="1" ht="18.75" hidden="1" customHeight="1" x14ac:dyDescent="0.3">
      <c r="A18" s="19"/>
      <c r="B18" s="23">
        <v>12</v>
      </c>
      <c r="C18" s="9"/>
      <c r="D18" s="19" t="s">
        <v>21</v>
      </c>
      <c r="E18" s="19" t="s">
        <v>22</v>
      </c>
      <c r="F18" s="179"/>
      <c r="G18" s="175"/>
      <c r="H18" s="175"/>
      <c r="I18" s="179"/>
      <c r="J18" s="12">
        <v>35865</v>
      </c>
      <c r="K18" s="22">
        <v>9876543211</v>
      </c>
      <c r="L18" s="43"/>
      <c r="M18" s="43"/>
    </row>
    <row r="19" spans="1:13" s="4" customFormat="1" ht="18.75" hidden="1" customHeight="1" thickBot="1" x14ac:dyDescent="0.35">
      <c r="A19" s="20"/>
      <c r="B19" s="24"/>
      <c r="C19" s="43"/>
      <c r="D19" s="20"/>
      <c r="E19" s="20"/>
      <c r="F19" s="180"/>
      <c r="G19" s="176"/>
      <c r="H19" s="176"/>
      <c r="I19" s="180"/>
      <c r="J19" s="71"/>
      <c r="K19" s="25"/>
    </row>
    <row r="20" spans="1:13" s="4" customFormat="1" ht="18.75" customHeight="1" thickBot="1" x14ac:dyDescent="0.35">
      <c r="A20" s="49" t="str">
        <f t="shared" ref="A20:A56" si="0">RIGHT(E20,1)</f>
        <v/>
      </c>
      <c r="B20" s="162"/>
      <c r="C20" s="43"/>
      <c r="D20" s="40"/>
      <c r="E20" s="94" t="str">
        <f t="shared" ref="E20:E56" si="1">IF(D20="","",$G$10)</f>
        <v/>
      </c>
      <c r="F20" s="173" t="str">
        <f>IF(D20="","",$K$10)</f>
        <v/>
      </c>
      <c r="G20" s="177"/>
      <c r="H20" s="177"/>
      <c r="I20" s="177"/>
      <c r="J20" s="57"/>
      <c r="K20" s="58"/>
    </row>
    <row r="21" spans="1:13" s="4" customFormat="1" ht="18.75" customHeight="1" thickBot="1" x14ac:dyDescent="0.35">
      <c r="A21" s="49" t="str">
        <f t="shared" si="0"/>
        <v/>
      </c>
      <c r="B21" s="163"/>
      <c r="C21" s="43"/>
      <c r="D21" s="41"/>
      <c r="E21" s="94" t="str">
        <f t="shared" si="1"/>
        <v/>
      </c>
      <c r="F21" s="168"/>
      <c r="G21" s="170"/>
      <c r="H21" s="170"/>
      <c r="I21" s="170"/>
      <c r="J21" s="75"/>
      <c r="K21" s="55"/>
    </row>
    <row r="22" spans="1:13" s="4" customFormat="1" ht="18.75" customHeight="1" thickBot="1" x14ac:dyDescent="0.35">
      <c r="A22" s="49" t="str">
        <f t="shared" si="0"/>
        <v/>
      </c>
      <c r="B22" s="172"/>
      <c r="C22" s="43"/>
      <c r="D22" s="42"/>
      <c r="E22" s="96" t="str">
        <f t="shared" si="1"/>
        <v/>
      </c>
      <c r="F22" s="169"/>
      <c r="G22" s="171"/>
      <c r="H22" s="171"/>
      <c r="I22" s="171"/>
      <c r="J22" s="59"/>
      <c r="K22" s="60">
        <v>1</v>
      </c>
    </row>
    <row r="23" spans="1:13" s="2" customFormat="1" ht="18.75" customHeight="1" thickBot="1" x14ac:dyDescent="0.35">
      <c r="A23" s="49" t="str">
        <f t="shared" si="0"/>
        <v/>
      </c>
      <c r="B23" s="162"/>
      <c r="C23" s="43"/>
      <c r="D23" s="40"/>
      <c r="E23" s="95" t="str">
        <f t="shared" si="1"/>
        <v/>
      </c>
      <c r="F23" s="173" t="str">
        <f t="shared" ref="F23" si="2">IF(D23="","",$K$10)</f>
        <v/>
      </c>
      <c r="G23" s="177"/>
      <c r="H23" s="177"/>
      <c r="I23" s="177"/>
      <c r="J23" s="57"/>
      <c r="K23" s="58"/>
    </row>
    <row r="24" spans="1:13" s="4" customFormat="1" ht="18.75" customHeight="1" thickBot="1" x14ac:dyDescent="0.35">
      <c r="A24" s="49" t="str">
        <f t="shared" si="0"/>
        <v/>
      </c>
      <c r="B24" s="163"/>
      <c r="C24" s="43"/>
      <c r="D24" s="41"/>
      <c r="E24" s="94" t="str">
        <f t="shared" si="1"/>
        <v/>
      </c>
      <c r="F24" s="168"/>
      <c r="G24" s="170"/>
      <c r="H24" s="170"/>
      <c r="I24" s="170"/>
      <c r="J24" s="75"/>
      <c r="K24" s="55"/>
    </row>
    <row r="25" spans="1:13" s="4" customFormat="1" ht="18.75" customHeight="1" thickBot="1" x14ac:dyDescent="0.35">
      <c r="A25" s="49" t="str">
        <f t="shared" si="0"/>
        <v/>
      </c>
      <c r="B25" s="172"/>
      <c r="C25" s="43"/>
      <c r="D25" s="42"/>
      <c r="E25" s="96" t="str">
        <f t="shared" si="1"/>
        <v/>
      </c>
      <c r="F25" s="169"/>
      <c r="G25" s="171"/>
      <c r="H25" s="171"/>
      <c r="I25" s="171"/>
      <c r="J25" s="59"/>
      <c r="K25" s="60"/>
    </row>
    <row r="26" spans="1:13" s="2" customFormat="1" ht="18.75" customHeight="1" thickBot="1" x14ac:dyDescent="0.35">
      <c r="A26" s="49" t="str">
        <f t="shared" si="0"/>
        <v/>
      </c>
      <c r="B26" s="162"/>
      <c r="C26" s="43"/>
      <c r="D26" s="40"/>
      <c r="E26" s="95" t="str">
        <f t="shared" si="1"/>
        <v/>
      </c>
      <c r="F26" s="173" t="str">
        <f t="shared" ref="F26" si="3">IF(D26="","",$K$10)</f>
        <v/>
      </c>
      <c r="G26" s="177"/>
      <c r="H26" s="177"/>
      <c r="I26" s="177"/>
      <c r="J26" s="57"/>
      <c r="K26" s="58"/>
    </row>
    <row r="27" spans="1:13" s="4" customFormat="1" ht="18.75" customHeight="1" thickBot="1" x14ac:dyDescent="0.35">
      <c r="A27" s="49" t="str">
        <f t="shared" si="0"/>
        <v/>
      </c>
      <c r="B27" s="163"/>
      <c r="C27" s="43"/>
      <c r="D27" s="41"/>
      <c r="E27" s="94" t="str">
        <f t="shared" si="1"/>
        <v/>
      </c>
      <c r="F27" s="168"/>
      <c r="G27" s="170"/>
      <c r="H27" s="170"/>
      <c r="I27" s="170"/>
      <c r="J27" s="75"/>
      <c r="K27" s="55"/>
    </row>
    <row r="28" spans="1:13" s="4" customFormat="1" ht="18.75" customHeight="1" thickBot="1" x14ac:dyDescent="0.35">
      <c r="A28" s="49" t="str">
        <f t="shared" si="0"/>
        <v/>
      </c>
      <c r="B28" s="172"/>
      <c r="C28" s="43"/>
      <c r="D28" s="42"/>
      <c r="E28" s="96" t="str">
        <f t="shared" si="1"/>
        <v/>
      </c>
      <c r="F28" s="169"/>
      <c r="G28" s="171"/>
      <c r="H28" s="171"/>
      <c r="I28" s="171"/>
      <c r="J28" s="59"/>
      <c r="K28" s="60"/>
    </row>
    <row r="29" spans="1:13" s="2" customFormat="1" ht="18.75" customHeight="1" thickBot="1" x14ac:dyDescent="0.35">
      <c r="A29" s="49" t="str">
        <f t="shared" si="0"/>
        <v/>
      </c>
      <c r="B29" s="162"/>
      <c r="C29" s="43"/>
      <c r="D29" s="40"/>
      <c r="E29" s="95" t="str">
        <f t="shared" si="1"/>
        <v/>
      </c>
      <c r="F29" s="173" t="str">
        <f t="shared" ref="F29" si="4">IF(D29="","",$K$10)</f>
        <v/>
      </c>
      <c r="G29" s="177"/>
      <c r="H29" s="177"/>
      <c r="I29" s="177"/>
      <c r="J29" s="57"/>
      <c r="K29" s="58"/>
    </row>
    <row r="30" spans="1:13" s="4" customFormat="1" ht="18.75" customHeight="1" thickBot="1" x14ac:dyDescent="0.35">
      <c r="A30" s="49" t="str">
        <f t="shared" si="0"/>
        <v/>
      </c>
      <c r="B30" s="163"/>
      <c r="C30" s="43"/>
      <c r="D30" s="41"/>
      <c r="E30" s="94" t="str">
        <f t="shared" si="1"/>
        <v/>
      </c>
      <c r="F30" s="168"/>
      <c r="G30" s="170"/>
      <c r="H30" s="170"/>
      <c r="I30" s="170"/>
      <c r="J30" s="78"/>
      <c r="K30" s="55"/>
    </row>
    <row r="31" spans="1:13" s="4" customFormat="1" ht="18.75" customHeight="1" thickBot="1" x14ac:dyDescent="0.35">
      <c r="A31" s="49" t="str">
        <f t="shared" si="0"/>
        <v/>
      </c>
      <c r="B31" s="172"/>
      <c r="C31" s="43"/>
      <c r="D31" s="42"/>
      <c r="E31" s="96" t="str">
        <f t="shared" si="1"/>
        <v/>
      </c>
      <c r="F31" s="169"/>
      <c r="G31" s="171"/>
      <c r="H31" s="171"/>
      <c r="I31" s="171"/>
      <c r="J31" s="59"/>
      <c r="K31" s="60"/>
    </row>
    <row r="32" spans="1:13" s="43" customFormat="1" ht="18.75" customHeight="1" thickBot="1" x14ac:dyDescent="0.35">
      <c r="A32" s="49" t="str">
        <f t="shared" si="0"/>
        <v/>
      </c>
      <c r="B32" s="162"/>
      <c r="D32" s="40"/>
      <c r="E32" s="95" t="str">
        <f t="shared" si="1"/>
        <v/>
      </c>
      <c r="F32" s="173" t="str">
        <f t="shared" ref="F32" si="5">IF(D32="","",$K$10)</f>
        <v/>
      </c>
      <c r="G32" s="177"/>
      <c r="H32" s="177"/>
      <c r="I32" s="177"/>
      <c r="J32" s="57"/>
      <c r="K32" s="58"/>
    </row>
    <row r="33" spans="1:11" s="43" customFormat="1" ht="18.75" customHeight="1" thickBot="1" x14ac:dyDescent="0.35">
      <c r="A33" s="49" t="str">
        <f t="shared" si="0"/>
        <v/>
      </c>
      <c r="B33" s="163"/>
      <c r="D33" s="41"/>
      <c r="E33" s="94" t="str">
        <f t="shared" si="1"/>
        <v/>
      </c>
      <c r="F33" s="168"/>
      <c r="G33" s="170"/>
      <c r="H33" s="170"/>
      <c r="I33" s="170"/>
      <c r="J33" s="75"/>
      <c r="K33" s="55"/>
    </row>
    <row r="34" spans="1:11" s="43" customFormat="1" ht="18.75" customHeight="1" thickBot="1" x14ac:dyDescent="0.35">
      <c r="A34" s="49" t="str">
        <f t="shared" si="0"/>
        <v/>
      </c>
      <c r="B34" s="172"/>
      <c r="D34" s="42"/>
      <c r="E34" s="96" t="str">
        <f t="shared" si="1"/>
        <v/>
      </c>
      <c r="F34" s="169"/>
      <c r="G34" s="171"/>
      <c r="H34" s="171"/>
      <c r="I34" s="171"/>
      <c r="J34" s="59"/>
      <c r="K34" s="60"/>
    </row>
    <row r="35" spans="1:11" s="43" customFormat="1" ht="18.75" customHeight="1" thickBot="1" x14ac:dyDescent="0.35">
      <c r="A35" s="49" t="str">
        <f t="shared" si="0"/>
        <v/>
      </c>
      <c r="B35" s="162"/>
      <c r="D35" s="40"/>
      <c r="E35" s="95" t="str">
        <f t="shared" si="1"/>
        <v/>
      </c>
      <c r="F35" s="173" t="str">
        <f t="shared" ref="F35" si="6">IF(D35="","",$K$10)</f>
        <v/>
      </c>
      <c r="G35" s="177"/>
      <c r="H35" s="177"/>
      <c r="I35" s="177"/>
      <c r="J35" s="57"/>
      <c r="K35" s="58"/>
    </row>
    <row r="36" spans="1:11" s="43" customFormat="1" ht="18.75" customHeight="1" thickBot="1" x14ac:dyDescent="0.35">
      <c r="A36" s="49" t="str">
        <f t="shared" si="0"/>
        <v/>
      </c>
      <c r="B36" s="163"/>
      <c r="D36" s="41"/>
      <c r="E36" s="94" t="str">
        <f t="shared" si="1"/>
        <v/>
      </c>
      <c r="F36" s="168"/>
      <c r="G36" s="170"/>
      <c r="H36" s="170"/>
      <c r="I36" s="170"/>
      <c r="J36" s="75"/>
      <c r="K36" s="55"/>
    </row>
    <row r="37" spans="1:11" s="43" customFormat="1" ht="18.75" customHeight="1" thickBot="1" x14ac:dyDescent="0.35">
      <c r="A37" s="49" t="str">
        <f t="shared" si="0"/>
        <v/>
      </c>
      <c r="B37" s="172"/>
      <c r="D37" s="42"/>
      <c r="E37" s="96" t="str">
        <f t="shared" si="1"/>
        <v/>
      </c>
      <c r="F37" s="169"/>
      <c r="G37" s="171"/>
      <c r="H37" s="171"/>
      <c r="I37" s="171"/>
      <c r="J37" s="59"/>
      <c r="K37" s="60"/>
    </row>
    <row r="38" spans="1:11" s="2" customFormat="1" ht="18.75" customHeight="1" thickBot="1" x14ac:dyDescent="0.35">
      <c r="A38" s="49" t="str">
        <f t="shared" si="0"/>
        <v/>
      </c>
      <c r="B38" s="162"/>
      <c r="C38" s="43"/>
      <c r="D38" s="40"/>
      <c r="E38" s="95" t="str">
        <f t="shared" si="1"/>
        <v/>
      </c>
      <c r="F38" s="173" t="str">
        <f t="shared" ref="F38" si="7">IF(D38="","",$K$10)</f>
        <v/>
      </c>
      <c r="G38" s="177"/>
      <c r="H38" s="177"/>
      <c r="I38" s="177"/>
      <c r="J38" s="57"/>
      <c r="K38" s="58"/>
    </row>
    <row r="39" spans="1:11" s="4" customFormat="1" ht="18.75" customHeight="1" thickBot="1" x14ac:dyDescent="0.35">
      <c r="A39" s="49" t="str">
        <f t="shared" si="0"/>
        <v/>
      </c>
      <c r="B39" s="163"/>
      <c r="C39" s="43"/>
      <c r="D39" s="41"/>
      <c r="E39" s="94" t="str">
        <f t="shared" si="1"/>
        <v/>
      </c>
      <c r="F39" s="168"/>
      <c r="G39" s="170"/>
      <c r="H39" s="170"/>
      <c r="I39" s="170"/>
      <c r="J39" s="75"/>
      <c r="K39" s="55"/>
    </row>
    <row r="40" spans="1:11" s="4" customFormat="1" ht="18.75" customHeight="1" thickBot="1" x14ac:dyDescent="0.35">
      <c r="A40" s="49" t="str">
        <f t="shared" si="0"/>
        <v/>
      </c>
      <c r="B40" s="172"/>
      <c r="C40" s="43"/>
      <c r="D40" s="42"/>
      <c r="E40" s="96" t="str">
        <f t="shared" si="1"/>
        <v/>
      </c>
      <c r="F40" s="169"/>
      <c r="G40" s="171"/>
      <c r="H40" s="171"/>
      <c r="I40" s="171"/>
      <c r="J40" s="59"/>
      <c r="K40" s="60"/>
    </row>
    <row r="41" spans="1:11" s="117" customFormat="1" ht="6.6" customHeight="1" x14ac:dyDescent="0.3">
      <c r="A41" s="32"/>
      <c r="B41" s="110"/>
      <c r="D41" s="111"/>
      <c r="E41" s="112"/>
      <c r="F41" s="113"/>
      <c r="G41" s="114"/>
      <c r="H41" s="114"/>
      <c r="I41" s="114"/>
      <c r="J41" s="115"/>
      <c r="K41" s="116"/>
    </row>
    <row r="42" spans="1:11" s="2" customFormat="1" ht="27.6" customHeight="1" x14ac:dyDescent="0.3">
      <c r="A42" s="34"/>
      <c r="B42" s="8"/>
      <c r="C42" s="43"/>
      <c r="D42" s="167" t="s">
        <v>118</v>
      </c>
      <c r="E42" s="167"/>
      <c r="F42" s="167"/>
      <c r="G42" s="167"/>
      <c r="H42" s="167"/>
      <c r="I42" s="167"/>
      <c r="J42" s="167"/>
      <c r="K42" s="167"/>
    </row>
    <row r="43" spans="1:11" s="2" customFormat="1" ht="6" customHeight="1" x14ac:dyDescent="0.3">
      <c r="A43" s="34"/>
      <c r="B43" s="8"/>
      <c r="C43" s="117"/>
      <c r="D43" s="34"/>
      <c r="E43" s="34"/>
      <c r="F43" s="34"/>
      <c r="G43" s="34"/>
      <c r="H43" s="34"/>
      <c r="I43" s="34"/>
      <c r="J43" s="34"/>
      <c r="K43" s="34"/>
    </row>
    <row r="44" spans="1:11" s="28" customFormat="1" ht="12" customHeight="1" x14ac:dyDescent="0.3">
      <c r="A44" s="81"/>
      <c r="B44" s="145" t="s">
        <v>12</v>
      </c>
      <c r="C44" s="9"/>
      <c r="D44" s="147" t="s">
        <v>3</v>
      </c>
      <c r="E44" s="149" t="s">
        <v>4</v>
      </c>
      <c r="F44" s="151" t="s">
        <v>5</v>
      </c>
      <c r="G44" s="151" t="s">
        <v>6</v>
      </c>
      <c r="H44" s="148" t="s">
        <v>13</v>
      </c>
      <c r="I44" s="148" t="s">
        <v>8</v>
      </c>
      <c r="J44" s="145" t="s">
        <v>14</v>
      </c>
      <c r="K44" s="147" t="s">
        <v>15</v>
      </c>
    </row>
    <row r="45" spans="1:11" s="3" customFormat="1" ht="18" customHeight="1" x14ac:dyDescent="0.3">
      <c r="A45" s="80"/>
      <c r="B45" s="146"/>
      <c r="C45" s="43"/>
      <c r="D45" s="148"/>
      <c r="E45" s="150"/>
      <c r="F45" s="152"/>
      <c r="G45" s="152"/>
      <c r="H45" s="148"/>
      <c r="I45" s="148"/>
      <c r="J45" s="146"/>
      <c r="K45" s="148"/>
    </row>
    <row r="46" spans="1:11" s="2" customFormat="1" ht="3.75" customHeight="1" thickBot="1" x14ac:dyDescent="0.35">
      <c r="A46" s="34"/>
      <c r="B46" s="34"/>
      <c r="C46" s="17"/>
      <c r="D46" s="34"/>
      <c r="E46" s="121"/>
      <c r="F46" s="34"/>
      <c r="G46" s="34"/>
      <c r="H46" s="34"/>
      <c r="I46" s="34"/>
      <c r="J46" s="34"/>
      <c r="K46" s="34"/>
    </row>
    <row r="47" spans="1:11" s="2" customFormat="1" ht="18.75" customHeight="1" thickBot="1" x14ac:dyDescent="0.35">
      <c r="A47" s="49" t="str">
        <f t="shared" si="0"/>
        <v/>
      </c>
      <c r="B47" s="162"/>
      <c r="C47" s="43"/>
      <c r="D47" s="120"/>
      <c r="E47" s="94" t="str">
        <f t="shared" si="1"/>
        <v/>
      </c>
      <c r="F47" s="189" t="str">
        <f t="shared" ref="F47" si="8">IF(D47="","",$K$10)</f>
        <v/>
      </c>
      <c r="G47" s="189" t="str">
        <f>IF(D47="","","Grupo")</f>
        <v/>
      </c>
      <c r="H47" s="190"/>
      <c r="I47" s="190"/>
      <c r="J47" s="79"/>
      <c r="K47" s="55"/>
    </row>
    <row r="48" spans="1:11" s="4" customFormat="1" ht="18.75" customHeight="1" thickBot="1" x14ac:dyDescent="0.35">
      <c r="A48" s="49" t="str">
        <f t="shared" si="0"/>
        <v/>
      </c>
      <c r="B48" s="163"/>
      <c r="C48" s="43"/>
      <c r="D48" s="41"/>
      <c r="E48" s="122" t="str">
        <f t="shared" si="1"/>
        <v/>
      </c>
      <c r="F48" s="189"/>
      <c r="G48" s="189"/>
      <c r="H48" s="190"/>
      <c r="I48" s="190"/>
      <c r="J48" s="79"/>
      <c r="K48" s="55"/>
    </row>
    <row r="49" spans="1:12" s="4" customFormat="1" ht="18.75" customHeight="1" thickBot="1" x14ac:dyDescent="0.35">
      <c r="A49" s="49" t="str">
        <f t="shared" si="0"/>
        <v/>
      </c>
      <c r="B49" s="172"/>
      <c r="C49" s="43"/>
      <c r="D49" s="41"/>
      <c r="E49" s="94" t="str">
        <f t="shared" si="1"/>
        <v/>
      </c>
      <c r="F49" s="189"/>
      <c r="G49" s="189"/>
      <c r="H49" s="190"/>
      <c r="I49" s="190"/>
      <c r="J49" s="79"/>
      <c r="K49" s="55"/>
    </row>
    <row r="50" spans="1:12" s="2" customFormat="1" ht="18.75" customHeight="1" thickBot="1" x14ac:dyDescent="0.35">
      <c r="A50" s="49" t="str">
        <f t="shared" si="0"/>
        <v/>
      </c>
      <c r="B50" s="162"/>
      <c r="C50" s="43"/>
      <c r="D50" s="41"/>
      <c r="E50" s="94" t="str">
        <f t="shared" si="1"/>
        <v/>
      </c>
      <c r="F50" s="189"/>
      <c r="G50" s="189"/>
      <c r="H50" s="190"/>
      <c r="I50" s="190"/>
      <c r="J50" s="79"/>
      <c r="K50" s="55"/>
    </row>
    <row r="51" spans="1:12" s="4" customFormat="1" ht="18.75" customHeight="1" thickBot="1" x14ac:dyDescent="0.35">
      <c r="A51" s="49" t="str">
        <f t="shared" si="0"/>
        <v/>
      </c>
      <c r="B51" s="163"/>
      <c r="C51" s="43"/>
      <c r="D51" s="41"/>
      <c r="E51" s="94" t="str">
        <f t="shared" si="1"/>
        <v/>
      </c>
      <c r="F51" s="189"/>
      <c r="G51" s="189"/>
      <c r="H51" s="190"/>
      <c r="I51" s="190"/>
      <c r="J51" s="79"/>
      <c r="K51" s="55"/>
    </row>
    <row r="52" spans="1:12" s="4" customFormat="1" ht="18.75" customHeight="1" thickBot="1" x14ac:dyDescent="0.35">
      <c r="A52" s="49" t="str">
        <f t="shared" si="0"/>
        <v/>
      </c>
      <c r="B52" s="172"/>
      <c r="C52" s="43"/>
      <c r="D52" s="41"/>
      <c r="E52" s="94" t="str">
        <f t="shared" si="1"/>
        <v/>
      </c>
      <c r="F52" s="189"/>
      <c r="G52" s="189"/>
      <c r="H52" s="190"/>
      <c r="I52" s="190"/>
      <c r="J52" s="79"/>
      <c r="K52" s="55"/>
    </row>
    <row r="53" spans="1:12" s="2" customFormat="1" ht="18.75" customHeight="1" thickBot="1" x14ac:dyDescent="0.35">
      <c r="A53" s="49" t="str">
        <f t="shared" si="0"/>
        <v/>
      </c>
      <c r="B53" s="162"/>
      <c r="C53" s="43"/>
      <c r="D53" s="41"/>
      <c r="E53" s="94" t="str">
        <f t="shared" si="1"/>
        <v/>
      </c>
      <c r="F53" s="189"/>
      <c r="G53" s="189"/>
      <c r="H53" s="190"/>
      <c r="I53" s="190"/>
      <c r="J53" s="79"/>
      <c r="K53" s="55"/>
    </row>
    <row r="54" spans="1:12" s="4" customFormat="1" ht="18.75" customHeight="1" thickBot="1" x14ac:dyDescent="0.35">
      <c r="A54" s="49" t="str">
        <f t="shared" si="0"/>
        <v/>
      </c>
      <c r="B54" s="163"/>
      <c r="C54" s="43"/>
      <c r="D54" s="41"/>
      <c r="E54" s="94" t="str">
        <f t="shared" si="1"/>
        <v/>
      </c>
      <c r="F54" s="189"/>
      <c r="G54" s="189"/>
      <c r="H54" s="190"/>
      <c r="I54" s="190"/>
      <c r="J54" s="79"/>
      <c r="K54" s="55"/>
    </row>
    <row r="55" spans="1:12" s="4" customFormat="1" ht="18.75" customHeight="1" thickBot="1" x14ac:dyDescent="0.35">
      <c r="A55" s="49" t="str">
        <f t="shared" si="0"/>
        <v/>
      </c>
      <c r="B55" s="172"/>
      <c r="C55" s="43"/>
      <c r="D55" s="41"/>
      <c r="E55" s="94" t="str">
        <f t="shared" si="1"/>
        <v/>
      </c>
      <c r="F55" s="189"/>
      <c r="G55" s="189"/>
      <c r="H55" s="190"/>
      <c r="I55" s="190"/>
      <c r="J55" s="79"/>
      <c r="K55" s="55"/>
    </row>
    <row r="56" spans="1:12" s="2" customFormat="1" ht="18.75" customHeight="1" x14ac:dyDescent="0.3">
      <c r="A56" s="49" t="str">
        <f t="shared" si="0"/>
        <v/>
      </c>
      <c r="B56" s="105"/>
      <c r="C56" s="43"/>
      <c r="D56" s="41"/>
      <c r="E56" s="94" t="str">
        <f t="shared" si="1"/>
        <v/>
      </c>
      <c r="F56" s="189"/>
      <c r="G56" s="189"/>
      <c r="H56" s="190"/>
      <c r="I56" s="190"/>
      <c r="J56" s="79"/>
      <c r="K56" s="55"/>
    </row>
    <row r="57" spans="1:12" ht="13.5" customHeight="1" x14ac:dyDescent="0.3">
      <c r="A57" s="74"/>
      <c r="B57" s="159" t="s">
        <v>2</v>
      </c>
      <c r="D57" s="152" t="s">
        <v>9</v>
      </c>
      <c r="E57" s="161" t="s">
        <v>4</v>
      </c>
      <c r="F57" s="158" t="s">
        <v>5</v>
      </c>
      <c r="G57" s="152" t="s">
        <v>13</v>
      </c>
      <c r="H57" s="154" t="s">
        <v>24</v>
      </c>
      <c r="I57" s="155"/>
      <c r="J57" s="146" t="s">
        <v>15</v>
      </c>
      <c r="K57" s="62"/>
      <c r="L57" s="31"/>
    </row>
    <row r="58" spans="1:12" s="3" customFormat="1" ht="18" customHeight="1" x14ac:dyDescent="0.3">
      <c r="A58" s="73"/>
      <c r="B58" s="160"/>
      <c r="C58" s="36"/>
      <c r="D58" s="148"/>
      <c r="E58" s="150"/>
      <c r="F58" s="152"/>
      <c r="G58" s="151"/>
      <c r="H58" s="156"/>
      <c r="I58" s="157"/>
      <c r="J58" s="147"/>
      <c r="K58" s="63"/>
      <c r="L58" s="31"/>
    </row>
    <row r="59" spans="1:12" s="4" customFormat="1" ht="20.25" customHeight="1" x14ac:dyDescent="0.3">
      <c r="A59" s="47"/>
      <c r="B59" s="26">
        <v>1</v>
      </c>
      <c r="C59" s="36"/>
      <c r="D59" s="69"/>
      <c r="E59" s="94" t="str">
        <f>IF(D59=0,"",$G$10)</f>
        <v/>
      </c>
      <c r="F59" s="47" t="str">
        <f>IF(D59="","",$K$10)</f>
        <v/>
      </c>
      <c r="G59" s="54"/>
      <c r="H59" s="153"/>
      <c r="I59" s="153"/>
      <c r="J59" s="55"/>
      <c r="K59" s="63"/>
      <c r="L59" s="32"/>
    </row>
    <row r="60" spans="1:12" s="4" customFormat="1" ht="20.25" customHeight="1" x14ac:dyDescent="0.3">
      <c r="A60" s="47"/>
      <c r="B60" s="26">
        <v>2</v>
      </c>
      <c r="C60" s="36"/>
      <c r="D60" s="69"/>
      <c r="E60" s="94" t="str">
        <f t="shared" ref="E60:E64" si="9">IF(D60="","",$G$10)</f>
        <v/>
      </c>
      <c r="F60" s="47" t="str">
        <f t="shared" ref="F60:F62" si="10">IF(D60="","",$K$10)</f>
        <v/>
      </c>
      <c r="G60" s="54"/>
      <c r="H60" s="153"/>
      <c r="I60" s="153"/>
      <c r="J60" s="55"/>
      <c r="K60" s="63"/>
      <c r="L60" s="32"/>
    </row>
    <row r="61" spans="1:12" ht="20.25" customHeight="1" x14ac:dyDescent="0.3">
      <c r="A61" s="47"/>
      <c r="B61" s="26">
        <v>3</v>
      </c>
      <c r="D61" s="69"/>
      <c r="E61" s="94" t="str">
        <f t="shared" si="9"/>
        <v/>
      </c>
      <c r="F61" s="47" t="str">
        <f t="shared" si="10"/>
        <v/>
      </c>
      <c r="G61" s="54"/>
      <c r="H61" s="153"/>
      <c r="I61" s="153"/>
      <c r="J61" s="55"/>
      <c r="K61" s="63"/>
      <c r="L61" s="28"/>
    </row>
    <row r="62" spans="1:12" ht="20.25" customHeight="1" x14ac:dyDescent="0.3">
      <c r="A62" s="47"/>
      <c r="B62" s="26">
        <v>4</v>
      </c>
      <c r="D62" s="69"/>
      <c r="E62" s="94" t="str">
        <f t="shared" si="9"/>
        <v/>
      </c>
      <c r="F62" s="47" t="str">
        <f t="shared" si="10"/>
        <v/>
      </c>
      <c r="G62" s="54"/>
      <c r="H62" s="153"/>
      <c r="I62" s="153"/>
      <c r="J62" s="55"/>
      <c r="K62" s="63"/>
      <c r="L62" s="28"/>
    </row>
    <row r="63" spans="1:12" ht="20.25" hidden="1" customHeight="1" x14ac:dyDescent="0.3">
      <c r="B63" s="29"/>
      <c r="D63" s="44"/>
      <c r="E63" s="94" t="str">
        <f t="shared" si="9"/>
        <v/>
      </c>
      <c r="F63" s="47" t="str">
        <f>IF(D63="","",$K$10)</f>
        <v/>
      </c>
      <c r="G63" s="54"/>
      <c r="H63" s="153"/>
      <c r="I63" s="153"/>
      <c r="J63" s="55"/>
      <c r="K63" s="3"/>
      <c r="L63" s="28"/>
    </row>
    <row r="64" spans="1:12" ht="20.25" hidden="1" customHeight="1" x14ac:dyDescent="0.3">
      <c r="B64" s="29"/>
      <c r="D64" s="44"/>
      <c r="E64" s="94" t="str">
        <f t="shared" si="9"/>
        <v/>
      </c>
      <c r="F64" s="47" t="str">
        <f>IF(D64="","",$K$10)</f>
        <v/>
      </c>
      <c r="G64" s="54"/>
      <c r="H64" s="153"/>
      <c r="I64" s="153"/>
      <c r="J64" s="55"/>
      <c r="K64" s="3"/>
      <c r="L64" s="28"/>
    </row>
    <row r="65" spans="5:5" x14ac:dyDescent="0.3">
      <c r="E65" s="30"/>
    </row>
    <row r="66" spans="5:5" x14ac:dyDescent="0.3">
      <c r="E66" s="30"/>
    </row>
    <row r="67" spans="5:5" x14ac:dyDescent="0.3">
      <c r="E67" s="30"/>
    </row>
    <row r="68" spans="5:5" x14ac:dyDescent="0.3">
      <c r="E68" s="30"/>
    </row>
  </sheetData>
  <sheetProtection algorithmName="SHA-512" hashValue="Cask2winXCkkg2G28VyqmlxaOT+kAwYOMfc9MOa4WyIPux/dPyPHxwkmfUPzUGWHEPgGm5ghS/nDqu4YvuJr5g==" saltValue="mO+aIqaXtri23Y9sCsI77A==" spinCount="100000" sheet="1" objects="1" scenarios="1" selectLockedCells="1"/>
  <mergeCells count="86">
    <mergeCell ref="G32:G34"/>
    <mergeCell ref="H32:H34"/>
    <mergeCell ref="I17:I19"/>
    <mergeCell ref="G38:G40"/>
    <mergeCell ref="I32:I34"/>
    <mergeCell ref="B38:B40"/>
    <mergeCell ref="B29:B31"/>
    <mergeCell ref="B26:B28"/>
    <mergeCell ref="B32:B34"/>
    <mergeCell ref="B35:B37"/>
    <mergeCell ref="F35:F37"/>
    <mergeCell ref="G35:G37"/>
    <mergeCell ref="H35:H37"/>
    <mergeCell ref="I35:I37"/>
    <mergeCell ref="H29:H31"/>
    <mergeCell ref="H38:H40"/>
    <mergeCell ref="I26:I28"/>
    <mergeCell ref="I29:I31"/>
    <mergeCell ref="I38:I40"/>
    <mergeCell ref="G14:G15"/>
    <mergeCell ref="B14:B15"/>
    <mergeCell ref="D14:D15"/>
    <mergeCell ref="G26:G28"/>
    <mergeCell ref="G29:G31"/>
    <mergeCell ref="B23:B25"/>
    <mergeCell ref="F17:F19"/>
    <mergeCell ref="G20:G22"/>
    <mergeCell ref="I20:I22"/>
    <mergeCell ref="I23:I25"/>
    <mergeCell ref="H17:H19"/>
    <mergeCell ref="G23:G25"/>
    <mergeCell ref="H20:H22"/>
    <mergeCell ref="H23:H25"/>
    <mergeCell ref="B3:D4"/>
    <mergeCell ref="B5:D6"/>
    <mergeCell ref="B53:B55"/>
    <mergeCell ref="F23:F25"/>
    <mergeCell ref="F26:F28"/>
    <mergeCell ref="F29:F31"/>
    <mergeCell ref="F38:F40"/>
    <mergeCell ref="B50:B52"/>
    <mergeCell ref="E14:E15"/>
    <mergeCell ref="B9:D10"/>
    <mergeCell ref="B20:B22"/>
    <mergeCell ref="F32:F34"/>
    <mergeCell ref="F20:F22"/>
    <mergeCell ref="B47:B49"/>
    <mergeCell ref="E3:K7"/>
    <mergeCell ref="G8:J8"/>
    <mergeCell ref="K14:K15"/>
    <mergeCell ref="G9:J9"/>
    <mergeCell ref="G10:J10"/>
    <mergeCell ref="J14:J15"/>
    <mergeCell ref="I14:I15"/>
    <mergeCell ref="F14:F15"/>
    <mergeCell ref="D12:K12"/>
    <mergeCell ref="D42:K42"/>
    <mergeCell ref="F47:F56"/>
    <mergeCell ref="G47:G56"/>
    <mergeCell ref="H47:H56"/>
    <mergeCell ref="I47:I56"/>
    <mergeCell ref="H14:H15"/>
    <mergeCell ref="G17:G19"/>
    <mergeCell ref="H26:H28"/>
    <mergeCell ref="H64:I64"/>
    <mergeCell ref="F57:F58"/>
    <mergeCell ref="B57:B58"/>
    <mergeCell ref="D57:D58"/>
    <mergeCell ref="E57:E58"/>
    <mergeCell ref="G57:G58"/>
    <mergeCell ref="H60:I60"/>
    <mergeCell ref="H57:I58"/>
    <mergeCell ref="H61:I61"/>
    <mergeCell ref="H62:I62"/>
    <mergeCell ref="H63:I63"/>
    <mergeCell ref="H44:H45"/>
    <mergeCell ref="I44:I45"/>
    <mergeCell ref="J44:J45"/>
    <mergeCell ref="K44:K45"/>
    <mergeCell ref="H59:I59"/>
    <mergeCell ref="J57:J58"/>
    <mergeCell ref="B44:B45"/>
    <mergeCell ref="D44:D45"/>
    <mergeCell ref="E44:E45"/>
    <mergeCell ref="F44:F45"/>
    <mergeCell ref="G44:G45"/>
  </mergeCells>
  <conditionalFormatting sqref="F57:F58 I17:J19 F23 F26 F29 F32 F35 F38 F47 E17:E19 F17:F20 A17:A41 A47:A56">
    <cfRule type="cellIs" dxfId="13" priority="63" operator="equal">
      <formula>0</formula>
    </cfRule>
  </conditionalFormatting>
  <conditionalFormatting sqref="H59:H64 G20:G41 G47:K47 J48:K56">
    <cfRule type="expression" dxfId="12" priority="20">
      <formula>AND($D20&gt;0,G20="")</formula>
    </cfRule>
  </conditionalFormatting>
  <conditionalFormatting sqref="H20:I41">
    <cfRule type="expression" dxfId="11" priority="19">
      <formula>AND($D20&gt;0,H20="")</formula>
    </cfRule>
  </conditionalFormatting>
  <conditionalFormatting sqref="J20:K41">
    <cfRule type="expression" dxfId="10" priority="8">
      <formula>AND($D20&gt;0,J20="")</formula>
    </cfRule>
  </conditionalFormatting>
  <conditionalFormatting sqref="J59:J64">
    <cfRule type="expression" dxfId="9" priority="7">
      <formula>AND($D59&gt;0,J59="")</formula>
    </cfRule>
  </conditionalFormatting>
  <conditionalFormatting sqref="G59:G64">
    <cfRule type="expression" dxfId="8" priority="5">
      <formula>AND($D59&gt;0,G59="")</formula>
    </cfRule>
  </conditionalFormatting>
  <conditionalFormatting sqref="E20:E41 E47:E56">
    <cfRule type="expression" dxfId="7" priority="4">
      <formula>AND($B20&gt;0,$G$10="")</formula>
    </cfRule>
  </conditionalFormatting>
  <conditionalFormatting sqref="E59:E62">
    <cfRule type="expression" dxfId="6" priority="1">
      <formula>AND($D59&gt;0,$E59="")</formula>
    </cfRule>
  </conditionalFormatting>
  <conditionalFormatting sqref="F9">
    <cfRule type="expression" dxfId="5" priority="99">
      <formula>AND($J$1&gt;0,$F$9="")</formula>
    </cfRule>
  </conditionalFormatting>
  <conditionalFormatting sqref="G10:J10">
    <cfRule type="expression" dxfId="4" priority="100">
      <formula>AND($J$1&gt;0,$G$10="")</formula>
    </cfRule>
  </conditionalFormatting>
  <conditionalFormatting sqref="K10">
    <cfRule type="expression" dxfId="3" priority="101">
      <formula>AND($J$1&gt;0,$K$10="")</formula>
    </cfRule>
  </conditionalFormatting>
  <conditionalFormatting sqref="E8">
    <cfRule type="expression" dxfId="2" priority="102">
      <formula>AND(J1&gt;0,K1&lt;4)</formula>
    </cfRule>
  </conditionalFormatting>
  <conditionalFormatting sqref="A8">
    <cfRule type="expression" dxfId="1" priority="103">
      <formula>AND(K1&gt;0,N1&lt;4)</formula>
    </cfRule>
  </conditionalFormatting>
  <conditionalFormatting sqref="E9 A9">
    <cfRule type="expression" dxfId="0" priority="104">
      <formula>AND($J$1&gt;=0,$E$9="")</formula>
    </cfRule>
  </conditionalFormatting>
  <dataValidations xWindow="717" yWindow="587" count="14">
    <dataValidation type="list" allowBlank="1" showInputMessage="1" showErrorMessage="1" sqref="G17" xr:uid="{00000000-0002-0000-0300-000000000000}">
      <formula1>grupo</formula1>
    </dataValidation>
    <dataValidation type="list" allowBlank="1" showInputMessage="1" showErrorMessage="1" sqref="H17" xr:uid="{00000000-0002-0000-0300-000001000000}">
      <formula1>sexo</formula1>
    </dataValidation>
    <dataValidation type="date" allowBlank="1" showInputMessage="1" showErrorMessage="1" error="A data só é válida se for posterior a 31-12-1999" prompt="Prencher a data de nascimento do aluno com dia, mês e ano (12-01-2001)" sqref="H63:H64" xr:uid="{00000000-0002-0000-0300-000002000000}">
      <formula1>36526</formula1>
      <formula2>43100</formula2>
    </dataValidation>
    <dataValidation type="whole" allowBlank="1" showInputMessage="1" showErrorMessage="1" error="Só é permitida a colocação de números" prompt="Prencher o número de Cartão de Cidadão sem as letras" sqref="J59:J64 K20:K41 K47:K56" xr:uid="{00000000-0002-0000-0300-000003000000}">
      <formula1>0</formula1>
      <formula2>9999999999</formula2>
    </dataValidation>
    <dataValidation type="date" allowBlank="1" showInputMessage="1" showErrorMessage="1" error="A data só é válida se for posterior a 31-12-1999" prompt="Prencher a data de nascimento do aluno com dia, mês e ano (12-01-2000)" sqref="J20:J41 J47:J56" xr:uid="{00000000-0002-0000-0300-000004000000}">
      <formula1>36526</formula1>
      <formula2>43100</formula2>
    </dataValidation>
    <dataValidation type="date" allowBlank="1" showInputMessage="1" showErrorMessage="1" error="A data só é válida se for posterior a 31-12-1999" prompt="Prencher a data de nascimento do aluno com dia, mês e ano (12-01-1996)" sqref="H59:I62" xr:uid="{00000000-0002-0000-0300-000005000000}">
      <formula1>35065</formula1>
      <formula2>43100</formula2>
    </dataValidation>
    <dataValidation type="list" allowBlank="1" showInputMessage="1" showErrorMessage="1" prompt="Escolher o nível do aluno" sqref="I20:I41 I47" xr:uid="{00000000-0002-0000-0300-000006000000}">
      <formula1>niveis</formula1>
    </dataValidation>
    <dataValidation type="list" allowBlank="1" showInputMessage="1" showErrorMessage="1" prompt="Escolher o tipo de grupo em que os alunos vão participar" sqref="G41" xr:uid="{00000000-0002-0000-0300-000007000000}">
      <formula1>grupos</formula1>
    </dataValidation>
    <dataValidation type="list" allowBlank="1" showInputMessage="1" showErrorMessage="1" sqref="E17:E19 A17:A19" xr:uid="{00000000-0002-0000-0300-000008000000}">
      <formula1>escolas</formula1>
    </dataValidation>
    <dataValidation type="list" allowBlank="1" showInputMessage="1" showErrorMessage="1" sqref="A9:A10" xr:uid="{00000000-0002-0000-0300-000009000000}">
      <formula1>professores</formula1>
    </dataValidation>
    <dataValidation type="list" allowBlank="1" showInputMessage="1" showErrorMessage="1" sqref="G59:G62 H20:H41 H47" xr:uid="{00000000-0002-0000-0300-00000A000000}">
      <formula1>GENEROACRO</formula1>
    </dataValidation>
    <dataValidation type="list" allowBlank="1" showInputMessage="1" showErrorMessage="1" prompt="Escolher o genero do aluno" sqref="G63:G64" xr:uid="{00000000-0002-0000-0300-00000B000000}">
      <formula1>#REF!</formula1>
    </dataValidation>
    <dataValidation type="list" allowBlank="1" showInputMessage="1" showErrorMessage="1" prompt="Escolher o tipo de grupo em que os alunos vão participar" sqref="G20:G40" xr:uid="{3F8C2041-0FFE-4793-BA9A-2D652425F4CD}">
      <formula1>aero</formula1>
    </dataValidation>
    <dataValidation allowBlank="1" showInputMessage="1" showErrorMessage="1" prompt="Escolher o tipo de grupo em que os alunos vão participar" sqref="G47:G56" xr:uid="{89B0A59D-5C5B-491C-A959-A470A7423A07}"/>
  </dataValidations>
  <printOptions horizontalCentered="1" verticalCentered="1"/>
  <pageMargins left="0" right="0" top="0.39370078740157483" bottom="0.19685039370078741" header="0" footer="0"/>
  <pageSetup paperSize="9" scale="55" orientation="landscape" r:id="rId1"/>
  <rowBreaks count="1" manualBreakCount="1">
    <brk id="60" min="3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19"/>
  <sheetViews>
    <sheetView showGridLines="0" showRowColHeaders="0" view="pageBreakPreview" zoomScale="130" zoomScaleNormal="100" zoomScaleSheetLayoutView="130" workbookViewId="0">
      <selection activeCell="B11" sqref="B11"/>
    </sheetView>
  </sheetViews>
  <sheetFormatPr defaultColWidth="9.109375" defaultRowHeight="13.8" x14ac:dyDescent="0.25"/>
  <cols>
    <col min="1" max="1" width="5.6640625" style="7" customWidth="1"/>
    <col min="2" max="2" width="125.109375" style="7" customWidth="1"/>
    <col min="3" max="16384" width="9.109375" style="7"/>
  </cols>
  <sheetData>
    <row r="1" spans="1:2" s="1" customFormat="1" ht="33.75" customHeight="1" x14ac:dyDescent="0.3">
      <c r="A1" s="119"/>
      <c r="B1" s="29"/>
    </row>
    <row r="2" spans="1:2" s="1" customFormat="1" ht="33.75" customHeight="1" x14ac:dyDescent="0.3">
      <c r="A2" s="28"/>
      <c r="B2" s="29"/>
    </row>
    <row r="3" spans="1:2" ht="15" customHeight="1" x14ac:dyDescent="0.25">
      <c r="A3" s="185" t="s">
        <v>119</v>
      </c>
      <c r="B3" s="185"/>
    </row>
    <row r="4" spans="1:2" ht="15" customHeight="1" x14ac:dyDescent="0.25">
      <c r="A4" s="186"/>
      <c r="B4" s="186"/>
    </row>
    <row r="5" spans="1:2" ht="22.5" customHeight="1" x14ac:dyDescent="0.25">
      <c r="A5" s="64">
        <v>1</v>
      </c>
      <c r="B5" s="66" t="s">
        <v>114</v>
      </c>
    </row>
    <row r="6" spans="1:2" ht="22.5" customHeight="1" x14ac:dyDescent="0.25">
      <c r="A6" s="183">
        <v>2</v>
      </c>
      <c r="B6" s="67" t="s">
        <v>106</v>
      </c>
    </row>
    <row r="7" spans="1:2" ht="22.5" customHeight="1" x14ac:dyDescent="0.25">
      <c r="A7" s="184"/>
      <c r="B7" s="68" t="s">
        <v>122</v>
      </c>
    </row>
    <row r="8" spans="1:2" ht="48.6" customHeight="1" x14ac:dyDescent="0.25">
      <c r="A8" s="184"/>
      <c r="B8" s="68"/>
    </row>
    <row r="9" spans="1:2" ht="16.5" customHeight="1" x14ac:dyDescent="0.25">
      <c r="A9" s="184"/>
      <c r="B9" s="68" t="s">
        <v>123</v>
      </c>
    </row>
    <row r="10" spans="1:2" ht="29.4" customHeight="1" x14ac:dyDescent="0.25">
      <c r="A10" s="184"/>
      <c r="B10" s="68"/>
    </row>
    <row r="11" spans="1:2" ht="21.6" customHeight="1" x14ac:dyDescent="0.25">
      <c r="A11" s="184"/>
      <c r="B11" s="68" t="s">
        <v>124</v>
      </c>
    </row>
    <row r="12" spans="1:2" ht="106.2" customHeight="1" x14ac:dyDescent="0.25">
      <c r="A12" s="184"/>
      <c r="B12" s="68"/>
    </row>
    <row r="13" spans="1:2" ht="22.5" customHeight="1" x14ac:dyDescent="0.25">
      <c r="A13" s="64">
        <v>3</v>
      </c>
      <c r="B13" s="66" t="s">
        <v>107</v>
      </c>
    </row>
    <row r="14" spans="1:2" ht="22.5" customHeight="1" x14ac:dyDescent="0.25">
      <c r="A14" s="56">
        <v>4</v>
      </c>
      <c r="B14" s="65" t="s">
        <v>108</v>
      </c>
    </row>
    <row r="15" spans="1:2" ht="22.5" customHeight="1" x14ac:dyDescent="0.25">
      <c r="A15" s="64">
        <v>5</v>
      </c>
      <c r="B15" s="65" t="s">
        <v>109</v>
      </c>
    </row>
    <row r="16" spans="1:2" ht="22.5" customHeight="1" x14ac:dyDescent="0.25">
      <c r="A16" s="56">
        <v>6</v>
      </c>
      <c r="B16" s="65" t="s">
        <v>110</v>
      </c>
    </row>
    <row r="17" spans="1:2" ht="22.5" customHeight="1" x14ac:dyDescent="0.25">
      <c r="A17" s="64">
        <v>7</v>
      </c>
      <c r="B17" s="66" t="s">
        <v>111</v>
      </c>
    </row>
    <row r="18" spans="1:2" ht="22.5" customHeight="1" x14ac:dyDescent="0.25">
      <c r="A18" s="56">
        <v>8</v>
      </c>
      <c r="B18" s="65" t="s">
        <v>112</v>
      </c>
    </row>
    <row r="19" spans="1:2" ht="22.5" customHeight="1" x14ac:dyDescent="0.25">
      <c r="A19" s="64">
        <v>9</v>
      </c>
      <c r="B19" s="66" t="s">
        <v>113</v>
      </c>
    </row>
  </sheetData>
  <sheetProtection selectLockedCells="1" selectUnlockedCells="1"/>
  <mergeCells count="2">
    <mergeCell ref="A6:A12"/>
    <mergeCell ref="A3:B4"/>
  </mergeCells>
  <hyperlinks>
    <hyperlink ref="B15" location="'Ficha de inscrição - aeróbica'!A1" display="Escolher o nível do aluno, através do filtro" xr:uid="{00000000-0004-0000-0400-000000000000}"/>
  </hyperlink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12</vt:i4>
      </vt:variant>
    </vt:vector>
  </HeadingPairs>
  <TitlesOfParts>
    <vt:vector size="17" baseType="lpstr">
      <vt:lpstr>LISTAS</vt:lpstr>
      <vt:lpstr>Índice</vt:lpstr>
      <vt:lpstr>lista de inscritos - aeróbica</vt:lpstr>
      <vt:lpstr>Ficha de inscrição - aeróbica</vt:lpstr>
      <vt:lpstr>Instruções aeróbica</vt:lpstr>
      <vt:lpstr>aero</vt:lpstr>
      <vt:lpstr>aerogrupo</vt:lpstr>
      <vt:lpstr>aparelhosartistica</vt:lpstr>
      <vt:lpstr>'Ficha de inscrição - aeróbica'!Área_de_Impressão</vt:lpstr>
      <vt:lpstr>Índice!Área_de_Impressão</vt:lpstr>
      <vt:lpstr>'Instruções aeróbica'!Área_de_Impressão</vt:lpstr>
      <vt:lpstr>'lista de inscritos - aeróbica'!Área_de_Impressão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2018-11-10T21:21:38Z</dcterms:modified>
  <cp:category/>
  <cp:contentStatus/>
</cp:coreProperties>
</file>