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5CF" lockStructure="1"/>
  <bookViews>
    <workbookView xWindow="240" yWindow="390" windowWidth="18915" windowHeight="8205"/>
  </bookViews>
  <sheets>
    <sheet name="Instruções" sheetId="5" r:id="rId1"/>
    <sheet name="AEROBICA1+1" sheetId="1" r:id="rId2"/>
    <sheet name="AEROBICA 2+2" sheetId="8" r:id="rId3"/>
    <sheet name="AEROBICA3+3" sheetId="9" r:id="rId4"/>
    <sheet name="fotos" sheetId="6" state="hidden" r:id="rId5"/>
    <sheet name="Folha1" sheetId="7" state="hidden" r:id="rId6"/>
  </sheets>
  <definedNames>
    <definedName name="_xlnm.Print_Area" localSheetId="2">'AEROBICA 2+2'!$A$1:$Z$108</definedName>
    <definedName name="_xlnm.Print_Area" localSheetId="1">'AEROBICA1+1'!$A$1:$Z$91</definedName>
    <definedName name="_xlnm.Print_Area" localSheetId="3">'AEROBICA3+3'!$A$1:$Z$144</definedName>
    <definedName name="imagem" localSheetId="2">INDIRECT("fotos!$A$"&amp;VLOOKUP('AEROBICA 2+2'!$B$55,'AEROBICA 2+2'!$AA$39:$AB$55,2,0))</definedName>
    <definedName name="imagem" localSheetId="3">INDIRECT("fotos!$A$"&amp;VLOOKUP('AEROBICA3+3'!$B$55,'AEROBICA3+3'!$AA$39:$AB$55,2,0))</definedName>
    <definedName name="imagem">INDIRECT("fotos!$A$"&amp;VLOOKUP('AEROBICA1+1'!$B$55,'AEROBICA1+1'!$AA$39:$AB$55,2,0))</definedName>
    <definedName name="imagem1" localSheetId="2">INDIRECT("fotos!$A$"&amp;VLOOKUP('AEROBICA 2+2'!$B$58,'AEROBICA 2+2'!$AA$39:$AB$55,2,0))</definedName>
    <definedName name="imagem1" localSheetId="3">INDIRECT("fotos!$A$"&amp;VLOOKUP('AEROBICA3+3'!$B$58,'AEROBICA3+3'!$AA$39:$AB$55,2,0))</definedName>
    <definedName name="imagem1">INDIRECT("fotos!$A$"&amp;VLOOKUP('AEROBICA1+1'!$B$58,'AEROBICA1+1'!$AA$39:$AB$55,2,0))</definedName>
    <definedName name="imagem2" localSheetId="2">INDIRECT("fotos!$A$"&amp;VLOOKUP('AEROBICA 2+2'!$B$61,'AEROBICA 2+2'!$AA$39:$AB$55,2,0))</definedName>
    <definedName name="imagem2" localSheetId="3">INDIRECT("fotos!$A$"&amp;VLOOKUP('AEROBICA3+3'!$B$61,'AEROBICA3+3'!$AA$39:$AB$55,2,0))</definedName>
    <definedName name="imagem2">INDIRECT("fotos!$A$"&amp;VLOOKUP('AEROBICA1+1'!$B$61,'AEROBICA1+1'!$AA$39:$AB$55,2,0))</definedName>
    <definedName name="imagem3" localSheetId="2">INDIRECT("fotos!$A$"&amp;VLOOKUP('AEROBICA 2+2'!$B$64,'AEROBICA 2+2'!$AA$39:$AB$55,2,0))</definedName>
    <definedName name="imagem3" localSheetId="3">INDIRECT("fotos!$A$"&amp;VLOOKUP('AEROBICA3+3'!$B$64,'AEROBICA3+3'!$AA$39:$AB$55,2,0))</definedName>
    <definedName name="imagem3">INDIRECT("fotos!$A$"&amp;VLOOKUP('AEROBICA1+1'!$B$64,'AEROBICA1+1'!$AA$39:$AB$55,2,0))</definedName>
    <definedName name="imagem4" localSheetId="2">INDIRECT("fotos!$A$"&amp;VLOOKUP('AEROBICA 2+2'!$B$67,'AEROBICA 2+2'!$AA$39:$AB$55,2,0))</definedName>
    <definedName name="imagem4" localSheetId="3">INDIRECT("fotos!$A$"&amp;VLOOKUP('AEROBICA3+3'!$B$67,'AEROBICA3+3'!$AA$39:$AB$55,2,0))</definedName>
    <definedName name="imagem4">INDIRECT("fotos!$A$"&amp;VLOOKUP('AEROBICA1+1'!$B$67,'AEROBICA1+1'!$AA$39:$AB$55,2,0))</definedName>
    <definedName name="imagem5" localSheetId="2">INDIRECT("fotos!$A$"&amp;VLOOKUP('AEROBICA 2+2'!$B$70,'AEROBICA 2+2'!$AA$39:$AB$55,2,0))</definedName>
    <definedName name="imagem5" localSheetId="3">INDIRECT("fotos!$A$"&amp;VLOOKUP('AEROBICA3+3'!$B$70,'AEROBICA3+3'!$AA$39:$AB$55,2,0))</definedName>
    <definedName name="imagem5">INDIRECT("fotos!$A$"&amp;VLOOKUP('AEROBICA1+1'!$B$70,'AEROBICA1+1'!$AA$39:$AB$55,2,0))</definedName>
    <definedName name="imagem6" localSheetId="2">INDIRECT("fotos!$A$"&amp;VLOOKUP('AEROBICA 2+2'!$B$73,'AEROBICA 2+2'!$AA$39:$AB$55,2,0))</definedName>
    <definedName name="imagem6" localSheetId="3">INDIRECT("fotos!$A$"&amp;VLOOKUP('AEROBICA3+3'!$B$73,'AEROBICA3+3'!$AA$39:$AB$55,2,0))</definedName>
    <definedName name="imagem6">INDIRECT("fotos!$A$"&amp;VLOOKUP('AEROBICA1+1'!$B$73,'AEROBICA1+1'!$AA$39:$AB$55,2,0))</definedName>
    <definedName name="imagem7" localSheetId="2">INDIRECT("fotos!$A$"&amp;VLOOKUP('AEROBICA 2+2'!$B$76,'AEROBICA 2+2'!$AA$39:$AB$55,2,0))</definedName>
    <definedName name="imagem7" localSheetId="3">INDIRECT("fotos!$A$"&amp;VLOOKUP('AEROBICA3+3'!$B$76,'AEROBICA3+3'!$AA$39:$AB$55,2,0))</definedName>
    <definedName name="imagem7">INDIRECT("fotos!$A$"&amp;VLOOKUP('AEROBICA1+1'!$B$76,'AEROBICA1+1'!$AA$39:$AB$55,2,0))</definedName>
    <definedName name="Lista" localSheetId="2">'AEROBICA 2+2'!$AA$39:$AA$54</definedName>
    <definedName name="Lista" localSheetId="3">'AEROBICA3+3'!$AA$39:$AA$54</definedName>
    <definedName name="Lista">'AEROBICA1+1'!$AA$39:$AA$54</definedName>
  </definedNames>
  <calcPr calcId="145621"/>
</workbook>
</file>

<file path=xl/calcChain.xml><?xml version="1.0" encoding="utf-8"?>
<calcChain xmlns="http://schemas.openxmlformats.org/spreadsheetml/2006/main">
  <c r="K29" i="9" l="1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30" i="9" s="1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30" i="8" s="1"/>
  <c r="K29" i="1"/>
  <c r="K28" i="1"/>
  <c r="K27" i="1"/>
  <c r="K26" i="1"/>
  <c r="K24" i="1"/>
  <c r="K22" i="1"/>
  <c r="K21" i="1"/>
  <c r="K20" i="1"/>
  <c r="K19" i="1"/>
  <c r="K18" i="1"/>
  <c r="K17" i="1"/>
  <c r="K16" i="1"/>
  <c r="K15" i="1"/>
  <c r="K25" i="1"/>
  <c r="K23" i="1"/>
  <c r="K14" i="1"/>
  <c r="K30" i="1" l="1"/>
  <c r="M36" i="1" s="1"/>
  <c r="M36" i="9"/>
  <c r="M36" i="8"/>
  <c r="H87" i="1"/>
  <c r="G79" i="1"/>
  <c r="H87" i="8"/>
  <c r="C90" i="8" s="1"/>
  <c r="E90" i="8" s="1"/>
  <c r="J36" i="8" s="1"/>
  <c r="G79" i="8"/>
  <c r="A90" i="8" s="1"/>
  <c r="Z139" i="9" l="1"/>
  <c r="Y139" i="9"/>
  <c r="X139" i="9"/>
  <c r="W139" i="9"/>
  <c r="V139" i="9"/>
  <c r="J139" i="9"/>
  <c r="I139" i="9"/>
  <c r="H139" i="9"/>
  <c r="G139" i="9"/>
  <c r="F139" i="9"/>
  <c r="Z111" i="9"/>
  <c r="Y111" i="9"/>
  <c r="X111" i="9"/>
  <c r="W111" i="9"/>
  <c r="V111" i="9"/>
  <c r="J111" i="9"/>
  <c r="I111" i="9"/>
  <c r="H111" i="9"/>
  <c r="G111" i="9"/>
  <c r="F111" i="9"/>
  <c r="X128" i="9"/>
  <c r="X127" i="9"/>
  <c r="X126" i="9"/>
  <c r="X125" i="9"/>
  <c r="X124" i="9"/>
  <c r="X101" i="9"/>
  <c r="X100" i="9"/>
  <c r="X99" i="9"/>
  <c r="X98" i="9"/>
  <c r="X97" i="9"/>
  <c r="H128" i="9"/>
  <c r="H127" i="9"/>
  <c r="H126" i="9"/>
  <c r="H125" i="9"/>
  <c r="H124" i="9"/>
  <c r="H101" i="9"/>
  <c r="H100" i="9"/>
  <c r="H99" i="9"/>
  <c r="H98" i="9"/>
  <c r="H97" i="9"/>
  <c r="H48" i="9"/>
  <c r="H47" i="9"/>
  <c r="H46" i="9"/>
  <c r="H45" i="9"/>
  <c r="H44" i="9"/>
  <c r="R124" i="9"/>
  <c r="R123" i="9"/>
  <c r="R122" i="9"/>
  <c r="B124" i="9"/>
  <c r="B123" i="9"/>
  <c r="B122" i="9"/>
  <c r="R99" i="9"/>
  <c r="R98" i="9"/>
  <c r="R97" i="9"/>
  <c r="B99" i="9"/>
  <c r="B98" i="9"/>
  <c r="B97" i="9"/>
  <c r="B46" i="9"/>
  <c r="B45" i="9"/>
  <c r="B44" i="9"/>
  <c r="Y121" i="9"/>
  <c r="I121" i="9"/>
  <c r="Y96" i="9"/>
  <c r="I96" i="9"/>
  <c r="I43" i="9"/>
  <c r="J117" i="9"/>
  <c r="Z117" i="9"/>
  <c r="Z92" i="9"/>
  <c r="J92" i="9"/>
  <c r="L39" i="9"/>
  <c r="H87" i="9"/>
  <c r="C90" i="9" s="1"/>
  <c r="Z86" i="9"/>
  <c r="Y86" i="9"/>
  <c r="X86" i="9"/>
  <c r="W86" i="9"/>
  <c r="V86" i="9"/>
  <c r="G79" i="9"/>
  <c r="A90" i="9" s="1"/>
  <c r="F76" i="9"/>
  <c r="AB75" i="9"/>
  <c r="X75" i="9"/>
  <c r="X74" i="9"/>
  <c r="X73" i="9"/>
  <c r="F73" i="9"/>
  <c r="X72" i="9"/>
  <c r="X71" i="9"/>
  <c r="R71" i="9"/>
  <c r="R70" i="9"/>
  <c r="F70" i="9"/>
  <c r="R69" i="9"/>
  <c r="Y68" i="9"/>
  <c r="F67" i="9"/>
  <c r="Z64" i="9"/>
  <c r="F64" i="9"/>
  <c r="F61" i="9"/>
  <c r="Z58" i="9"/>
  <c r="Y58" i="9"/>
  <c r="X58" i="9"/>
  <c r="W58" i="9"/>
  <c r="V58" i="9"/>
  <c r="F58" i="9"/>
  <c r="F55" i="9"/>
  <c r="X48" i="9"/>
  <c r="X47" i="9"/>
  <c r="X46" i="9"/>
  <c r="R46" i="9"/>
  <c r="X45" i="9"/>
  <c r="R45" i="9"/>
  <c r="X44" i="9"/>
  <c r="R44" i="9"/>
  <c r="Y43" i="9"/>
  <c r="Z39" i="9"/>
  <c r="Z25" i="9"/>
  <c r="Y25" i="9"/>
  <c r="X25" i="9"/>
  <c r="W25" i="9"/>
  <c r="V25" i="9"/>
  <c r="V26" i="9" s="1"/>
  <c r="Z16" i="9"/>
  <c r="Y16" i="9"/>
  <c r="X16" i="9"/>
  <c r="W16" i="9"/>
  <c r="V16" i="9"/>
  <c r="C90" i="1"/>
  <c r="Z25" i="8"/>
  <c r="Y25" i="8"/>
  <c r="X25" i="8"/>
  <c r="W25" i="8"/>
  <c r="V26" i="8" s="1"/>
  <c r="V25" i="8"/>
  <c r="Z16" i="8"/>
  <c r="Y16" i="8"/>
  <c r="X16" i="8"/>
  <c r="W16" i="8"/>
  <c r="V16" i="8"/>
  <c r="Z107" i="8"/>
  <c r="Y107" i="8"/>
  <c r="X107" i="8"/>
  <c r="W107" i="8"/>
  <c r="V107" i="8"/>
  <c r="Z89" i="8"/>
  <c r="Y89" i="8"/>
  <c r="X89" i="8"/>
  <c r="W89" i="8"/>
  <c r="V89" i="8"/>
  <c r="Z71" i="8"/>
  <c r="Y71" i="8"/>
  <c r="X71" i="8"/>
  <c r="W71" i="8"/>
  <c r="V71" i="8"/>
  <c r="Z53" i="8"/>
  <c r="Y53" i="8"/>
  <c r="X53" i="8"/>
  <c r="W53" i="8"/>
  <c r="V53" i="8"/>
  <c r="X100" i="8"/>
  <c r="X99" i="8"/>
  <c r="X98" i="8"/>
  <c r="X97" i="8"/>
  <c r="X96" i="8"/>
  <c r="R98" i="8"/>
  <c r="R97" i="8"/>
  <c r="R96" i="8"/>
  <c r="X82" i="8"/>
  <c r="X64" i="8"/>
  <c r="X46" i="8"/>
  <c r="X81" i="8"/>
  <c r="X63" i="8"/>
  <c r="X45" i="8"/>
  <c r="X80" i="8"/>
  <c r="X62" i="8"/>
  <c r="X44" i="8"/>
  <c r="X79" i="8"/>
  <c r="X61" i="8"/>
  <c r="X43" i="8"/>
  <c r="X78" i="8"/>
  <c r="X60" i="8"/>
  <c r="X42" i="8"/>
  <c r="R80" i="8"/>
  <c r="R62" i="8"/>
  <c r="R44" i="8"/>
  <c r="R79" i="8"/>
  <c r="R61" i="8"/>
  <c r="R43" i="8"/>
  <c r="R78" i="8"/>
  <c r="R60" i="8"/>
  <c r="R42" i="8"/>
  <c r="H48" i="8"/>
  <c r="H47" i="8"/>
  <c r="H46" i="8"/>
  <c r="H45" i="8"/>
  <c r="H44" i="8"/>
  <c r="B46" i="8"/>
  <c r="B45" i="8"/>
  <c r="B44" i="8"/>
  <c r="Y95" i="8"/>
  <c r="Y77" i="8"/>
  <c r="Y59" i="8"/>
  <c r="Y41" i="8"/>
  <c r="I43" i="8"/>
  <c r="Z93" i="8"/>
  <c r="Z75" i="8"/>
  <c r="Z57" i="8"/>
  <c r="L39" i="8"/>
  <c r="F76" i="8"/>
  <c r="F73" i="8"/>
  <c r="F70" i="8"/>
  <c r="F67" i="8"/>
  <c r="F64" i="8"/>
  <c r="F61" i="8"/>
  <c r="F58" i="8"/>
  <c r="F55" i="8"/>
  <c r="Z39" i="8"/>
  <c r="Z86" i="1"/>
  <c r="Y86" i="1"/>
  <c r="X86" i="1"/>
  <c r="W86" i="1"/>
  <c r="V86" i="1"/>
  <c r="Z58" i="1"/>
  <c r="Y58" i="1"/>
  <c r="X58" i="1"/>
  <c r="W58" i="1"/>
  <c r="V58" i="1"/>
  <c r="Z64" i="1"/>
  <c r="Z39" i="1"/>
  <c r="L39" i="1"/>
  <c r="F76" i="1"/>
  <c r="F73" i="1"/>
  <c r="F70" i="1"/>
  <c r="F67" i="1"/>
  <c r="F64" i="1"/>
  <c r="F61" i="1"/>
  <c r="F58" i="1"/>
  <c r="F55" i="1"/>
  <c r="V25" i="1"/>
  <c r="V16" i="1"/>
  <c r="Z16" i="1"/>
  <c r="Y16" i="1"/>
  <c r="X16" i="1"/>
  <c r="W16" i="1"/>
  <c r="Z25" i="1"/>
  <c r="Y25" i="1"/>
  <c r="X25" i="1"/>
  <c r="W25" i="1"/>
  <c r="R71" i="1"/>
  <c r="R70" i="1"/>
  <c r="R69" i="1"/>
  <c r="Y68" i="1"/>
  <c r="X75" i="1"/>
  <c r="X74" i="1"/>
  <c r="X73" i="1"/>
  <c r="X72" i="1"/>
  <c r="X71" i="1"/>
  <c r="A90" i="1"/>
  <c r="V112" i="9" l="1"/>
  <c r="V59" i="9"/>
  <c r="V72" i="8"/>
  <c r="AB75" i="8" s="1"/>
  <c r="E90" i="1"/>
  <c r="J36" i="1" s="1"/>
  <c r="V17" i="1"/>
  <c r="V87" i="1"/>
  <c r="G36" i="1" s="1"/>
  <c r="V59" i="1"/>
  <c r="D36" i="1" s="1"/>
  <c r="V54" i="8"/>
  <c r="V90" i="8"/>
  <c r="F112" i="9"/>
  <c r="V26" i="1"/>
  <c r="E90" i="9"/>
  <c r="J36" i="9" s="1"/>
  <c r="F79" i="9"/>
  <c r="F140" i="9"/>
  <c r="V140" i="9"/>
  <c r="V17" i="8"/>
  <c r="V108" i="8"/>
  <c r="V17" i="9"/>
  <c r="V87" i="9"/>
  <c r="F79" i="8"/>
  <c r="F79" i="1"/>
  <c r="Y43" i="1"/>
  <c r="I43" i="1"/>
  <c r="X48" i="1"/>
  <c r="H48" i="1"/>
  <c r="X47" i="1"/>
  <c r="H47" i="1"/>
  <c r="X46" i="1"/>
  <c r="H46" i="1"/>
  <c r="X45" i="1"/>
  <c r="H45" i="1"/>
  <c r="X44" i="1"/>
  <c r="H44" i="1"/>
  <c r="R46" i="1"/>
  <c r="R45" i="1"/>
  <c r="R44" i="1"/>
  <c r="B46" i="1"/>
  <c r="B45" i="1"/>
  <c r="B44" i="1"/>
  <c r="G36" i="9" l="1"/>
  <c r="D36" i="9"/>
  <c r="D36" i="8"/>
  <c r="G36" i="8"/>
  <c r="A36" i="1"/>
  <c r="AB75" i="1"/>
  <c r="A36" i="9" l="1"/>
  <c r="A36" i="8"/>
</calcChain>
</file>

<file path=xl/comments1.xml><?xml version="1.0" encoding="utf-8"?>
<comments xmlns="http://schemas.openxmlformats.org/spreadsheetml/2006/main">
  <authors>
    <author>Paula Pata</author>
  </authors>
  <commentList>
    <comment ref="Z1" authorId="0">
      <text>
        <r>
          <rPr>
            <sz val="8"/>
            <color indexed="81"/>
            <rFont val="Tahoma"/>
            <family val="2"/>
          </rPr>
          <t>inserir nº de ordem de passagem</t>
        </r>
      </text>
    </comment>
    <comment ref="I2" authorId="0">
      <text>
        <r>
          <rPr>
            <sz val="8"/>
            <color indexed="81"/>
            <rFont val="Tahoma"/>
            <family val="2"/>
          </rPr>
          <t xml:space="preserve">selecionarcategoria
</t>
        </r>
      </text>
    </comment>
    <comment ref="B3" authorId="0">
      <text>
        <r>
          <rPr>
            <sz val="8"/>
            <color indexed="81"/>
            <rFont val="Tahoma"/>
            <family val="2"/>
          </rPr>
          <t>inserir escola</t>
        </r>
      </text>
    </comment>
    <comment ref="H3" authorId="0">
      <text>
        <r>
          <rPr>
            <sz val="8"/>
            <color indexed="81"/>
            <rFont val="Tahoma"/>
            <family val="2"/>
          </rPr>
          <t>inserir data de realização da prova</t>
        </r>
      </text>
    </comment>
    <comment ref="B4" authorId="0">
      <text>
        <r>
          <rPr>
            <sz val="8"/>
            <color indexed="81"/>
            <rFont val="Tahoma"/>
            <family val="2"/>
          </rPr>
          <t>selecionar DSR de origem</t>
        </r>
      </text>
    </comment>
    <comment ref="H4" authorId="0">
      <text>
        <r>
          <rPr>
            <sz val="8"/>
            <color indexed="81"/>
            <rFont val="Tahoma"/>
            <family val="2"/>
          </rPr>
          <t>selecionar fase do quadro competitivo</t>
        </r>
      </text>
    </comment>
    <comment ref="B5" authorId="0">
      <text>
        <r>
          <rPr>
            <sz val="8"/>
            <color indexed="81"/>
            <rFont val="Tahoma"/>
            <family val="2"/>
          </rPr>
          <t>selecionar CLDE de origem</t>
        </r>
      </text>
    </comment>
    <comment ref="H5" authorId="0">
      <text>
        <r>
          <rPr>
            <sz val="8"/>
            <color indexed="81"/>
            <rFont val="Tahoma"/>
            <family val="2"/>
          </rPr>
          <t>selecionar DSR anfitriã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color indexed="81"/>
            <rFont val="Tahoma"/>
            <family val="2"/>
          </rPr>
          <t>selecionar CLDE anfitriã</t>
        </r>
      </text>
    </comment>
    <comment ref="H7" authorId="0">
      <text>
        <r>
          <rPr>
            <sz val="8"/>
            <color indexed="81"/>
            <rFont val="Tahoma"/>
            <family val="2"/>
          </rPr>
          <t>inserir local da prova</t>
        </r>
      </text>
    </comment>
  </commentList>
</comments>
</file>

<file path=xl/comments2.xml><?xml version="1.0" encoding="utf-8"?>
<comments xmlns="http://schemas.openxmlformats.org/spreadsheetml/2006/main">
  <authors>
    <author>TMN</author>
  </authors>
  <commentList>
    <comment ref="Z1" authorId="0">
      <text>
        <r>
          <rPr>
            <sz val="8"/>
            <color indexed="81"/>
            <rFont val="Tahoma"/>
            <family val="2"/>
          </rPr>
          <t>inserir nº de ordem de passagem</t>
        </r>
      </text>
    </comment>
    <comment ref="I2" authorId="0">
      <text>
        <r>
          <rPr>
            <sz val="8"/>
            <color indexed="81"/>
            <rFont val="Tahoma"/>
            <family val="2"/>
          </rPr>
          <t xml:space="preserve">selecionar categoria
</t>
        </r>
      </text>
    </comment>
    <comment ref="B3" authorId="0">
      <text>
        <r>
          <rPr>
            <sz val="8"/>
            <color indexed="81"/>
            <rFont val="Tahoma"/>
            <family val="2"/>
          </rPr>
          <t>inserir nome da escola</t>
        </r>
      </text>
    </comment>
    <comment ref="H3" authorId="0">
      <text>
        <r>
          <rPr>
            <sz val="8"/>
            <color indexed="81"/>
            <rFont val="Tahoma"/>
            <family val="2"/>
          </rPr>
          <t>inserir data de realização da prova</t>
        </r>
      </text>
    </comment>
    <comment ref="B4" authorId="0">
      <text>
        <r>
          <rPr>
            <sz val="8"/>
            <color indexed="81"/>
            <rFont val="Tahoma"/>
            <family val="2"/>
          </rPr>
          <t>selecionar DSR de origem</t>
        </r>
      </text>
    </comment>
    <comment ref="H4" authorId="0">
      <text>
        <r>
          <rPr>
            <sz val="8"/>
            <color indexed="81"/>
            <rFont val="Tahoma"/>
            <family val="2"/>
          </rPr>
          <t>selecionar fase do quadro competitivo</t>
        </r>
      </text>
    </comment>
    <comment ref="B5" authorId="0">
      <text>
        <r>
          <rPr>
            <sz val="8"/>
            <color indexed="81"/>
            <rFont val="Tahoma"/>
            <family val="2"/>
          </rPr>
          <t>inserir CLDE de origem</t>
        </r>
      </text>
    </comment>
    <comment ref="H5" authorId="0">
      <text>
        <r>
          <rPr>
            <sz val="8"/>
            <color indexed="81"/>
            <rFont val="Tahoma"/>
            <family val="2"/>
          </rPr>
          <t>selecionar DSR anfitriã</t>
        </r>
      </text>
    </comment>
    <comment ref="H6" authorId="0">
      <text>
        <r>
          <rPr>
            <sz val="8"/>
            <color indexed="81"/>
            <rFont val="Tahoma"/>
            <family val="2"/>
          </rPr>
          <t>selecionar CLDE anfitriã</t>
        </r>
      </text>
    </comment>
    <comment ref="H7" authorId="0">
      <text>
        <r>
          <rPr>
            <sz val="8"/>
            <color indexed="81"/>
            <rFont val="Tahoma"/>
            <family val="2"/>
          </rPr>
          <t>inserir local de realização da prova</t>
        </r>
      </text>
    </comment>
  </commentList>
</comments>
</file>

<file path=xl/comments3.xml><?xml version="1.0" encoding="utf-8"?>
<comments xmlns="http://schemas.openxmlformats.org/spreadsheetml/2006/main">
  <authors>
    <author>TMN</author>
  </authors>
  <commentList>
    <comment ref="Z1" authorId="0">
      <text>
        <r>
          <rPr>
            <sz val="8"/>
            <color indexed="81"/>
            <rFont val="Tahoma"/>
            <family val="2"/>
          </rPr>
          <t>introduzir nº de ordem de passagem</t>
        </r>
      </text>
    </comment>
    <comment ref="I2" authorId="0">
      <text>
        <r>
          <rPr>
            <sz val="8"/>
            <color indexed="81"/>
            <rFont val="Tahoma"/>
            <family val="2"/>
          </rPr>
          <t>selecionar categoria</t>
        </r>
      </text>
    </comment>
    <comment ref="B3" authorId="0">
      <text>
        <r>
          <rPr>
            <sz val="8"/>
            <color indexed="81"/>
            <rFont val="Tahoma"/>
            <family val="2"/>
          </rPr>
          <t>introduzir nome da escola</t>
        </r>
      </text>
    </comment>
    <comment ref="H3" authorId="0">
      <text>
        <r>
          <rPr>
            <sz val="8"/>
            <color indexed="81"/>
            <rFont val="Tahoma"/>
            <family val="2"/>
          </rPr>
          <t>introduzir data de realização da prova</t>
        </r>
      </text>
    </comment>
    <comment ref="B4" authorId="0">
      <text>
        <r>
          <rPr>
            <sz val="8"/>
            <color indexed="81"/>
            <rFont val="Tahoma"/>
            <family val="2"/>
          </rPr>
          <t>selecionar DSR de origem</t>
        </r>
      </text>
    </comment>
    <comment ref="H4" authorId="0">
      <text>
        <r>
          <rPr>
            <sz val="8"/>
            <color indexed="81"/>
            <rFont val="Tahoma"/>
            <family val="2"/>
          </rPr>
          <t>selecionar fase do quadro competitivo</t>
        </r>
      </text>
    </comment>
    <comment ref="B5" authorId="0">
      <text>
        <r>
          <rPr>
            <sz val="8"/>
            <color indexed="81"/>
            <rFont val="Tahoma"/>
            <family val="2"/>
          </rPr>
          <t>selecionar CLDE de origem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sz val="8"/>
            <color indexed="81"/>
            <rFont val="Tahoma"/>
            <family val="2"/>
          </rPr>
          <t>selecionar DSR anfitriã</t>
        </r>
      </text>
    </comment>
    <comment ref="H6" authorId="0">
      <text>
        <r>
          <rPr>
            <sz val="8"/>
            <color indexed="81"/>
            <rFont val="Tahoma"/>
            <family val="2"/>
          </rPr>
          <t>selecionar CLDE anfitriã</t>
        </r>
      </text>
    </comment>
    <comment ref="H7" authorId="0">
      <text>
        <r>
          <rPr>
            <sz val="8"/>
            <color indexed="81"/>
            <rFont val="Tahoma"/>
            <family val="2"/>
          </rPr>
          <t>introduzir local de realização da prova</t>
        </r>
      </text>
    </comment>
  </commentList>
</comments>
</file>

<file path=xl/sharedStrings.xml><?xml version="1.0" encoding="utf-8"?>
<sst xmlns="http://schemas.openxmlformats.org/spreadsheetml/2006/main" count="880" uniqueCount="143">
  <si>
    <t>MT Bom</t>
  </si>
  <si>
    <t>Bom</t>
  </si>
  <si>
    <t>Suf.</t>
  </si>
  <si>
    <t>Insuf.</t>
  </si>
  <si>
    <t>Fraco</t>
  </si>
  <si>
    <t>subtotal</t>
  </si>
  <si>
    <t>Deduções</t>
  </si>
  <si>
    <t>DSR</t>
  </si>
  <si>
    <t>CLDE</t>
  </si>
  <si>
    <t>Escola</t>
  </si>
  <si>
    <t>Data</t>
  </si>
  <si>
    <t>Fase</t>
  </si>
  <si>
    <t>Nacional</t>
  </si>
  <si>
    <t>Regional</t>
  </si>
  <si>
    <t>Local</t>
  </si>
  <si>
    <t>Alentejo</t>
  </si>
  <si>
    <t>Algarve</t>
  </si>
  <si>
    <t>Centro</t>
  </si>
  <si>
    <t>Lisboa VT</t>
  </si>
  <si>
    <t>Norte</t>
  </si>
  <si>
    <t>Nota de referência</t>
  </si>
  <si>
    <t>Total</t>
  </si>
  <si>
    <t>Tempo</t>
  </si>
  <si>
    <t>&amp;</t>
  </si>
  <si>
    <t>LOVFX</t>
  </si>
  <si>
    <t>Alentejo Central</t>
  </si>
  <si>
    <t>Alto Alentejo</t>
  </si>
  <si>
    <t>Aveiro</t>
  </si>
  <si>
    <t>Braga</t>
  </si>
  <si>
    <t>Castelo Branco</t>
  </si>
  <si>
    <t>Coimbra</t>
  </si>
  <si>
    <t>Entre Douro e Vouga</t>
  </si>
  <si>
    <t xml:space="preserve">Guarda </t>
  </si>
  <si>
    <t>Leiria</t>
  </si>
  <si>
    <t>Lezíria MT</t>
  </si>
  <si>
    <t>Lisboa</t>
  </si>
  <si>
    <t>Oeste</t>
  </si>
  <si>
    <t>Porto</t>
  </si>
  <si>
    <t>Setúbal</t>
  </si>
  <si>
    <t>Sintra</t>
  </si>
  <si>
    <t>Tâmega</t>
  </si>
  <si>
    <t>Viana do Castelo</t>
  </si>
  <si>
    <t>Vila Real e Douro</t>
  </si>
  <si>
    <t>Viseu</t>
  </si>
  <si>
    <t>ACO</t>
  </si>
  <si>
    <t>Baixo Alent.Alent.Litoral</t>
  </si>
  <si>
    <t>AEROBICA</t>
  </si>
  <si>
    <t>Trio</t>
  </si>
  <si>
    <t>Grupo</t>
  </si>
  <si>
    <t>Categoria</t>
  </si>
  <si>
    <t>Desportos Gímnicos</t>
  </si>
  <si>
    <t>EXECUÇÃO</t>
  </si>
  <si>
    <t>Sincronismo</t>
  </si>
  <si>
    <t>Nota de execução</t>
  </si>
  <si>
    <t>ARTÍSTICA</t>
  </si>
  <si>
    <t xml:space="preserve">Critérios </t>
  </si>
  <si>
    <t>Técnica</t>
  </si>
  <si>
    <t>Apresentação</t>
  </si>
  <si>
    <t>Nota Artística</t>
  </si>
  <si>
    <t>Menos de 4 elementos</t>
  </si>
  <si>
    <t>0,2 pts cada</t>
  </si>
  <si>
    <t xml:space="preserve">Mais de 8 elementos </t>
  </si>
  <si>
    <t>Repetição de elementos</t>
  </si>
  <si>
    <t>Saída da área de competição</t>
  </si>
  <si>
    <t>0,5 pts</t>
  </si>
  <si>
    <t>Falta da elevação</t>
  </si>
  <si>
    <t>nº</t>
  </si>
  <si>
    <t>Valor</t>
  </si>
  <si>
    <t>confirmação</t>
  </si>
  <si>
    <t>Somatório</t>
  </si>
  <si>
    <t>Elementos de dificuldade</t>
  </si>
  <si>
    <t>Juiz de Execução</t>
  </si>
  <si>
    <t>Juiz de Artística</t>
  </si>
  <si>
    <t>Situações</t>
  </si>
  <si>
    <t>valor</t>
  </si>
  <si>
    <t>Ded.</t>
  </si>
  <si>
    <t>Ocorren.</t>
  </si>
  <si>
    <t>Total Deduções</t>
  </si>
  <si>
    <t>Dificuldade</t>
  </si>
  <si>
    <t>Valor dificuldade</t>
  </si>
  <si>
    <t>Nota final dificuldade /2</t>
  </si>
  <si>
    <t>Notal Final</t>
  </si>
  <si>
    <t xml:space="preserve"> =</t>
  </si>
  <si>
    <t>Execução</t>
  </si>
  <si>
    <t>Artística</t>
  </si>
  <si>
    <t xml:space="preserve"> +</t>
  </si>
  <si>
    <t xml:space="preserve"> - </t>
  </si>
  <si>
    <t>Bragança e Côa</t>
  </si>
  <si>
    <t>Juiz Dificuldade</t>
  </si>
  <si>
    <t>Elemento</t>
  </si>
  <si>
    <t>figura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</si>
  <si>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</si>
  <si>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</si>
  <si>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</si>
  <si>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</si>
  <si>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</si>
  <si>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</si>
  <si>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</si>
  <si>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</si>
  <si>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</si>
  <si>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</si>
  <si>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</si>
  <si>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</si>
  <si>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</si>
  <si>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</si>
  <si>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</si>
  <si>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</si>
  <si>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Menos que 1'10"</t>
  </si>
  <si>
    <t>Mais que 1'20"</t>
  </si>
  <si>
    <t>Mais que duas elevações</t>
  </si>
  <si>
    <t>0,5 pts cada</t>
  </si>
  <si>
    <t>Tempo da música</t>
  </si>
  <si>
    <t>Conteúdo</t>
  </si>
  <si>
    <t>Utilização do espaço</t>
  </si>
  <si>
    <t>Musica/musicalidade</t>
  </si>
  <si>
    <t>Capacidades Físicas</t>
  </si>
  <si>
    <t>nº ordem</t>
  </si>
  <si>
    <t>JE 1</t>
  </si>
  <si>
    <t>JE 2</t>
  </si>
  <si>
    <t>JA 2</t>
  </si>
  <si>
    <t>JA 1</t>
  </si>
  <si>
    <t>Juiz de Execução 1</t>
  </si>
  <si>
    <t>Juiz de Artística 1</t>
  </si>
  <si>
    <t>Juiz Execução 2</t>
  </si>
  <si>
    <t>Juiz Execução 3</t>
  </si>
  <si>
    <t>Juiz Artística 2</t>
  </si>
  <si>
    <t>Juiz Artística 3</t>
  </si>
  <si>
    <t>Assitência verbal/gestualTreinador</t>
  </si>
  <si>
    <t>0,1 pt cada</t>
  </si>
  <si>
    <t>Assitência verbal colegas</t>
  </si>
  <si>
    <t>Marcações na área de competição</t>
  </si>
  <si>
    <t>Fatos não adequados às exigencias RE</t>
  </si>
  <si>
    <t>Roupa interior visivél/partes corp. expostas</t>
  </si>
  <si>
    <t>Uso de acessórios</t>
  </si>
  <si>
    <t>Maquilhagem não adequada às exigências RE</t>
  </si>
  <si>
    <t xml:space="preserve">0,3 pts </t>
  </si>
  <si>
    <t>0,2 pts</t>
  </si>
  <si>
    <t>Mais que dois elementos acrobáticos</t>
  </si>
  <si>
    <t>Elementos Acrobáticos diferentes da tabela</t>
  </si>
  <si>
    <t>Contagem ocorrências</t>
  </si>
  <si>
    <t xml:space="preserve">controlo 1 elem. de cada grupo </t>
  </si>
  <si>
    <t>elementos fora da ordem decla.</t>
  </si>
  <si>
    <t>Chefe de Painel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</si>
</sst>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Wingdings 2"/>
      <family val="1"/>
      <charset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4" fillId="0" borderId="0"/>
  </cellStyleXfs>
  <cellXfs count="402">
    <xf numFmtId="0" fontId="0" fillId="0" borderId="0" xfId="0"/>
    <xf numFmtId="0" fontId="0" fillId="0" borderId="0" xfId="0" applyProtection="1"/>
    <xf numFmtId="2" fontId="2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vertical="center"/>
      <protection hidden="1"/>
    </xf>
    <xf numFmtId="2" fontId="1" fillId="0" borderId="36" xfId="0" applyNumberFormat="1" applyFont="1" applyFill="1" applyBorder="1" applyAlignment="1" applyProtection="1">
      <alignment horizontal="center" vertical="center"/>
      <protection hidden="1"/>
    </xf>
    <xf numFmtId="2" fontId="5" fillId="0" borderId="36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/>
      <protection hidden="1"/>
    </xf>
    <xf numFmtId="2" fontId="2" fillId="0" borderId="3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2" borderId="45" xfId="0" applyFont="1" applyFill="1" applyBorder="1" applyAlignment="1" applyProtection="1">
      <alignment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2" borderId="1" xfId="0" applyFont="1" applyFill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protection hidden="1"/>
    </xf>
    <xf numFmtId="14" fontId="1" fillId="0" borderId="0" xfId="0" applyNumberFormat="1" applyFont="1" applyFill="1" applyBorder="1" applyAlignment="1" applyProtection="1">
      <alignment vertical="center"/>
      <protection hidden="1"/>
    </xf>
    <xf numFmtId="0" fontId="5" fillId="2" borderId="4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5" fillId="2" borderId="4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Protection="1">
      <protection hidden="1"/>
    </xf>
    <xf numFmtId="0" fontId="1" fillId="0" borderId="18" xfId="0" applyFont="1" applyFill="1" applyBorder="1" applyAlignment="1" applyProtection="1">
      <protection hidden="1"/>
    </xf>
    <xf numFmtId="0" fontId="5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Protection="1"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textRotation="90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textRotation="90" wrapText="1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 textRotation="90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Protection="1"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41" xfId="0" applyFont="1" applyBorder="1" applyAlignment="1" applyProtection="1">
      <alignment textRotation="90"/>
      <protection hidden="1"/>
    </xf>
    <xf numFmtId="0" fontId="8" fillId="0" borderId="27" xfId="0" applyFont="1" applyBorder="1" applyAlignment="1" applyProtection="1">
      <alignment textRotation="90"/>
      <protection hidden="1"/>
    </xf>
    <xf numFmtId="0" fontId="8" fillId="0" borderId="0" xfId="0" applyFont="1" applyBorder="1" applyAlignment="1" applyProtection="1">
      <alignment textRotation="90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0" fillId="0" borderId="41" xfId="0" applyBorder="1" applyProtection="1">
      <protection hidden="1"/>
    </xf>
    <xf numFmtId="0" fontId="0" fillId="0" borderId="27" xfId="0" applyBorder="1" applyProtection="1">
      <protection hidden="1"/>
    </xf>
    <xf numFmtId="0" fontId="1" fillId="0" borderId="41" xfId="0" applyFont="1" applyBorder="1" applyAlignment="1" applyProtection="1">
      <protection hidden="1"/>
    </xf>
    <xf numFmtId="0" fontId="1" fillId="0" borderId="27" xfId="0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5" fillId="0" borderId="18" xfId="0" applyFont="1" applyFill="1" applyBorder="1" applyProtection="1">
      <protection hidden="1"/>
    </xf>
    <xf numFmtId="0" fontId="5" fillId="2" borderId="45" xfId="0" applyFont="1" applyFill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37" xfId="0" applyBorder="1" applyProtection="1">
      <protection hidden="1"/>
    </xf>
    <xf numFmtId="0" fontId="8" fillId="0" borderId="37" xfId="0" applyFont="1" applyBorder="1" applyAlignment="1" applyProtection="1">
      <alignment vertical="center"/>
      <protection hidden="1"/>
    </xf>
    <xf numFmtId="0" fontId="1" fillId="0" borderId="37" xfId="0" applyFont="1" applyFill="1" applyBorder="1" applyAlignment="1" applyProtection="1">
      <protection hidden="1"/>
    </xf>
    <xf numFmtId="0" fontId="2" fillId="0" borderId="37" xfId="0" applyFont="1" applyFill="1" applyBorder="1" applyAlignment="1" applyProtection="1">
      <alignment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2" fontId="9" fillId="0" borderId="0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vertical="center"/>
      <protection hidden="1"/>
    </xf>
    <xf numFmtId="2" fontId="1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/>
      <protection hidden="1"/>
    </xf>
    <xf numFmtId="0" fontId="0" fillId="0" borderId="41" xfId="0" applyFill="1" applyBorder="1" applyProtection="1">
      <protection hidden="1"/>
    </xf>
    <xf numFmtId="0" fontId="0" fillId="0" borderId="27" xfId="0" applyFill="1" applyBorder="1" applyProtection="1"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textRotation="90"/>
      <protection hidden="1"/>
    </xf>
    <xf numFmtId="0" fontId="8" fillId="0" borderId="27" xfId="0" applyFont="1" applyFill="1" applyBorder="1" applyAlignment="1" applyProtection="1">
      <alignment textRotation="90"/>
      <protection hidden="1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42" xfId="0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41" xfId="0" applyFont="1" applyFill="1" applyBorder="1" applyAlignment="1" applyProtection="1">
      <alignment textRotation="90"/>
      <protection hidden="1"/>
    </xf>
    <xf numFmtId="0" fontId="0" fillId="0" borderId="55" xfId="0" applyBorder="1" applyProtection="1">
      <protection hidden="1"/>
    </xf>
    <xf numFmtId="0" fontId="0" fillId="0" borderId="56" xfId="0" applyBorder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wrapText="1"/>
      <protection hidden="1"/>
    </xf>
    <xf numFmtId="0" fontId="2" fillId="2" borderId="57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6" xfId="0" applyNumberFormat="1" applyFont="1" applyBorder="1" applyAlignment="1" applyProtection="1">
      <alignment horizontal="center" vertical="center"/>
      <protection hidden="1"/>
    </xf>
    <xf numFmtId="2" fontId="3" fillId="0" borderId="36" xfId="0" applyNumberFormat="1" applyFont="1" applyFill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12" fillId="0" borderId="60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vertical="center" wrapText="1"/>
      <protection hidden="1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2" fontId="1" fillId="0" borderId="6" xfId="0" applyNumberFormat="1" applyFont="1" applyFill="1" applyBorder="1" applyAlignment="1" applyProtection="1">
      <alignment vertical="center" wrapText="1"/>
      <protection locked="0"/>
    </xf>
    <xf numFmtId="1" fontId="17" fillId="0" borderId="5" xfId="0" applyNumberFormat="1" applyFont="1" applyBorder="1" applyAlignment="1" applyProtection="1">
      <alignment horizontal="center" vertical="center"/>
      <protection locked="0"/>
    </xf>
    <xf numFmtId="1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8" xfId="0" applyNumberFormat="1" applyFont="1" applyFill="1" applyBorder="1" applyAlignment="1" applyProtection="1">
      <alignment horizontal="center"/>
      <protection hidden="1"/>
    </xf>
    <xf numFmtId="2" fontId="17" fillId="0" borderId="9" xfId="0" applyNumberFormat="1" applyFont="1" applyFill="1" applyBorder="1" applyAlignment="1" applyProtection="1">
      <alignment horizontal="center"/>
      <protection hidden="1"/>
    </xf>
    <xf numFmtId="2" fontId="17" fillId="0" borderId="5" xfId="0" applyNumberFormat="1" applyFont="1" applyFill="1" applyBorder="1" applyAlignment="1" applyProtection="1">
      <alignment horizontal="center"/>
      <protection hidden="1"/>
    </xf>
    <xf numFmtId="2" fontId="17" fillId="0" borderId="6" xfId="0" applyNumberFormat="1" applyFont="1" applyFill="1" applyBorder="1" applyAlignment="1" applyProtection="1">
      <alignment horizontal="center"/>
      <protection hidden="1"/>
    </xf>
    <xf numFmtId="2" fontId="17" fillId="0" borderId="5" xfId="0" applyNumberFormat="1" applyFont="1" applyFill="1" applyBorder="1" applyAlignment="1" applyProtection="1">
      <alignment horizontal="center" vertical="center"/>
      <protection hidden="1"/>
    </xf>
    <xf numFmtId="2" fontId="17" fillId="0" borderId="6" xfId="0" applyNumberFormat="1" applyFont="1" applyFill="1" applyBorder="1" applyAlignment="1" applyProtection="1">
      <alignment horizontal="center" vertical="center"/>
      <protection hidden="1"/>
    </xf>
    <xf numFmtId="2" fontId="17" fillId="0" borderId="5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17" fillId="0" borderId="8" xfId="0" applyNumberFormat="1" applyFont="1" applyFill="1" applyBorder="1" applyAlignment="1" applyProtection="1">
      <alignment horizontal="center" vertical="center"/>
      <protection locked="0"/>
    </xf>
    <xf numFmtId="1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 textRotation="90" wrapText="1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left" vertical="center"/>
      <protection hidden="1"/>
    </xf>
    <xf numFmtId="0" fontId="17" fillId="2" borderId="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Fill="1" applyBorder="1" applyAlignment="1" applyProtection="1">
      <alignment horizontal="right" vertical="center"/>
      <protection hidden="1"/>
    </xf>
    <xf numFmtId="0" fontId="18" fillId="0" borderId="30" xfId="0" applyFont="1" applyFill="1" applyBorder="1" applyAlignment="1" applyProtection="1">
      <alignment horizontal="right" vertical="center"/>
      <protection hidden="1"/>
    </xf>
    <xf numFmtId="0" fontId="17" fillId="2" borderId="4" xfId="0" applyFont="1" applyFill="1" applyBorder="1" applyAlignment="1" applyProtection="1">
      <alignment horizontal="left"/>
      <protection hidden="1"/>
    </xf>
    <xf numFmtId="0" fontId="17" fillId="2" borderId="5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17" fillId="2" borderId="7" xfId="0" applyFont="1" applyFill="1" applyBorder="1" applyAlignment="1" applyProtection="1">
      <alignment horizontal="left" vertical="center"/>
      <protection hidden="1"/>
    </xf>
    <xf numFmtId="0" fontId="17" fillId="2" borderId="8" xfId="0" applyFont="1" applyFill="1" applyBorder="1" applyAlignment="1" applyProtection="1">
      <alignment horizontal="left" vertical="center"/>
      <protection hidden="1"/>
    </xf>
    <xf numFmtId="164" fontId="17" fillId="2" borderId="5" xfId="0" applyNumberFormat="1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17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19" fillId="2" borderId="26" xfId="0" applyFont="1" applyFill="1" applyBorder="1" applyAlignment="1" applyProtection="1">
      <alignment horizontal="right"/>
      <protection hidden="1"/>
    </xf>
    <xf numFmtId="0" fontId="19" fillId="2" borderId="23" xfId="0" applyFont="1" applyFill="1" applyBorder="1" applyAlignment="1" applyProtection="1">
      <alignment horizontal="right"/>
      <protection hidden="1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hidden="1"/>
    </xf>
    <xf numFmtId="0" fontId="17" fillId="2" borderId="5" xfId="0" applyFont="1" applyFill="1" applyBorder="1" applyAlignment="1" applyProtection="1">
      <alignment horizontal="left" vertical="center" wrapText="1"/>
      <protection hidden="1"/>
    </xf>
    <xf numFmtId="0" fontId="17" fillId="2" borderId="20" xfId="0" applyFont="1" applyFill="1" applyBorder="1" applyAlignment="1" applyProtection="1">
      <alignment horizontal="center" vertical="center" wrapText="1"/>
      <protection hidden="1"/>
    </xf>
    <xf numFmtId="0" fontId="17" fillId="2" borderId="28" xfId="0" applyFont="1" applyFill="1" applyBorder="1" applyAlignment="1" applyProtection="1">
      <alignment horizontal="center" vertical="center" wrapText="1"/>
      <protection hidden="1"/>
    </xf>
    <xf numFmtId="2" fontId="17" fillId="0" borderId="35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58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4" fontId="1" fillId="0" borderId="2" xfId="0" applyNumberFormat="1" applyFont="1" applyBorder="1" applyAlignment="1" applyProtection="1">
      <alignment horizontal="center" vertical="center"/>
      <protection hidden="1"/>
    </xf>
    <xf numFmtId="14" fontId="1" fillId="0" borderId="3" xfId="0" applyNumberFormat="1" applyFont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50" xfId="0" applyFont="1" applyFill="1" applyBorder="1" applyAlignment="1" applyProtection="1">
      <alignment horizontal="center" vertical="center" wrapText="1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2" fontId="1" fillId="0" borderId="51" xfId="0" applyNumberFormat="1" applyFont="1" applyFill="1" applyBorder="1" applyAlignment="1" applyProtection="1">
      <alignment horizontal="center" vertical="center"/>
      <protection hidden="1"/>
    </xf>
    <xf numFmtId="2" fontId="1" fillId="0" borderId="43" xfId="0" applyNumberFormat="1" applyFont="1" applyFill="1" applyBorder="1" applyAlignment="1" applyProtection="1">
      <alignment horizontal="center" vertical="center"/>
      <protection hidden="1"/>
    </xf>
    <xf numFmtId="2" fontId="1" fillId="0" borderId="14" xfId="0" applyNumberFormat="1" applyFont="1" applyFill="1" applyBorder="1" applyAlignment="1" applyProtection="1">
      <alignment horizontal="center" vertical="center"/>
      <protection hidden="1"/>
    </xf>
    <xf numFmtId="2" fontId="1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horizontal="right" vertical="center"/>
      <protection hidden="1"/>
    </xf>
    <xf numFmtId="2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5" fillId="0" borderId="50" xfId="0" applyFont="1" applyFill="1" applyBorder="1" applyAlignment="1" applyProtection="1">
      <alignment horizontal="center" vertical="center"/>
      <protection hidden="1"/>
    </xf>
    <xf numFmtId="0" fontId="5" fillId="0" borderId="58" xfId="0" applyFont="1" applyFill="1" applyBorder="1" applyAlignment="1" applyProtection="1">
      <alignment horizontal="center" vertical="center"/>
      <protection hidden="1"/>
    </xf>
    <xf numFmtId="164" fontId="17" fillId="2" borderId="8" xfId="0" applyNumberFormat="1" applyFont="1" applyFill="1" applyBorder="1" applyAlignment="1" applyProtection="1">
      <alignment horizontal="center" vertical="center"/>
      <protection hidden="1"/>
    </xf>
    <xf numFmtId="0" fontId="12" fillId="0" borderId="59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2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2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2" fontId="5" fillId="0" borderId="34" xfId="0" applyNumberFormat="1" applyFont="1" applyFill="1" applyBorder="1" applyAlignment="1" applyProtection="1">
      <alignment horizontal="center" vertical="center"/>
      <protection hidden="1"/>
    </xf>
    <xf numFmtId="2" fontId="5" fillId="0" borderId="43" xfId="0" applyNumberFormat="1" applyFont="1" applyFill="1" applyBorder="1" applyAlignment="1" applyProtection="1">
      <alignment horizontal="center" vertical="center"/>
      <protection hidden="1"/>
    </xf>
    <xf numFmtId="2" fontId="5" fillId="0" borderId="44" xfId="0" applyNumberFormat="1" applyFont="1" applyFill="1" applyBorder="1" applyAlignment="1" applyProtection="1">
      <alignment horizontal="center" vertical="center"/>
      <protection hidden="1"/>
    </xf>
    <xf numFmtId="2" fontId="5" fillId="0" borderId="25" xfId="0" applyNumberFormat="1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 wrapText="1"/>
      <protection hidden="1"/>
    </xf>
    <xf numFmtId="2" fontId="5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43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3" fillId="2" borderId="26" xfId="0" applyFont="1" applyFill="1" applyBorder="1" applyAlignment="1" applyProtection="1">
      <alignment horizontal="center" vertical="center"/>
      <protection hidden="1"/>
    </xf>
    <xf numFmtId="0" fontId="13" fillId="2" borderId="23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2" fontId="3" fillId="0" borderId="8" xfId="0" applyNumberFormat="1" applyFont="1" applyBorder="1" applyAlignment="1" applyProtection="1">
      <alignment horizontal="center" vertical="center"/>
      <protection hidden="1"/>
    </xf>
    <xf numFmtId="2" fontId="3" fillId="0" borderId="9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28" xfId="0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locked="0" hidden="1"/>
    </xf>
    <xf numFmtId="2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right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2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textRotation="90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locked="0"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 applyProtection="1">
      <alignment horizontal="center" vertical="center" wrapText="1"/>
      <protection hidden="1"/>
    </xf>
    <xf numFmtId="0" fontId="5" fillId="2" borderId="52" xfId="0" applyFont="1" applyFill="1" applyBorder="1" applyAlignment="1" applyProtection="1">
      <alignment horizontal="center" vertical="center" wrapText="1"/>
      <protection hidden="1"/>
    </xf>
    <xf numFmtId="0" fontId="5" fillId="2" borderId="53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54" xfId="0" applyFont="1" applyFill="1" applyBorder="1" applyAlignment="1" applyProtection="1">
      <alignment horizontal="center" vertical="center" wrapText="1"/>
      <protection hidden="1"/>
    </xf>
    <xf numFmtId="2" fontId="3" fillId="0" borderId="10" xfId="0" applyNumberFormat="1" applyFont="1" applyBorder="1" applyAlignment="1" applyProtection="1">
      <alignment horizontal="center" vertical="center"/>
      <protection hidden="1"/>
    </xf>
    <xf numFmtId="2" fontId="3" fillId="0" borderId="11" xfId="0" applyNumberFormat="1" applyFont="1" applyBorder="1" applyAlignment="1" applyProtection="1">
      <alignment horizontal="center" vertical="center"/>
      <protection hidden="1"/>
    </xf>
    <xf numFmtId="2" fontId="3" fillId="0" borderId="13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right"/>
      <protection hidden="1"/>
    </xf>
    <xf numFmtId="0" fontId="2" fillId="0" borderId="21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horizontal="right"/>
      <protection hidden="1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49" xfId="0" applyFont="1" applyFill="1" applyBorder="1" applyAlignment="1" applyProtection="1">
      <alignment horizontal="center" vertical="center" wrapText="1"/>
      <protection hidden="1"/>
    </xf>
    <xf numFmtId="0" fontId="5" fillId="2" borderId="50" xfId="0" applyFont="1" applyFill="1" applyBorder="1" applyAlignment="1" applyProtection="1">
      <alignment horizontal="center" vertical="center" wrapText="1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2" fontId="9" fillId="0" borderId="6" xfId="0" applyNumberFormat="1" applyFont="1" applyFill="1" applyBorder="1" applyAlignment="1" applyProtection="1">
      <alignment horizontal="center" vertical="center"/>
      <protection locked="0"/>
    </xf>
    <xf numFmtId="2" fontId="9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8" xfId="0" applyNumberFormat="1" applyFont="1" applyFill="1" applyBorder="1" applyAlignment="1" applyProtection="1">
      <alignment horizontal="center" vertical="center"/>
      <protection hidden="1"/>
    </xf>
    <xf numFmtId="2" fontId="1" fillId="0" borderId="34" xfId="0" applyNumberFormat="1" applyFont="1" applyFill="1" applyBorder="1" applyAlignment="1" applyProtection="1">
      <alignment horizontal="center" vertical="center"/>
      <protection hidden="1"/>
    </xf>
    <xf numFmtId="2" fontId="1" fillId="0" borderId="44" xfId="0" applyNumberFormat="1" applyFont="1" applyFill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2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14" fontId="1" fillId="0" borderId="38" xfId="0" applyNumberFormat="1" applyFont="1" applyBorder="1" applyAlignment="1" applyProtection="1">
      <alignment horizontal="center" vertical="center"/>
      <protection hidden="1"/>
    </xf>
    <xf numFmtId="14" fontId="1" fillId="0" borderId="48" xfId="0" applyNumberFormat="1" applyFont="1" applyBorder="1" applyAlignment="1" applyProtection="1">
      <alignment horizontal="center" vertical="center"/>
      <protection hidden="1"/>
    </xf>
    <xf numFmtId="14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2" fontId="1" fillId="0" borderId="40" xfId="0" applyNumberFormat="1" applyFont="1" applyFill="1" applyBorder="1" applyAlignment="1" applyProtection="1">
      <alignment horizontal="center" vertical="center"/>
      <protection hidden="1"/>
    </xf>
    <xf numFmtId="2" fontId="1" fillId="0" borderId="39" xfId="0" applyNumberFormat="1" applyFont="1" applyFill="1" applyBorder="1" applyAlignment="1" applyProtection="1">
      <alignment horizontal="center" vertical="center"/>
      <protection hidden="1"/>
    </xf>
    <xf numFmtId="2" fontId="1" fillId="0" borderId="29" xfId="0" applyNumberFormat="1" applyFont="1" applyFill="1" applyBorder="1" applyAlignment="1" applyProtection="1">
      <alignment horizontal="center" vertical="center"/>
      <protection hidden="1"/>
    </xf>
    <xf numFmtId="2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2" fontId="5" fillId="0" borderId="40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39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2 2" xfId="2"/>
    <cellStyle name="Normal 3" xfId="3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7.emf"/><Relationship Id="rId1" Type="http://schemas.openxmlformats.org/officeDocument/2006/relationships/image" Target="../media/image2.emf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7.emf"/><Relationship Id="rId1" Type="http://schemas.openxmlformats.org/officeDocument/2006/relationships/image" Target="../media/image2.emf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21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12" Type="http://schemas.openxmlformats.org/officeDocument/2006/relationships/image" Target="../media/image20.jpeg"/><Relationship Id="rId17" Type="http://schemas.openxmlformats.org/officeDocument/2006/relationships/image" Target="../media/image25.jpeg"/><Relationship Id="rId2" Type="http://schemas.openxmlformats.org/officeDocument/2006/relationships/image" Target="../media/image10.jpeg"/><Relationship Id="rId16" Type="http://schemas.openxmlformats.org/officeDocument/2006/relationships/image" Target="../media/image24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11" Type="http://schemas.openxmlformats.org/officeDocument/2006/relationships/image" Target="../media/image19.jpeg"/><Relationship Id="rId5" Type="http://schemas.openxmlformats.org/officeDocument/2006/relationships/image" Target="../media/image13.jpeg"/><Relationship Id="rId15" Type="http://schemas.openxmlformats.org/officeDocument/2006/relationships/image" Target="../media/image23.jpeg"/><Relationship Id="rId10" Type="http://schemas.openxmlformats.org/officeDocument/2006/relationships/image" Target="../media/image18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Relationship Id="rId14" Type="http://schemas.openxmlformats.org/officeDocument/2006/relationships/image" Target="../media/image2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8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8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9</xdr:col>
          <xdr:colOff>523875</xdr:colOff>
          <xdr:row>48</xdr:row>
          <xdr:rowOff>114300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54</xdr:row>
          <xdr:rowOff>38100</xdr:rowOff>
        </xdr:from>
        <xdr:to>
          <xdr:col>4</xdr:col>
          <xdr:colOff>419100</xdr:colOff>
          <xdr:row>56</xdr:row>
          <xdr:rowOff>142875</xdr:rowOff>
        </xdr:to>
        <xdr:pic>
          <xdr:nvPicPr>
            <xdr:cNvPr id="2098" name="Picture 21"/>
            <xdr:cNvPicPr>
              <a:picLocks noChangeArrowheads="1"/>
              <a:extLst>
                <a:ext uri="{84589F7E-364E-4C9E-8A38-B11213B215E9}">
                  <a14:cameraTool cellRange="imagem" spid="_x0000_s25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3000" y="9420225"/>
              <a:ext cx="800100" cy="4476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57</xdr:row>
          <xdr:rowOff>38100</xdr:rowOff>
        </xdr:from>
        <xdr:to>
          <xdr:col>4</xdr:col>
          <xdr:colOff>400050</xdr:colOff>
          <xdr:row>59</xdr:row>
          <xdr:rowOff>152400</xdr:rowOff>
        </xdr:to>
        <xdr:pic>
          <xdr:nvPicPr>
            <xdr:cNvPr id="2099" name="Picture 24"/>
            <xdr:cNvPicPr>
              <a:picLocks noChangeArrowheads="1"/>
              <a:extLst>
                <a:ext uri="{84589F7E-364E-4C9E-8A38-B11213B215E9}">
                  <a14:cameraTool cellRange="imagem1" spid="_x0000_s25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4425" y="993457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60</xdr:row>
          <xdr:rowOff>38100</xdr:rowOff>
        </xdr:from>
        <xdr:to>
          <xdr:col>4</xdr:col>
          <xdr:colOff>400050</xdr:colOff>
          <xdr:row>62</xdr:row>
          <xdr:rowOff>152400</xdr:rowOff>
        </xdr:to>
        <xdr:pic>
          <xdr:nvPicPr>
            <xdr:cNvPr id="2100" name="Picture 25"/>
            <xdr:cNvPicPr>
              <a:picLocks noChangeArrowheads="1"/>
              <a:extLst>
                <a:ext uri="{84589F7E-364E-4C9E-8A38-B11213B215E9}">
                  <a14:cameraTool cellRange="imagem2" spid="_x0000_s25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4425" y="1044892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63</xdr:row>
          <xdr:rowOff>38100</xdr:rowOff>
        </xdr:from>
        <xdr:to>
          <xdr:col>4</xdr:col>
          <xdr:colOff>400050</xdr:colOff>
          <xdr:row>65</xdr:row>
          <xdr:rowOff>152400</xdr:rowOff>
        </xdr:to>
        <xdr:pic>
          <xdr:nvPicPr>
            <xdr:cNvPr id="2101" name="Picture 26"/>
            <xdr:cNvPicPr>
              <a:picLocks noChangeArrowheads="1"/>
              <a:extLst>
                <a:ext uri="{84589F7E-364E-4C9E-8A38-B11213B215E9}">
                  <a14:cameraTool cellRange="imagem3" spid="_x0000_s25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4425" y="1096327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66</xdr:row>
          <xdr:rowOff>38100</xdr:rowOff>
        </xdr:from>
        <xdr:to>
          <xdr:col>4</xdr:col>
          <xdr:colOff>409575</xdr:colOff>
          <xdr:row>68</xdr:row>
          <xdr:rowOff>142875</xdr:rowOff>
        </xdr:to>
        <xdr:pic>
          <xdr:nvPicPr>
            <xdr:cNvPr id="2102" name="Picture 27"/>
            <xdr:cNvPicPr>
              <a:picLocks noChangeArrowheads="1"/>
              <a:extLst>
                <a:ext uri="{84589F7E-364E-4C9E-8A38-B11213B215E9}">
                  <a14:cameraTool cellRange="imagem4" spid="_x0000_s25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23950" y="1147762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69</xdr:row>
          <xdr:rowOff>19050</xdr:rowOff>
        </xdr:from>
        <xdr:to>
          <xdr:col>4</xdr:col>
          <xdr:colOff>400050</xdr:colOff>
          <xdr:row>71</xdr:row>
          <xdr:rowOff>133350</xdr:rowOff>
        </xdr:to>
        <xdr:pic>
          <xdr:nvPicPr>
            <xdr:cNvPr id="2103" name="Picture 28"/>
            <xdr:cNvPicPr>
              <a:picLocks noChangeArrowheads="1"/>
              <a:extLst>
                <a:ext uri="{84589F7E-364E-4C9E-8A38-B11213B215E9}">
                  <a14:cameraTool cellRange="imagem5" spid="_x0000_s25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4425" y="11982450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72</xdr:row>
          <xdr:rowOff>19050</xdr:rowOff>
        </xdr:from>
        <xdr:to>
          <xdr:col>4</xdr:col>
          <xdr:colOff>409575</xdr:colOff>
          <xdr:row>74</xdr:row>
          <xdr:rowOff>133350</xdr:rowOff>
        </xdr:to>
        <xdr:pic>
          <xdr:nvPicPr>
            <xdr:cNvPr id="2104" name="Picture 29"/>
            <xdr:cNvPicPr>
              <a:picLocks noChangeArrowheads="1"/>
              <a:extLst>
                <a:ext uri="{84589F7E-364E-4C9E-8A38-B11213B215E9}">
                  <a14:cameraTool cellRange="imagem6" spid="_x0000_s25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23950" y="12496800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75</xdr:row>
          <xdr:rowOff>9525</xdr:rowOff>
        </xdr:from>
        <xdr:to>
          <xdr:col>4</xdr:col>
          <xdr:colOff>419100</xdr:colOff>
          <xdr:row>77</xdr:row>
          <xdr:rowOff>123825</xdr:rowOff>
        </xdr:to>
        <xdr:pic>
          <xdr:nvPicPr>
            <xdr:cNvPr id="2105" name="Picture 30"/>
            <xdr:cNvPicPr>
              <a:picLocks noChangeArrowheads="1"/>
              <a:extLst>
                <a:ext uri="{84589F7E-364E-4C9E-8A38-B11213B215E9}">
                  <a14:cameraTool cellRange="imagem7" spid="_x0000_s25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33475" y="1300162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57151</xdr:colOff>
      <xdr:row>0</xdr:row>
      <xdr:rowOff>28575</xdr:rowOff>
    </xdr:from>
    <xdr:to>
      <xdr:col>1</xdr:col>
      <xdr:colOff>148417</xdr:colOff>
      <xdr:row>1</xdr:row>
      <xdr:rowOff>169500</xdr:rowOff>
    </xdr:to>
    <xdr:pic>
      <xdr:nvPicPr>
        <xdr:cNvPr id="14" name="Imagem 13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8575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91266</xdr:colOff>
      <xdr:row>2</xdr:row>
      <xdr:rowOff>150450</xdr:rowOff>
    </xdr:to>
    <xdr:pic>
      <xdr:nvPicPr>
        <xdr:cNvPr id="16" name="Imagem 15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19075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17</xdr:col>
      <xdr:colOff>91266</xdr:colOff>
      <xdr:row>41</xdr:row>
      <xdr:rowOff>17100</xdr:rowOff>
    </xdr:to>
    <xdr:pic>
      <xdr:nvPicPr>
        <xdr:cNvPr id="17" name="Imagem 16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6791325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17</xdr:col>
      <xdr:colOff>91266</xdr:colOff>
      <xdr:row>66</xdr:row>
      <xdr:rowOff>17100</xdr:rowOff>
    </xdr:to>
    <xdr:pic>
      <xdr:nvPicPr>
        <xdr:cNvPr id="19" name="Imagem 18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1096625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</xdr:col>
      <xdr:colOff>91266</xdr:colOff>
      <xdr:row>41</xdr:row>
      <xdr:rowOff>17100</xdr:rowOff>
    </xdr:to>
    <xdr:pic>
      <xdr:nvPicPr>
        <xdr:cNvPr id="21" name="Imagem 20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54</xdr:row>
          <xdr:rowOff>38100</xdr:rowOff>
        </xdr:from>
        <xdr:to>
          <xdr:col>4</xdr:col>
          <xdr:colOff>419100</xdr:colOff>
          <xdr:row>56</xdr:row>
          <xdr:rowOff>142875</xdr:rowOff>
        </xdr:to>
        <xdr:pic>
          <xdr:nvPicPr>
            <xdr:cNvPr id="3089" name="Picture 1"/>
            <xdr:cNvPicPr>
              <a:picLocks noChangeArrowheads="1"/>
              <a:extLst>
                <a:ext uri="{84589F7E-364E-4C9E-8A38-B11213B215E9}">
                  <a14:cameraTool cellRange="imagem" spid="_x0000_s35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3000" y="9420225"/>
              <a:ext cx="800100" cy="4476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57</xdr:row>
          <xdr:rowOff>38100</xdr:rowOff>
        </xdr:from>
        <xdr:to>
          <xdr:col>4</xdr:col>
          <xdr:colOff>400050</xdr:colOff>
          <xdr:row>59</xdr:row>
          <xdr:rowOff>152400</xdr:rowOff>
        </xdr:to>
        <xdr:pic>
          <xdr:nvPicPr>
            <xdr:cNvPr id="3090" name="Picture 2"/>
            <xdr:cNvPicPr>
              <a:picLocks noChangeArrowheads="1"/>
              <a:extLst>
                <a:ext uri="{84589F7E-364E-4C9E-8A38-B11213B215E9}">
                  <a14:cameraTool cellRange="imagem1" spid="_x0000_s35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14425" y="993457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60</xdr:row>
          <xdr:rowOff>38100</xdr:rowOff>
        </xdr:from>
        <xdr:to>
          <xdr:col>4</xdr:col>
          <xdr:colOff>400050</xdr:colOff>
          <xdr:row>62</xdr:row>
          <xdr:rowOff>152400</xdr:rowOff>
        </xdr:to>
        <xdr:pic>
          <xdr:nvPicPr>
            <xdr:cNvPr id="3091" name="Picture 3"/>
            <xdr:cNvPicPr>
              <a:picLocks noChangeArrowheads="1"/>
              <a:extLst>
                <a:ext uri="{84589F7E-364E-4C9E-8A38-B11213B215E9}">
                  <a14:cameraTool cellRange="imagem2" spid="_x0000_s35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4425" y="1044892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63</xdr:row>
          <xdr:rowOff>38100</xdr:rowOff>
        </xdr:from>
        <xdr:to>
          <xdr:col>4</xdr:col>
          <xdr:colOff>400050</xdr:colOff>
          <xdr:row>65</xdr:row>
          <xdr:rowOff>152400</xdr:rowOff>
        </xdr:to>
        <xdr:pic>
          <xdr:nvPicPr>
            <xdr:cNvPr id="3092" name="Picture 4"/>
            <xdr:cNvPicPr>
              <a:picLocks noChangeArrowheads="1"/>
              <a:extLst>
                <a:ext uri="{84589F7E-364E-4C9E-8A38-B11213B215E9}">
                  <a14:cameraTool cellRange="imagem3" spid="_x0000_s35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4425" y="1096327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66</xdr:row>
          <xdr:rowOff>38100</xdr:rowOff>
        </xdr:from>
        <xdr:to>
          <xdr:col>4</xdr:col>
          <xdr:colOff>409575</xdr:colOff>
          <xdr:row>68</xdr:row>
          <xdr:rowOff>142875</xdr:rowOff>
        </xdr:to>
        <xdr:pic>
          <xdr:nvPicPr>
            <xdr:cNvPr id="3093" name="Picture 5"/>
            <xdr:cNvPicPr>
              <a:picLocks noChangeArrowheads="1"/>
              <a:extLst>
                <a:ext uri="{84589F7E-364E-4C9E-8A38-B11213B215E9}">
                  <a14:cameraTool cellRange="imagem4" spid="_x0000_s355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23950" y="1147762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69</xdr:row>
          <xdr:rowOff>19050</xdr:rowOff>
        </xdr:from>
        <xdr:to>
          <xdr:col>4</xdr:col>
          <xdr:colOff>400050</xdr:colOff>
          <xdr:row>71</xdr:row>
          <xdr:rowOff>133350</xdr:rowOff>
        </xdr:to>
        <xdr:pic>
          <xdr:nvPicPr>
            <xdr:cNvPr id="3094" name="Picture 6"/>
            <xdr:cNvPicPr>
              <a:picLocks noChangeArrowheads="1"/>
              <a:extLst>
                <a:ext uri="{84589F7E-364E-4C9E-8A38-B11213B215E9}">
                  <a14:cameraTool cellRange="imagem5" spid="_x0000_s35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4425" y="11982450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72</xdr:row>
          <xdr:rowOff>19050</xdr:rowOff>
        </xdr:from>
        <xdr:to>
          <xdr:col>4</xdr:col>
          <xdr:colOff>409575</xdr:colOff>
          <xdr:row>74</xdr:row>
          <xdr:rowOff>133350</xdr:rowOff>
        </xdr:to>
        <xdr:pic>
          <xdr:nvPicPr>
            <xdr:cNvPr id="3095" name="Picture 7"/>
            <xdr:cNvPicPr>
              <a:picLocks noChangeArrowheads="1"/>
              <a:extLst>
                <a:ext uri="{84589F7E-364E-4C9E-8A38-B11213B215E9}">
                  <a14:cameraTool cellRange="imagem6" spid="_x0000_s35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23950" y="12496800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75</xdr:row>
          <xdr:rowOff>9525</xdr:rowOff>
        </xdr:from>
        <xdr:to>
          <xdr:col>4</xdr:col>
          <xdr:colOff>419100</xdr:colOff>
          <xdr:row>77</xdr:row>
          <xdr:rowOff>123825</xdr:rowOff>
        </xdr:to>
        <xdr:pic>
          <xdr:nvPicPr>
            <xdr:cNvPr id="3096" name="Picture 8"/>
            <xdr:cNvPicPr>
              <a:picLocks noChangeArrowheads="1"/>
              <a:extLst>
                <a:ext uri="{84589F7E-364E-4C9E-8A38-B11213B215E9}">
                  <a14:cameraTool cellRange="imagem7" spid="_x0000_s35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33475" y="1300162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89905</xdr:colOff>
      <xdr:row>1</xdr:row>
      <xdr:rowOff>142286</xdr:rowOff>
    </xdr:to>
    <xdr:pic>
      <xdr:nvPicPr>
        <xdr:cNvPr id="17" name="Imagem 16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</xdr:col>
      <xdr:colOff>89905</xdr:colOff>
      <xdr:row>41</xdr:row>
      <xdr:rowOff>6214</xdr:rowOff>
    </xdr:to>
    <xdr:pic>
      <xdr:nvPicPr>
        <xdr:cNvPr id="18" name="Imagem 17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6857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40822</xdr:rowOff>
    </xdr:from>
    <xdr:to>
      <xdr:col>17</xdr:col>
      <xdr:colOff>89906</xdr:colOff>
      <xdr:row>40</xdr:row>
      <xdr:rowOff>47036</xdr:rowOff>
    </xdr:to>
    <xdr:pic>
      <xdr:nvPicPr>
        <xdr:cNvPr id="19" name="Imagem 18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6179" y="6830786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17</xdr:col>
      <xdr:colOff>89906</xdr:colOff>
      <xdr:row>58</xdr:row>
      <xdr:rowOff>6215</xdr:rowOff>
    </xdr:to>
    <xdr:pic>
      <xdr:nvPicPr>
        <xdr:cNvPr id="20" name="Imagem 19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6179" y="9974036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17</xdr:col>
      <xdr:colOff>89906</xdr:colOff>
      <xdr:row>76</xdr:row>
      <xdr:rowOff>6214</xdr:rowOff>
    </xdr:to>
    <xdr:pic>
      <xdr:nvPicPr>
        <xdr:cNvPr id="21" name="Imagem 20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6179" y="13158107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17</xdr:col>
      <xdr:colOff>89906</xdr:colOff>
      <xdr:row>94</xdr:row>
      <xdr:rowOff>6215</xdr:rowOff>
    </xdr:to>
    <xdr:pic>
      <xdr:nvPicPr>
        <xdr:cNvPr id="23" name="Imagem 22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6179" y="16342179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54</xdr:row>
          <xdr:rowOff>38100</xdr:rowOff>
        </xdr:from>
        <xdr:to>
          <xdr:col>4</xdr:col>
          <xdr:colOff>419100</xdr:colOff>
          <xdr:row>56</xdr:row>
          <xdr:rowOff>142875</xdr:rowOff>
        </xdr:to>
        <xdr:pic>
          <xdr:nvPicPr>
            <xdr:cNvPr id="4113" name="Picture 1"/>
            <xdr:cNvPicPr>
              <a:picLocks noChangeArrowheads="1"/>
              <a:extLst>
                <a:ext uri="{84589F7E-364E-4C9E-8A38-B11213B215E9}">
                  <a14:cameraTool cellRange="imagem" spid="_x0000_s45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3000" y="9420225"/>
              <a:ext cx="800100" cy="4476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57</xdr:row>
          <xdr:rowOff>38100</xdr:rowOff>
        </xdr:from>
        <xdr:to>
          <xdr:col>4</xdr:col>
          <xdr:colOff>400050</xdr:colOff>
          <xdr:row>59</xdr:row>
          <xdr:rowOff>152400</xdr:rowOff>
        </xdr:to>
        <xdr:pic>
          <xdr:nvPicPr>
            <xdr:cNvPr id="4114" name="Picture 2"/>
            <xdr:cNvPicPr>
              <a:picLocks noChangeArrowheads="1"/>
              <a:extLst>
                <a:ext uri="{84589F7E-364E-4C9E-8A38-B11213B215E9}">
                  <a14:cameraTool cellRange="imagem1" spid="_x0000_s45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14425" y="993457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60</xdr:row>
          <xdr:rowOff>38100</xdr:rowOff>
        </xdr:from>
        <xdr:to>
          <xdr:col>4</xdr:col>
          <xdr:colOff>400050</xdr:colOff>
          <xdr:row>62</xdr:row>
          <xdr:rowOff>152400</xdr:rowOff>
        </xdr:to>
        <xdr:pic>
          <xdr:nvPicPr>
            <xdr:cNvPr id="4115" name="Picture 3"/>
            <xdr:cNvPicPr>
              <a:picLocks noChangeArrowheads="1"/>
              <a:extLst>
                <a:ext uri="{84589F7E-364E-4C9E-8A38-B11213B215E9}">
                  <a14:cameraTool cellRange="imagem2" spid="_x0000_s45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4425" y="1044892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63</xdr:row>
          <xdr:rowOff>38100</xdr:rowOff>
        </xdr:from>
        <xdr:to>
          <xdr:col>4</xdr:col>
          <xdr:colOff>400050</xdr:colOff>
          <xdr:row>65</xdr:row>
          <xdr:rowOff>152400</xdr:rowOff>
        </xdr:to>
        <xdr:pic>
          <xdr:nvPicPr>
            <xdr:cNvPr id="4116" name="Picture 4"/>
            <xdr:cNvPicPr>
              <a:picLocks noChangeArrowheads="1"/>
              <a:extLst>
                <a:ext uri="{84589F7E-364E-4C9E-8A38-B11213B215E9}">
                  <a14:cameraTool cellRange="imagem3" spid="_x0000_s45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14425" y="1096327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66</xdr:row>
          <xdr:rowOff>38100</xdr:rowOff>
        </xdr:from>
        <xdr:to>
          <xdr:col>4</xdr:col>
          <xdr:colOff>409575</xdr:colOff>
          <xdr:row>68</xdr:row>
          <xdr:rowOff>142875</xdr:rowOff>
        </xdr:to>
        <xdr:pic>
          <xdr:nvPicPr>
            <xdr:cNvPr id="4117" name="Picture 5"/>
            <xdr:cNvPicPr>
              <a:picLocks noChangeArrowheads="1"/>
              <a:extLst>
                <a:ext uri="{84589F7E-364E-4C9E-8A38-B11213B215E9}">
                  <a14:cameraTool cellRange="imagem4" spid="_x0000_s457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23950" y="1147762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69</xdr:row>
          <xdr:rowOff>19050</xdr:rowOff>
        </xdr:from>
        <xdr:to>
          <xdr:col>4</xdr:col>
          <xdr:colOff>400050</xdr:colOff>
          <xdr:row>71</xdr:row>
          <xdr:rowOff>133350</xdr:rowOff>
        </xdr:to>
        <xdr:pic>
          <xdr:nvPicPr>
            <xdr:cNvPr id="4118" name="Picture 6"/>
            <xdr:cNvPicPr>
              <a:picLocks noChangeArrowheads="1"/>
              <a:extLst>
                <a:ext uri="{84589F7E-364E-4C9E-8A38-B11213B215E9}">
                  <a14:cameraTool cellRange="imagem5" spid="_x0000_s457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14425" y="11982450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72</xdr:row>
          <xdr:rowOff>19050</xdr:rowOff>
        </xdr:from>
        <xdr:to>
          <xdr:col>4</xdr:col>
          <xdr:colOff>409575</xdr:colOff>
          <xdr:row>74</xdr:row>
          <xdr:rowOff>133350</xdr:rowOff>
        </xdr:to>
        <xdr:pic>
          <xdr:nvPicPr>
            <xdr:cNvPr id="4119" name="Picture 7"/>
            <xdr:cNvPicPr>
              <a:picLocks noChangeArrowheads="1"/>
              <a:extLst>
                <a:ext uri="{84589F7E-364E-4C9E-8A38-B11213B215E9}">
                  <a14:cameraTool cellRange="imagem6" spid="_x0000_s45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23950" y="12496800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75</xdr:row>
          <xdr:rowOff>9525</xdr:rowOff>
        </xdr:from>
        <xdr:to>
          <xdr:col>4</xdr:col>
          <xdr:colOff>419100</xdr:colOff>
          <xdr:row>77</xdr:row>
          <xdr:rowOff>123825</xdr:rowOff>
        </xdr:to>
        <xdr:pic>
          <xdr:nvPicPr>
            <xdr:cNvPr id="4120" name="Picture 8"/>
            <xdr:cNvPicPr>
              <a:picLocks noChangeArrowheads="1"/>
              <a:extLst>
                <a:ext uri="{84589F7E-364E-4C9E-8A38-B11213B215E9}">
                  <a14:cameraTool cellRange="imagem7" spid="_x0000_s45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33475" y="13001625"/>
              <a:ext cx="809625" cy="457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91266</xdr:colOff>
      <xdr:row>1</xdr:row>
      <xdr:rowOff>140925</xdr:rowOff>
    </xdr:to>
    <xdr:pic>
      <xdr:nvPicPr>
        <xdr:cNvPr id="14" name="Imagem 13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</xdr:col>
      <xdr:colOff>91266</xdr:colOff>
      <xdr:row>42</xdr:row>
      <xdr:rowOff>17100</xdr:rowOff>
    </xdr:to>
    <xdr:pic>
      <xdr:nvPicPr>
        <xdr:cNvPr id="15" name="Imagem 14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17</xdr:col>
      <xdr:colOff>91266</xdr:colOff>
      <xdr:row>42</xdr:row>
      <xdr:rowOff>17100</xdr:rowOff>
    </xdr:to>
    <xdr:pic>
      <xdr:nvPicPr>
        <xdr:cNvPr id="16" name="Imagem 15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6962775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17</xdr:col>
      <xdr:colOff>91266</xdr:colOff>
      <xdr:row>67</xdr:row>
      <xdr:rowOff>7575</xdr:rowOff>
    </xdr:to>
    <xdr:pic>
      <xdr:nvPicPr>
        <xdr:cNvPr id="19" name="Imagem 18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1268075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1</xdr:col>
      <xdr:colOff>91266</xdr:colOff>
      <xdr:row>94</xdr:row>
      <xdr:rowOff>17100</xdr:rowOff>
    </xdr:to>
    <xdr:pic>
      <xdr:nvPicPr>
        <xdr:cNvPr id="20" name="Imagem 19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17</xdr:col>
      <xdr:colOff>91266</xdr:colOff>
      <xdr:row>94</xdr:row>
      <xdr:rowOff>17100</xdr:rowOff>
    </xdr:to>
    <xdr:pic>
      <xdr:nvPicPr>
        <xdr:cNvPr id="21" name="Imagem 20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5906750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17</xdr:col>
      <xdr:colOff>91266</xdr:colOff>
      <xdr:row>119</xdr:row>
      <xdr:rowOff>17100</xdr:rowOff>
    </xdr:to>
    <xdr:pic>
      <xdr:nvPicPr>
        <xdr:cNvPr id="23" name="Imagem 22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193000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</xdr:col>
      <xdr:colOff>91266</xdr:colOff>
      <xdr:row>119</xdr:row>
      <xdr:rowOff>17100</xdr:rowOff>
    </xdr:to>
    <xdr:pic>
      <xdr:nvPicPr>
        <xdr:cNvPr id="24" name="Imagem 23" descr="D:\DG1617\Logotipo\LG_DE_ao alto PARA VER_CORES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538941" cy="3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223630</xdr:colOff>
      <xdr:row>1</xdr:row>
      <xdr:rowOff>16565</xdr:rowOff>
    </xdr:from>
    <xdr:to>
      <xdr:col>0</xdr:col>
      <xdr:colOff>821630</xdr:colOff>
      <xdr:row>1</xdr:row>
      <xdr:rowOff>484565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3630" y="16565"/>
          <a:ext cx="5980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132522</xdr:colOff>
      <xdr:row>2</xdr:row>
      <xdr:rowOff>16565</xdr:rowOff>
    </xdr:from>
    <xdr:to>
      <xdr:col>0</xdr:col>
      <xdr:colOff>886522</xdr:colOff>
      <xdr:row>2</xdr:row>
      <xdr:rowOff>484565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522" y="530087"/>
          <a:ext cx="7540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</xdr:row>
      <xdr:rowOff>8283</xdr:rowOff>
    </xdr:from>
    <xdr:to>
      <xdr:col>0</xdr:col>
      <xdr:colOff>830580</xdr:colOff>
      <xdr:row>3</xdr:row>
      <xdr:rowOff>503583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1035326"/>
          <a:ext cx="64008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</xdr:row>
      <xdr:rowOff>16565</xdr:rowOff>
    </xdr:from>
    <xdr:to>
      <xdr:col>0</xdr:col>
      <xdr:colOff>819879</xdr:colOff>
      <xdr:row>4</xdr:row>
      <xdr:rowOff>484565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1557130"/>
          <a:ext cx="629379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223630</xdr:colOff>
      <xdr:row>5</xdr:row>
      <xdr:rowOff>33131</xdr:rowOff>
    </xdr:from>
    <xdr:to>
      <xdr:col>0</xdr:col>
      <xdr:colOff>840850</xdr:colOff>
      <xdr:row>5</xdr:row>
      <xdr:rowOff>482711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23630" y="2087218"/>
          <a:ext cx="617220" cy="449580"/>
        </a:xfrm>
        <a:prstGeom prst="rect">
          <a:avLst/>
        </a:prstGeom>
      </xdr:spPr>
    </xdr:pic>
    <xdr:clientData/>
  </xdr:twoCellAnchor>
  <xdr:twoCellAnchor editAs="oneCell">
    <xdr:from>
      <xdr:col>0</xdr:col>
      <xdr:colOff>223631</xdr:colOff>
      <xdr:row>6</xdr:row>
      <xdr:rowOff>24848</xdr:rowOff>
    </xdr:from>
    <xdr:to>
      <xdr:col>0</xdr:col>
      <xdr:colOff>764651</xdr:colOff>
      <xdr:row>6</xdr:row>
      <xdr:rowOff>504908</xdr:rowOff>
    </xdr:to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631" y="2592457"/>
          <a:ext cx="541020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74544</xdr:colOff>
      <xdr:row>7</xdr:row>
      <xdr:rowOff>41413</xdr:rowOff>
    </xdr:from>
    <xdr:to>
      <xdr:col>0</xdr:col>
      <xdr:colOff>867024</xdr:colOff>
      <xdr:row>7</xdr:row>
      <xdr:rowOff>490993</xdr:rowOff>
    </xdr:to>
    <xdr:pic>
      <xdr:nvPicPr>
        <xdr:cNvPr id="26" name="Imagem 25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4544" y="3122543"/>
          <a:ext cx="792480" cy="449580"/>
        </a:xfrm>
        <a:prstGeom prst="rect">
          <a:avLst/>
        </a:prstGeom>
      </xdr:spPr>
    </xdr:pic>
    <xdr:clientData/>
  </xdr:twoCellAnchor>
  <xdr:twoCellAnchor editAs="oneCell">
    <xdr:from>
      <xdr:col>0</xdr:col>
      <xdr:colOff>74544</xdr:colOff>
      <xdr:row>8</xdr:row>
      <xdr:rowOff>8283</xdr:rowOff>
    </xdr:from>
    <xdr:to>
      <xdr:col>0</xdr:col>
      <xdr:colOff>824830</xdr:colOff>
      <xdr:row>8</xdr:row>
      <xdr:rowOff>476283</xdr:rowOff>
    </xdr:to>
    <xdr:pic>
      <xdr:nvPicPr>
        <xdr:cNvPr id="27" name="Imagem 26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4544" y="3602935"/>
          <a:ext cx="750286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298174</xdr:colOff>
      <xdr:row>9</xdr:row>
      <xdr:rowOff>16565</xdr:rowOff>
    </xdr:from>
    <xdr:to>
      <xdr:col>0</xdr:col>
      <xdr:colOff>633454</xdr:colOff>
      <xdr:row>9</xdr:row>
      <xdr:rowOff>504245</xdr:rowOff>
    </xdr:to>
    <xdr:pic>
      <xdr:nvPicPr>
        <xdr:cNvPr id="28" name="Imagem 27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98174" y="4124739"/>
          <a:ext cx="335280" cy="487680"/>
        </a:xfrm>
        <a:prstGeom prst="rect">
          <a:avLst/>
        </a:prstGeom>
      </xdr:spPr>
    </xdr:pic>
    <xdr:clientData/>
  </xdr:twoCellAnchor>
  <xdr:twoCellAnchor editAs="oneCell">
    <xdr:from>
      <xdr:col>0</xdr:col>
      <xdr:colOff>49696</xdr:colOff>
      <xdr:row>10</xdr:row>
      <xdr:rowOff>16566</xdr:rowOff>
    </xdr:from>
    <xdr:to>
      <xdr:col>0</xdr:col>
      <xdr:colOff>903136</xdr:colOff>
      <xdr:row>10</xdr:row>
      <xdr:rowOff>496626</xdr:rowOff>
    </xdr:to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9696" y="4638262"/>
          <a:ext cx="853440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99391</xdr:colOff>
      <xdr:row>11</xdr:row>
      <xdr:rowOff>33131</xdr:rowOff>
    </xdr:from>
    <xdr:to>
      <xdr:col>0</xdr:col>
      <xdr:colOff>853771</xdr:colOff>
      <xdr:row>11</xdr:row>
      <xdr:rowOff>482711</xdr:rowOff>
    </xdr:to>
    <xdr:pic>
      <xdr:nvPicPr>
        <xdr:cNvPr id="30" name="Imagem 29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9391" y="5168348"/>
          <a:ext cx="754380" cy="449580"/>
        </a:xfrm>
        <a:prstGeom prst="rect">
          <a:avLst/>
        </a:prstGeom>
      </xdr:spPr>
    </xdr:pic>
    <xdr:clientData/>
  </xdr:twoCellAnchor>
  <xdr:twoCellAnchor editAs="oneCell">
    <xdr:from>
      <xdr:col>0</xdr:col>
      <xdr:colOff>41413</xdr:colOff>
      <xdr:row>12</xdr:row>
      <xdr:rowOff>41414</xdr:rowOff>
    </xdr:from>
    <xdr:to>
      <xdr:col>0</xdr:col>
      <xdr:colOff>932953</xdr:colOff>
      <xdr:row>12</xdr:row>
      <xdr:rowOff>490994</xdr:rowOff>
    </xdr:to>
    <xdr:pic>
      <xdr:nvPicPr>
        <xdr:cNvPr id="31" name="Imagem 30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1413" y="5690153"/>
          <a:ext cx="891540" cy="449580"/>
        </a:xfrm>
        <a:prstGeom prst="rect">
          <a:avLst/>
        </a:prstGeom>
      </xdr:spPr>
    </xdr:pic>
    <xdr:clientData/>
  </xdr:twoCellAnchor>
  <xdr:twoCellAnchor editAs="oneCell">
    <xdr:from>
      <xdr:col>0</xdr:col>
      <xdr:colOff>82826</xdr:colOff>
      <xdr:row>13</xdr:row>
      <xdr:rowOff>24848</xdr:rowOff>
    </xdr:from>
    <xdr:to>
      <xdr:col>0</xdr:col>
      <xdr:colOff>776246</xdr:colOff>
      <xdr:row>13</xdr:row>
      <xdr:rowOff>474428</xdr:rowOff>
    </xdr:to>
    <xdr:pic>
      <xdr:nvPicPr>
        <xdr:cNvPr id="32" name="Imagem 31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82826" y="6187109"/>
          <a:ext cx="693420" cy="449580"/>
        </a:xfrm>
        <a:prstGeom prst="rect">
          <a:avLst/>
        </a:prstGeom>
      </xdr:spPr>
    </xdr:pic>
    <xdr:clientData/>
  </xdr:twoCellAnchor>
  <xdr:twoCellAnchor editAs="oneCell">
    <xdr:from>
      <xdr:col>0</xdr:col>
      <xdr:colOff>74544</xdr:colOff>
      <xdr:row>14</xdr:row>
      <xdr:rowOff>41412</xdr:rowOff>
    </xdr:from>
    <xdr:to>
      <xdr:col>0</xdr:col>
      <xdr:colOff>882264</xdr:colOff>
      <xdr:row>14</xdr:row>
      <xdr:rowOff>483372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4544" y="6717195"/>
          <a:ext cx="807720" cy="441960"/>
        </a:xfrm>
        <a:prstGeom prst="rect">
          <a:avLst/>
        </a:prstGeom>
      </xdr:spPr>
    </xdr:pic>
    <xdr:clientData/>
  </xdr:twoCellAnchor>
  <xdr:twoCellAnchor editAs="oneCell">
    <xdr:from>
      <xdr:col>0</xdr:col>
      <xdr:colOff>33130</xdr:colOff>
      <xdr:row>15</xdr:row>
      <xdr:rowOff>33130</xdr:rowOff>
    </xdr:from>
    <xdr:to>
      <xdr:col>0</xdr:col>
      <xdr:colOff>909430</xdr:colOff>
      <xdr:row>15</xdr:row>
      <xdr:rowOff>482710</xdr:rowOff>
    </xdr:to>
    <xdr:pic>
      <xdr:nvPicPr>
        <xdr:cNvPr id="34" name="Imagem 33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3130" y="7222434"/>
          <a:ext cx="876300" cy="449580"/>
        </a:xfrm>
        <a:prstGeom prst="rect">
          <a:avLst/>
        </a:prstGeom>
      </xdr:spPr>
    </xdr:pic>
    <xdr:clientData/>
  </xdr:twoCellAnchor>
  <xdr:twoCellAnchor editAs="oneCell">
    <xdr:from>
      <xdr:col>0</xdr:col>
      <xdr:colOff>306457</xdr:colOff>
      <xdr:row>16</xdr:row>
      <xdr:rowOff>41413</xdr:rowOff>
    </xdr:from>
    <xdr:to>
      <xdr:col>0</xdr:col>
      <xdr:colOff>649357</xdr:colOff>
      <xdr:row>16</xdr:row>
      <xdr:rowOff>483373</xdr:rowOff>
    </xdr:to>
    <xdr:pic>
      <xdr:nvPicPr>
        <xdr:cNvPr id="35" name="Imagem 34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06457" y="7744239"/>
          <a:ext cx="342900" cy="441960"/>
        </a:xfrm>
        <a:prstGeom prst="rect">
          <a:avLst/>
        </a:prstGeom>
      </xdr:spPr>
    </xdr:pic>
    <xdr:clientData/>
  </xdr:twoCellAnchor>
  <xdr:twoCellAnchor>
    <xdr:from>
      <xdr:col>3</xdr:col>
      <xdr:colOff>331304</xdr:colOff>
      <xdr:row>1</xdr:row>
      <xdr:rowOff>74544</xdr:rowOff>
    </xdr:from>
    <xdr:to>
      <xdr:col>3</xdr:col>
      <xdr:colOff>728869</xdr:colOff>
      <xdr:row>1</xdr:row>
      <xdr:rowOff>422413</xdr:rowOff>
    </xdr:to>
    <xdr:sp macro="" textlink="">
      <xdr:nvSpPr>
        <xdr:cNvPr id="36" name="Oval 35"/>
        <xdr:cNvSpPr/>
      </xdr:nvSpPr>
      <xdr:spPr>
        <a:xfrm>
          <a:off x="2534478" y="579783"/>
          <a:ext cx="397565" cy="347869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0</xdr:col>
      <xdr:colOff>231913</xdr:colOff>
      <xdr:row>0</xdr:row>
      <xdr:rowOff>57978</xdr:rowOff>
    </xdr:from>
    <xdr:to>
      <xdr:col>0</xdr:col>
      <xdr:colOff>643393</xdr:colOff>
      <xdr:row>0</xdr:row>
      <xdr:rowOff>423738</xdr:rowOff>
    </xdr:to>
    <xdr:pic>
      <xdr:nvPicPr>
        <xdr:cNvPr id="37" name="Imagem 36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231913" y="57978"/>
          <a:ext cx="411480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"/>
  <sheetViews>
    <sheetView showGridLines="0" showRowColHeaders="0" tabSelected="1" view="pageBreakPreview" zoomScaleNormal="100" zoomScaleSheetLayoutView="100" workbookViewId="0">
      <selection activeCell="L29" sqref="L29"/>
    </sheetView>
  </sheetViews>
  <sheetFormatPr defaultRowHeight="15" x14ac:dyDescent="0.25"/>
  <sheetData/>
  <sheetProtection password="C5CF" sheet="1" objects="1" scenarios="1" selectLockedCells="1" selectUn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9</xdr:col>
                <xdr:colOff>523875</xdr:colOff>
                <xdr:row>48</xdr:row>
                <xdr:rowOff>114300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20"/>
  <sheetViews>
    <sheetView showGridLines="0" showRowColHeaders="0" view="pageBreakPreview" topLeftCell="A40" zoomScaleNormal="100" zoomScaleSheetLayoutView="100" workbookViewId="0">
      <selection activeCell="O47" sqref="O47"/>
    </sheetView>
  </sheetViews>
  <sheetFormatPr defaultRowHeight="15" x14ac:dyDescent="0.25"/>
  <cols>
    <col min="1" max="2" width="6.7109375" style="33" customWidth="1"/>
    <col min="3" max="3" width="2.7109375" style="33" customWidth="1"/>
    <col min="4" max="11" width="6.7109375" style="33" customWidth="1"/>
    <col min="12" max="16" width="5.28515625" style="33" customWidth="1"/>
    <col min="17" max="18" width="6.7109375" style="33" customWidth="1"/>
    <col min="19" max="19" width="3.85546875" style="33" customWidth="1"/>
    <col min="20" max="20" width="6.7109375" style="33" customWidth="1"/>
    <col min="21" max="21" width="7.28515625" style="33" customWidth="1"/>
    <col min="22" max="26" width="6.7109375" style="33" customWidth="1"/>
    <col min="27" max="29" width="9.140625" style="33" hidden="1" customWidth="1"/>
    <col min="30" max="30" width="21.85546875" style="33" hidden="1" customWidth="1"/>
    <col min="31" max="31" width="5.7109375" style="33" hidden="1" customWidth="1"/>
    <col min="32" max="32" width="9.140625" style="33" hidden="1" customWidth="1"/>
    <col min="33" max="34" width="9.140625" style="33" customWidth="1"/>
    <col min="35" max="16384" width="9.140625" style="33"/>
  </cols>
  <sheetData>
    <row r="1" spans="1:31" ht="17.25" thickTop="1" thickBot="1" x14ac:dyDescent="0.3">
      <c r="A1" s="26"/>
      <c r="B1" s="26"/>
      <c r="C1" s="26"/>
      <c r="D1" s="182" t="s">
        <v>50</v>
      </c>
      <c r="E1" s="182"/>
      <c r="F1" s="182"/>
      <c r="G1" s="182"/>
      <c r="H1" s="183"/>
      <c r="I1" s="223" t="s">
        <v>49</v>
      </c>
      <c r="J1" s="224"/>
      <c r="K1" s="27"/>
      <c r="L1" s="28"/>
      <c r="M1" s="28"/>
      <c r="N1" s="28"/>
      <c r="O1" s="28"/>
      <c r="P1" s="29"/>
      <c r="Q1" s="15"/>
      <c r="R1" s="15"/>
      <c r="S1" s="15"/>
      <c r="T1" s="15"/>
      <c r="U1" s="15"/>
      <c r="V1" s="15"/>
      <c r="W1" s="15"/>
      <c r="X1" s="30"/>
      <c r="Y1" s="31" t="s">
        <v>116</v>
      </c>
      <c r="Z1" s="132"/>
      <c r="AB1" s="34" t="s">
        <v>12</v>
      </c>
      <c r="AC1" s="35" t="s">
        <v>47</v>
      </c>
      <c r="AD1" s="34"/>
    </row>
    <row r="2" spans="1:31" ht="16.5" thickTop="1" thickBot="1" x14ac:dyDescent="0.3">
      <c r="A2" s="36"/>
      <c r="B2" s="36"/>
      <c r="C2" s="36"/>
      <c r="D2" s="182" t="s">
        <v>46</v>
      </c>
      <c r="E2" s="182"/>
      <c r="F2" s="182"/>
      <c r="G2" s="182"/>
      <c r="H2" s="183"/>
      <c r="I2" s="225"/>
      <c r="J2" s="226"/>
      <c r="K2" s="11"/>
      <c r="L2" s="28"/>
      <c r="M2" s="28"/>
      <c r="N2" s="28"/>
      <c r="O2" s="28"/>
      <c r="P2" s="29"/>
      <c r="Q2" s="15"/>
      <c r="R2" s="15"/>
      <c r="S2" s="15"/>
      <c r="T2" s="15"/>
      <c r="U2" s="15"/>
      <c r="V2" s="15"/>
      <c r="W2" s="15"/>
      <c r="X2" s="15"/>
      <c r="Y2" s="15"/>
      <c r="Z2" s="15"/>
      <c r="AB2" s="34" t="s">
        <v>13</v>
      </c>
      <c r="AC2" s="27" t="s">
        <v>48</v>
      </c>
      <c r="AD2" s="34"/>
    </row>
    <row r="3" spans="1:31" ht="13.5" customHeight="1" thickTop="1" x14ac:dyDescent="0.25">
      <c r="A3" s="37" t="s">
        <v>9</v>
      </c>
      <c r="B3" s="227"/>
      <c r="C3" s="227"/>
      <c r="D3" s="227"/>
      <c r="E3" s="228"/>
      <c r="F3" s="38"/>
      <c r="G3" s="39" t="s">
        <v>10</v>
      </c>
      <c r="H3" s="231"/>
      <c r="I3" s="231"/>
      <c r="J3" s="232"/>
      <c r="K3" s="12"/>
      <c r="L3" s="40"/>
      <c r="M3" s="40"/>
      <c r="N3" s="40"/>
      <c r="O3" s="40"/>
      <c r="P3" s="29"/>
      <c r="Q3" s="41"/>
      <c r="R3" s="42"/>
      <c r="S3" s="42"/>
      <c r="T3" s="42"/>
      <c r="U3" s="42"/>
      <c r="V3" s="42"/>
      <c r="W3" s="43"/>
      <c r="X3" s="44"/>
      <c r="Y3" s="44"/>
      <c r="Z3" s="44"/>
      <c r="AB3" s="34" t="s">
        <v>14</v>
      </c>
      <c r="AC3" s="34"/>
      <c r="AD3" s="34"/>
    </row>
    <row r="4" spans="1:31" ht="13.5" customHeight="1" x14ac:dyDescent="0.25">
      <c r="A4" s="45" t="s">
        <v>7</v>
      </c>
      <c r="B4" s="229"/>
      <c r="C4" s="229"/>
      <c r="D4" s="229"/>
      <c r="E4" s="230"/>
      <c r="F4" s="46"/>
      <c r="G4" s="47" t="s">
        <v>11</v>
      </c>
      <c r="H4" s="221"/>
      <c r="I4" s="221"/>
      <c r="J4" s="222"/>
      <c r="K4" s="13"/>
      <c r="L4" s="40"/>
      <c r="M4" s="40"/>
      <c r="N4" s="40"/>
      <c r="O4" s="40"/>
      <c r="P4" s="29"/>
      <c r="Q4" s="48"/>
      <c r="R4" s="48"/>
      <c r="S4" s="48"/>
      <c r="T4" s="48"/>
      <c r="U4" s="48"/>
      <c r="V4" s="49"/>
      <c r="W4" s="49"/>
      <c r="X4" s="49"/>
      <c r="Y4" s="49"/>
      <c r="Z4" s="49"/>
      <c r="AB4" s="34"/>
      <c r="AC4" s="34"/>
      <c r="AD4" s="34"/>
    </row>
    <row r="5" spans="1:31" ht="13.5" customHeight="1" thickBot="1" x14ac:dyDescent="0.3">
      <c r="A5" s="50" t="s">
        <v>8</v>
      </c>
      <c r="B5" s="219"/>
      <c r="C5" s="219"/>
      <c r="D5" s="219"/>
      <c r="E5" s="220"/>
      <c r="F5" s="46"/>
      <c r="G5" s="45" t="s">
        <v>7</v>
      </c>
      <c r="H5" s="221"/>
      <c r="I5" s="221"/>
      <c r="J5" s="222"/>
      <c r="K5" s="13"/>
      <c r="L5" s="40"/>
      <c r="M5" s="40"/>
      <c r="N5" s="40"/>
      <c r="O5" s="40"/>
      <c r="P5" s="29"/>
      <c r="Q5" s="48"/>
      <c r="R5" s="48"/>
      <c r="S5" s="48"/>
      <c r="T5" s="48"/>
      <c r="U5" s="48"/>
      <c r="V5" s="49"/>
      <c r="W5" s="49"/>
      <c r="X5" s="49"/>
      <c r="Y5" s="49"/>
      <c r="Z5" s="49"/>
      <c r="AB5" s="34"/>
      <c r="AC5" s="34"/>
      <c r="AD5" s="34"/>
    </row>
    <row r="6" spans="1:31" ht="13.5" customHeight="1" thickTop="1" x14ac:dyDescent="0.25">
      <c r="A6" s="41"/>
      <c r="B6" s="51"/>
      <c r="C6" s="51"/>
      <c r="D6" s="51"/>
      <c r="E6" s="51"/>
      <c r="F6" s="46"/>
      <c r="G6" s="45" t="s">
        <v>8</v>
      </c>
      <c r="H6" s="221"/>
      <c r="I6" s="221"/>
      <c r="J6" s="222"/>
      <c r="K6" s="13"/>
      <c r="L6" s="40"/>
      <c r="M6" s="40"/>
      <c r="N6" s="40"/>
      <c r="O6" s="40"/>
      <c r="P6" s="29"/>
      <c r="Q6" s="199" t="s">
        <v>20</v>
      </c>
      <c r="R6" s="200"/>
      <c r="S6" s="200"/>
      <c r="T6" s="200"/>
      <c r="U6" s="200"/>
      <c r="V6" s="200"/>
      <c r="W6" s="200"/>
      <c r="X6" s="200"/>
      <c r="Y6" s="200"/>
      <c r="Z6" s="201"/>
      <c r="AB6" s="34" t="s">
        <v>15</v>
      </c>
      <c r="AC6" s="34"/>
      <c r="AD6" s="34"/>
    </row>
    <row r="7" spans="1:31" ht="13.5" customHeight="1" thickBot="1" x14ac:dyDescent="0.3">
      <c r="A7" s="52"/>
      <c r="B7" s="53"/>
      <c r="C7" s="53"/>
      <c r="D7" s="53"/>
      <c r="E7" s="53"/>
      <c r="F7" s="46"/>
      <c r="G7" s="50" t="s">
        <v>14</v>
      </c>
      <c r="H7" s="189"/>
      <c r="I7" s="189"/>
      <c r="J7" s="190"/>
      <c r="K7" s="13"/>
      <c r="L7" s="40"/>
      <c r="M7" s="40"/>
      <c r="N7" s="40"/>
      <c r="O7" s="40"/>
      <c r="P7" s="29"/>
      <c r="Q7" s="202"/>
      <c r="R7" s="203"/>
      <c r="S7" s="203"/>
      <c r="T7" s="203"/>
      <c r="U7" s="203"/>
      <c r="V7" s="203"/>
      <c r="W7" s="203"/>
      <c r="X7" s="203"/>
      <c r="Y7" s="203"/>
      <c r="Z7" s="204"/>
      <c r="AB7" s="34" t="s">
        <v>16</v>
      </c>
      <c r="AC7" s="34"/>
      <c r="AD7" s="34"/>
    </row>
    <row r="8" spans="1:31" ht="13.5" customHeight="1" thickTop="1" thickBot="1" x14ac:dyDescent="0.3">
      <c r="A8" s="54"/>
      <c r="B8" s="54"/>
      <c r="C8" s="55"/>
      <c r="D8" s="55"/>
      <c r="E8" s="55"/>
      <c r="F8" s="55"/>
      <c r="G8" s="55"/>
      <c r="H8" s="55"/>
      <c r="I8" s="55"/>
      <c r="J8" s="55"/>
      <c r="K8" s="55"/>
      <c r="L8" s="40"/>
      <c r="M8" s="40"/>
      <c r="N8" s="40"/>
      <c r="O8" s="40"/>
      <c r="P8" s="29"/>
      <c r="AB8" s="34" t="s">
        <v>17</v>
      </c>
      <c r="AC8" s="34"/>
      <c r="AD8" s="34"/>
    </row>
    <row r="9" spans="1:31" ht="13.5" customHeight="1" thickTop="1" thickBot="1" x14ac:dyDescent="0.3">
      <c r="A9" s="205" t="s">
        <v>142</v>
      </c>
      <c r="B9" s="206"/>
      <c r="C9" s="207"/>
      <c r="D9" s="207"/>
      <c r="E9" s="207"/>
      <c r="F9" s="207"/>
      <c r="G9" s="207"/>
      <c r="H9" s="207"/>
      <c r="I9" s="207"/>
      <c r="J9" s="208"/>
      <c r="K9" s="56"/>
      <c r="L9" s="40"/>
      <c r="M9" s="40"/>
      <c r="N9" s="40"/>
      <c r="O9" s="40"/>
      <c r="P9" s="29"/>
      <c r="AB9" s="34" t="s">
        <v>18</v>
      </c>
      <c r="AC9" s="34"/>
      <c r="AD9" s="34"/>
      <c r="AE9" s="57"/>
    </row>
    <row r="10" spans="1:31" ht="13.5" customHeight="1" thickTop="1" x14ac:dyDescent="0.25">
      <c r="A10" s="58"/>
      <c r="B10" s="58"/>
      <c r="C10" s="59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28"/>
      <c r="Q10" s="193" t="s">
        <v>51</v>
      </c>
      <c r="R10" s="194"/>
      <c r="S10" s="194"/>
      <c r="T10" s="194"/>
      <c r="U10" s="194"/>
      <c r="V10" s="62" t="s">
        <v>0</v>
      </c>
      <c r="W10" s="62" t="s">
        <v>1</v>
      </c>
      <c r="X10" s="62" t="s">
        <v>2</v>
      </c>
      <c r="Y10" s="62" t="s">
        <v>3</v>
      </c>
      <c r="Z10" s="63" t="s">
        <v>4</v>
      </c>
      <c r="AB10" s="34" t="s">
        <v>19</v>
      </c>
      <c r="AC10" s="34"/>
      <c r="AD10" s="34"/>
      <c r="AE10" s="57"/>
    </row>
    <row r="11" spans="1:31" ht="13.5" customHeight="1" thickBot="1" x14ac:dyDescent="0.3">
      <c r="A11" s="58"/>
      <c r="B11" s="58"/>
      <c r="C11" s="59"/>
      <c r="D11" s="64"/>
      <c r="E11" s="65"/>
      <c r="F11" s="65"/>
      <c r="G11" s="65"/>
      <c r="H11" s="65"/>
      <c r="I11" s="64"/>
      <c r="J11" s="64"/>
      <c r="K11" s="64"/>
      <c r="L11" s="61"/>
      <c r="M11" s="61"/>
      <c r="N11" s="61"/>
      <c r="O11" s="61"/>
      <c r="P11" s="28"/>
      <c r="Q11" s="195"/>
      <c r="R11" s="196"/>
      <c r="S11" s="196"/>
      <c r="T11" s="196"/>
      <c r="U11" s="196"/>
      <c r="V11" s="66">
        <v>2.5</v>
      </c>
      <c r="W11" s="66">
        <v>2</v>
      </c>
      <c r="X11" s="66">
        <v>1.5</v>
      </c>
      <c r="Y11" s="66">
        <v>1</v>
      </c>
      <c r="Z11" s="67">
        <v>0.5</v>
      </c>
      <c r="AB11" s="34"/>
      <c r="AC11" s="34"/>
      <c r="AD11" s="34"/>
      <c r="AE11" s="57"/>
    </row>
    <row r="12" spans="1:31" ht="13.5" customHeight="1" thickTop="1" x14ac:dyDescent="0.25">
      <c r="A12" s="197" t="s">
        <v>6</v>
      </c>
      <c r="B12" s="187"/>
      <c r="C12" s="187"/>
      <c r="D12" s="187"/>
      <c r="E12" s="187"/>
      <c r="F12" s="187"/>
      <c r="G12" s="187"/>
      <c r="H12" s="187"/>
      <c r="I12" s="187" t="s">
        <v>139</v>
      </c>
      <c r="J12" s="187"/>
      <c r="K12" s="187" t="s">
        <v>6</v>
      </c>
      <c r="L12" s="217"/>
      <c r="M12" s="61"/>
      <c r="N12" s="61"/>
      <c r="O12" s="61"/>
      <c r="P12" s="28"/>
      <c r="Q12" s="195" t="s">
        <v>55</v>
      </c>
      <c r="R12" s="196"/>
      <c r="S12" s="191" t="s">
        <v>56</v>
      </c>
      <c r="T12" s="191"/>
      <c r="U12" s="191"/>
      <c r="V12" s="133"/>
      <c r="W12" s="133"/>
      <c r="X12" s="133"/>
      <c r="Y12" s="133"/>
      <c r="Z12" s="134"/>
      <c r="AB12" s="34"/>
      <c r="AC12" s="34"/>
      <c r="AD12" s="34"/>
      <c r="AE12" s="57"/>
    </row>
    <row r="13" spans="1:31" ht="13.5" customHeight="1" x14ac:dyDescent="0.25">
      <c r="A13" s="19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218"/>
      <c r="M13" s="61"/>
      <c r="N13" s="61"/>
      <c r="O13" s="61"/>
      <c r="P13" s="28"/>
      <c r="Q13" s="195"/>
      <c r="R13" s="196"/>
      <c r="S13" s="69" t="s">
        <v>115</v>
      </c>
      <c r="T13" s="69"/>
      <c r="U13" s="69"/>
      <c r="V13" s="133"/>
      <c r="W13" s="133"/>
      <c r="X13" s="133"/>
      <c r="Y13" s="133"/>
      <c r="Z13" s="134"/>
      <c r="AB13" s="34"/>
      <c r="AC13" s="34"/>
      <c r="AD13" s="34"/>
      <c r="AE13" s="57"/>
    </row>
    <row r="14" spans="1:31" ht="13.5" customHeight="1" x14ac:dyDescent="0.25">
      <c r="A14" s="209" t="s">
        <v>63</v>
      </c>
      <c r="B14" s="210"/>
      <c r="C14" s="210"/>
      <c r="D14" s="210"/>
      <c r="E14" s="210"/>
      <c r="F14" s="210"/>
      <c r="G14" s="211" t="s">
        <v>128</v>
      </c>
      <c r="H14" s="212"/>
      <c r="I14" s="161"/>
      <c r="J14" s="161"/>
      <c r="K14" s="215">
        <f>0.1*I14</f>
        <v>0</v>
      </c>
      <c r="L14" s="216"/>
      <c r="M14" s="61"/>
      <c r="N14" s="61"/>
      <c r="O14" s="61"/>
      <c r="P14" s="28"/>
      <c r="Q14" s="195"/>
      <c r="R14" s="196"/>
      <c r="S14" s="191" t="s">
        <v>52</v>
      </c>
      <c r="T14" s="191"/>
      <c r="U14" s="191"/>
      <c r="V14" s="3"/>
      <c r="W14" s="3"/>
      <c r="X14" s="3"/>
      <c r="Y14" s="3"/>
      <c r="Z14" s="4"/>
      <c r="AB14" s="34"/>
      <c r="AC14" s="34"/>
      <c r="AD14" s="34"/>
      <c r="AE14" s="57"/>
    </row>
    <row r="15" spans="1:31" ht="13.5" customHeight="1" x14ac:dyDescent="0.25">
      <c r="A15" s="180" t="s">
        <v>127</v>
      </c>
      <c r="B15" s="181"/>
      <c r="C15" s="181"/>
      <c r="D15" s="181"/>
      <c r="E15" s="181"/>
      <c r="F15" s="181"/>
      <c r="G15" s="174" t="s">
        <v>60</v>
      </c>
      <c r="H15" s="174"/>
      <c r="I15" s="161"/>
      <c r="J15" s="161"/>
      <c r="K15" s="213">
        <f>0.2*I15</f>
        <v>0</v>
      </c>
      <c r="L15" s="214"/>
      <c r="M15" s="61"/>
      <c r="N15" s="61"/>
      <c r="O15" s="61"/>
      <c r="P15" s="28"/>
      <c r="Q15" s="195"/>
      <c r="R15" s="196"/>
      <c r="S15" s="69" t="s">
        <v>111</v>
      </c>
      <c r="T15" s="69"/>
      <c r="U15" s="69"/>
      <c r="V15" s="3"/>
      <c r="W15" s="3"/>
      <c r="X15" s="3"/>
      <c r="Y15" s="3"/>
      <c r="Z15" s="4"/>
      <c r="AB15" s="34"/>
      <c r="AC15" s="34"/>
      <c r="AD15" s="34"/>
      <c r="AE15" s="57"/>
    </row>
    <row r="16" spans="1:31" ht="13.5" customHeight="1" x14ac:dyDescent="0.25">
      <c r="A16" s="180" t="s">
        <v>129</v>
      </c>
      <c r="B16" s="181"/>
      <c r="C16" s="181"/>
      <c r="D16" s="181"/>
      <c r="E16" s="181"/>
      <c r="F16" s="181"/>
      <c r="G16" s="174" t="s">
        <v>60</v>
      </c>
      <c r="H16" s="174"/>
      <c r="I16" s="160"/>
      <c r="J16" s="160"/>
      <c r="K16" s="166">
        <f>0.2*I16</f>
        <v>0</v>
      </c>
      <c r="L16" s="167"/>
      <c r="M16" s="61"/>
      <c r="N16" s="61"/>
      <c r="O16" s="61"/>
      <c r="P16" s="28"/>
      <c r="Q16" s="195"/>
      <c r="R16" s="196"/>
      <c r="S16" s="192" t="s">
        <v>5</v>
      </c>
      <c r="T16" s="192"/>
      <c r="U16" s="192"/>
      <c r="V16" s="2" t="str">
        <f>IF(SUM(V12:V15)=0,"",SUM(V12:V15))</f>
        <v/>
      </c>
      <c r="W16" s="2" t="str">
        <f>IF(SUM(W12:W15)=0,"",SUM(W12:W15))</f>
        <v/>
      </c>
      <c r="X16" s="2" t="str">
        <f>IF(SUM(X12:X15)=0,"",SUM(X12:X15))</f>
        <v/>
      </c>
      <c r="Y16" s="2" t="str">
        <f>IF(SUM(Y12:Y15)=0,"",SUM(Y12:Y15))</f>
        <v/>
      </c>
      <c r="Z16" s="5" t="str">
        <f>IF(SUM(Z12:Z15)=0,"",SUM(Z12:Z15))</f>
        <v/>
      </c>
      <c r="AB16" s="34"/>
      <c r="AC16" s="34"/>
      <c r="AD16" s="34"/>
      <c r="AE16" s="57"/>
    </row>
    <row r="17" spans="1:31" ht="13.5" customHeight="1" thickBot="1" x14ac:dyDescent="0.3">
      <c r="A17" s="180" t="s">
        <v>130</v>
      </c>
      <c r="B17" s="181"/>
      <c r="C17" s="181"/>
      <c r="D17" s="181"/>
      <c r="E17" s="181"/>
      <c r="F17" s="181"/>
      <c r="G17" s="174" t="s">
        <v>135</v>
      </c>
      <c r="H17" s="174"/>
      <c r="I17" s="160"/>
      <c r="J17" s="160"/>
      <c r="K17" s="166">
        <f>0.3*I17</f>
        <v>0</v>
      </c>
      <c r="L17" s="167"/>
      <c r="M17" s="61"/>
      <c r="N17" s="61"/>
      <c r="O17" s="61"/>
      <c r="P17" s="28"/>
      <c r="Q17" s="295"/>
      <c r="R17" s="296"/>
      <c r="S17" s="256" t="s">
        <v>53</v>
      </c>
      <c r="T17" s="256"/>
      <c r="U17" s="256"/>
      <c r="V17" s="291" t="str">
        <f>IF(SUM(V16:Z16)=0,"",SUM(V16:Z16))</f>
        <v/>
      </c>
      <c r="W17" s="293"/>
      <c r="X17" s="293"/>
      <c r="Y17" s="293"/>
      <c r="Z17" s="294"/>
      <c r="AB17" s="34"/>
      <c r="AC17" s="34"/>
      <c r="AD17" s="34"/>
      <c r="AE17" s="57"/>
    </row>
    <row r="18" spans="1:31" ht="13.5" customHeight="1" thickTop="1" thickBot="1" x14ac:dyDescent="0.3">
      <c r="A18" s="180" t="s">
        <v>131</v>
      </c>
      <c r="B18" s="181"/>
      <c r="C18" s="181"/>
      <c r="D18" s="181"/>
      <c r="E18" s="181"/>
      <c r="F18" s="181"/>
      <c r="G18" s="174" t="s">
        <v>136</v>
      </c>
      <c r="H18" s="174"/>
      <c r="I18" s="160"/>
      <c r="J18" s="160"/>
      <c r="K18" s="166">
        <f>0.2*I18</f>
        <v>0</v>
      </c>
      <c r="L18" s="167"/>
      <c r="M18" s="72"/>
      <c r="N18" s="72"/>
      <c r="O18" s="72"/>
      <c r="P18" s="28"/>
      <c r="Q18" s="58"/>
      <c r="R18" s="58"/>
      <c r="S18" s="30"/>
      <c r="T18" s="30"/>
      <c r="U18" s="30"/>
      <c r="V18" s="73"/>
      <c r="W18" s="73"/>
      <c r="X18" s="73"/>
      <c r="Y18" s="73"/>
      <c r="Z18" s="73"/>
      <c r="AB18" s="34"/>
      <c r="AC18" s="34"/>
      <c r="AD18" s="34"/>
    </row>
    <row r="19" spans="1:31" ht="14.25" customHeight="1" thickTop="1" x14ac:dyDescent="0.25">
      <c r="A19" s="180" t="s">
        <v>132</v>
      </c>
      <c r="B19" s="181"/>
      <c r="C19" s="181"/>
      <c r="D19" s="181"/>
      <c r="E19" s="181"/>
      <c r="F19" s="181"/>
      <c r="G19" s="174" t="s">
        <v>136</v>
      </c>
      <c r="H19" s="174"/>
      <c r="I19" s="160"/>
      <c r="J19" s="160"/>
      <c r="K19" s="166">
        <f>0.2*I19</f>
        <v>0</v>
      </c>
      <c r="L19" s="167"/>
      <c r="M19" s="28"/>
      <c r="N19" s="28"/>
      <c r="O19" s="28"/>
      <c r="P19" s="28"/>
      <c r="Q19" s="193" t="s">
        <v>54</v>
      </c>
      <c r="R19" s="194"/>
      <c r="S19" s="194"/>
      <c r="T19" s="194"/>
      <c r="U19" s="194"/>
      <c r="V19" s="62" t="s">
        <v>0</v>
      </c>
      <c r="W19" s="62" t="s">
        <v>1</v>
      </c>
      <c r="X19" s="62" t="s">
        <v>2</v>
      </c>
      <c r="Y19" s="62" t="s">
        <v>3</v>
      </c>
      <c r="Z19" s="63" t="s">
        <v>4</v>
      </c>
      <c r="AB19" s="34"/>
      <c r="AC19" s="35"/>
      <c r="AD19" s="34"/>
    </row>
    <row r="20" spans="1:31" ht="13.5" customHeight="1" x14ac:dyDescent="0.25">
      <c r="A20" s="180" t="s">
        <v>133</v>
      </c>
      <c r="B20" s="181"/>
      <c r="C20" s="181"/>
      <c r="D20" s="181"/>
      <c r="E20" s="181"/>
      <c r="F20" s="181"/>
      <c r="G20" s="174" t="s">
        <v>136</v>
      </c>
      <c r="H20" s="174"/>
      <c r="I20" s="160"/>
      <c r="J20" s="160"/>
      <c r="K20" s="166">
        <f>0.2*I20</f>
        <v>0</v>
      </c>
      <c r="L20" s="167"/>
      <c r="M20" s="61"/>
      <c r="N20" s="61"/>
      <c r="O20" s="61"/>
      <c r="P20" s="28"/>
      <c r="Q20" s="195"/>
      <c r="R20" s="196"/>
      <c r="S20" s="196"/>
      <c r="T20" s="196"/>
      <c r="U20" s="196"/>
      <c r="V20" s="66">
        <v>2.5</v>
      </c>
      <c r="W20" s="66">
        <v>2</v>
      </c>
      <c r="X20" s="66">
        <v>1.5</v>
      </c>
      <c r="Y20" s="66">
        <v>1</v>
      </c>
      <c r="Z20" s="67">
        <v>0.5</v>
      </c>
      <c r="AB20" s="34"/>
      <c r="AC20" s="27"/>
      <c r="AD20" s="34"/>
    </row>
    <row r="21" spans="1:31" ht="13.5" customHeight="1" x14ac:dyDescent="0.25">
      <c r="A21" s="180" t="s">
        <v>134</v>
      </c>
      <c r="B21" s="181"/>
      <c r="C21" s="181"/>
      <c r="D21" s="181"/>
      <c r="E21" s="181"/>
      <c r="F21" s="181"/>
      <c r="G21" s="174" t="s">
        <v>136</v>
      </c>
      <c r="H21" s="174"/>
      <c r="I21" s="160"/>
      <c r="J21" s="160"/>
      <c r="K21" s="166">
        <f>0.2*I21</f>
        <v>0</v>
      </c>
      <c r="L21" s="167"/>
      <c r="M21" s="61"/>
      <c r="N21" s="61"/>
      <c r="O21" s="61"/>
      <c r="P21" s="28"/>
      <c r="Q21" s="195" t="s">
        <v>55</v>
      </c>
      <c r="R21" s="196"/>
      <c r="S21" s="297" t="s">
        <v>57</v>
      </c>
      <c r="T21" s="298"/>
      <c r="U21" s="299"/>
      <c r="V21" s="3"/>
      <c r="W21" s="3"/>
      <c r="X21" s="3"/>
      <c r="Y21" s="3"/>
      <c r="Z21" s="4"/>
      <c r="AB21" s="34"/>
      <c r="AC21" s="34"/>
    </row>
    <row r="22" spans="1:31" ht="13.5" customHeight="1" x14ac:dyDescent="0.25">
      <c r="A22" s="172" t="s">
        <v>22</v>
      </c>
      <c r="B22" s="173" t="s">
        <v>107</v>
      </c>
      <c r="C22" s="173"/>
      <c r="D22" s="173"/>
      <c r="E22" s="173"/>
      <c r="F22" s="173"/>
      <c r="G22" s="186" t="s">
        <v>64</v>
      </c>
      <c r="H22" s="186"/>
      <c r="I22" s="160"/>
      <c r="J22" s="160"/>
      <c r="K22" s="166">
        <f>0.5*I22</f>
        <v>0</v>
      </c>
      <c r="L22" s="167"/>
      <c r="M22" s="61"/>
      <c r="N22" s="61"/>
      <c r="O22" s="61"/>
      <c r="P22" s="28"/>
      <c r="Q22" s="195"/>
      <c r="R22" s="196"/>
      <c r="S22" s="297" t="s">
        <v>112</v>
      </c>
      <c r="T22" s="298"/>
      <c r="U22" s="299"/>
      <c r="V22" s="3"/>
      <c r="W22" s="3"/>
      <c r="X22" s="3"/>
      <c r="Y22" s="3"/>
      <c r="Z22" s="4"/>
      <c r="AB22" s="34"/>
      <c r="AC22" s="34"/>
      <c r="AD22" s="34"/>
    </row>
    <row r="23" spans="1:31" ht="13.5" customHeight="1" x14ac:dyDescent="0.25">
      <c r="A23" s="172"/>
      <c r="B23" s="173"/>
      <c r="C23" s="173"/>
      <c r="D23" s="173"/>
      <c r="E23" s="173"/>
      <c r="F23" s="173"/>
      <c r="G23" s="186"/>
      <c r="H23" s="186"/>
      <c r="I23" s="160"/>
      <c r="J23" s="160"/>
      <c r="K23" s="166">
        <f t="shared" ref="K23:K25" si="0">0.1*I23</f>
        <v>0</v>
      </c>
      <c r="L23" s="167"/>
      <c r="M23" s="61"/>
      <c r="N23" s="61"/>
      <c r="O23" s="61"/>
      <c r="P23" s="28"/>
      <c r="Q23" s="195"/>
      <c r="R23" s="196"/>
      <c r="S23" s="297" t="s">
        <v>113</v>
      </c>
      <c r="T23" s="298"/>
      <c r="U23" s="299"/>
      <c r="V23" s="3"/>
      <c r="W23" s="3"/>
      <c r="X23" s="3"/>
      <c r="Y23" s="3"/>
      <c r="Z23" s="4"/>
      <c r="AB23" s="34"/>
      <c r="AC23" s="34"/>
      <c r="AD23" s="34" t="s">
        <v>25</v>
      </c>
    </row>
    <row r="24" spans="1:31" ht="13.5" customHeight="1" x14ac:dyDescent="0.25">
      <c r="A24" s="172"/>
      <c r="B24" s="174" t="s">
        <v>108</v>
      </c>
      <c r="C24" s="174"/>
      <c r="D24" s="174"/>
      <c r="E24" s="174"/>
      <c r="F24" s="174"/>
      <c r="G24" s="186" t="s">
        <v>64</v>
      </c>
      <c r="H24" s="186"/>
      <c r="I24" s="160"/>
      <c r="J24" s="160"/>
      <c r="K24" s="166">
        <f>0.5*I24</f>
        <v>0</v>
      </c>
      <c r="L24" s="167"/>
      <c r="M24" s="61"/>
      <c r="N24" s="61"/>
      <c r="O24" s="61"/>
      <c r="P24" s="28"/>
      <c r="Q24" s="195"/>
      <c r="R24" s="196"/>
      <c r="S24" s="297" t="s">
        <v>114</v>
      </c>
      <c r="T24" s="298"/>
      <c r="U24" s="299"/>
      <c r="V24" s="3"/>
      <c r="W24" s="3"/>
      <c r="X24" s="3"/>
      <c r="Y24" s="3"/>
      <c r="Z24" s="4"/>
      <c r="AB24" s="34"/>
      <c r="AC24" s="34"/>
      <c r="AD24" s="34" t="s">
        <v>16</v>
      </c>
    </row>
    <row r="25" spans="1:31" ht="13.5" customHeight="1" x14ac:dyDescent="0.25">
      <c r="A25" s="172"/>
      <c r="B25" s="174"/>
      <c r="C25" s="174"/>
      <c r="D25" s="174"/>
      <c r="E25" s="174"/>
      <c r="F25" s="174"/>
      <c r="G25" s="186"/>
      <c r="H25" s="186"/>
      <c r="I25" s="160"/>
      <c r="J25" s="160"/>
      <c r="K25" s="166">
        <f t="shared" si="0"/>
        <v>0</v>
      </c>
      <c r="L25" s="167"/>
      <c r="M25" s="61"/>
      <c r="N25" s="61"/>
      <c r="O25" s="61"/>
      <c r="P25" s="28"/>
      <c r="Q25" s="195"/>
      <c r="R25" s="196"/>
      <c r="S25" s="192" t="s">
        <v>5</v>
      </c>
      <c r="T25" s="192"/>
      <c r="U25" s="192"/>
      <c r="V25" s="2" t="str">
        <f>IF(SUM(V21:V24)=0,"",SUM(V21:V24))</f>
        <v/>
      </c>
      <c r="W25" s="2" t="str">
        <f>IF(SUM(W21:W24)=0,"",SUM(W21:W24))</f>
        <v/>
      </c>
      <c r="X25" s="2" t="str">
        <f>IF(SUM(X21:X24)=0,"",SUM(X21:X24))</f>
        <v/>
      </c>
      <c r="Y25" s="2" t="str">
        <f>IF(SUM(Y21:Y24)=0,"",SUM(Y21:Y24))</f>
        <v/>
      </c>
      <c r="Z25" s="5" t="str">
        <f>IF(SUM(Z21:Z24)=0,"",SUM(Z21:Z24))</f>
        <v/>
      </c>
      <c r="AB25" s="34"/>
      <c r="AC25" s="34"/>
      <c r="AD25" s="34" t="s">
        <v>26</v>
      </c>
    </row>
    <row r="26" spans="1:31" ht="13.5" customHeight="1" thickBot="1" x14ac:dyDescent="0.3">
      <c r="A26" s="175" t="s">
        <v>65</v>
      </c>
      <c r="B26" s="176"/>
      <c r="C26" s="176"/>
      <c r="D26" s="176"/>
      <c r="E26" s="176"/>
      <c r="F26" s="176"/>
      <c r="G26" s="186" t="s">
        <v>64</v>
      </c>
      <c r="H26" s="186"/>
      <c r="I26" s="160"/>
      <c r="J26" s="160"/>
      <c r="K26" s="168">
        <f>0.5*I26</f>
        <v>0</v>
      </c>
      <c r="L26" s="169"/>
      <c r="M26" s="61"/>
      <c r="N26" s="61"/>
      <c r="O26" s="61"/>
      <c r="P26" s="28"/>
      <c r="Q26" s="295"/>
      <c r="R26" s="296"/>
      <c r="S26" s="245" t="s">
        <v>58</v>
      </c>
      <c r="T26" s="246"/>
      <c r="U26" s="247"/>
      <c r="V26" s="291" t="str">
        <f>IF(SUM(V25:Z25)=0,"",SUM(V25:Z25))</f>
        <v/>
      </c>
      <c r="W26" s="293"/>
      <c r="X26" s="293"/>
      <c r="Y26" s="293"/>
      <c r="Z26" s="294"/>
      <c r="AB26" s="34"/>
      <c r="AC26" s="34"/>
      <c r="AD26" s="34" t="s">
        <v>44</v>
      </c>
    </row>
    <row r="27" spans="1:31" ht="13.5" customHeight="1" thickTop="1" x14ac:dyDescent="0.25">
      <c r="A27" s="175" t="s">
        <v>109</v>
      </c>
      <c r="B27" s="176"/>
      <c r="C27" s="176"/>
      <c r="D27" s="176"/>
      <c r="E27" s="176"/>
      <c r="F27" s="176"/>
      <c r="G27" s="186" t="s">
        <v>110</v>
      </c>
      <c r="H27" s="186"/>
      <c r="I27" s="171"/>
      <c r="J27" s="171"/>
      <c r="K27" s="166">
        <f>0.5*I27</f>
        <v>0</v>
      </c>
      <c r="L27" s="167"/>
      <c r="M27" s="61"/>
      <c r="N27" s="61"/>
      <c r="O27" s="61"/>
      <c r="P27" s="28"/>
      <c r="Q27" s="48"/>
      <c r="R27" s="48"/>
      <c r="S27" s="48"/>
      <c r="T27" s="48"/>
      <c r="U27" s="48"/>
      <c r="V27" s="48"/>
      <c r="W27" s="48"/>
      <c r="X27" s="48"/>
      <c r="Y27" s="48"/>
      <c r="Z27" s="49"/>
      <c r="AB27" s="34"/>
      <c r="AC27" s="34"/>
      <c r="AD27" s="34" t="s">
        <v>27</v>
      </c>
    </row>
    <row r="28" spans="1:31" ht="13.5" customHeight="1" x14ac:dyDescent="0.25">
      <c r="A28" s="175" t="s">
        <v>137</v>
      </c>
      <c r="B28" s="176"/>
      <c r="C28" s="176"/>
      <c r="D28" s="176"/>
      <c r="E28" s="176"/>
      <c r="F28" s="176"/>
      <c r="G28" s="186" t="s">
        <v>110</v>
      </c>
      <c r="H28" s="186"/>
      <c r="I28" s="171"/>
      <c r="J28" s="171"/>
      <c r="K28" s="164">
        <f>0.5*I28</f>
        <v>0</v>
      </c>
      <c r="L28" s="165"/>
      <c r="M28" s="61"/>
      <c r="N28" s="61"/>
      <c r="AC28" s="34"/>
      <c r="AD28" s="34" t="s">
        <v>45</v>
      </c>
    </row>
    <row r="29" spans="1:31" ht="13.5" customHeight="1" thickBot="1" x14ac:dyDescent="0.3">
      <c r="A29" s="184" t="s">
        <v>138</v>
      </c>
      <c r="B29" s="185"/>
      <c r="C29" s="185"/>
      <c r="D29" s="185"/>
      <c r="E29" s="185"/>
      <c r="F29" s="185"/>
      <c r="G29" s="254" t="s">
        <v>64</v>
      </c>
      <c r="H29" s="254"/>
      <c r="I29" s="170"/>
      <c r="J29" s="170"/>
      <c r="K29" s="162">
        <f>0.5*I29</f>
        <v>0</v>
      </c>
      <c r="L29" s="163"/>
      <c r="M29" s="61"/>
      <c r="N29" s="61"/>
      <c r="AC29" s="34"/>
      <c r="AD29" s="34" t="s">
        <v>28</v>
      </c>
    </row>
    <row r="30" spans="1:31" ht="13.5" customHeight="1" thickTop="1" thickBot="1" x14ac:dyDescent="0.3">
      <c r="A30" s="145"/>
      <c r="B30" s="145"/>
      <c r="C30" s="145"/>
      <c r="D30" s="145"/>
      <c r="E30" s="144"/>
      <c r="F30" s="144"/>
      <c r="G30" s="144"/>
      <c r="H30" s="144"/>
      <c r="I30" s="178" t="s">
        <v>21</v>
      </c>
      <c r="J30" s="179"/>
      <c r="K30" s="248" t="str">
        <f>IF(SUM(K14:L29)=0,"",SUM(K14:L29))</f>
        <v/>
      </c>
      <c r="L30" s="249"/>
      <c r="M30" s="72"/>
      <c r="N30" s="72"/>
      <c r="AC30" s="34"/>
      <c r="AD30" s="34" t="s">
        <v>87</v>
      </c>
    </row>
    <row r="31" spans="1:31" ht="14.25" customHeight="1" thickTop="1" x14ac:dyDescent="0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AC31" s="34"/>
      <c r="AD31" s="34" t="s">
        <v>29</v>
      </c>
    </row>
    <row r="32" spans="1:31" ht="13.5" customHeight="1" x14ac:dyDescent="0.25">
      <c r="O32" s="79"/>
      <c r="P32" s="80"/>
      <c r="Q32" s="80"/>
      <c r="R32" s="80"/>
      <c r="S32" s="80"/>
      <c r="T32" s="80"/>
      <c r="U32" s="80"/>
      <c r="V32" s="147"/>
      <c r="W32" s="147"/>
      <c r="X32" s="147"/>
      <c r="Y32" s="147"/>
      <c r="Z32" s="49"/>
      <c r="AB32" s="34"/>
      <c r="AC32" s="27"/>
      <c r="AD32" s="34" t="s">
        <v>30</v>
      </c>
    </row>
    <row r="33" spans="1:43" ht="13.5" customHeight="1" thickBot="1" x14ac:dyDescent="0.3">
      <c r="O33" s="19"/>
      <c r="P33" s="80"/>
      <c r="Q33" s="80"/>
      <c r="R33" s="80"/>
      <c r="S33" s="80"/>
      <c r="T33" s="80"/>
      <c r="U33" s="80"/>
      <c r="V33" s="147"/>
      <c r="W33" s="147"/>
      <c r="X33" s="147"/>
      <c r="Y33" s="147"/>
      <c r="Z33" s="49"/>
      <c r="AB33" s="34"/>
      <c r="AC33" s="34"/>
      <c r="AD33" s="34" t="s">
        <v>31</v>
      </c>
    </row>
    <row r="34" spans="1:43" ht="13.5" customHeight="1" thickTop="1" x14ac:dyDescent="0.25">
      <c r="A34" s="237" t="s">
        <v>81</v>
      </c>
      <c r="B34" s="238"/>
      <c r="C34" s="70"/>
      <c r="D34" s="237" t="s">
        <v>83</v>
      </c>
      <c r="E34" s="238"/>
      <c r="F34" s="27"/>
      <c r="G34" s="250" t="s">
        <v>84</v>
      </c>
      <c r="H34" s="251"/>
      <c r="I34" s="27"/>
      <c r="J34" s="250" t="s">
        <v>78</v>
      </c>
      <c r="K34" s="251"/>
      <c r="L34" s="42"/>
      <c r="M34" s="237" t="s">
        <v>6</v>
      </c>
      <c r="N34" s="238"/>
      <c r="O34" s="19"/>
      <c r="P34" s="80"/>
      <c r="Q34" s="80"/>
      <c r="R34" s="80"/>
      <c r="S34" s="80"/>
      <c r="T34" s="80"/>
      <c r="U34" s="80"/>
      <c r="V34" s="147"/>
      <c r="W34" s="147"/>
      <c r="X34" s="147"/>
      <c r="Y34" s="147"/>
      <c r="Z34" s="49"/>
      <c r="AB34" s="34"/>
      <c r="AC34" s="34"/>
      <c r="AD34" s="34" t="s">
        <v>32</v>
      </c>
    </row>
    <row r="35" spans="1:43" ht="13.5" customHeight="1" x14ac:dyDescent="0.25">
      <c r="A35" s="239"/>
      <c r="B35" s="240"/>
      <c r="C35" s="268" t="s">
        <v>82</v>
      </c>
      <c r="D35" s="239"/>
      <c r="E35" s="240"/>
      <c r="F35" s="177" t="s">
        <v>85</v>
      </c>
      <c r="G35" s="252"/>
      <c r="H35" s="253"/>
      <c r="I35" s="177" t="s">
        <v>85</v>
      </c>
      <c r="J35" s="252"/>
      <c r="K35" s="253"/>
      <c r="L35" s="255" t="s">
        <v>86</v>
      </c>
      <c r="M35" s="239"/>
      <c r="N35" s="240"/>
      <c r="AC35" s="34"/>
      <c r="AD35" s="34" t="s">
        <v>33</v>
      </c>
    </row>
    <row r="36" spans="1:43" ht="13.5" customHeight="1" x14ac:dyDescent="0.25">
      <c r="A36" s="269" t="e">
        <f>(D36+G36+J36)-M36</f>
        <v>#VALUE!</v>
      </c>
      <c r="B36" s="270"/>
      <c r="C36" s="268"/>
      <c r="D36" s="241" t="str">
        <f>V59</f>
        <v/>
      </c>
      <c r="E36" s="242"/>
      <c r="F36" s="177"/>
      <c r="G36" s="241" t="str">
        <f>V87</f>
        <v/>
      </c>
      <c r="H36" s="242"/>
      <c r="I36" s="177"/>
      <c r="J36" s="241">
        <f>E90</f>
        <v>0</v>
      </c>
      <c r="K36" s="242"/>
      <c r="L36" s="255"/>
      <c r="M36" s="241" t="str">
        <f>IF(K30=0,"",K30)</f>
        <v/>
      </c>
      <c r="N36" s="242"/>
      <c r="AC36" s="34"/>
      <c r="AD36" s="34" t="s">
        <v>34</v>
      </c>
    </row>
    <row r="37" spans="1:43" ht="13.5" customHeight="1" thickBot="1" x14ac:dyDescent="0.3">
      <c r="A37" s="271"/>
      <c r="B37" s="272"/>
      <c r="C37" s="82"/>
      <c r="D37" s="243"/>
      <c r="E37" s="244"/>
      <c r="F37" s="71"/>
      <c r="G37" s="243"/>
      <c r="H37" s="244"/>
      <c r="I37" s="71"/>
      <c r="J37" s="243"/>
      <c r="K37" s="244"/>
      <c r="L37" s="20"/>
      <c r="M37" s="243"/>
      <c r="N37" s="244"/>
      <c r="AC37" s="34"/>
      <c r="AD37" s="34" t="s">
        <v>35</v>
      </c>
    </row>
    <row r="38" spans="1:43" ht="13.5" customHeight="1" thickTop="1" thickBot="1" x14ac:dyDescent="0.3">
      <c r="AC38" s="34"/>
      <c r="AD38" s="34" t="s">
        <v>24</v>
      </c>
    </row>
    <row r="39" spans="1:43" ht="13.5" customHeight="1" thickTop="1" thickBot="1" x14ac:dyDescent="0.3">
      <c r="A39" s="58"/>
      <c r="B39" s="58"/>
      <c r="C39" s="30"/>
      <c r="D39" s="30"/>
      <c r="E39" s="30"/>
      <c r="F39" s="30"/>
      <c r="G39" s="30"/>
      <c r="H39" s="30"/>
      <c r="I39" s="76"/>
      <c r="J39" s="76"/>
      <c r="K39" s="31" t="s">
        <v>116</v>
      </c>
      <c r="L39" s="32" t="str">
        <f>IF(Z1="","",Z1)</f>
        <v/>
      </c>
      <c r="M39" s="86"/>
      <c r="N39" s="61"/>
      <c r="O39" s="61"/>
      <c r="P39" s="28"/>
      <c r="Q39" s="58"/>
      <c r="R39" s="58"/>
      <c r="S39" s="76"/>
      <c r="T39" s="76"/>
      <c r="U39" s="76"/>
      <c r="V39" s="49"/>
      <c r="W39" s="49"/>
      <c r="X39" s="49"/>
      <c r="Y39" s="31" t="s">
        <v>116</v>
      </c>
      <c r="Z39" s="32" t="str">
        <f>IF(Z1="","",Z1)</f>
        <v/>
      </c>
      <c r="AA39" s="87">
        <v>0</v>
      </c>
      <c r="AB39" s="34">
        <v>1</v>
      </c>
      <c r="AC39" s="34"/>
      <c r="AD39" s="34" t="s">
        <v>36</v>
      </c>
    </row>
    <row r="40" spans="1:43" ht="13.5" customHeight="1" thickTop="1" x14ac:dyDescent="0.25">
      <c r="A40" s="58"/>
      <c r="B40" s="58"/>
      <c r="C40" s="88"/>
      <c r="D40" s="88"/>
      <c r="E40" s="88"/>
      <c r="F40" s="78"/>
      <c r="G40" s="73"/>
      <c r="H40" s="73"/>
      <c r="I40" s="73"/>
      <c r="J40" s="78"/>
      <c r="K40" s="78"/>
      <c r="L40" s="89"/>
      <c r="M40" s="90"/>
      <c r="N40" s="91"/>
      <c r="O40" s="91"/>
      <c r="P40" s="91"/>
      <c r="Q40" s="58"/>
      <c r="R40" s="58"/>
      <c r="S40" s="30"/>
      <c r="T40" s="30"/>
      <c r="U40" s="30"/>
      <c r="V40" s="73"/>
      <c r="W40" s="73"/>
      <c r="X40" s="73"/>
      <c r="Y40" s="73"/>
      <c r="Z40" s="73"/>
      <c r="AA40" s="33" t="s">
        <v>91</v>
      </c>
      <c r="AB40" s="34">
        <v>2</v>
      </c>
      <c r="AC40" s="34"/>
      <c r="AD40" s="34" t="s">
        <v>37</v>
      </c>
    </row>
    <row r="41" spans="1:43" ht="13.5" customHeight="1" thickBot="1" x14ac:dyDescent="0.3">
      <c r="A41" s="68"/>
      <c r="B41" s="68"/>
      <c r="C41" s="92"/>
      <c r="D41" s="92"/>
      <c r="E41" s="92"/>
      <c r="F41" s="78"/>
      <c r="G41" s="92"/>
      <c r="H41" s="92"/>
      <c r="I41" s="92"/>
      <c r="J41" s="78"/>
      <c r="K41" s="78"/>
      <c r="L41" s="89"/>
      <c r="M41" s="90"/>
      <c r="N41" s="91"/>
      <c r="O41" s="91"/>
      <c r="P41" s="91"/>
      <c r="Q41" s="29"/>
      <c r="R41" s="29"/>
      <c r="S41" s="29"/>
      <c r="T41" s="40"/>
      <c r="U41" s="40"/>
      <c r="V41" s="40"/>
      <c r="W41" s="40"/>
      <c r="X41" s="29"/>
      <c r="Y41" s="28"/>
      <c r="Z41" s="28"/>
      <c r="AA41" s="33" t="s">
        <v>92</v>
      </c>
      <c r="AB41" s="34">
        <v>3</v>
      </c>
      <c r="AC41" s="34"/>
      <c r="AD41" s="34" t="s">
        <v>38</v>
      </c>
    </row>
    <row r="42" spans="1:43" ht="13.5" customHeight="1" thickTop="1" x14ac:dyDescent="0.25">
      <c r="A42" s="26"/>
      <c r="B42" s="26"/>
      <c r="C42" s="26"/>
      <c r="D42" s="182" t="s">
        <v>50</v>
      </c>
      <c r="E42" s="182"/>
      <c r="F42" s="182"/>
      <c r="G42" s="182"/>
      <c r="H42" s="183"/>
      <c r="I42" s="223" t="s">
        <v>49</v>
      </c>
      <c r="J42" s="224"/>
      <c r="K42" s="27"/>
      <c r="L42" s="94"/>
      <c r="M42" s="95"/>
      <c r="O42" s="28"/>
      <c r="P42" s="29"/>
      <c r="Q42" s="26"/>
      <c r="R42" s="26"/>
      <c r="S42" s="26"/>
      <c r="T42" s="182" t="s">
        <v>50</v>
      </c>
      <c r="U42" s="182"/>
      <c r="V42" s="182"/>
      <c r="W42" s="182"/>
      <c r="X42" s="183"/>
      <c r="Y42" s="223" t="s">
        <v>49</v>
      </c>
      <c r="Z42" s="224"/>
      <c r="AA42" s="33" t="s">
        <v>93</v>
      </c>
      <c r="AB42" s="34">
        <v>4</v>
      </c>
      <c r="AC42" s="34"/>
      <c r="AD42" s="34" t="s">
        <v>39</v>
      </c>
    </row>
    <row r="43" spans="1:43" ht="14.25" customHeight="1" thickBot="1" x14ac:dyDescent="0.3">
      <c r="A43" s="36"/>
      <c r="B43" s="36"/>
      <c r="C43" s="36"/>
      <c r="D43" s="182" t="s">
        <v>46</v>
      </c>
      <c r="E43" s="182"/>
      <c r="F43" s="182"/>
      <c r="G43" s="182"/>
      <c r="H43" s="183"/>
      <c r="I43" s="289" t="str">
        <f>IF(I2="","",I2)</f>
        <v/>
      </c>
      <c r="J43" s="290"/>
      <c r="K43" s="11"/>
      <c r="L43" s="94"/>
      <c r="M43" s="95"/>
      <c r="O43" s="28"/>
      <c r="P43" s="29"/>
      <c r="Q43" s="36"/>
      <c r="R43" s="36"/>
      <c r="S43" s="36"/>
      <c r="T43" s="182" t="s">
        <v>46</v>
      </c>
      <c r="U43" s="182"/>
      <c r="V43" s="182"/>
      <c r="W43" s="182"/>
      <c r="X43" s="183"/>
      <c r="Y43" s="289" t="str">
        <f>IF(I2="","",I2)</f>
        <v/>
      </c>
      <c r="Z43" s="290"/>
      <c r="AA43" s="33" t="s">
        <v>94</v>
      </c>
      <c r="AB43" s="34">
        <v>5</v>
      </c>
      <c r="AC43" s="34"/>
      <c r="AD43" s="34" t="s">
        <v>40</v>
      </c>
    </row>
    <row r="44" spans="1:43" ht="14.25" customHeight="1" thickTop="1" x14ac:dyDescent="0.25">
      <c r="A44" s="37" t="s">
        <v>9</v>
      </c>
      <c r="B44" s="233" t="str">
        <f>IF(B3="","",B3)</f>
        <v/>
      </c>
      <c r="C44" s="233"/>
      <c r="D44" s="233"/>
      <c r="E44" s="234"/>
      <c r="F44" s="38"/>
      <c r="G44" s="39" t="s">
        <v>10</v>
      </c>
      <c r="H44" s="235" t="str">
        <f>IF(H3="","",H3)</f>
        <v/>
      </c>
      <c r="I44" s="235"/>
      <c r="J44" s="236"/>
      <c r="K44" s="12"/>
      <c r="L44" s="96"/>
      <c r="M44" s="97"/>
      <c r="N44" s="98"/>
      <c r="O44" s="40"/>
      <c r="P44" s="29"/>
      <c r="Q44" s="37" t="s">
        <v>9</v>
      </c>
      <c r="R44" s="233" t="str">
        <f>IF(B3="","",B3)</f>
        <v/>
      </c>
      <c r="S44" s="233"/>
      <c r="T44" s="233"/>
      <c r="U44" s="234"/>
      <c r="V44" s="38"/>
      <c r="W44" s="39" t="s">
        <v>10</v>
      </c>
      <c r="X44" s="235" t="str">
        <f>IF(H3="","",H3)</f>
        <v/>
      </c>
      <c r="Y44" s="235"/>
      <c r="Z44" s="236"/>
      <c r="AA44" s="80" t="s">
        <v>95</v>
      </c>
      <c r="AB44" s="34">
        <v>6</v>
      </c>
      <c r="AC44" s="34"/>
      <c r="AD44" s="34" t="s">
        <v>41</v>
      </c>
    </row>
    <row r="45" spans="1:43" ht="13.5" customHeight="1" x14ac:dyDescent="0.25">
      <c r="A45" s="45" t="s">
        <v>7</v>
      </c>
      <c r="B45" s="283" t="str">
        <f>IF(B4="","",B4)</f>
        <v/>
      </c>
      <c r="C45" s="283"/>
      <c r="D45" s="283"/>
      <c r="E45" s="284"/>
      <c r="F45" s="46"/>
      <c r="G45" s="47" t="s">
        <v>11</v>
      </c>
      <c r="H45" s="285" t="str">
        <f>IF(H4="","",H4)</f>
        <v/>
      </c>
      <c r="I45" s="285"/>
      <c r="J45" s="286"/>
      <c r="K45" s="13"/>
      <c r="L45" s="96"/>
      <c r="M45" s="97"/>
      <c r="N45" s="98"/>
      <c r="O45" s="40"/>
      <c r="P45" s="29"/>
      <c r="Q45" s="45" t="s">
        <v>7</v>
      </c>
      <c r="R45" s="283" t="str">
        <f>IF(B4="","",B4)</f>
        <v/>
      </c>
      <c r="S45" s="283"/>
      <c r="T45" s="283"/>
      <c r="U45" s="284"/>
      <c r="V45" s="46"/>
      <c r="W45" s="47" t="s">
        <v>11</v>
      </c>
      <c r="X45" s="285" t="str">
        <f>IF(H4="","",H4)</f>
        <v/>
      </c>
      <c r="Y45" s="285"/>
      <c r="Z45" s="286"/>
      <c r="AA45" s="80" t="s">
        <v>96</v>
      </c>
      <c r="AB45" s="34">
        <v>7</v>
      </c>
      <c r="AC45" s="34"/>
      <c r="AD45" s="34" t="s">
        <v>42</v>
      </c>
    </row>
    <row r="46" spans="1:43" ht="13.5" customHeight="1" thickBot="1" x14ac:dyDescent="0.3">
      <c r="A46" s="50" t="s">
        <v>8</v>
      </c>
      <c r="B46" s="287" t="str">
        <f>IF(B5="","",B5)</f>
        <v/>
      </c>
      <c r="C46" s="287"/>
      <c r="D46" s="287"/>
      <c r="E46" s="288"/>
      <c r="F46" s="46"/>
      <c r="G46" s="45" t="s">
        <v>7</v>
      </c>
      <c r="H46" s="285" t="str">
        <f>IF(H5="","",H5)</f>
        <v/>
      </c>
      <c r="I46" s="285"/>
      <c r="J46" s="286"/>
      <c r="K46" s="13"/>
      <c r="L46" s="96"/>
      <c r="M46" s="97"/>
      <c r="N46" s="98"/>
      <c r="O46" s="40"/>
      <c r="P46" s="29"/>
      <c r="Q46" s="50" t="s">
        <v>8</v>
      </c>
      <c r="R46" s="287" t="str">
        <f>IF(B5="","",B5)</f>
        <v/>
      </c>
      <c r="S46" s="287"/>
      <c r="T46" s="287"/>
      <c r="U46" s="288"/>
      <c r="V46" s="46"/>
      <c r="W46" s="45" t="s">
        <v>7</v>
      </c>
      <c r="X46" s="285" t="str">
        <f>IF(H5="","",H5)</f>
        <v/>
      </c>
      <c r="Y46" s="285"/>
      <c r="Z46" s="286"/>
      <c r="AA46" s="80" t="s">
        <v>97</v>
      </c>
      <c r="AB46" s="34">
        <v>8</v>
      </c>
      <c r="AC46" s="34"/>
      <c r="AD46" s="34" t="s">
        <v>43</v>
      </c>
    </row>
    <row r="47" spans="1:43" ht="13.5" customHeight="1" thickTop="1" x14ac:dyDescent="0.25">
      <c r="A47" s="41"/>
      <c r="B47" s="51"/>
      <c r="C47" s="51"/>
      <c r="D47" s="51"/>
      <c r="E47" s="51"/>
      <c r="F47" s="46"/>
      <c r="G47" s="45" t="s">
        <v>8</v>
      </c>
      <c r="H47" s="285" t="str">
        <f>IF(H6="","",H6)</f>
        <v/>
      </c>
      <c r="I47" s="285"/>
      <c r="J47" s="286"/>
      <c r="K47" s="13"/>
      <c r="L47" s="96"/>
      <c r="M47" s="97"/>
      <c r="N47" s="98"/>
      <c r="O47" s="40"/>
      <c r="P47" s="29"/>
      <c r="Q47" s="41"/>
      <c r="R47" s="51"/>
      <c r="S47" s="51"/>
      <c r="T47" s="51"/>
      <c r="U47" s="51"/>
      <c r="V47" s="46"/>
      <c r="W47" s="45" t="s">
        <v>8</v>
      </c>
      <c r="X47" s="285" t="str">
        <f>IF(H6="","",H6)</f>
        <v/>
      </c>
      <c r="Y47" s="285"/>
      <c r="Z47" s="286"/>
      <c r="AA47" s="80" t="s">
        <v>98</v>
      </c>
      <c r="AB47" s="34">
        <v>9</v>
      </c>
    </row>
    <row r="48" spans="1:43" ht="13.5" customHeight="1" thickBot="1" x14ac:dyDescent="0.3">
      <c r="A48" s="52"/>
      <c r="B48" s="53"/>
      <c r="C48" s="53"/>
      <c r="D48" s="53"/>
      <c r="E48" s="53"/>
      <c r="F48" s="46"/>
      <c r="G48" s="50" t="s">
        <v>14</v>
      </c>
      <c r="H48" s="279" t="str">
        <f>IF(H7="","",H7)</f>
        <v/>
      </c>
      <c r="I48" s="279"/>
      <c r="J48" s="280"/>
      <c r="K48" s="13"/>
      <c r="L48" s="96"/>
      <c r="M48" s="97"/>
      <c r="N48" s="98"/>
      <c r="O48" s="40"/>
      <c r="P48" s="29"/>
      <c r="Q48" s="52"/>
      <c r="R48" s="53"/>
      <c r="S48" s="53"/>
      <c r="T48" s="53"/>
      <c r="U48" s="53"/>
      <c r="V48" s="46"/>
      <c r="W48" s="50" t="s">
        <v>14</v>
      </c>
      <c r="X48" s="279" t="str">
        <f>IF(H7="","",H7)</f>
        <v/>
      </c>
      <c r="Y48" s="279"/>
      <c r="Z48" s="280"/>
      <c r="AA48" s="80" t="s">
        <v>99</v>
      </c>
      <c r="AB48" s="42">
        <v>10</v>
      </c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58"/>
      <c r="AQ48" s="58"/>
    </row>
    <row r="49" spans="1:43" ht="13.5" customHeight="1" thickTop="1" thickBot="1" x14ac:dyDescent="0.3">
      <c r="A49" s="281" t="s">
        <v>88</v>
      </c>
      <c r="B49" s="282"/>
      <c r="C49" s="282"/>
      <c r="D49" s="207"/>
      <c r="E49" s="207"/>
      <c r="F49" s="207"/>
      <c r="G49" s="207"/>
      <c r="H49" s="207"/>
      <c r="I49" s="207"/>
      <c r="J49" s="208"/>
      <c r="K49" s="56"/>
      <c r="L49" s="96"/>
      <c r="M49" s="97"/>
      <c r="N49" s="98"/>
      <c r="O49" s="40"/>
      <c r="P49" s="29"/>
      <c r="Q49" s="135"/>
      <c r="R49" s="135"/>
      <c r="S49" s="135"/>
      <c r="T49" s="55"/>
      <c r="U49" s="55"/>
      <c r="V49" s="55"/>
      <c r="W49" s="55"/>
      <c r="X49" s="55"/>
      <c r="Y49" s="55"/>
      <c r="Z49" s="55"/>
      <c r="AA49" s="80" t="s">
        <v>100</v>
      </c>
      <c r="AB49" s="42">
        <v>11</v>
      </c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58"/>
      <c r="AQ49" s="58"/>
    </row>
    <row r="50" spans="1:43" ht="13.5" customHeight="1" thickTop="1" thickBot="1" x14ac:dyDescent="0.3">
      <c r="A50" s="46"/>
      <c r="B50" s="46"/>
      <c r="C50" s="46"/>
      <c r="D50" s="46"/>
      <c r="E50" s="46"/>
      <c r="F50" s="46"/>
      <c r="G50" s="46"/>
      <c r="H50" s="46"/>
      <c r="I50" s="98"/>
      <c r="J50" s="98"/>
      <c r="K50" s="98"/>
      <c r="L50" s="96"/>
      <c r="M50" s="97"/>
      <c r="N50" s="98"/>
      <c r="O50" s="40"/>
      <c r="P50" s="29"/>
      <c r="Q50" s="281" t="s">
        <v>71</v>
      </c>
      <c r="R50" s="282"/>
      <c r="S50" s="282"/>
      <c r="T50" s="207"/>
      <c r="U50" s="207"/>
      <c r="V50" s="207"/>
      <c r="W50" s="207"/>
      <c r="X50" s="207"/>
      <c r="Y50" s="207"/>
      <c r="Z50" s="208"/>
      <c r="AA50" s="80" t="s">
        <v>101</v>
      </c>
      <c r="AB50" s="15">
        <v>12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48"/>
      <c r="AQ50" s="48"/>
    </row>
    <row r="51" spans="1:43" ht="13.5" customHeight="1" thickTop="1" thickBot="1" x14ac:dyDescent="0.3">
      <c r="A51" s="193" t="s">
        <v>70</v>
      </c>
      <c r="B51" s="194"/>
      <c r="C51" s="194"/>
      <c r="D51" s="194"/>
      <c r="E51" s="194"/>
      <c r="F51" s="194"/>
      <c r="G51" s="304"/>
      <c r="H51" s="30"/>
      <c r="I51" s="76"/>
      <c r="J51" s="76"/>
      <c r="K51" s="76"/>
      <c r="L51" s="101"/>
      <c r="M51" s="86"/>
      <c r="N51" s="61"/>
      <c r="O51" s="61"/>
      <c r="P51" s="28"/>
      <c r="Q51" s="58"/>
      <c r="R51" s="58"/>
      <c r="S51" s="58"/>
      <c r="T51" s="58"/>
      <c r="U51" s="58"/>
      <c r="V51" s="49"/>
      <c r="W51" s="49"/>
      <c r="X51" s="49"/>
      <c r="Y51" s="49"/>
      <c r="Z51" s="49"/>
      <c r="AA51" s="80" t="s">
        <v>102</v>
      </c>
      <c r="AB51" s="48">
        <v>13</v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15"/>
      <c r="AO51" s="15"/>
      <c r="AP51" s="15"/>
      <c r="AQ51" s="15"/>
    </row>
    <row r="52" spans="1:43" ht="13.5" customHeight="1" thickTop="1" x14ac:dyDescent="0.25">
      <c r="A52" s="195"/>
      <c r="B52" s="196"/>
      <c r="C52" s="196"/>
      <c r="D52" s="196"/>
      <c r="E52" s="196"/>
      <c r="F52" s="196"/>
      <c r="G52" s="305"/>
      <c r="H52" s="30"/>
      <c r="I52" s="76"/>
      <c r="J52" s="76"/>
      <c r="K52" s="76"/>
      <c r="L52" s="101"/>
      <c r="M52" s="86"/>
      <c r="N52" s="61"/>
      <c r="O52" s="61"/>
      <c r="P52" s="28"/>
      <c r="Q52" s="193" t="s">
        <v>51</v>
      </c>
      <c r="R52" s="194"/>
      <c r="S52" s="194"/>
      <c r="T52" s="194"/>
      <c r="U52" s="194"/>
      <c r="V52" s="62" t="s">
        <v>0</v>
      </c>
      <c r="W52" s="62" t="s">
        <v>1</v>
      </c>
      <c r="X52" s="62" t="s">
        <v>2</v>
      </c>
      <c r="Y52" s="62" t="s">
        <v>3</v>
      </c>
      <c r="Z52" s="63" t="s">
        <v>4</v>
      </c>
      <c r="AA52" s="80" t="s">
        <v>103</v>
      </c>
      <c r="AB52" s="48">
        <v>14</v>
      </c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15"/>
      <c r="AO52" s="15"/>
      <c r="AP52" s="15"/>
      <c r="AQ52" s="15"/>
    </row>
    <row r="53" spans="1:43" ht="13.5" customHeight="1" x14ac:dyDescent="0.25">
      <c r="A53" s="275" t="s">
        <v>66</v>
      </c>
      <c r="B53" s="301" t="s">
        <v>89</v>
      </c>
      <c r="C53" s="276" t="s">
        <v>90</v>
      </c>
      <c r="D53" s="276"/>
      <c r="E53" s="276"/>
      <c r="F53" s="276" t="s">
        <v>67</v>
      </c>
      <c r="G53" s="278" t="s">
        <v>68</v>
      </c>
      <c r="H53" s="300"/>
      <c r="I53" s="15"/>
      <c r="J53" s="15"/>
      <c r="K53" s="15"/>
      <c r="L53" s="101"/>
      <c r="M53" s="86"/>
      <c r="N53" s="61"/>
      <c r="O53" s="61"/>
      <c r="P53" s="28"/>
      <c r="Q53" s="195"/>
      <c r="R53" s="196"/>
      <c r="S53" s="196"/>
      <c r="T53" s="196"/>
      <c r="U53" s="196"/>
      <c r="V53" s="66">
        <v>2.5</v>
      </c>
      <c r="W53" s="66">
        <v>2</v>
      </c>
      <c r="X53" s="66">
        <v>1.5</v>
      </c>
      <c r="Y53" s="66">
        <v>1</v>
      </c>
      <c r="Z53" s="67">
        <v>0.5</v>
      </c>
      <c r="AA53" s="136" t="s">
        <v>104</v>
      </c>
      <c r="AB53" s="48">
        <v>15</v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15"/>
      <c r="AO53" s="15"/>
      <c r="AP53" s="15"/>
      <c r="AQ53" s="15"/>
    </row>
    <row r="54" spans="1:43" ht="13.5" customHeight="1" x14ac:dyDescent="0.25">
      <c r="A54" s="275"/>
      <c r="B54" s="301"/>
      <c r="C54" s="276"/>
      <c r="D54" s="276"/>
      <c r="E54" s="276"/>
      <c r="F54" s="276"/>
      <c r="G54" s="278"/>
      <c r="H54" s="300"/>
      <c r="I54" s="48"/>
      <c r="J54" s="48"/>
      <c r="K54" s="48"/>
      <c r="L54" s="101"/>
      <c r="M54" s="86"/>
      <c r="N54" s="61"/>
      <c r="O54" s="61"/>
      <c r="P54" s="28"/>
      <c r="Q54" s="195" t="s">
        <v>55</v>
      </c>
      <c r="R54" s="196"/>
      <c r="S54" s="191" t="s">
        <v>56</v>
      </c>
      <c r="T54" s="191"/>
      <c r="U54" s="191"/>
      <c r="V54" s="151"/>
      <c r="W54" s="151"/>
      <c r="X54" s="151"/>
      <c r="Y54" s="151"/>
      <c r="Z54" s="152"/>
      <c r="AA54" s="80" t="s">
        <v>105</v>
      </c>
      <c r="AB54" s="48">
        <v>16</v>
      </c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15"/>
      <c r="AO54" s="15"/>
      <c r="AP54" s="15"/>
      <c r="AQ54" s="15"/>
    </row>
    <row r="55" spans="1:43" ht="13.5" customHeight="1" x14ac:dyDescent="0.25">
      <c r="A55" s="275">
        <v>1</v>
      </c>
      <c r="B55" s="307"/>
      <c r="C55" s="302"/>
      <c r="D55" s="302"/>
      <c r="E55" s="302"/>
      <c r="F55" s="308" t="str">
        <f>IF(B55=0,"",VLOOKUP(B55,AB56:AC72,2,FALSE))</f>
        <v/>
      </c>
      <c r="G55" s="309"/>
      <c r="H55" s="103"/>
      <c r="I55" s="48"/>
      <c r="J55" s="48"/>
      <c r="K55" s="48"/>
      <c r="L55" s="101"/>
      <c r="M55" s="86"/>
      <c r="N55" s="61"/>
      <c r="O55" s="61"/>
      <c r="P55" s="28"/>
      <c r="Q55" s="195"/>
      <c r="R55" s="196"/>
      <c r="S55" s="69" t="s">
        <v>115</v>
      </c>
      <c r="T55" s="69"/>
      <c r="U55" s="69"/>
      <c r="V55" s="151"/>
      <c r="W55" s="151"/>
      <c r="X55" s="151"/>
      <c r="Y55" s="151"/>
      <c r="Z55" s="152"/>
      <c r="AA55" s="80" t="s">
        <v>106</v>
      </c>
      <c r="AB55" s="15">
        <v>17</v>
      </c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3.5" customHeight="1" x14ac:dyDescent="0.25">
      <c r="A56" s="275"/>
      <c r="B56" s="307"/>
      <c r="C56" s="302"/>
      <c r="D56" s="302"/>
      <c r="E56" s="302"/>
      <c r="F56" s="308"/>
      <c r="G56" s="309"/>
      <c r="H56" s="103"/>
      <c r="I56" s="48"/>
      <c r="J56" s="48"/>
      <c r="K56" s="48"/>
      <c r="L56" s="101"/>
      <c r="M56" s="86"/>
      <c r="N56" s="61"/>
      <c r="O56" s="61"/>
      <c r="P56" s="28"/>
      <c r="Q56" s="195"/>
      <c r="R56" s="196"/>
      <c r="S56" s="191" t="s">
        <v>52</v>
      </c>
      <c r="T56" s="191"/>
      <c r="U56" s="191"/>
      <c r="V56" s="3"/>
      <c r="W56" s="3"/>
      <c r="X56" s="3"/>
      <c r="Y56" s="3"/>
      <c r="Z56" s="4"/>
      <c r="AB56" s="111">
        <v>0</v>
      </c>
      <c r="AC56" s="20">
        <v>0</v>
      </c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13.5" customHeight="1" x14ac:dyDescent="0.25">
      <c r="A57" s="275"/>
      <c r="B57" s="307"/>
      <c r="C57" s="302"/>
      <c r="D57" s="302"/>
      <c r="E57" s="302"/>
      <c r="F57" s="308"/>
      <c r="G57" s="309"/>
      <c r="H57" s="103"/>
      <c r="I57" s="15"/>
      <c r="J57" s="15"/>
      <c r="K57" s="15"/>
      <c r="L57" s="101"/>
      <c r="M57" s="86"/>
      <c r="N57" s="61"/>
      <c r="O57" s="61"/>
      <c r="P57" s="28"/>
      <c r="Q57" s="195"/>
      <c r="R57" s="196"/>
      <c r="S57" s="69" t="s">
        <v>111</v>
      </c>
      <c r="T57" s="69"/>
      <c r="U57" s="69"/>
      <c r="V57" s="3"/>
      <c r="W57" s="3"/>
      <c r="X57" s="3"/>
      <c r="Y57" s="3"/>
      <c r="Z57" s="4"/>
      <c r="AB57" s="103" t="s">
        <v>91</v>
      </c>
      <c r="AC57" s="112">
        <v>0.1</v>
      </c>
      <c r="AD57" s="103"/>
      <c r="AE57" s="103"/>
      <c r="AF57" s="103"/>
      <c r="AG57" s="103"/>
      <c r="AH57" s="103"/>
      <c r="AI57" s="103"/>
      <c r="AJ57" s="48"/>
      <c r="AK57" s="48"/>
      <c r="AL57" s="48"/>
      <c r="AM57" s="48"/>
      <c r="AN57" s="16"/>
      <c r="AO57" s="16"/>
      <c r="AP57" s="16"/>
      <c r="AQ57" s="16"/>
    </row>
    <row r="58" spans="1:43" ht="13.5" customHeight="1" x14ac:dyDescent="0.25">
      <c r="A58" s="275">
        <v>2</v>
      </c>
      <c r="B58" s="307"/>
      <c r="C58" s="302"/>
      <c r="D58" s="302"/>
      <c r="E58" s="302"/>
      <c r="F58" s="308" t="str">
        <f>IF(B58=0,"",VLOOKUP(B58,AB56:AC72,2,FALSE))</f>
        <v/>
      </c>
      <c r="G58" s="309"/>
      <c r="H58" s="103"/>
      <c r="I58" s="15"/>
      <c r="J58" s="15"/>
      <c r="K58" s="15"/>
      <c r="L58" s="101"/>
      <c r="M58" s="86"/>
      <c r="N58" s="61"/>
      <c r="O58" s="61"/>
      <c r="P58" s="28"/>
      <c r="Q58" s="195"/>
      <c r="R58" s="196"/>
      <c r="S58" s="192" t="s">
        <v>5</v>
      </c>
      <c r="T58" s="192"/>
      <c r="U58" s="192"/>
      <c r="V58" s="148" t="str">
        <f>IF(SUM(V54:V57)=0,"",SUM(V54:V57))</f>
        <v/>
      </c>
      <c r="W58" s="148" t="str">
        <f>IF(SUM(W54:W57)=0,"",SUM(W54:W57))</f>
        <v/>
      </c>
      <c r="X58" s="148" t="str">
        <f>IF(SUM(X54:X57)=0,"",SUM(X54:X57))</f>
        <v/>
      </c>
      <c r="Y58" s="148" t="str">
        <f>IF(SUM(Y54:Y57)=0,"",SUM(Y54:Y57))</f>
        <v/>
      </c>
      <c r="Z58" s="149" t="str">
        <f>IF(SUM(Z54:Z57)=0,"",SUM(Z54:Z57))</f>
        <v/>
      </c>
      <c r="AB58" s="103" t="s">
        <v>92</v>
      </c>
      <c r="AC58" s="112">
        <v>0.2</v>
      </c>
      <c r="AD58" s="103"/>
      <c r="AE58" s="103"/>
      <c r="AF58" s="103"/>
      <c r="AG58" s="103"/>
      <c r="AH58" s="103"/>
      <c r="AI58" s="103"/>
      <c r="AJ58" s="48"/>
      <c r="AK58" s="48"/>
      <c r="AL58" s="48"/>
      <c r="AM58" s="48"/>
      <c r="AN58" s="16"/>
      <c r="AO58" s="16"/>
      <c r="AP58" s="16"/>
      <c r="AQ58" s="16"/>
    </row>
    <row r="59" spans="1:43" ht="13.5" customHeight="1" thickBot="1" x14ac:dyDescent="0.3">
      <c r="A59" s="275"/>
      <c r="B59" s="307"/>
      <c r="C59" s="302"/>
      <c r="D59" s="302"/>
      <c r="E59" s="302"/>
      <c r="F59" s="308"/>
      <c r="G59" s="309"/>
      <c r="H59" s="103"/>
      <c r="I59" s="15"/>
      <c r="J59" s="15"/>
      <c r="K59" s="15"/>
      <c r="L59" s="72"/>
      <c r="M59" s="115"/>
      <c r="N59" s="72"/>
      <c r="O59" s="72"/>
      <c r="P59" s="137"/>
      <c r="Q59" s="295"/>
      <c r="R59" s="296"/>
      <c r="S59" s="256" t="s">
        <v>53</v>
      </c>
      <c r="T59" s="256"/>
      <c r="U59" s="256"/>
      <c r="V59" s="291" t="str">
        <f>IF(SUM(V58:Z58)=0,"",SUM(V58:Z58))</f>
        <v/>
      </c>
      <c r="W59" s="291"/>
      <c r="X59" s="291"/>
      <c r="Y59" s="291"/>
      <c r="Z59" s="292"/>
      <c r="AB59" s="103" t="s">
        <v>93</v>
      </c>
      <c r="AC59" s="112">
        <v>0.3</v>
      </c>
      <c r="AD59" s="103"/>
      <c r="AE59" s="103"/>
      <c r="AF59" s="103"/>
      <c r="AG59" s="103"/>
      <c r="AH59" s="103"/>
      <c r="AI59" s="103"/>
      <c r="AJ59" s="48"/>
      <c r="AK59" s="48"/>
      <c r="AL59" s="48"/>
      <c r="AM59" s="48"/>
      <c r="AN59" s="16"/>
      <c r="AO59" s="16"/>
      <c r="AP59" s="16"/>
      <c r="AQ59" s="16"/>
    </row>
    <row r="60" spans="1:43" ht="13.5" customHeight="1" thickTop="1" x14ac:dyDescent="0.25">
      <c r="A60" s="275"/>
      <c r="B60" s="307"/>
      <c r="C60" s="302"/>
      <c r="D60" s="302"/>
      <c r="E60" s="302"/>
      <c r="F60" s="308"/>
      <c r="G60" s="309"/>
      <c r="H60" s="103"/>
      <c r="I60" s="15"/>
      <c r="J60" s="15"/>
      <c r="K60" s="15"/>
      <c r="L60" s="28"/>
      <c r="M60" s="115"/>
      <c r="N60" s="28"/>
      <c r="O60" s="28"/>
      <c r="P60" s="137"/>
      <c r="Q60" s="137"/>
      <c r="R60" s="16"/>
      <c r="S60" s="16"/>
      <c r="T60" s="16"/>
      <c r="U60" s="30"/>
      <c r="V60" s="49"/>
      <c r="W60" s="49"/>
      <c r="X60" s="49"/>
      <c r="Y60" s="49"/>
      <c r="Z60" s="49"/>
      <c r="AB60" s="103" t="s">
        <v>94</v>
      </c>
      <c r="AC60" s="112">
        <v>0.4</v>
      </c>
      <c r="AD60" s="103"/>
      <c r="AE60" s="103"/>
      <c r="AF60" s="103"/>
      <c r="AG60" s="103"/>
      <c r="AH60" s="103"/>
      <c r="AI60" s="103"/>
      <c r="AJ60" s="15"/>
      <c r="AK60" s="15"/>
      <c r="AL60" s="15"/>
      <c r="AM60" s="15"/>
      <c r="AN60" s="16"/>
      <c r="AO60" s="16"/>
      <c r="AP60" s="16"/>
      <c r="AQ60" s="16"/>
    </row>
    <row r="61" spans="1:43" ht="13.5" customHeight="1" x14ac:dyDescent="0.25">
      <c r="A61" s="275">
        <v>3</v>
      </c>
      <c r="B61" s="307"/>
      <c r="C61" s="302"/>
      <c r="D61" s="302"/>
      <c r="E61" s="302"/>
      <c r="F61" s="308" t="str">
        <f>IF(B61=0,"",VLOOKUP(B61,AB56:AC72,2,FALSE))</f>
        <v/>
      </c>
      <c r="G61" s="309"/>
      <c r="H61" s="103"/>
      <c r="I61" s="15"/>
      <c r="J61" s="15"/>
      <c r="K61" s="15"/>
      <c r="L61" s="101"/>
      <c r="M61" s="86"/>
      <c r="N61" s="61"/>
      <c r="O61" s="61"/>
      <c r="P61" s="28"/>
      <c r="Q61" s="16"/>
      <c r="R61" s="16"/>
      <c r="S61" s="16"/>
      <c r="T61" s="16"/>
      <c r="U61" s="30"/>
      <c r="V61" s="49"/>
      <c r="W61" s="49"/>
      <c r="X61" s="49"/>
      <c r="Y61" s="49"/>
      <c r="Z61" s="49"/>
      <c r="AB61" s="103" t="s">
        <v>95</v>
      </c>
      <c r="AC61" s="112">
        <v>0.1</v>
      </c>
      <c r="AD61" s="103"/>
      <c r="AE61" s="103"/>
      <c r="AF61" s="103"/>
      <c r="AG61" s="103"/>
      <c r="AH61" s="103"/>
      <c r="AI61" s="103"/>
      <c r="AJ61" s="15"/>
      <c r="AK61" s="15"/>
      <c r="AL61" s="15"/>
      <c r="AM61" s="15"/>
      <c r="AN61" s="16"/>
      <c r="AO61" s="16"/>
      <c r="AP61" s="16"/>
      <c r="AQ61" s="16"/>
    </row>
    <row r="62" spans="1:43" ht="13.5" customHeight="1" x14ac:dyDescent="0.25">
      <c r="A62" s="275"/>
      <c r="B62" s="307"/>
      <c r="C62" s="302"/>
      <c r="D62" s="302"/>
      <c r="E62" s="302"/>
      <c r="F62" s="308"/>
      <c r="G62" s="309"/>
      <c r="H62" s="103"/>
      <c r="I62" s="15"/>
      <c r="J62" s="15"/>
      <c r="K62" s="15"/>
      <c r="L62" s="101"/>
      <c r="M62" s="86"/>
      <c r="N62" s="61"/>
      <c r="O62" s="61"/>
      <c r="P62" s="28"/>
      <c r="Q62" s="26"/>
      <c r="R62" s="26"/>
      <c r="S62" s="26"/>
      <c r="T62" s="26"/>
      <c r="U62" s="26"/>
      <c r="V62" s="26"/>
      <c r="W62" s="26"/>
      <c r="X62" s="26"/>
      <c r="Y62" s="15"/>
      <c r="Z62" s="15"/>
      <c r="AB62" s="103" t="s">
        <v>96</v>
      </c>
      <c r="AC62" s="112">
        <v>0.2</v>
      </c>
      <c r="AD62" s="103"/>
      <c r="AE62" s="103"/>
      <c r="AF62" s="103"/>
      <c r="AG62" s="103"/>
      <c r="AH62" s="103"/>
      <c r="AI62" s="103"/>
      <c r="AJ62" s="15"/>
      <c r="AK62" s="15"/>
      <c r="AL62" s="15"/>
      <c r="AM62" s="15"/>
      <c r="AN62" s="16"/>
      <c r="AO62" s="16"/>
      <c r="AP62" s="16"/>
      <c r="AQ62" s="16"/>
    </row>
    <row r="63" spans="1:43" ht="13.5" customHeight="1" thickBot="1" x14ac:dyDescent="0.3">
      <c r="A63" s="275"/>
      <c r="B63" s="307"/>
      <c r="C63" s="302"/>
      <c r="D63" s="302"/>
      <c r="E63" s="302"/>
      <c r="F63" s="308"/>
      <c r="G63" s="309"/>
      <c r="H63" s="103"/>
      <c r="I63" s="15"/>
      <c r="J63" s="15"/>
      <c r="K63" s="15"/>
      <c r="L63" s="101"/>
      <c r="M63" s="311" t="s">
        <v>23</v>
      </c>
      <c r="N63" s="72"/>
      <c r="O63" s="72"/>
      <c r="P63" s="105"/>
      <c r="Q63" s="105"/>
      <c r="R63" s="16"/>
      <c r="S63" s="16"/>
      <c r="T63" s="16"/>
      <c r="U63" s="30"/>
      <c r="V63" s="49"/>
      <c r="W63" s="49"/>
      <c r="X63" s="49"/>
      <c r="Y63" s="49"/>
      <c r="Z63" s="49"/>
      <c r="AB63" s="103" t="s">
        <v>97</v>
      </c>
      <c r="AC63" s="112">
        <v>0.3</v>
      </c>
      <c r="AD63" s="103"/>
      <c r="AE63" s="103"/>
      <c r="AF63" s="103"/>
      <c r="AG63" s="103"/>
      <c r="AH63" s="103"/>
      <c r="AI63" s="103"/>
      <c r="AJ63" s="15"/>
      <c r="AK63" s="15"/>
      <c r="AL63" s="15"/>
      <c r="AM63" s="15"/>
      <c r="AN63" s="16"/>
      <c r="AO63" s="16"/>
      <c r="AP63" s="16"/>
      <c r="AQ63" s="16"/>
    </row>
    <row r="64" spans="1:43" ht="13.5" customHeight="1" thickTop="1" thickBot="1" x14ac:dyDescent="0.3">
      <c r="A64" s="275">
        <v>4</v>
      </c>
      <c r="B64" s="307"/>
      <c r="C64" s="303"/>
      <c r="D64" s="303"/>
      <c r="E64" s="303"/>
      <c r="F64" s="308" t="str">
        <f>IF(B64=0,"",VLOOKUP(B64,AB56:AC72,2,FALSE))</f>
        <v/>
      </c>
      <c r="G64" s="309"/>
      <c r="H64" s="103"/>
      <c r="I64" s="15"/>
      <c r="J64" s="15"/>
      <c r="K64" s="15"/>
      <c r="L64" s="101"/>
      <c r="M64" s="311"/>
      <c r="N64" s="106"/>
      <c r="O64" s="106"/>
      <c r="P64" s="107"/>
      <c r="Q64" s="107"/>
      <c r="R64" s="108"/>
      <c r="S64" s="108"/>
      <c r="T64" s="108"/>
      <c r="U64" s="109"/>
      <c r="V64" s="110"/>
      <c r="W64" s="110"/>
      <c r="X64" s="110"/>
      <c r="Y64" s="31" t="s">
        <v>116</v>
      </c>
      <c r="Z64" s="32" t="str">
        <f>IF(Z1="","",Z1)</f>
        <v/>
      </c>
      <c r="AB64" s="103" t="s">
        <v>98</v>
      </c>
      <c r="AC64" s="112">
        <v>0.4</v>
      </c>
      <c r="AD64" s="103"/>
      <c r="AE64" s="103"/>
      <c r="AF64" s="103"/>
      <c r="AG64" s="103"/>
      <c r="AH64" s="103"/>
      <c r="AI64" s="103"/>
      <c r="AJ64" s="15"/>
      <c r="AK64" s="15"/>
      <c r="AL64" s="15"/>
      <c r="AM64" s="15"/>
      <c r="AN64" s="16"/>
      <c r="AO64" s="16"/>
      <c r="AP64" s="16"/>
      <c r="AQ64" s="16"/>
    </row>
    <row r="65" spans="1:43" ht="13.5" customHeight="1" thickTop="1" x14ac:dyDescent="0.25">
      <c r="A65" s="275"/>
      <c r="B65" s="307"/>
      <c r="C65" s="303"/>
      <c r="D65" s="303"/>
      <c r="E65" s="303"/>
      <c r="F65" s="308"/>
      <c r="G65" s="309"/>
      <c r="H65" s="58"/>
      <c r="I65" s="15"/>
      <c r="J65" s="15"/>
      <c r="K65" s="15"/>
      <c r="L65" s="101"/>
      <c r="M65" s="86"/>
      <c r="N65" s="61"/>
      <c r="O65" s="61"/>
      <c r="P65" s="28"/>
      <c r="Q65" s="41"/>
      <c r="R65" s="16"/>
      <c r="S65" s="16"/>
      <c r="T65" s="182" t="s">
        <v>50</v>
      </c>
      <c r="U65" s="182"/>
      <c r="V65" s="182"/>
      <c r="W65" s="182"/>
      <c r="X65" s="182"/>
      <c r="Y65" s="15"/>
      <c r="Z65" s="15"/>
      <c r="AB65" s="103" t="s">
        <v>99</v>
      </c>
      <c r="AC65" s="112">
        <v>0.1</v>
      </c>
      <c r="AD65" s="103"/>
      <c r="AE65" s="103"/>
      <c r="AF65" s="103"/>
      <c r="AG65" s="103"/>
      <c r="AH65" s="103"/>
      <c r="AI65" s="103"/>
      <c r="AJ65" s="15"/>
      <c r="AK65" s="15"/>
      <c r="AL65" s="15"/>
      <c r="AM65" s="15"/>
      <c r="AN65" s="16"/>
      <c r="AO65" s="16"/>
      <c r="AP65" s="16"/>
      <c r="AQ65" s="16"/>
    </row>
    <row r="66" spans="1:43" ht="13.5" customHeight="1" thickBot="1" x14ac:dyDescent="0.3">
      <c r="A66" s="275"/>
      <c r="B66" s="307"/>
      <c r="C66" s="303"/>
      <c r="D66" s="303"/>
      <c r="E66" s="303"/>
      <c r="F66" s="308"/>
      <c r="G66" s="309"/>
      <c r="H66" s="113"/>
      <c r="I66" s="15"/>
      <c r="J66" s="15"/>
      <c r="K66" s="15"/>
      <c r="L66" s="101"/>
      <c r="M66" s="86"/>
      <c r="N66" s="61"/>
      <c r="O66" s="61"/>
      <c r="P66" s="28"/>
      <c r="Q66" s="41"/>
      <c r="R66" s="16"/>
      <c r="S66" s="16"/>
      <c r="T66" s="182" t="s">
        <v>46</v>
      </c>
      <c r="U66" s="182"/>
      <c r="V66" s="182"/>
      <c r="W66" s="182"/>
      <c r="X66" s="182"/>
      <c r="Y66" s="15"/>
      <c r="Z66" s="15"/>
      <c r="AB66" s="103" t="s">
        <v>100</v>
      </c>
      <c r="AC66" s="112">
        <v>0.2</v>
      </c>
      <c r="AD66" s="103"/>
      <c r="AE66" s="103"/>
      <c r="AF66" s="103"/>
      <c r="AG66" s="103"/>
      <c r="AH66" s="103"/>
      <c r="AI66" s="103"/>
      <c r="AJ66" s="15"/>
      <c r="AK66" s="15"/>
      <c r="AL66" s="15"/>
      <c r="AM66" s="15"/>
      <c r="AN66" s="16"/>
      <c r="AO66" s="16"/>
      <c r="AP66" s="16"/>
      <c r="AQ66" s="16"/>
    </row>
    <row r="67" spans="1:43" ht="14.25" customHeight="1" thickTop="1" x14ac:dyDescent="0.25">
      <c r="A67" s="306">
        <v>5</v>
      </c>
      <c r="B67" s="307"/>
      <c r="C67" s="258"/>
      <c r="D67" s="258"/>
      <c r="E67" s="258"/>
      <c r="F67" s="261" t="str">
        <f>IF(B67=0,"",VLOOKUP(B67,AB56:AC72,2,FALSE))</f>
        <v/>
      </c>
      <c r="G67" s="309"/>
      <c r="H67" s="114"/>
      <c r="I67" s="15"/>
      <c r="J67" s="15"/>
      <c r="K67" s="15"/>
      <c r="L67" s="101"/>
      <c r="M67" s="86"/>
      <c r="N67" s="61"/>
      <c r="O67" s="61"/>
      <c r="P67" s="28"/>
      <c r="Q67" s="41"/>
      <c r="R67" s="16"/>
      <c r="S67" s="16"/>
      <c r="T67" s="16"/>
      <c r="U67" s="16"/>
      <c r="V67" s="46"/>
      <c r="W67" s="41"/>
      <c r="X67" s="15"/>
      <c r="Y67" s="223" t="s">
        <v>49</v>
      </c>
      <c r="Z67" s="224"/>
      <c r="AB67" s="103" t="s">
        <v>101</v>
      </c>
      <c r="AC67" s="112">
        <v>0.3</v>
      </c>
      <c r="AD67" s="103"/>
      <c r="AE67" s="103"/>
      <c r="AF67" s="103"/>
      <c r="AG67" s="103"/>
      <c r="AH67" s="103"/>
      <c r="AI67" s="103"/>
      <c r="AJ67" s="15"/>
      <c r="AK67" s="15"/>
      <c r="AL67" s="15"/>
      <c r="AM67" s="15"/>
      <c r="AN67" s="16"/>
      <c r="AO67" s="16"/>
      <c r="AP67" s="16"/>
      <c r="AQ67" s="16"/>
    </row>
    <row r="68" spans="1:43" ht="13.5" customHeight="1" thickBot="1" x14ac:dyDescent="0.3">
      <c r="A68" s="306"/>
      <c r="B68" s="307"/>
      <c r="C68" s="258"/>
      <c r="D68" s="258"/>
      <c r="E68" s="258"/>
      <c r="F68" s="261"/>
      <c r="G68" s="309"/>
      <c r="H68" s="114"/>
      <c r="I68" s="15"/>
      <c r="J68" s="15"/>
      <c r="K68" s="15"/>
      <c r="L68" s="101"/>
      <c r="M68" s="86"/>
      <c r="N68" s="61"/>
      <c r="O68" s="61"/>
      <c r="P68" s="28"/>
      <c r="Q68" s="52"/>
      <c r="R68" s="53"/>
      <c r="S68" s="53"/>
      <c r="T68" s="53"/>
      <c r="U68" s="53"/>
      <c r="V68" s="46"/>
      <c r="W68" s="41"/>
      <c r="X68" s="15"/>
      <c r="Y68" s="289" t="str">
        <f>IF(I2="","",I2)</f>
        <v/>
      </c>
      <c r="Z68" s="290"/>
      <c r="AB68" s="103" t="s">
        <v>102</v>
      </c>
      <c r="AC68" s="112">
        <v>0.4</v>
      </c>
      <c r="AD68" s="103"/>
      <c r="AE68" s="103"/>
      <c r="AF68" s="103"/>
      <c r="AG68" s="103"/>
      <c r="AH68" s="103"/>
      <c r="AI68" s="103"/>
      <c r="AJ68" s="15"/>
      <c r="AK68" s="15"/>
      <c r="AL68" s="15"/>
      <c r="AM68" s="15"/>
      <c r="AN68" s="16"/>
      <c r="AO68" s="16"/>
      <c r="AP68" s="16"/>
      <c r="AQ68" s="16"/>
    </row>
    <row r="69" spans="1:43" ht="13.5" customHeight="1" thickTop="1" x14ac:dyDescent="0.25">
      <c r="A69" s="306"/>
      <c r="B69" s="307"/>
      <c r="C69" s="258"/>
      <c r="D69" s="258"/>
      <c r="E69" s="258"/>
      <c r="F69" s="261"/>
      <c r="G69" s="309"/>
      <c r="H69" s="116"/>
      <c r="I69" s="15"/>
      <c r="J69" s="15"/>
      <c r="K69" s="15"/>
      <c r="L69" s="117"/>
      <c r="M69" s="138"/>
      <c r="N69" s="72"/>
      <c r="O69" s="72"/>
      <c r="P69" s="28"/>
      <c r="Q69" s="37" t="s">
        <v>9</v>
      </c>
      <c r="R69" s="233" t="str">
        <f>IF(B3="","",B3)</f>
        <v/>
      </c>
      <c r="S69" s="233"/>
      <c r="T69" s="233"/>
      <c r="U69" s="234"/>
      <c r="V69" s="49"/>
      <c r="W69" s="49"/>
      <c r="X69" s="49"/>
      <c r="Y69" s="49"/>
      <c r="Z69" s="49"/>
      <c r="AB69" s="103" t="s">
        <v>103</v>
      </c>
      <c r="AC69" s="112">
        <v>0.1</v>
      </c>
      <c r="AD69" s="103"/>
      <c r="AE69" s="103"/>
      <c r="AF69" s="103"/>
      <c r="AG69" s="103"/>
      <c r="AH69" s="103"/>
      <c r="AI69" s="103"/>
      <c r="AJ69" s="15"/>
      <c r="AK69" s="15"/>
      <c r="AL69" s="15"/>
      <c r="AM69" s="15"/>
      <c r="AN69" s="16"/>
      <c r="AO69" s="16"/>
      <c r="AP69" s="16"/>
      <c r="AQ69" s="16"/>
    </row>
    <row r="70" spans="1:43" ht="13.5" customHeight="1" thickBot="1" x14ac:dyDescent="0.3">
      <c r="A70" s="306">
        <v>6</v>
      </c>
      <c r="B70" s="307"/>
      <c r="C70" s="258"/>
      <c r="D70" s="258"/>
      <c r="E70" s="258"/>
      <c r="F70" s="261" t="str">
        <f>IF(B70=0,"",VLOOKUP(B70,AB56:AC72,2,FALSE))</f>
        <v/>
      </c>
      <c r="G70" s="309"/>
      <c r="H70" s="116"/>
      <c r="I70" s="15"/>
      <c r="J70" s="15"/>
      <c r="K70" s="15"/>
      <c r="L70" s="94"/>
      <c r="M70" s="95"/>
      <c r="N70" s="28"/>
      <c r="O70" s="28"/>
      <c r="P70" s="28"/>
      <c r="Q70" s="45" t="s">
        <v>7</v>
      </c>
      <c r="R70" s="283" t="str">
        <f>IF(B4="","",B4)</f>
        <v/>
      </c>
      <c r="S70" s="283"/>
      <c r="T70" s="283"/>
      <c r="U70" s="284"/>
      <c r="V70" s="55"/>
      <c r="W70" s="55"/>
      <c r="X70" s="55"/>
      <c r="Y70" s="55"/>
      <c r="Z70" s="55"/>
      <c r="AB70" s="103" t="s">
        <v>104</v>
      </c>
      <c r="AC70" s="112">
        <v>0.2</v>
      </c>
      <c r="AD70" s="103"/>
      <c r="AE70" s="103"/>
      <c r="AF70" s="103"/>
      <c r="AG70" s="103"/>
      <c r="AH70" s="103"/>
      <c r="AI70" s="103"/>
      <c r="AJ70" s="15"/>
      <c r="AK70" s="15"/>
      <c r="AL70" s="15"/>
      <c r="AM70" s="15"/>
      <c r="AN70" s="16"/>
      <c r="AO70" s="16"/>
      <c r="AP70" s="16"/>
      <c r="AQ70" s="16"/>
    </row>
    <row r="71" spans="1:43" ht="13.5" customHeight="1" thickTop="1" thickBot="1" x14ac:dyDescent="0.3">
      <c r="A71" s="306"/>
      <c r="B71" s="307"/>
      <c r="C71" s="258"/>
      <c r="D71" s="258"/>
      <c r="E71" s="258"/>
      <c r="F71" s="261"/>
      <c r="G71" s="309"/>
      <c r="H71" s="19"/>
      <c r="I71" s="42"/>
      <c r="J71" s="42"/>
      <c r="K71" s="42"/>
      <c r="L71" s="89"/>
      <c r="M71" s="90"/>
      <c r="N71" s="126"/>
      <c r="O71" s="91"/>
      <c r="P71" s="91"/>
      <c r="Q71" s="50" t="s">
        <v>8</v>
      </c>
      <c r="R71" s="287" t="str">
        <f>IF(B5="","",B5)</f>
        <v/>
      </c>
      <c r="S71" s="287"/>
      <c r="T71" s="287"/>
      <c r="U71" s="288"/>
      <c r="V71" s="49"/>
      <c r="W71" s="39" t="s">
        <v>10</v>
      </c>
      <c r="X71" s="235" t="str">
        <f>IF(H3="","",H3)</f>
        <v/>
      </c>
      <c r="Y71" s="235"/>
      <c r="Z71" s="236"/>
      <c r="AB71" s="103" t="s">
        <v>105</v>
      </c>
      <c r="AC71" s="112">
        <v>0.3</v>
      </c>
      <c r="AD71" s="103"/>
      <c r="AE71" s="103"/>
      <c r="AF71" s="103"/>
      <c r="AG71" s="103"/>
      <c r="AH71" s="103"/>
      <c r="AI71" s="103"/>
      <c r="AJ71" s="15"/>
      <c r="AK71" s="15"/>
      <c r="AL71" s="15"/>
      <c r="AM71" s="15"/>
      <c r="AN71" s="16"/>
      <c r="AO71" s="16"/>
      <c r="AP71" s="16"/>
      <c r="AQ71" s="16"/>
    </row>
    <row r="72" spans="1:43" ht="13.5" customHeight="1" thickTop="1" x14ac:dyDescent="0.25">
      <c r="A72" s="306"/>
      <c r="B72" s="307"/>
      <c r="C72" s="258"/>
      <c r="D72" s="258"/>
      <c r="E72" s="258"/>
      <c r="F72" s="261"/>
      <c r="G72" s="309"/>
      <c r="H72" s="10"/>
      <c r="I72" s="49"/>
      <c r="J72" s="49"/>
      <c r="K72" s="49"/>
      <c r="L72" s="89"/>
      <c r="M72" s="90"/>
      <c r="N72" s="126"/>
      <c r="O72" s="91"/>
      <c r="P72" s="91"/>
      <c r="Q72" s="139"/>
      <c r="R72" s="139"/>
      <c r="S72" s="139"/>
      <c r="T72" s="139"/>
      <c r="U72" s="139"/>
      <c r="V72" s="49"/>
      <c r="W72" s="47" t="s">
        <v>11</v>
      </c>
      <c r="X72" s="285" t="str">
        <f>IF(H4="","",H4)</f>
        <v/>
      </c>
      <c r="Y72" s="285"/>
      <c r="Z72" s="286"/>
      <c r="AB72" s="103" t="s">
        <v>106</v>
      </c>
      <c r="AC72" s="116">
        <v>0.4</v>
      </c>
      <c r="AD72" s="48"/>
      <c r="AE72" s="48"/>
      <c r="AF72" s="48"/>
      <c r="AG72" s="48"/>
      <c r="AH72" s="48"/>
      <c r="AI72" s="48"/>
      <c r="AJ72" s="15"/>
      <c r="AK72" s="15"/>
      <c r="AL72" s="15"/>
      <c r="AM72" s="15"/>
      <c r="AN72" s="16"/>
      <c r="AO72" s="16"/>
      <c r="AP72" s="16"/>
      <c r="AQ72" s="16"/>
    </row>
    <row r="73" spans="1:43" ht="13.5" customHeight="1" x14ac:dyDescent="0.25">
      <c r="A73" s="195">
        <v>7</v>
      </c>
      <c r="B73" s="307"/>
      <c r="C73" s="313"/>
      <c r="D73" s="313"/>
      <c r="E73" s="313"/>
      <c r="F73" s="261" t="str">
        <f>IF(B73=0,"",VLOOKUP(B73,AB56:AC72,2,FALSE))</f>
        <v/>
      </c>
      <c r="G73" s="310"/>
      <c r="H73" s="49"/>
      <c r="I73" s="49"/>
      <c r="J73" s="49"/>
      <c r="K73" s="49"/>
      <c r="L73" s="101"/>
      <c r="M73" s="86"/>
      <c r="N73" s="61"/>
      <c r="O73" s="61"/>
      <c r="P73" s="28"/>
      <c r="Q73" s="139"/>
      <c r="R73" s="139"/>
      <c r="S73" s="139"/>
      <c r="T73" s="139"/>
      <c r="U73" s="139"/>
      <c r="V73" s="49"/>
      <c r="W73" s="45" t="s">
        <v>7</v>
      </c>
      <c r="X73" s="285" t="str">
        <f>IF(H5="","",H5)</f>
        <v/>
      </c>
      <c r="Y73" s="285"/>
      <c r="Z73" s="286"/>
      <c r="AB73" s="48"/>
      <c r="AC73" s="48"/>
      <c r="AD73" s="48"/>
      <c r="AE73" s="48"/>
      <c r="AF73" s="48"/>
      <c r="AG73" s="48"/>
      <c r="AH73" s="48"/>
      <c r="AI73" s="48"/>
      <c r="AJ73" s="15"/>
      <c r="AK73" s="15"/>
      <c r="AL73" s="15"/>
      <c r="AM73" s="15"/>
      <c r="AN73" s="16"/>
      <c r="AO73" s="16"/>
      <c r="AP73" s="16"/>
      <c r="AQ73" s="16"/>
    </row>
    <row r="74" spans="1:43" ht="13.5" customHeight="1" x14ac:dyDescent="0.25">
      <c r="A74" s="195"/>
      <c r="B74" s="307"/>
      <c r="C74" s="313"/>
      <c r="D74" s="313"/>
      <c r="E74" s="313"/>
      <c r="F74" s="261"/>
      <c r="G74" s="310"/>
      <c r="H74" s="49"/>
      <c r="I74" s="49"/>
      <c r="J74" s="49"/>
      <c r="K74" s="49"/>
      <c r="L74" s="101"/>
      <c r="M74" s="86"/>
      <c r="N74" s="61"/>
      <c r="O74" s="61"/>
      <c r="P74" s="28"/>
      <c r="Q74" s="58"/>
      <c r="R74" s="58"/>
      <c r="S74" s="73"/>
      <c r="T74" s="73"/>
      <c r="U74" s="73"/>
      <c r="V74" s="83"/>
      <c r="W74" s="45" t="s">
        <v>8</v>
      </c>
      <c r="X74" s="285" t="str">
        <f>IF(H6="","",H6)</f>
        <v/>
      </c>
      <c r="Y74" s="285"/>
      <c r="Z74" s="286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118"/>
      <c r="AQ74" s="118"/>
    </row>
    <row r="75" spans="1:43" ht="13.5" customHeight="1" thickBot="1" x14ac:dyDescent="0.3">
      <c r="A75" s="195"/>
      <c r="B75" s="307"/>
      <c r="C75" s="313"/>
      <c r="D75" s="313"/>
      <c r="E75" s="313"/>
      <c r="F75" s="261"/>
      <c r="G75" s="310"/>
      <c r="H75" s="49"/>
      <c r="I75" s="49"/>
      <c r="J75" s="49"/>
      <c r="K75" s="49"/>
      <c r="L75" s="101"/>
      <c r="M75" s="86"/>
      <c r="N75" s="61"/>
      <c r="O75" s="61"/>
      <c r="P75" s="28"/>
      <c r="Q75" s="58"/>
      <c r="R75" s="58"/>
      <c r="S75" s="73"/>
      <c r="T75" s="73"/>
      <c r="U75" s="73"/>
      <c r="V75" s="83"/>
      <c r="W75" s="50" t="s">
        <v>14</v>
      </c>
      <c r="X75" s="279" t="str">
        <f>IF(H7="","",H7)</f>
        <v/>
      </c>
      <c r="Y75" s="279"/>
      <c r="Z75" s="280"/>
      <c r="AB75" s="33" t="str">
        <f>IF(V74+V75=0,"",V74+V75)</f>
        <v/>
      </c>
    </row>
    <row r="76" spans="1:43" ht="13.5" customHeight="1" thickTop="1" x14ac:dyDescent="0.25">
      <c r="A76" s="275">
        <v>8</v>
      </c>
      <c r="B76" s="307"/>
      <c r="C76" s="303"/>
      <c r="D76" s="303"/>
      <c r="E76" s="303"/>
      <c r="F76" s="308" t="str">
        <f>IF(B76=0,"",VLOOKUP(B76,AB56:AC72,2,FALSE))</f>
        <v/>
      </c>
      <c r="G76" s="310"/>
      <c r="H76" s="113"/>
      <c r="I76" s="73"/>
      <c r="J76" s="73"/>
      <c r="K76" s="73"/>
      <c r="L76" s="89"/>
      <c r="M76" s="90"/>
      <c r="N76" s="126"/>
      <c r="O76" s="91"/>
      <c r="P76" s="91"/>
      <c r="Q76" s="58"/>
      <c r="R76" s="58"/>
      <c r="S76" s="76"/>
      <c r="T76" s="76"/>
      <c r="U76" s="76"/>
      <c r="V76" s="10"/>
      <c r="W76" s="10"/>
      <c r="X76" s="10"/>
      <c r="Y76" s="10"/>
      <c r="Z76" s="10"/>
    </row>
    <row r="77" spans="1:43" ht="13.5" customHeight="1" thickBot="1" x14ac:dyDescent="0.3">
      <c r="A77" s="275"/>
      <c r="B77" s="307"/>
      <c r="C77" s="303"/>
      <c r="D77" s="303"/>
      <c r="E77" s="303"/>
      <c r="F77" s="308"/>
      <c r="G77" s="310"/>
      <c r="H77" s="114"/>
      <c r="I77" s="92"/>
      <c r="J77" s="78"/>
      <c r="K77" s="78"/>
      <c r="L77" s="89"/>
      <c r="M77" s="90"/>
      <c r="N77" s="126"/>
      <c r="O77" s="91"/>
      <c r="P77" s="91"/>
      <c r="Q77" s="58"/>
      <c r="R77" s="58"/>
      <c r="S77" s="30"/>
      <c r="T77" s="30"/>
      <c r="U77" s="30"/>
      <c r="V77" s="14"/>
      <c r="W77" s="14"/>
      <c r="X77" s="14"/>
      <c r="Y77" s="14"/>
      <c r="Z77" s="14"/>
    </row>
    <row r="78" spans="1:43" ht="13.5" customHeight="1" thickTop="1" thickBot="1" x14ac:dyDescent="0.3">
      <c r="A78" s="323"/>
      <c r="B78" s="322"/>
      <c r="C78" s="324"/>
      <c r="D78" s="324"/>
      <c r="E78" s="324"/>
      <c r="F78" s="314"/>
      <c r="G78" s="327"/>
      <c r="H78" s="114"/>
      <c r="I78" s="92"/>
      <c r="J78" s="78"/>
      <c r="K78" s="78"/>
      <c r="L78" s="89"/>
      <c r="M78" s="90"/>
      <c r="N78" s="126"/>
      <c r="O78" s="91"/>
      <c r="P78" s="91"/>
      <c r="Q78" s="281" t="s">
        <v>72</v>
      </c>
      <c r="R78" s="282"/>
      <c r="S78" s="282"/>
      <c r="T78" s="207"/>
      <c r="U78" s="207"/>
      <c r="V78" s="207"/>
      <c r="W78" s="207"/>
      <c r="X78" s="207"/>
      <c r="Y78" s="207"/>
      <c r="Z78" s="208"/>
    </row>
    <row r="79" spans="1:43" ht="13.5" customHeight="1" thickTop="1" thickBot="1" x14ac:dyDescent="0.3">
      <c r="A79" s="321" t="s">
        <v>69</v>
      </c>
      <c r="B79" s="321"/>
      <c r="C79" s="321"/>
      <c r="D79" s="321"/>
      <c r="E79" s="321"/>
      <c r="F79" s="21" t="str">
        <f>IF(SUM(F55:F78)=0,"",SUM(F55:F78))</f>
        <v/>
      </c>
      <c r="G79" s="22">
        <f>SUM(G55:G78)</f>
        <v>0</v>
      </c>
      <c r="H79" s="116"/>
      <c r="I79" s="49"/>
      <c r="J79" s="49"/>
      <c r="K79" s="49"/>
      <c r="L79" s="119"/>
      <c r="M79" s="125"/>
      <c r="N79" s="49"/>
      <c r="O79" s="49"/>
      <c r="P79" s="80"/>
      <c r="Q79" s="58"/>
      <c r="R79" s="58"/>
      <c r="S79" s="58"/>
      <c r="T79" s="58"/>
      <c r="U79" s="58"/>
      <c r="V79" s="49"/>
      <c r="W79" s="49"/>
      <c r="X79" s="49"/>
      <c r="Y79" s="49"/>
      <c r="Z79" s="49"/>
    </row>
    <row r="80" spans="1:43" ht="13.5" customHeight="1" thickTop="1" thickBot="1" x14ac:dyDescent="0.3">
      <c r="A80" s="48"/>
      <c r="B80" s="48"/>
      <c r="C80" s="48"/>
      <c r="D80" s="48"/>
      <c r="E80" s="30"/>
      <c r="F80" s="30"/>
      <c r="G80" s="48"/>
      <c r="H80" s="116"/>
      <c r="I80" s="49"/>
      <c r="J80" s="49"/>
      <c r="K80" s="49"/>
      <c r="L80" s="119"/>
      <c r="M80" s="125"/>
      <c r="N80" s="49"/>
      <c r="O80" s="49"/>
      <c r="P80" s="80"/>
      <c r="Q80" s="193" t="s">
        <v>54</v>
      </c>
      <c r="R80" s="194"/>
      <c r="S80" s="194"/>
      <c r="T80" s="194"/>
      <c r="U80" s="194"/>
      <c r="V80" s="62" t="s">
        <v>0</v>
      </c>
      <c r="W80" s="62" t="s">
        <v>1</v>
      </c>
      <c r="X80" s="62" t="s">
        <v>2</v>
      </c>
      <c r="Y80" s="62" t="s">
        <v>3</v>
      </c>
      <c r="Z80" s="63" t="s">
        <v>4</v>
      </c>
    </row>
    <row r="81" spans="1:26" ht="13.5" customHeight="1" thickTop="1" x14ac:dyDescent="0.25">
      <c r="A81" s="273" t="s">
        <v>73</v>
      </c>
      <c r="B81" s="274"/>
      <c r="C81" s="274"/>
      <c r="D81" s="274"/>
      <c r="E81" s="274" t="s">
        <v>74</v>
      </c>
      <c r="F81" s="274"/>
      <c r="G81" s="120" t="s">
        <v>76</v>
      </c>
      <c r="H81" s="121" t="s">
        <v>75</v>
      </c>
      <c r="I81" s="49"/>
      <c r="J81" s="49"/>
      <c r="K81" s="49"/>
      <c r="L81" s="89"/>
      <c r="M81" s="90"/>
      <c r="N81" s="126"/>
      <c r="O81" s="91"/>
      <c r="P81" s="126"/>
      <c r="Q81" s="195"/>
      <c r="R81" s="196"/>
      <c r="S81" s="196"/>
      <c r="T81" s="196"/>
      <c r="U81" s="196"/>
      <c r="V81" s="66">
        <v>2.5</v>
      </c>
      <c r="W81" s="66">
        <v>2</v>
      </c>
      <c r="X81" s="66">
        <v>1.5</v>
      </c>
      <c r="Y81" s="66">
        <v>1</v>
      </c>
      <c r="Z81" s="67">
        <v>0.5</v>
      </c>
    </row>
    <row r="82" spans="1:26" ht="13.5" customHeight="1" x14ac:dyDescent="0.25">
      <c r="A82" s="319" t="s">
        <v>59</v>
      </c>
      <c r="B82" s="320"/>
      <c r="C82" s="320"/>
      <c r="D82" s="320"/>
      <c r="E82" s="313" t="s">
        <v>60</v>
      </c>
      <c r="F82" s="313"/>
      <c r="G82" s="7"/>
      <c r="H82" s="23"/>
      <c r="I82" s="49"/>
      <c r="J82" s="49"/>
      <c r="K82" s="49"/>
      <c r="L82" s="89"/>
      <c r="M82" s="90"/>
      <c r="N82" s="126"/>
      <c r="O82" s="91"/>
      <c r="P82" s="126"/>
      <c r="Q82" s="195" t="s">
        <v>55</v>
      </c>
      <c r="R82" s="196"/>
      <c r="S82" s="297" t="s">
        <v>57</v>
      </c>
      <c r="T82" s="298"/>
      <c r="U82" s="299"/>
      <c r="V82" s="3"/>
      <c r="W82" s="3"/>
      <c r="X82" s="3"/>
      <c r="Y82" s="3"/>
      <c r="Z82" s="4"/>
    </row>
    <row r="83" spans="1:26" ht="13.5" customHeight="1" x14ac:dyDescent="0.25">
      <c r="A83" s="319" t="s">
        <v>61</v>
      </c>
      <c r="B83" s="320"/>
      <c r="C83" s="320"/>
      <c r="D83" s="320"/>
      <c r="E83" s="313" t="s">
        <v>60</v>
      </c>
      <c r="F83" s="313"/>
      <c r="G83" s="7"/>
      <c r="H83" s="23"/>
      <c r="I83" s="49"/>
      <c r="J83" s="49"/>
      <c r="K83" s="49"/>
      <c r="L83" s="119"/>
      <c r="M83" s="125"/>
      <c r="N83" s="49"/>
      <c r="O83" s="49"/>
      <c r="P83" s="80"/>
      <c r="Q83" s="195"/>
      <c r="R83" s="196"/>
      <c r="S83" s="297" t="s">
        <v>112</v>
      </c>
      <c r="T83" s="298"/>
      <c r="U83" s="299"/>
      <c r="V83" s="3"/>
      <c r="W83" s="3"/>
      <c r="X83" s="3"/>
      <c r="Y83" s="3"/>
      <c r="Z83" s="4"/>
    </row>
    <row r="84" spans="1:26" ht="13.5" customHeight="1" x14ac:dyDescent="0.25">
      <c r="A84" s="325" t="s">
        <v>140</v>
      </c>
      <c r="B84" s="326"/>
      <c r="C84" s="326"/>
      <c r="D84" s="326"/>
      <c r="E84" s="313" t="s">
        <v>60</v>
      </c>
      <c r="F84" s="313"/>
      <c r="G84" s="158"/>
      <c r="H84" s="159"/>
      <c r="I84" s="73"/>
      <c r="J84" s="73"/>
      <c r="K84" s="73"/>
      <c r="L84" s="122"/>
      <c r="M84" s="128"/>
      <c r="N84" s="127"/>
      <c r="O84" s="127"/>
      <c r="P84" s="80"/>
      <c r="Q84" s="195"/>
      <c r="R84" s="196"/>
      <c r="S84" s="297" t="s">
        <v>113</v>
      </c>
      <c r="T84" s="298"/>
      <c r="U84" s="299"/>
      <c r="V84" s="3"/>
      <c r="W84" s="3"/>
      <c r="X84" s="3"/>
      <c r="Y84" s="3"/>
      <c r="Z84" s="4"/>
    </row>
    <row r="85" spans="1:26" ht="13.5" customHeight="1" x14ac:dyDescent="0.25">
      <c r="A85" s="325" t="s">
        <v>141</v>
      </c>
      <c r="B85" s="326"/>
      <c r="C85" s="326"/>
      <c r="D85" s="326"/>
      <c r="E85" s="313" t="s">
        <v>60</v>
      </c>
      <c r="F85" s="313"/>
      <c r="G85" s="158"/>
      <c r="H85" s="159"/>
      <c r="I85" s="80"/>
      <c r="J85" s="80"/>
      <c r="K85" s="80"/>
      <c r="L85" s="123"/>
      <c r="M85" s="124"/>
      <c r="N85" s="80"/>
      <c r="O85" s="80"/>
      <c r="P85" s="80"/>
      <c r="Q85" s="195"/>
      <c r="R85" s="196"/>
      <c r="S85" s="297" t="s">
        <v>114</v>
      </c>
      <c r="T85" s="298"/>
      <c r="U85" s="299"/>
      <c r="V85" s="3"/>
      <c r="W85" s="3"/>
      <c r="X85" s="3"/>
      <c r="Y85" s="3"/>
      <c r="Z85" s="4"/>
    </row>
    <row r="86" spans="1:26" ht="13.5" customHeight="1" thickBot="1" x14ac:dyDescent="0.3">
      <c r="A86" s="316" t="s">
        <v>62</v>
      </c>
      <c r="B86" s="317"/>
      <c r="C86" s="317"/>
      <c r="D86" s="317"/>
      <c r="E86" s="318" t="s">
        <v>60</v>
      </c>
      <c r="F86" s="318"/>
      <c r="G86" s="8"/>
      <c r="H86" s="9"/>
      <c r="I86" s="49"/>
      <c r="J86" s="49"/>
      <c r="K86" s="49"/>
      <c r="L86" s="119"/>
      <c r="M86" s="125"/>
      <c r="N86" s="49"/>
      <c r="O86" s="49"/>
      <c r="P86" s="80"/>
      <c r="Q86" s="195"/>
      <c r="R86" s="196"/>
      <c r="S86" s="192" t="s">
        <v>5</v>
      </c>
      <c r="T86" s="192"/>
      <c r="U86" s="192"/>
      <c r="V86" s="148" t="str">
        <f>IF(SUM(V82:V85)=0,"",SUM(V82:V85))</f>
        <v/>
      </c>
      <c r="W86" s="148" t="str">
        <f>IF(SUM(W82:W85)=0,"",SUM(W82:W85))</f>
        <v/>
      </c>
      <c r="X86" s="148" t="str">
        <f>IF(SUM(X82:X85)=0,"",SUM(X82:X85))</f>
        <v/>
      </c>
      <c r="Y86" s="148" t="str">
        <f>IF(SUM(Y82:Y85)=0,"",SUM(Y82:Y85))</f>
        <v/>
      </c>
      <c r="Z86" s="149" t="str">
        <f>IF(SUM(Z82:Z85)=0,"",SUM(Z82:Z85))</f>
        <v/>
      </c>
    </row>
    <row r="87" spans="1:26" ht="13.5" customHeight="1" thickTop="1" thickBot="1" x14ac:dyDescent="0.3">
      <c r="A87" s="58"/>
      <c r="B87" s="58"/>
      <c r="C87" s="85"/>
      <c r="D87" s="30"/>
      <c r="E87" s="30"/>
      <c r="F87" s="312" t="s">
        <v>77</v>
      </c>
      <c r="G87" s="312"/>
      <c r="H87" s="150">
        <f>SUM(H82:H86)</f>
        <v>0</v>
      </c>
      <c r="I87" s="49"/>
      <c r="J87" s="49"/>
      <c r="K87" s="49"/>
      <c r="L87" s="119"/>
      <c r="M87" s="125"/>
      <c r="N87" s="49"/>
      <c r="O87" s="49"/>
      <c r="P87" s="80"/>
      <c r="Q87" s="295"/>
      <c r="R87" s="296"/>
      <c r="S87" s="245" t="s">
        <v>58</v>
      </c>
      <c r="T87" s="246"/>
      <c r="U87" s="247"/>
      <c r="V87" s="291" t="str">
        <f>IF(SUM(V86:Z86)=0,"",SUM(V86:Z86))</f>
        <v/>
      </c>
      <c r="W87" s="291"/>
      <c r="X87" s="291"/>
      <c r="Y87" s="291"/>
      <c r="Z87" s="292"/>
    </row>
    <row r="88" spans="1:26" ht="13.5" customHeight="1" thickTop="1" x14ac:dyDescent="0.25">
      <c r="A88" s="273" t="s">
        <v>79</v>
      </c>
      <c r="B88" s="274"/>
      <c r="C88" s="274" t="s">
        <v>6</v>
      </c>
      <c r="D88" s="274"/>
      <c r="E88" s="274" t="s">
        <v>80</v>
      </c>
      <c r="F88" s="277"/>
      <c r="G88" s="49"/>
      <c r="H88" s="49"/>
      <c r="I88" s="49"/>
      <c r="J88" s="49"/>
      <c r="K88" s="49"/>
      <c r="L88" s="119"/>
      <c r="M88" s="125"/>
      <c r="N88" s="49"/>
      <c r="O88" s="49"/>
      <c r="P88" s="80"/>
      <c r="Q88" s="48"/>
      <c r="R88" s="48"/>
      <c r="S88" s="48"/>
      <c r="T88" s="48"/>
      <c r="U88" s="30"/>
      <c r="V88" s="30"/>
      <c r="W88" s="42"/>
      <c r="X88" s="19"/>
      <c r="Y88" s="49"/>
      <c r="Z88" s="49"/>
    </row>
    <row r="89" spans="1:26" ht="13.5" customHeight="1" x14ac:dyDescent="0.25">
      <c r="A89" s="275"/>
      <c r="B89" s="276"/>
      <c r="C89" s="276"/>
      <c r="D89" s="276"/>
      <c r="E89" s="276"/>
      <c r="F89" s="278"/>
      <c r="G89" s="49"/>
      <c r="H89" s="49"/>
      <c r="I89" s="49"/>
      <c r="J89" s="49"/>
      <c r="K89" s="49"/>
      <c r="L89" s="89"/>
      <c r="M89" s="126"/>
      <c r="N89" s="126"/>
      <c r="O89" s="126"/>
      <c r="P89" s="80"/>
      <c r="Q89" s="58"/>
      <c r="R89" s="58"/>
      <c r="S89" s="85"/>
      <c r="T89" s="30"/>
      <c r="U89" s="30"/>
      <c r="V89" s="73"/>
      <c r="W89" s="73"/>
      <c r="X89" s="10"/>
      <c r="Y89" s="49"/>
      <c r="Z89" s="49"/>
    </row>
    <row r="90" spans="1:26" ht="13.5" customHeight="1" x14ac:dyDescent="0.25">
      <c r="A90" s="257">
        <f>G79</f>
        <v>0</v>
      </c>
      <c r="B90" s="258"/>
      <c r="C90" s="261">
        <f>H87</f>
        <v>0</v>
      </c>
      <c r="D90" s="262"/>
      <c r="E90" s="264">
        <f>(A90-C90)/2</f>
        <v>0</v>
      </c>
      <c r="F90" s="265"/>
      <c r="G90" s="49"/>
      <c r="H90" s="49"/>
      <c r="I90" s="49"/>
      <c r="J90" s="49"/>
      <c r="K90" s="49"/>
      <c r="L90" s="315" t="s">
        <v>23</v>
      </c>
      <c r="M90" s="315"/>
      <c r="N90" s="126"/>
      <c r="O90" s="126"/>
      <c r="P90" s="126"/>
      <c r="Q90" s="58"/>
      <c r="R90" s="58"/>
      <c r="S90" s="85"/>
      <c r="T90" s="30"/>
      <c r="U90" s="30"/>
      <c r="V90" s="49"/>
      <c r="W90" s="49"/>
      <c r="X90" s="49"/>
      <c r="Y90" s="49"/>
      <c r="Z90" s="49"/>
    </row>
    <row r="91" spans="1:26" ht="13.5" customHeight="1" thickBot="1" x14ac:dyDescent="0.3">
      <c r="A91" s="259"/>
      <c r="B91" s="260"/>
      <c r="C91" s="263"/>
      <c r="D91" s="263"/>
      <c r="E91" s="266"/>
      <c r="F91" s="267"/>
      <c r="G91" s="49"/>
      <c r="H91" s="49"/>
      <c r="I91" s="49"/>
      <c r="J91" s="49"/>
      <c r="K91" s="49"/>
      <c r="L91" s="315"/>
      <c r="M91" s="315"/>
      <c r="N91" s="126"/>
      <c r="O91" s="126"/>
      <c r="P91" s="126"/>
      <c r="Q91" s="58"/>
      <c r="R91" s="58"/>
      <c r="S91" s="85"/>
      <c r="T91" s="30"/>
      <c r="U91" s="30"/>
      <c r="V91" s="49"/>
      <c r="W91" s="49"/>
      <c r="X91" s="49"/>
      <c r="Y91" s="49"/>
      <c r="Z91" s="49"/>
    </row>
    <row r="92" spans="1:26" ht="13.5" customHeight="1" thickTop="1" x14ac:dyDescent="0.25">
      <c r="A92" s="58"/>
      <c r="B92" s="58"/>
      <c r="C92" s="85"/>
      <c r="D92" s="30"/>
      <c r="E92" s="30"/>
      <c r="F92" s="49"/>
      <c r="G92" s="49"/>
      <c r="H92" s="49"/>
      <c r="I92" s="49"/>
      <c r="J92" s="49"/>
      <c r="K92" s="49"/>
      <c r="L92" s="126"/>
      <c r="M92" s="126"/>
      <c r="N92" s="49"/>
      <c r="O92" s="49"/>
      <c r="P92" s="80"/>
      <c r="Q92" s="58"/>
      <c r="R92" s="58"/>
      <c r="S92" s="85"/>
      <c r="T92" s="30"/>
      <c r="U92" s="30"/>
      <c r="V92" s="49"/>
      <c r="W92" s="49"/>
      <c r="X92" s="49"/>
      <c r="Y92" s="49"/>
      <c r="Z92" s="49"/>
    </row>
    <row r="93" spans="1:26" ht="13.5" customHeight="1" x14ac:dyDescent="0.25">
      <c r="A93" s="58"/>
      <c r="B93" s="58"/>
      <c r="C93" s="76"/>
      <c r="D93" s="76"/>
      <c r="E93" s="76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80"/>
      <c r="Q93" s="58"/>
      <c r="R93" s="58"/>
      <c r="S93" s="76"/>
      <c r="T93" s="76"/>
      <c r="U93" s="76"/>
      <c r="V93" s="49"/>
      <c r="W93" s="49"/>
      <c r="X93" s="49"/>
      <c r="Y93" s="49"/>
      <c r="Z93" s="49"/>
    </row>
    <row r="94" spans="1:26" ht="13.5" customHeight="1" x14ac:dyDescent="0.25">
      <c r="A94" s="58"/>
      <c r="B94" s="58"/>
      <c r="C94" s="30"/>
      <c r="D94" s="30"/>
      <c r="E94" s="30"/>
      <c r="F94" s="73"/>
      <c r="G94" s="73"/>
      <c r="H94" s="73"/>
      <c r="I94" s="73"/>
      <c r="J94" s="73"/>
      <c r="K94" s="73"/>
      <c r="L94" s="127"/>
      <c r="M94" s="127"/>
      <c r="N94" s="127"/>
      <c r="O94" s="127"/>
      <c r="P94" s="80"/>
      <c r="Q94" s="58"/>
      <c r="R94" s="58"/>
      <c r="S94" s="30"/>
      <c r="T94" s="30"/>
      <c r="U94" s="30"/>
      <c r="V94" s="73"/>
      <c r="W94" s="73"/>
      <c r="X94" s="73"/>
      <c r="Y94" s="73"/>
      <c r="Z94" s="73"/>
    </row>
    <row r="95" spans="1:26" ht="13.5" customHeight="1" x14ac:dyDescent="0.2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ht="13.5" customHeight="1" x14ac:dyDescent="0.25">
      <c r="A96" s="58"/>
      <c r="B96" s="58"/>
      <c r="C96" s="58"/>
      <c r="D96" s="129"/>
      <c r="E96" s="12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80"/>
      <c r="Q96" s="58"/>
      <c r="R96" s="58"/>
      <c r="S96" s="58"/>
      <c r="T96" s="129"/>
      <c r="U96" s="129"/>
      <c r="V96" s="49"/>
      <c r="W96" s="49"/>
      <c r="X96" s="49"/>
      <c r="Y96" s="49"/>
      <c r="Z96" s="49"/>
    </row>
    <row r="97" spans="1:26" ht="13.5" customHeight="1" x14ac:dyDescent="0.25">
      <c r="A97" s="58"/>
      <c r="B97" s="58"/>
      <c r="C97" s="58"/>
      <c r="D97" s="129"/>
      <c r="E97" s="12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80"/>
      <c r="Q97" s="58"/>
      <c r="R97" s="58"/>
      <c r="S97" s="58"/>
      <c r="T97" s="129"/>
      <c r="U97" s="129"/>
      <c r="V97" s="49"/>
      <c r="W97" s="49"/>
      <c r="X97" s="49"/>
      <c r="Y97" s="49"/>
      <c r="Z97" s="49"/>
    </row>
    <row r="98" spans="1:26" ht="13.5" customHeight="1" x14ac:dyDescent="0.25">
      <c r="A98" s="58"/>
      <c r="B98" s="58"/>
      <c r="C98" s="85"/>
      <c r="D98" s="30"/>
      <c r="E98" s="30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80"/>
      <c r="Q98" s="58"/>
      <c r="R98" s="58"/>
      <c r="S98" s="85"/>
      <c r="T98" s="30"/>
      <c r="U98" s="30"/>
      <c r="V98" s="49"/>
      <c r="W98" s="49"/>
      <c r="X98" s="49"/>
      <c r="Y98" s="49"/>
      <c r="Z98" s="49"/>
    </row>
    <row r="99" spans="1:26" ht="13.5" customHeight="1" x14ac:dyDescent="0.25">
      <c r="A99" s="58"/>
      <c r="B99" s="58"/>
      <c r="C99" s="85"/>
      <c r="D99" s="30"/>
      <c r="E99" s="30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80"/>
      <c r="Q99" s="58"/>
      <c r="R99" s="58"/>
      <c r="S99" s="85"/>
      <c r="T99" s="30"/>
      <c r="U99" s="30"/>
      <c r="V99" s="49"/>
      <c r="W99" s="49"/>
      <c r="X99" s="49"/>
      <c r="Y99" s="49"/>
      <c r="Z99" s="49"/>
    </row>
    <row r="100" spans="1:26" ht="13.5" customHeight="1" x14ac:dyDescent="0.25">
      <c r="A100" s="58"/>
      <c r="B100" s="58"/>
      <c r="C100" s="85"/>
      <c r="D100" s="30"/>
      <c r="E100" s="30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80"/>
      <c r="Q100" s="58"/>
      <c r="R100" s="58"/>
      <c r="S100" s="85"/>
      <c r="T100" s="30"/>
      <c r="U100" s="30"/>
      <c r="V100" s="49"/>
      <c r="W100" s="49"/>
      <c r="X100" s="49"/>
      <c r="Y100" s="49"/>
      <c r="Z100" s="49"/>
    </row>
    <row r="101" spans="1:26" ht="13.5" customHeight="1" x14ac:dyDescent="0.25">
      <c r="A101" s="58"/>
      <c r="B101" s="58"/>
      <c r="C101" s="85"/>
      <c r="D101" s="30"/>
      <c r="E101" s="30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80"/>
      <c r="Q101" s="58"/>
      <c r="R101" s="58"/>
      <c r="S101" s="85"/>
      <c r="T101" s="30"/>
      <c r="U101" s="30"/>
      <c r="V101" s="49"/>
      <c r="W101" s="49"/>
      <c r="X101" s="49"/>
      <c r="Y101" s="49"/>
      <c r="Z101" s="49"/>
    </row>
    <row r="102" spans="1:26" ht="13.5" customHeight="1" x14ac:dyDescent="0.25">
      <c r="A102" s="58"/>
      <c r="B102" s="58"/>
      <c r="C102" s="85"/>
      <c r="D102" s="30"/>
      <c r="E102" s="30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80"/>
      <c r="Q102" s="58"/>
      <c r="R102" s="58"/>
      <c r="S102" s="85"/>
      <c r="T102" s="30"/>
      <c r="U102" s="30"/>
      <c r="V102" s="49"/>
      <c r="W102" s="49"/>
      <c r="X102" s="49"/>
      <c r="Y102" s="49"/>
      <c r="Z102" s="49"/>
    </row>
    <row r="103" spans="1:26" ht="13.5" customHeight="1" x14ac:dyDescent="0.25">
      <c r="A103" s="58"/>
      <c r="B103" s="58"/>
      <c r="C103" s="76"/>
      <c r="D103" s="76"/>
      <c r="E103" s="76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80"/>
      <c r="Q103" s="58"/>
      <c r="R103" s="58"/>
      <c r="S103" s="76"/>
      <c r="T103" s="76"/>
      <c r="U103" s="76"/>
      <c r="V103" s="49"/>
      <c r="W103" s="49"/>
      <c r="X103" s="49"/>
      <c r="Y103" s="49"/>
      <c r="Z103" s="49"/>
    </row>
    <row r="104" spans="1:26" ht="13.5" customHeight="1" x14ac:dyDescent="0.25">
      <c r="A104" s="58"/>
      <c r="B104" s="58"/>
      <c r="C104" s="30"/>
      <c r="D104" s="30"/>
      <c r="E104" s="30"/>
      <c r="F104" s="73"/>
      <c r="G104" s="73"/>
      <c r="H104" s="73"/>
      <c r="I104" s="73"/>
      <c r="J104" s="73"/>
      <c r="K104" s="73"/>
      <c r="L104" s="130"/>
      <c r="M104" s="130"/>
      <c r="N104" s="130"/>
      <c r="O104" s="130"/>
      <c r="P104" s="130"/>
      <c r="Q104" s="58"/>
      <c r="R104" s="58"/>
      <c r="S104" s="30"/>
      <c r="T104" s="30"/>
      <c r="U104" s="30"/>
      <c r="V104" s="73"/>
      <c r="W104" s="73"/>
      <c r="X104" s="73"/>
      <c r="Y104" s="73"/>
      <c r="Z104" s="73"/>
    </row>
    <row r="105" spans="1:26" ht="13.5" customHeight="1" x14ac:dyDescent="0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130"/>
      <c r="M105" s="130"/>
      <c r="N105" s="130"/>
      <c r="O105" s="130"/>
      <c r="P105" s="13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ht="13.5" customHeight="1" x14ac:dyDescent="0.25">
      <c r="L106" s="126"/>
      <c r="M106" s="126"/>
      <c r="N106" s="126"/>
      <c r="O106" s="126"/>
      <c r="P106" s="126"/>
    </row>
    <row r="107" spans="1:26" ht="13.5" customHeight="1" x14ac:dyDescent="0.25"/>
    <row r="108" spans="1:26" ht="13.5" customHeight="1" x14ac:dyDescent="0.25"/>
    <row r="109" spans="1:26" ht="13.5" customHeight="1" x14ac:dyDescent="0.25"/>
    <row r="110" spans="1:26" ht="13.5" customHeight="1" x14ac:dyDescent="0.25"/>
    <row r="111" spans="1:26" ht="13.5" customHeight="1" x14ac:dyDescent="0.25"/>
    <row r="112" spans="1:26" ht="13.5" customHeight="1" x14ac:dyDescent="0.25"/>
    <row r="113" spans="12:16" ht="13.5" customHeight="1" x14ac:dyDescent="0.25">
      <c r="L113" s="126"/>
      <c r="M113" s="126"/>
      <c r="N113" s="126"/>
      <c r="O113" s="126"/>
      <c r="P113" s="126"/>
    </row>
    <row r="114" spans="12:16" ht="13.5" customHeight="1" x14ac:dyDescent="0.25">
      <c r="L114" s="126"/>
      <c r="M114" s="126"/>
      <c r="N114" s="126"/>
      <c r="O114" s="126"/>
      <c r="P114" s="126"/>
    </row>
    <row r="115" spans="12:16" ht="13.5" customHeight="1" x14ac:dyDescent="0.25"/>
    <row r="116" spans="12:16" ht="13.5" customHeight="1" x14ac:dyDescent="0.25"/>
    <row r="117" spans="12:16" ht="13.5" customHeight="1" x14ac:dyDescent="0.25"/>
    <row r="118" spans="12:16" ht="13.5" customHeight="1" x14ac:dyDescent="0.25"/>
    <row r="119" spans="12:16" ht="13.5" customHeight="1" x14ac:dyDescent="0.25"/>
    <row r="120" spans="12:16" ht="13.5" customHeight="1" x14ac:dyDescent="0.25"/>
    <row r="121" spans="12:16" ht="13.5" customHeight="1" x14ac:dyDescent="0.25"/>
    <row r="122" spans="12:16" ht="13.5" customHeight="1" x14ac:dyDescent="0.25"/>
    <row r="123" spans="12:16" ht="13.5" customHeight="1" x14ac:dyDescent="0.25"/>
    <row r="124" spans="12:16" ht="13.5" customHeight="1" x14ac:dyDescent="0.25"/>
    <row r="125" spans="12:16" ht="13.5" customHeight="1" x14ac:dyDescent="0.25"/>
    <row r="126" spans="12:16" ht="13.5" customHeight="1" x14ac:dyDescent="0.25"/>
    <row r="127" spans="12:16" ht="13.5" customHeight="1" x14ac:dyDescent="0.25"/>
    <row r="128" spans="12:16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</sheetData>
  <sheetProtection password="C5CF" sheet="1" objects="1" scenarios="1"/>
  <mergeCells count="234">
    <mergeCell ref="L90:M91"/>
    <mergeCell ref="A70:A72"/>
    <mergeCell ref="A73:A75"/>
    <mergeCell ref="B70:B72"/>
    <mergeCell ref="B73:B75"/>
    <mergeCell ref="E81:F81"/>
    <mergeCell ref="A86:D86"/>
    <mergeCell ref="E86:F86"/>
    <mergeCell ref="E82:F82"/>
    <mergeCell ref="A83:D83"/>
    <mergeCell ref="A79:E79"/>
    <mergeCell ref="B76:B78"/>
    <mergeCell ref="A76:A78"/>
    <mergeCell ref="A82:D82"/>
    <mergeCell ref="A81:D81"/>
    <mergeCell ref="C76:E78"/>
    <mergeCell ref="A84:D84"/>
    <mergeCell ref="A85:D85"/>
    <mergeCell ref="G76:G78"/>
    <mergeCell ref="C70:E72"/>
    <mergeCell ref="C73:E75"/>
    <mergeCell ref="Q78:S78"/>
    <mergeCell ref="T78:Z78"/>
    <mergeCell ref="Q80:U81"/>
    <mergeCell ref="S82:U82"/>
    <mergeCell ref="F76:F78"/>
    <mergeCell ref="X71:Z71"/>
    <mergeCell ref="X72:Z72"/>
    <mergeCell ref="X73:Z73"/>
    <mergeCell ref="S83:U83"/>
    <mergeCell ref="S84:U84"/>
    <mergeCell ref="S85:U85"/>
    <mergeCell ref="F87:G87"/>
    <mergeCell ref="E83:F83"/>
    <mergeCell ref="Q82:R87"/>
    <mergeCell ref="S86:U86"/>
    <mergeCell ref="S87:U87"/>
    <mergeCell ref="V87:Z87"/>
    <mergeCell ref="E84:F84"/>
    <mergeCell ref="E85:F85"/>
    <mergeCell ref="T65:X65"/>
    <mergeCell ref="T66:X66"/>
    <mergeCell ref="A53:A54"/>
    <mergeCell ref="M63:M64"/>
    <mergeCell ref="C58:E60"/>
    <mergeCell ref="F55:F57"/>
    <mergeCell ref="S58:U58"/>
    <mergeCell ref="S59:U59"/>
    <mergeCell ref="G58:G60"/>
    <mergeCell ref="G61:G63"/>
    <mergeCell ref="G64:G66"/>
    <mergeCell ref="F61:F63"/>
    <mergeCell ref="F64:F66"/>
    <mergeCell ref="S54:U54"/>
    <mergeCell ref="S56:U56"/>
    <mergeCell ref="C55:E57"/>
    <mergeCell ref="Q52:U53"/>
    <mergeCell ref="Q54:R59"/>
    <mergeCell ref="G55:G57"/>
    <mergeCell ref="G67:G69"/>
    <mergeCell ref="G70:G72"/>
    <mergeCell ref="G73:G75"/>
    <mergeCell ref="X74:Z74"/>
    <mergeCell ref="X75:Z75"/>
    <mergeCell ref="Y67:Z67"/>
    <mergeCell ref="Y68:Z68"/>
    <mergeCell ref="R69:U69"/>
    <mergeCell ref="R70:U70"/>
    <mergeCell ref="R71:U71"/>
    <mergeCell ref="F67:F69"/>
    <mergeCell ref="F70:F72"/>
    <mergeCell ref="F73:F75"/>
    <mergeCell ref="D43:H43"/>
    <mergeCell ref="H53:H54"/>
    <mergeCell ref="G53:G54"/>
    <mergeCell ref="F53:F54"/>
    <mergeCell ref="B53:B54"/>
    <mergeCell ref="C53:E54"/>
    <mergeCell ref="C61:E63"/>
    <mergeCell ref="C64:E66"/>
    <mergeCell ref="C67:E69"/>
    <mergeCell ref="A51:G52"/>
    <mergeCell ref="A55:A57"/>
    <mergeCell ref="A58:A60"/>
    <mergeCell ref="A61:A63"/>
    <mergeCell ref="A64:A66"/>
    <mergeCell ref="A67:A69"/>
    <mergeCell ref="B55:B57"/>
    <mergeCell ref="B58:B60"/>
    <mergeCell ref="B61:B63"/>
    <mergeCell ref="B64:B66"/>
    <mergeCell ref="B67:B69"/>
    <mergeCell ref="F58:F60"/>
    <mergeCell ref="R45:U45"/>
    <mergeCell ref="X45:Z45"/>
    <mergeCell ref="R46:U46"/>
    <mergeCell ref="Q50:S50"/>
    <mergeCell ref="T50:Z50"/>
    <mergeCell ref="D49:J49"/>
    <mergeCell ref="V59:Z59"/>
    <mergeCell ref="V26:Z26"/>
    <mergeCell ref="Q12:R17"/>
    <mergeCell ref="V17:Z17"/>
    <mergeCell ref="Q19:U20"/>
    <mergeCell ref="Q21:R26"/>
    <mergeCell ref="S21:U21"/>
    <mergeCell ref="S24:U24"/>
    <mergeCell ref="Y42:Z42"/>
    <mergeCell ref="X48:Z48"/>
    <mergeCell ref="S22:U22"/>
    <mergeCell ref="S23:U23"/>
    <mergeCell ref="T42:X42"/>
    <mergeCell ref="X46:Z46"/>
    <mergeCell ref="X47:Z47"/>
    <mergeCell ref="T43:X43"/>
    <mergeCell ref="Y43:Z43"/>
    <mergeCell ref="R44:U44"/>
    <mergeCell ref="X44:Z44"/>
    <mergeCell ref="S17:U17"/>
    <mergeCell ref="A90:B91"/>
    <mergeCell ref="C90:D91"/>
    <mergeCell ref="E90:F91"/>
    <mergeCell ref="D34:E35"/>
    <mergeCell ref="A34:B35"/>
    <mergeCell ref="C35:C36"/>
    <mergeCell ref="A36:B37"/>
    <mergeCell ref="G34:H35"/>
    <mergeCell ref="D36:E37"/>
    <mergeCell ref="A88:B89"/>
    <mergeCell ref="C88:D89"/>
    <mergeCell ref="E88:F89"/>
    <mergeCell ref="H48:J48"/>
    <mergeCell ref="A49:C49"/>
    <mergeCell ref="B45:E45"/>
    <mergeCell ref="H45:J45"/>
    <mergeCell ref="B46:E46"/>
    <mergeCell ref="D42:H42"/>
    <mergeCell ref="H46:J46"/>
    <mergeCell ref="H47:J47"/>
    <mergeCell ref="I42:J42"/>
    <mergeCell ref="I43:J43"/>
    <mergeCell ref="B44:E44"/>
    <mergeCell ref="H44:J44"/>
    <mergeCell ref="M34:N35"/>
    <mergeCell ref="M36:N37"/>
    <mergeCell ref="S25:U25"/>
    <mergeCell ref="S26:U26"/>
    <mergeCell ref="K30:L30"/>
    <mergeCell ref="J36:K37"/>
    <mergeCell ref="J34:K35"/>
    <mergeCell ref="G36:H37"/>
    <mergeCell ref="I35:I36"/>
    <mergeCell ref="G28:H28"/>
    <mergeCell ref="G29:H29"/>
    <mergeCell ref="I26:J26"/>
    <mergeCell ref="I24:J25"/>
    <mergeCell ref="G26:H26"/>
    <mergeCell ref="L35:L36"/>
    <mergeCell ref="B5:E5"/>
    <mergeCell ref="H5:J5"/>
    <mergeCell ref="H6:J6"/>
    <mergeCell ref="I1:J1"/>
    <mergeCell ref="I2:J2"/>
    <mergeCell ref="B3:E3"/>
    <mergeCell ref="B4:E4"/>
    <mergeCell ref="H3:J3"/>
    <mergeCell ref="H4:J4"/>
    <mergeCell ref="S14:U14"/>
    <mergeCell ref="S16:U16"/>
    <mergeCell ref="Q10:U11"/>
    <mergeCell ref="G15:H15"/>
    <mergeCell ref="G16:H16"/>
    <mergeCell ref="G17:H17"/>
    <mergeCell ref="A12:H13"/>
    <mergeCell ref="Q6:Z7"/>
    <mergeCell ref="A9:B9"/>
    <mergeCell ref="C9:J9"/>
    <mergeCell ref="S12:U12"/>
    <mergeCell ref="A14:F14"/>
    <mergeCell ref="G14:H14"/>
    <mergeCell ref="A15:F15"/>
    <mergeCell ref="A16:F16"/>
    <mergeCell ref="A17:F17"/>
    <mergeCell ref="K15:L15"/>
    <mergeCell ref="K14:L14"/>
    <mergeCell ref="K12:L13"/>
    <mergeCell ref="A22:A25"/>
    <mergeCell ref="B22:F23"/>
    <mergeCell ref="B24:F25"/>
    <mergeCell ref="A26:F26"/>
    <mergeCell ref="F35:F36"/>
    <mergeCell ref="I30:J30"/>
    <mergeCell ref="A18:F18"/>
    <mergeCell ref="A19:F19"/>
    <mergeCell ref="D1:H1"/>
    <mergeCell ref="D2:H2"/>
    <mergeCell ref="A27:F27"/>
    <mergeCell ref="A28:F28"/>
    <mergeCell ref="A29:F29"/>
    <mergeCell ref="A20:F20"/>
    <mergeCell ref="A21:F21"/>
    <mergeCell ref="G18:H18"/>
    <mergeCell ref="G19:H19"/>
    <mergeCell ref="G20:H20"/>
    <mergeCell ref="G21:H21"/>
    <mergeCell ref="G27:H27"/>
    <mergeCell ref="G24:H25"/>
    <mergeCell ref="G22:H23"/>
    <mergeCell ref="I12:J13"/>
    <mergeCell ref="H7:J7"/>
    <mergeCell ref="I18:J18"/>
    <mergeCell ref="I17:J17"/>
    <mergeCell ref="I16:J16"/>
    <mergeCell ref="I15:J15"/>
    <mergeCell ref="I14:J14"/>
    <mergeCell ref="K29:L29"/>
    <mergeCell ref="K28:L28"/>
    <mergeCell ref="K27:L27"/>
    <mergeCell ref="K26:L26"/>
    <mergeCell ref="K24:L25"/>
    <mergeCell ref="K22:L23"/>
    <mergeCell ref="K21:L21"/>
    <mergeCell ref="K20:L20"/>
    <mergeCell ref="K19:L19"/>
    <mergeCell ref="K18:L18"/>
    <mergeCell ref="K17:L17"/>
    <mergeCell ref="K16:L16"/>
    <mergeCell ref="I29:J29"/>
    <mergeCell ref="I28:J28"/>
    <mergeCell ref="I27:J27"/>
    <mergeCell ref="I22:J23"/>
    <mergeCell ref="I21:J21"/>
    <mergeCell ref="I20:J20"/>
    <mergeCell ref="I19:J19"/>
  </mergeCells>
  <conditionalFormatting sqref="A36:B37">
    <cfRule type="containsErrors" dxfId="18" priority="5">
      <formula>ISERROR(A36)</formula>
    </cfRule>
  </conditionalFormatting>
  <conditionalFormatting sqref="E90:F91">
    <cfRule type="containsErrors" dxfId="17" priority="4">
      <formula>ISERROR(E90)</formula>
    </cfRule>
  </conditionalFormatting>
  <conditionalFormatting sqref="G79 H87 A90:F91">
    <cfRule type="cellIs" dxfId="16" priority="3" operator="equal">
      <formula>0</formula>
    </cfRule>
  </conditionalFormatting>
  <conditionalFormatting sqref="J36:K37">
    <cfRule type="cellIs" dxfId="15" priority="2" operator="equal">
      <formula>0</formula>
    </cfRule>
  </conditionalFormatting>
  <conditionalFormatting sqref="K14:L29">
    <cfRule type="cellIs" dxfId="14" priority="1" operator="equal">
      <formula>0</formula>
    </cfRule>
  </conditionalFormatting>
  <dataValidations count="10">
    <dataValidation type="list" allowBlank="1" showInputMessage="1" showErrorMessage="1" sqref="H4:K4">
      <formula1>$AB$1:$AB$3</formula1>
    </dataValidation>
    <dataValidation type="list" allowBlank="1" showInputMessage="1" showErrorMessage="1" sqref="H5:K5 B4:E4">
      <formula1>$AB$6:$AB$10</formula1>
    </dataValidation>
    <dataValidation type="list" allowBlank="1" showInputMessage="1" showErrorMessage="1" sqref="H6:K6 B5:E5">
      <formula1>$AD$22:$AD$46</formula1>
    </dataValidation>
    <dataValidation type="list" allowBlank="1" showInputMessage="1" showErrorMessage="1" sqref="I2:K2">
      <formula1>$AC$1:$AC$2</formula1>
    </dataValidation>
    <dataValidation type="list" allowBlank="1" showInputMessage="1" showErrorMessage="1" sqref="B55:B78">
      <formula1>$AA$39:$AA$55</formula1>
    </dataValidation>
    <dataValidation type="decimal" operator="equal" allowBlank="1" showInputMessage="1" showErrorMessage="1" errorTitle="célula com restrições" error="apenas poderá introduzir o valor 2,5_x000a_" sqref="V82:V85 V54:V57 V21:V24 V12:V15">
      <formula1>2.5</formula1>
    </dataValidation>
    <dataValidation type="decimal" operator="equal" allowBlank="1" showInputMessage="1" showErrorMessage="1" errorTitle="célula com restrições" error="apenas poderá introduzir o valor 2" sqref="W12:W15 W21:W24 W54:W57 W82:W85">
      <formula1>2</formula1>
    </dataValidation>
    <dataValidation type="decimal" operator="equal" allowBlank="1" showInputMessage="1" showErrorMessage="1" errorTitle="célula com restrições " error="apenas poderá introduzir o valor 1,5_x000a_" sqref="X82:X85 X54:X57 X12:X15 X21:X24">
      <formula1>1.5</formula1>
    </dataValidation>
    <dataValidation type="decimal" operator="equal" allowBlank="1" showInputMessage="1" showErrorMessage="1" errorTitle="célula com restrições" error="apenas poderá introduzir o valor 1" sqref="Y12:Y15 Y21:Y24 Y54:Y57 Y82:Y85">
      <formula1>1</formula1>
    </dataValidation>
    <dataValidation type="decimal" operator="equal" allowBlank="1" showInputMessage="1" showErrorMessage="1" errorTitle="célula com restrições" error="apenas poderá introduzir o valor 0,5" sqref="Z82:Z85 Z54:Z57 Z12:Z15 Z21:Z24">
      <formula1>0.5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68" orientation="landscape" r:id="rId1"/>
  <rowBreaks count="1" manualBreakCount="1">
    <brk id="38" max="25" man="1"/>
  </rowBreaks>
  <colBreaks count="1" manualBreakCount="1">
    <brk id="26" max="1048575" man="1"/>
  </colBreaks>
  <ignoredErrors>
    <ignoredError sqref="E90" evalError="1"/>
    <ignoredError sqref="K17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20"/>
  <sheetViews>
    <sheetView showGridLines="0" showRowColHeaders="0" view="pageBreakPreview" topLeftCell="A49" zoomScaleNormal="100" zoomScaleSheetLayoutView="100" workbookViewId="0">
      <selection activeCell="S36" sqref="S36"/>
    </sheetView>
  </sheetViews>
  <sheetFormatPr defaultRowHeight="15" x14ac:dyDescent="0.25"/>
  <cols>
    <col min="1" max="2" width="6.7109375" style="33" customWidth="1"/>
    <col min="3" max="3" width="2.7109375" style="33" customWidth="1"/>
    <col min="4" max="11" width="6.7109375" style="33" customWidth="1"/>
    <col min="12" max="16" width="5.28515625" style="33" customWidth="1"/>
    <col min="17" max="18" width="6.7109375" style="33" customWidth="1"/>
    <col min="19" max="19" width="3.85546875" style="33" customWidth="1"/>
    <col min="20" max="20" width="6.7109375" style="33" customWidth="1"/>
    <col min="21" max="21" width="7.28515625" style="33" customWidth="1"/>
    <col min="22" max="26" width="6.7109375" style="33" customWidth="1"/>
    <col min="27" max="29" width="9.140625" style="33" hidden="1" customWidth="1"/>
    <col min="30" max="30" width="21.85546875" style="33" hidden="1" customWidth="1"/>
    <col min="31" max="31" width="5.7109375" style="33" hidden="1" customWidth="1"/>
    <col min="32" max="34" width="9.140625" style="33" hidden="1" customWidth="1"/>
    <col min="35" max="35" width="0" style="33" hidden="1" customWidth="1"/>
    <col min="36" max="16384" width="9.140625" style="33"/>
  </cols>
  <sheetData>
    <row r="1" spans="1:31" ht="17.25" thickTop="1" thickBot="1" x14ac:dyDescent="0.3">
      <c r="A1" s="26"/>
      <c r="B1" s="26"/>
      <c r="C1" s="26"/>
      <c r="D1" s="182" t="s">
        <v>50</v>
      </c>
      <c r="E1" s="182"/>
      <c r="F1" s="182"/>
      <c r="G1" s="182"/>
      <c r="H1" s="183"/>
      <c r="I1" s="223" t="s">
        <v>49</v>
      </c>
      <c r="J1" s="224"/>
      <c r="K1" s="27"/>
      <c r="L1" s="28"/>
      <c r="M1" s="28"/>
      <c r="N1" s="28"/>
      <c r="O1" s="28"/>
      <c r="P1" s="29"/>
      <c r="Q1" s="15"/>
      <c r="R1" s="15"/>
      <c r="S1" s="15"/>
      <c r="T1" s="15"/>
      <c r="U1" s="15"/>
      <c r="V1" s="15"/>
      <c r="W1" s="15"/>
      <c r="X1" s="30"/>
      <c r="Y1" s="31" t="s">
        <v>116</v>
      </c>
      <c r="Z1" s="132"/>
      <c r="AB1" s="34" t="s">
        <v>12</v>
      </c>
      <c r="AC1" s="35" t="s">
        <v>47</v>
      </c>
      <c r="AD1" s="34"/>
    </row>
    <row r="2" spans="1:31" ht="16.5" thickTop="1" thickBot="1" x14ac:dyDescent="0.3">
      <c r="A2" s="36"/>
      <c r="B2" s="36"/>
      <c r="C2" s="36"/>
      <c r="D2" s="182" t="s">
        <v>46</v>
      </c>
      <c r="E2" s="182"/>
      <c r="F2" s="182"/>
      <c r="G2" s="182"/>
      <c r="H2" s="183"/>
      <c r="I2" s="225"/>
      <c r="J2" s="226"/>
      <c r="K2" s="11"/>
      <c r="L2" s="28"/>
      <c r="M2" s="28"/>
      <c r="N2" s="28"/>
      <c r="O2" s="28"/>
      <c r="P2" s="29"/>
      <c r="Q2" s="15"/>
      <c r="R2" s="15"/>
      <c r="S2" s="15"/>
      <c r="T2" s="15"/>
      <c r="U2" s="15"/>
      <c r="V2" s="15"/>
      <c r="W2" s="15"/>
      <c r="X2" s="15"/>
      <c r="Y2" s="15"/>
      <c r="Z2" s="15"/>
      <c r="AB2" s="34" t="s">
        <v>13</v>
      </c>
      <c r="AC2" s="27" t="s">
        <v>48</v>
      </c>
      <c r="AD2" s="34"/>
    </row>
    <row r="3" spans="1:31" ht="13.5" customHeight="1" thickTop="1" x14ac:dyDescent="0.25">
      <c r="A3" s="37" t="s">
        <v>9</v>
      </c>
      <c r="B3" s="227"/>
      <c r="C3" s="227"/>
      <c r="D3" s="227"/>
      <c r="E3" s="228"/>
      <c r="F3" s="38"/>
      <c r="G3" s="39" t="s">
        <v>10</v>
      </c>
      <c r="H3" s="231"/>
      <c r="I3" s="231"/>
      <c r="J3" s="232"/>
      <c r="K3" s="12"/>
      <c r="L3" s="40"/>
      <c r="M3" s="40"/>
      <c r="N3" s="40"/>
      <c r="O3" s="40"/>
      <c r="P3" s="29"/>
      <c r="Q3" s="41"/>
      <c r="R3" s="42"/>
      <c r="S3" s="42"/>
      <c r="T3" s="42"/>
      <c r="U3" s="42"/>
      <c r="V3" s="42"/>
      <c r="W3" s="43"/>
      <c r="X3" s="44"/>
      <c r="Y3" s="44"/>
      <c r="Z3" s="44"/>
      <c r="AB3" s="34" t="s">
        <v>14</v>
      </c>
      <c r="AC3" s="34"/>
      <c r="AD3" s="34"/>
    </row>
    <row r="4" spans="1:31" ht="13.5" customHeight="1" x14ac:dyDescent="0.25">
      <c r="A4" s="45" t="s">
        <v>7</v>
      </c>
      <c r="B4" s="229"/>
      <c r="C4" s="229"/>
      <c r="D4" s="229"/>
      <c r="E4" s="230"/>
      <c r="F4" s="46"/>
      <c r="G4" s="47" t="s">
        <v>11</v>
      </c>
      <c r="H4" s="221"/>
      <c r="I4" s="221"/>
      <c r="J4" s="222"/>
      <c r="K4" s="13"/>
      <c r="L4" s="40"/>
      <c r="M4" s="40"/>
      <c r="N4" s="40"/>
      <c r="O4" s="40"/>
      <c r="P4" s="29"/>
      <c r="Q4" s="48"/>
      <c r="R4" s="48"/>
      <c r="S4" s="48"/>
      <c r="T4" s="48"/>
      <c r="U4" s="48"/>
      <c r="V4" s="49"/>
      <c r="W4" s="49"/>
      <c r="X4" s="49"/>
      <c r="Y4" s="49"/>
      <c r="Z4" s="49"/>
      <c r="AB4" s="34"/>
      <c r="AC4" s="34"/>
      <c r="AD4" s="34"/>
    </row>
    <row r="5" spans="1:31" ht="13.5" customHeight="1" thickBot="1" x14ac:dyDescent="0.3">
      <c r="A5" s="50" t="s">
        <v>8</v>
      </c>
      <c r="B5" s="219"/>
      <c r="C5" s="219"/>
      <c r="D5" s="219"/>
      <c r="E5" s="220"/>
      <c r="F5" s="46"/>
      <c r="G5" s="45" t="s">
        <v>7</v>
      </c>
      <c r="H5" s="221"/>
      <c r="I5" s="221"/>
      <c r="J5" s="222"/>
      <c r="K5" s="13"/>
      <c r="L5" s="40"/>
      <c r="M5" s="40"/>
      <c r="N5" s="40"/>
      <c r="O5" s="40"/>
      <c r="P5" s="29"/>
      <c r="Q5" s="48"/>
      <c r="R5" s="48"/>
      <c r="S5" s="48"/>
      <c r="T5" s="48"/>
      <c r="U5" s="48"/>
      <c r="V5" s="49"/>
      <c r="W5" s="49"/>
      <c r="X5" s="49"/>
      <c r="Y5" s="49"/>
      <c r="Z5" s="49"/>
      <c r="AB5" s="34"/>
      <c r="AC5" s="34"/>
      <c r="AD5" s="34"/>
    </row>
    <row r="6" spans="1:31" ht="13.5" customHeight="1" thickTop="1" x14ac:dyDescent="0.25">
      <c r="A6" s="41"/>
      <c r="B6" s="51"/>
      <c r="C6" s="51"/>
      <c r="D6" s="51"/>
      <c r="E6" s="51"/>
      <c r="F6" s="46"/>
      <c r="G6" s="45" t="s">
        <v>8</v>
      </c>
      <c r="H6" s="221"/>
      <c r="I6" s="221"/>
      <c r="J6" s="222"/>
      <c r="K6" s="13"/>
      <c r="L6" s="40"/>
      <c r="M6" s="40"/>
      <c r="N6" s="40"/>
      <c r="O6" s="40"/>
      <c r="P6" s="29"/>
      <c r="Q6" s="199" t="s">
        <v>20</v>
      </c>
      <c r="R6" s="200"/>
      <c r="S6" s="200"/>
      <c r="T6" s="200"/>
      <c r="U6" s="200"/>
      <c r="V6" s="200"/>
      <c r="W6" s="200"/>
      <c r="X6" s="200"/>
      <c r="Y6" s="200"/>
      <c r="Z6" s="201"/>
      <c r="AB6" s="34" t="s">
        <v>15</v>
      </c>
      <c r="AC6" s="34"/>
      <c r="AD6" s="34"/>
    </row>
    <row r="7" spans="1:31" ht="13.5" customHeight="1" thickBot="1" x14ac:dyDescent="0.3">
      <c r="A7" s="52"/>
      <c r="B7" s="53"/>
      <c r="C7" s="53"/>
      <c r="D7" s="53"/>
      <c r="E7" s="53"/>
      <c r="F7" s="46"/>
      <c r="G7" s="50" t="s">
        <v>14</v>
      </c>
      <c r="H7" s="189"/>
      <c r="I7" s="189"/>
      <c r="J7" s="190"/>
      <c r="K7" s="13"/>
      <c r="L7" s="40"/>
      <c r="M7" s="40"/>
      <c r="N7" s="40"/>
      <c r="O7" s="40"/>
      <c r="P7" s="29"/>
      <c r="Q7" s="202"/>
      <c r="R7" s="203"/>
      <c r="S7" s="203"/>
      <c r="T7" s="203"/>
      <c r="U7" s="203"/>
      <c r="V7" s="203"/>
      <c r="W7" s="203"/>
      <c r="X7" s="203"/>
      <c r="Y7" s="203"/>
      <c r="Z7" s="204"/>
      <c r="AB7" s="34" t="s">
        <v>16</v>
      </c>
      <c r="AC7" s="34"/>
      <c r="AD7" s="34"/>
    </row>
    <row r="8" spans="1:31" ht="13.5" customHeight="1" thickTop="1" thickBot="1" x14ac:dyDescent="0.3">
      <c r="A8" s="54"/>
      <c r="B8" s="54"/>
      <c r="C8" s="55"/>
      <c r="D8" s="55"/>
      <c r="E8" s="55"/>
      <c r="F8" s="55"/>
      <c r="G8" s="55"/>
      <c r="H8" s="55"/>
      <c r="I8" s="55"/>
      <c r="J8" s="55"/>
      <c r="K8" s="55"/>
      <c r="L8" s="40"/>
      <c r="M8" s="40"/>
      <c r="N8" s="40"/>
      <c r="O8" s="40"/>
      <c r="P8" s="29"/>
      <c r="AB8" s="34" t="s">
        <v>17</v>
      </c>
      <c r="AC8" s="34"/>
      <c r="AD8" s="34"/>
    </row>
    <row r="9" spans="1:31" ht="13.5" customHeight="1" thickTop="1" thickBot="1" x14ac:dyDescent="0.3">
      <c r="A9" s="205" t="s">
        <v>142</v>
      </c>
      <c r="B9" s="206"/>
      <c r="C9" s="207"/>
      <c r="D9" s="207"/>
      <c r="E9" s="207"/>
      <c r="F9" s="207"/>
      <c r="G9" s="207"/>
      <c r="H9" s="207"/>
      <c r="I9" s="207"/>
      <c r="J9" s="208"/>
      <c r="K9" s="56"/>
      <c r="L9" s="40"/>
      <c r="M9" s="40"/>
      <c r="N9" s="40"/>
      <c r="O9" s="40"/>
      <c r="P9" s="29"/>
      <c r="AB9" s="34" t="s">
        <v>18</v>
      </c>
      <c r="AC9" s="34"/>
      <c r="AD9" s="34"/>
      <c r="AE9" s="57"/>
    </row>
    <row r="10" spans="1:31" ht="13.5" customHeight="1" thickTop="1" x14ac:dyDescent="0.25">
      <c r="A10" s="58"/>
      <c r="B10" s="58"/>
      <c r="C10" s="59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28"/>
      <c r="Q10" s="193" t="s">
        <v>51</v>
      </c>
      <c r="R10" s="194"/>
      <c r="S10" s="194"/>
      <c r="T10" s="194"/>
      <c r="U10" s="194"/>
      <c r="V10" s="62" t="s">
        <v>0</v>
      </c>
      <c r="W10" s="62" t="s">
        <v>1</v>
      </c>
      <c r="X10" s="62" t="s">
        <v>2</v>
      </c>
      <c r="Y10" s="62" t="s">
        <v>3</v>
      </c>
      <c r="Z10" s="63" t="s">
        <v>4</v>
      </c>
      <c r="AB10" s="34" t="s">
        <v>19</v>
      </c>
      <c r="AC10" s="34"/>
      <c r="AD10" s="34"/>
      <c r="AE10" s="57"/>
    </row>
    <row r="11" spans="1:31" ht="13.5" customHeight="1" thickBot="1" x14ac:dyDescent="0.3">
      <c r="A11" s="58"/>
      <c r="B11" s="58"/>
      <c r="C11" s="59"/>
      <c r="D11" s="64"/>
      <c r="E11" s="65"/>
      <c r="F11" s="65"/>
      <c r="G11" s="65"/>
      <c r="H11" s="65"/>
      <c r="I11" s="64"/>
      <c r="J11" s="64"/>
      <c r="K11" s="64"/>
      <c r="L11" s="61"/>
      <c r="M11" s="61"/>
      <c r="N11" s="61"/>
      <c r="O11" s="61"/>
      <c r="P11" s="28"/>
      <c r="Q11" s="195"/>
      <c r="R11" s="196"/>
      <c r="S11" s="196"/>
      <c r="T11" s="196"/>
      <c r="U11" s="196"/>
      <c r="V11" s="66">
        <v>2.5</v>
      </c>
      <c r="W11" s="66">
        <v>2</v>
      </c>
      <c r="X11" s="66">
        <v>1.5</v>
      </c>
      <c r="Y11" s="66">
        <v>1</v>
      </c>
      <c r="Z11" s="67">
        <v>0.5</v>
      </c>
      <c r="AB11" s="34"/>
      <c r="AC11" s="34"/>
      <c r="AD11" s="34"/>
      <c r="AE11" s="57"/>
    </row>
    <row r="12" spans="1:31" ht="13.5" customHeight="1" thickTop="1" x14ac:dyDescent="0.25">
      <c r="A12" s="197" t="s">
        <v>6</v>
      </c>
      <c r="B12" s="187"/>
      <c r="C12" s="187"/>
      <c r="D12" s="187"/>
      <c r="E12" s="187"/>
      <c r="F12" s="187"/>
      <c r="G12" s="187"/>
      <c r="H12" s="187"/>
      <c r="I12" s="187" t="s">
        <v>139</v>
      </c>
      <c r="J12" s="187"/>
      <c r="K12" s="187" t="s">
        <v>6</v>
      </c>
      <c r="L12" s="217"/>
      <c r="M12" s="61"/>
      <c r="N12" s="61"/>
      <c r="O12" s="61"/>
      <c r="P12" s="28"/>
      <c r="Q12" s="195" t="s">
        <v>55</v>
      </c>
      <c r="R12" s="196"/>
      <c r="S12" s="191" t="s">
        <v>56</v>
      </c>
      <c r="T12" s="191"/>
      <c r="U12" s="191"/>
      <c r="V12" s="3"/>
      <c r="W12" s="3"/>
      <c r="X12" s="3"/>
      <c r="Y12" s="3"/>
      <c r="Z12" s="4"/>
      <c r="AB12" s="34"/>
      <c r="AC12" s="34"/>
      <c r="AD12" s="34"/>
      <c r="AE12" s="57"/>
    </row>
    <row r="13" spans="1:31" ht="13.5" customHeight="1" x14ac:dyDescent="0.25">
      <c r="A13" s="19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218"/>
      <c r="M13" s="61"/>
      <c r="N13" s="61"/>
      <c r="O13" s="61"/>
      <c r="P13" s="28"/>
      <c r="Q13" s="195"/>
      <c r="R13" s="196"/>
      <c r="S13" s="69" t="s">
        <v>115</v>
      </c>
      <c r="T13" s="69"/>
      <c r="U13" s="69"/>
      <c r="V13" s="3"/>
      <c r="W13" s="3"/>
      <c r="X13" s="3"/>
      <c r="Y13" s="3"/>
      <c r="Z13" s="4"/>
      <c r="AB13" s="34"/>
      <c r="AC13" s="34"/>
      <c r="AD13" s="34"/>
      <c r="AE13" s="57"/>
    </row>
    <row r="14" spans="1:31" ht="13.5" customHeight="1" x14ac:dyDescent="0.25">
      <c r="A14" s="209" t="s">
        <v>63</v>
      </c>
      <c r="B14" s="210"/>
      <c r="C14" s="210"/>
      <c r="D14" s="210"/>
      <c r="E14" s="210"/>
      <c r="F14" s="210"/>
      <c r="G14" s="211" t="s">
        <v>128</v>
      </c>
      <c r="H14" s="212"/>
      <c r="I14" s="161"/>
      <c r="J14" s="161"/>
      <c r="K14" s="215">
        <f>0.1*I14</f>
        <v>0</v>
      </c>
      <c r="L14" s="216"/>
      <c r="M14" s="61"/>
      <c r="N14" s="61"/>
      <c r="O14" s="61"/>
      <c r="P14" s="28"/>
      <c r="Q14" s="195"/>
      <c r="R14" s="196"/>
      <c r="S14" s="191" t="s">
        <v>52</v>
      </c>
      <c r="T14" s="191"/>
      <c r="U14" s="191"/>
      <c r="V14" s="3"/>
      <c r="W14" s="3"/>
      <c r="X14" s="3"/>
      <c r="Y14" s="3"/>
      <c r="Z14" s="4"/>
      <c r="AB14" s="34"/>
      <c r="AC14" s="34"/>
      <c r="AD14" s="34"/>
      <c r="AE14" s="57"/>
    </row>
    <row r="15" spans="1:31" ht="13.5" customHeight="1" x14ac:dyDescent="0.25">
      <c r="A15" s="180" t="s">
        <v>127</v>
      </c>
      <c r="B15" s="181"/>
      <c r="C15" s="181"/>
      <c r="D15" s="181"/>
      <c r="E15" s="181"/>
      <c r="F15" s="181"/>
      <c r="G15" s="174" t="s">
        <v>60</v>
      </c>
      <c r="H15" s="174"/>
      <c r="I15" s="161"/>
      <c r="J15" s="161"/>
      <c r="K15" s="213">
        <f>0.2*I15</f>
        <v>0</v>
      </c>
      <c r="L15" s="214"/>
      <c r="M15" s="61"/>
      <c r="N15" s="61"/>
      <c r="O15" s="61"/>
      <c r="P15" s="28"/>
      <c r="Q15" s="195"/>
      <c r="R15" s="196"/>
      <c r="S15" s="69" t="s">
        <v>111</v>
      </c>
      <c r="T15" s="69"/>
      <c r="U15" s="69"/>
      <c r="V15" s="3"/>
      <c r="W15" s="3"/>
      <c r="X15" s="3"/>
      <c r="Y15" s="3"/>
      <c r="Z15" s="4"/>
      <c r="AB15" s="34"/>
      <c r="AC15" s="34"/>
      <c r="AD15" s="34"/>
      <c r="AE15" s="57"/>
    </row>
    <row r="16" spans="1:31" ht="13.5" customHeight="1" x14ac:dyDescent="0.25">
      <c r="A16" s="180" t="s">
        <v>129</v>
      </c>
      <c r="B16" s="181"/>
      <c r="C16" s="181"/>
      <c r="D16" s="181"/>
      <c r="E16" s="181"/>
      <c r="F16" s="181"/>
      <c r="G16" s="174" t="s">
        <v>60</v>
      </c>
      <c r="H16" s="174"/>
      <c r="I16" s="160"/>
      <c r="J16" s="160"/>
      <c r="K16" s="166">
        <f>0.2*I16</f>
        <v>0</v>
      </c>
      <c r="L16" s="167"/>
      <c r="M16" s="61"/>
      <c r="N16" s="61"/>
      <c r="O16" s="61"/>
      <c r="P16" s="28"/>
      <c r="Q16" s="195"/>
      <c r="R16" s="196"/>
      <c r="S16" s="192" t="s">
        <v>5</v>
      </c>
      <c r="T16" s="192"/>
      <c r="U16" s="192"/>
      <c r="V16" s="2" t="str">
        <f>IF(SUM(V12:V15)=0,"",SUM(V12:V15))</f>
        <v/>
      </c>
      <c r="W16" s="2" t="str">
        <f>IF(SUM(W12:W15)=0,"",SUM(W12:W15))</f>
        <v/>
      </c>
      <c r="X16" s="2" t="str">
        <f>IF(SUM(X12:X15)=0,"",SUM(X12:X15))</f>
        <v/>
      </c>
      <c r="Y16" s="2" t="str">
        <f>IF(SUM(Y12:Y15)=0,"",SUM(Y12:Y15))</f>
        <v/>
      </c>
      <c r="Z16" s="5" t="str">
        <f>IF(SUM(Z12:Z15)=0,"",SUM(Z12:Z15))</f>
        <v/>
      </c>
      <c r="AB16" s="34"/>
      <c r="AC16" s="34"/>
      <c r="AD16" s="34"/>
      <c r="AE16" s="57"/>
    </row>
    <row r="17" spans="1:31" ht="13.5" customHeight="1" thickBot="1" x14ac:dyDescent="0.3">
      <c r="A17" s="180" t="s">
        <v>130</v>
      </c>
      <c r="B17" s="181"/>
      <c r="C17" s="181"/>
      <c r="D17" s="181"/>
      <c r="E17" s="181"/>
      <c r="F17" s="181"/>
      <c r="G17" s="174" t="s">
        <v>135</v>
      </c>
      <c r="H17" s="174"/>
      <c r="I17" s="160"/>
      <c r="J17" s="160"/>
      <c r="K17" s="166">
        <f>0.3*I17</f>
        <v>0</v>
      </c>
      <c r="L17" s="167"/>
      <c r="M17" s="61"/>
      <c r="N17" s="61"/>
      <c r="O17" s="61"/>
      <c r="P17" s="28"/>
      <c r="Q17" s="295"/>
      <c r="R17" s="296"/>
      <c r="S17" s="256" t="s">
        <v>53</v>
      </c>
      <c r="T17" s="256"/>
      <c r="U17" s="256"/>
      <c r="V17" s="291" t="str">
        <f>IF(SUM(V16:Z16)=0,"",SUM(V16:Z16))</f>
        <v/>
      </c>
      <c r="W17" s="293"/>
      <c r="X17" s="293"/>
      <c r="Y17" s="293"/>
      <c r="Z17" s="294"/>
      <c r="AB17" s="34"/>
      <c r="AC17" s="34"/>
      <c r="AD17" s="34"/>
      <c r="AE17" s="57"/>
    </row>
    <row r="18" spans="1:31" ht="13.5" customHeight="1" thickTop="1" thickBot="1" x14ac:dyDescent="0.3">
      <c r="A18" s="180" t="s">
        <v>131</v>
      </c>
      <c r="B18" s="181"/>
      <c r="C18" s="181"/>
      <c r="D18" s="181"/>
      <c r="E18" s="181"/>
      <c r="F18" s="181"/>
      <c r="G18" s="174" t="s">
        <v>136</v>
      </c>
      <c r="H18" s="174"/>
      <c r="I18" s="160"/>
      <c r="J18" s="160"/>
      <c r="K18" s="166">
        <f>0.2*I18</f>
        <v>0</v>
      </c>
      <c r="L18" s="167"/>
      <c r="M18" s="72"/>
      <c r="N18" s="72"/>
      <c r="O18" s="72"/>
      <c r="P18" s="28"/>
      <c r="Q18" s="58"/>
      <c r="R18" s="58"/>
      <c r="S18" s="30"/>
      <c r="T18" s="30"/>
      <c r="U18" s="30"/>
      <c r="V18" s="73"/>
      <c r="W18" s="73"/>
      <c r="X18" s="73"/>
      <c r="Y18" s="73"/>
      <c r="Z18" s="73"/>
      <c r="AB18" s="34"/>
      <c r="AC18" s="34"/>
      <c r="AD18" s="34"/>
    </row>
    <row r="19" spans="1:31" ht="14.25" customHeight="1" thickTop="1" x14ac:dyDescent="0.25">
      <c r="A19" s="180" t="s">
        <v>132</v>
      </c>
      <c r="B19" s="181"/>
      <c r="C19" s="181"/>
      <c r="D19" s="181"/>
      <c r="E19" s="181"/>
      <c r="F19" s="181"/>
      <c r="G19" s="174" t="s">
        <v>136</v>
      </c>
      <c r="H19" s="174"/>
      <c r="I19" s="160"/>
      <c r="J19" s="160"/>
      <c r="K19" s="166">
        <f>0.2*I19</f>
        <v>0</v>
      </c>
      <c r="L19" s="167"/>
      <c r="M19" s="28"/>
      <c r="N19" s="28"/>
      <c r="O19" s="28"/>
      <c r="P19" s="28"/>
      <c r="Q19" s="193" t="s">
        <v>54</v>
      </c>
      <c r="R19" s="194"/>
      <c r="S19" s="194"/>
      <c r="T19" s="194"/>
      <c r="U19" s="194"/>
      <c r="V19" s="62" t="s">
        <v>0</v>
      </c>
      <c r="W19" s="62" t="s">
        <v>1</v>
      </c>
      <c r="X19" s="62" t="s">
        <v>2</v>
      </c>
      <c r="Y19" s="62" t="s">
        <v>3</v>
      </c>
      <c r="Z19" s="63" t="s">
        <v>4</v>
      </c>
      <c r="AB19" s="34"/>
      <c r="AC19" s="35"/>
      <c r="AD19" s="34"/>
    </row>
    <row r="20" spans="1:31" ht="13.5" customHeight="1" x14ac:dyDescent="0.25">
      <c r="A20" s="180" t="s">
        <v>133</v>
      </c>
      <c r="B20" s="181"/>
      <c r="C20" s="181"/>
      <c r="D20" s="181"/>
      <c r="E20" s="181"/>
      <c r="F20" s="181"/>
      <c r="G20" s="174" t="s">
        <v>136</v>
      </c>
      <c r="H20" s="174"/>
      <c r="I20" s="160"/>
      <c r="J20" s="160"/>
      <c r="K20" s="166">
        <f>0.2*I20</f>
        <v>0</v>
      </c>
      <c r="L20" s="167"/>
      <c r="M20" s="61"/>
      <c r="N20" s="61"/>
      <c r="O20" s="61"/>
      <c r="P20" s="28"/>
      <c r="Q20" s="195"/>
      <c r="R20" s="196"/>
      <c r="S20" s="196"/>
      <c r="T20" s="196"/>
      <c r="U20" s="196"/>
      <c r="V20" s="66">
        <v>2.5</v>
      </c>
      <c r="W20" s="66">
        <v>2</v>
      </c>
      <c r="X20" s="66">
        <v>1.5</v>
      </c>
      <c r="Y20" s="66">
        <v>1</v>
      </c>
      <c r="Z20" s="67">
        <v>0.5</v>
      </c>
      <c r="AB20" s="34"/>
      <c r="AC20" s="27"/>
      <c r="AD20" s="34"/>
    </row>
    <row r="21" spans="1:31" ht="13.5" customHeight="1" x14ac:dyDescent="0.25">
      <c r="A21" s="180" t="s">
        <v>134</v>
      </c>
      <c r="B21" s="181"/>
      <c r="C21" s="181"/>
      <c r="D21" s="181"/>
      <c r="E21" s="181"/>
      <c r="F21" s="181"/>
      <c r="G21" s="174" t="s">
        <v>136</v>
      </c>
      <c r="H21" s="174"/>
      <c r="I21" s="160"/>
      <c r="J21" s="160"/>
      <c r="K21" s="166">
        <f>0.2*I21</f>
        <v>0</v>
      </c>
      <c r="L21" s="167"/>
      <c r="M21" s="61"/>
      <c r="N21" s="61"/>
      <c r="O21" s="61"/>
      <c r="P21" s="28"/>
      <c r="Q21" s="195" t="s">
        <v>55</v>
      </c>
      <c r="R21" s="196"/>
      <c r="S21" s="297" t="s">
        <v>57</v>
      </c>
      <c r="T21" s="298"/>
      <c r="U21" s="299"/>
      <c r="V21" s="3"/>
      <c r="W21" s="3"/>
      <c r="X21" s="3"/>
      <c r="Y21" s="3"/>
      <c r="Z21" s="4"/>
      <c r="AB21" s="34"/>
      <c r="AC21" s="34"/>
    </row>
    <row r="22" spans="1:31" ht="13.5" customHeight="1" x14ac:dyDescent="0.25">
      <c r="A22" s="172" t="s">
        <v>22</v>
      </c>
      <c r="B22" s="173" t="s">
        <v>107</v>
      </c>
      <c r="C22" s="173"/>
      <c r="D22" s="173"/>
      <c r="E22" s="173"/>
      <c r="F22" s="173"/>
      <c r="G22" s="186" t="s">
        <v>64</v>
      </c>
      <c r="H22" s="186"/>
      <c r="I22" s="160"/>
      <c r="J22" s="160"/>
      <c r="K22" s="166">
        <f>0.5*I22</f>
        <v>0</v>
      </c>
      <c r="L22" s="167"/>
      <c r="M22" s="61"/>
      <c r="N22" s="61"/>
      <c r="O22" s="61"/>
      <c r="P22" s="28"/>
      <c r="Q22" s="195"/>
      <c r="R22" s="196"/>
      <c r="S22" s="297" t="s">
        <v>112</v>
      </c>
      <c r="T22" s="298"/>
      <c r="U22" s="299"/>
      <c r="V22" s="3"/>
      <c r="W22" s="3"/>
      <c r="X22" s="3"/>
      <c r="Y22" s="3"/>
      <c r="Z22" s="4"/>
      <c r="AB22" s="34"/>
      <c r="AC22" s="34"/>
      <c r="AD22" s="34"/>
    </row>
    <row r="23" spans="1:31" ht="13.5" customHeight="1" x14ac:dyDescent="0.25">
      <c r="A23" s="172"/>
      <c r="B23" s="173"/>
      <c r="C23" s="173"/>
      <c r="D23" s="173"/>
      <c r="E23" s="173"/>
      <c r="F23" s="173"/>
      <c r="G23" s="186"/>
      <c r="H23" s="186"/>
      <c r="I23" s="160"/>
      <c r="J23" s="160"/>
      <c r="K23" s="166">
        <f t="shared" ref="K23:K25" si="0">0.1*I23</f>
        <v>0</v>
      </c>
      <c r="L23" s="167"/>
      <c r="M23" s="61"/>
      <c r="N23" s="61"/>
      <c r="O23" s="61"/>
      <c r="P23" s="28"/>
      <c r="Q23" s="195"/>
      <c r="R23" s="196"/>
      <c r="S23" s="297" t="s">
        <v>113</v>
      </c>
      <c r="T23" s="298"/>
      <c r="U23" s="299"/>
      <c r="V23" s="3"/>
      <c r="W23" s="3"/>
      <c r="X23" s="3"/>
      <c r="Y23" s="3"/>
      <c r="Z23" s="4"/>
      <c r="AB23" s="34"/>
      <c r="AC23" s="34"/>
      <c r="AD23" s="34" t="s">
        <v>25</v>
      </c>
    </row>
    <row r="24" spans="1:31" ht="13.5" customHeight="1" x14ac:dyDescent="0.25">
      <c r="A24" s="172"/>
      <c r="B24" s="174" t="s">
        <v>108</v>
      </c>
      <c r="C24" s="174"/>
      <c r="D24" s="174"/>
      <c r="E24" s="174"/>
      <c r="F24" s="174"/>
      <c r="G24" s="186" t="s">
        <v>64</v>
      </c>
      <c r="H24" s="186"/>
      <c r="I24" s="160"/>
      <c r="J24" s="160"/>
      <c r="K24" s="166">
        <f>0.5*I24</f>
        <v>0</v>
      </c>
      <c r="L24" s="167"/>
      <c r="M24" s="61"/>
      <c r="N24" s="61"/>
      <c r="O24" s="61"/>
      <c r="P24" s="28"/>
      <c r="Q24" s="195"/>
      <c r="R24" s="196"/>
      <c r="S24" s="297" t="s">
        <v>114</v>
      </c>
      <c r="T24" s="298"/>
      <c r="U24" s="299"/>
      <c r="V24" s="3"/>
      <c r="W24" s="3"/>
      <c r="X24" s="3"/>
      <c r="Y24" s="3"/>
      <c r="Z24" s="4"/>
      <c r="AB24" s="34"/>
      <c r="AC24" s="34"/>
      <c r="AD24" s="34" t="s">
        <v>16</v>
      </c>
    </row>
    <row r="25" spans="1:31" ht="13.5" customHeight="1" x14ac:dyDescent="0.25">
      <c r="A25" s="172"/>
      <c r="B25" s="174"/>
      <c r="C25" s="174"/>
      <c r="D25" s="174"/>
      <c r="E25" s="174"/>
      <c r="F25" s="174"/>
      <c r="G25" s="186"/>
      <c r="H25" s="186"/>
      <c r="I25" s="160"/>
      <c r="J25" s="160"/>
      <c r="K25" s="166">
        <f t="shared" si="0"/>
        <v>0</v>
      </c>
      <c r="L25" s="167"/>
      <c r="M25" s="61"/>
      <c r="N25" s="61"/>
      <c r="O25" s="61"/>
      <c r="P25" s="28"/>
      <c r="Q25" s="195"/>
      <c r="R25" s="196"/>
      <c r="S25" s="192" t="s">
        <v>5</v>
      </c>
      <c r="T25" s="192"/>
      <c r="U25" s="192"/>
      <c r="V25" s="2" t="str">
        <f>IF(SUM(V21:V24)=0,"",SUM(V21:V24))</f>
        <v/>
      </c>
      <c r="W25" s="2" t="str">
        <f>IF(SUM(W21:W24)=0,"",SUM(W21:W24))</f>
        <v/>
      </c>
      <c r="X25" s="2" t="str">
        <f>IF(SUM(X21:X24)=0,"",SUM(X21:X24))</f>
        <v/>
      </c>
      <c r="Y25" s="2" t="str">
        <f>IF(SUM(Y21:Y24)=0,"",SUM(Y21:Y24))</f>
        <v/>
      </c>
      <c r="Z25" s="5" t="str">
        <f>IF(SUM(Z21:Z24)=0,"",SUM(Z21:Z24))</f>
        <v/>
      </c>
      <c r="AB25" s="34"/>
      <c r="AC25" s="34"/>
      <c r="AD25" s="34" t="s">
        <v>26</v>
      </c>
    </row>
    <row r="26" spans="1:31" ht="13.5" customHeight="1" thickBot="1" x14ac:dyDescent="0.3">
      <c r="A26" s="175" t="s">
        <v>65</v>
      </c>
      <c r="B26" s="176"/>
      <c r="C26" s="176"/>
      <c r="D26" s="176"/>
      <c r="E26" s="176"/>
      <c r="F26" s="176"/>
      <c r="G26" s="186" t="s">
        <v>64</v>
      </c>
      <c r="H26" s="186"/>
      <c r="I26" s="160"/>
      <c r="J26" s="160"/>
      <c r="K26" s="168">
        <f>0.5*I26</f>
        <v>0</v>
      </c>
      <c r="L26" s="169"/>
      <c r="M26" s="61"/>
      <c r="N26" s="61"/>
      <c r="O26" s="61"/>
      <c r="P26" s="28"/>
      <c r="Q26" s="295"/>
      <c r="R26" s="296"/>
      <c r="S26" s="245" t="s">
        <v>58</v>
      </c>
      <c r="T26" s="246"/>
      <c r="U26" s="247"/>
      <c r="V26" s="291" t="str">
        <f>IF(SUM(V25:Z25)=0,"",SUM(V25:Z25))</f>
        <v/>
      </c>
      <c r="W26" s="293"/>
      <c r="X26" s="293"/>
      <c r="Y26" s="293"/>
      <c r="Z26" s="294"/>
      <c r="AB26" s="34"/>
      <c r="AC26" s="34"/>
      <c r="AD26" s="34" t="s">
        <v>44</v>
      </c>
    </row>
    <row r="27" spans="1:31" ht="13.5" customHeight="1" thickTop="1" x14ac:dyDescent="0.25">
      <c r="A27" s="175" t="s">
        <v>109</v>
      </c>
      <c r="B27" s="176"/>
      <c r="C27" s="176"/>
      <c r="D27" s="176"/>
      <c r="E27" s="176"/>
      <c r="F27" s="176"/>
      <c r="G27" s="186" t="s">
        <v>110</v>
      </c>
      <c r="H27" s="186"/>
      <c r="I27" s="171"/>
      <c r="J27" s="171"/>
      <c r="K27" s="166">
        <f>0.5*I27</f>
        <v>0</v>
      </c>
      <c r="L27" s="167"/>
      <c r="M27" s="61"/>
      <c r="N27" s="61"/>
      <c r="O27" s="61"/>
      <c r="P27" s="28"/>
      <c r="Q27" s="48"/>
      <c r="R27" s="48"/>
      <c r="S27" s="48"/>
      <c r="T27" s="48"/>
      <c r="U27" s="48"/>
      <c r="V27" s="48"/>
      <c r="W27" s="48"/>
      <c r="X27" s="48"/>
      <c r="Y27" s="48"/>
      <c r="Z27" s="49"/>
      <c r="AB27" s="34"/>
      <c r="AC27" s="34"/>
      <c r="AD27" s="34" t="s">
        <v>27</v>
      </c>
    </row>
    <row r="28" spans="1:31" ht="13.5" customHeight="1" x14ac:dyDescent="0.25">
      <c r="A28" s="175" t="s">
        <v>137</v>
      </c>
      <c r="B28" s="176"/>
      <c r="C28" s="176"/>
      <c r="D28" s="176"/>
      <c r="E28" s="176"/>
      <c r="F28" s="176"/>
      <c r="G28" s="186" t="s">
        <v>110</v>
      </c>
      <c r="H28" s="186"/>
      <c r="I28" s="171"/>
      <c r="J28" s="171"/>
      <c r="K28" s="164">
        <f>0.5*I28</f>
        <v>0</v>
      </c>
      <c r="L28" s="165"/>
      <c r="M28" s="61"/>
      <c r="N28" s="61"/>
      <c r="O28" s="61"/>
      <c r="P28" s="28"/>
      <c r="Q28" s="74"/>
      <c r="R28" s="48"/>
      <c r="S28" s="48"/>
      <c r="T28" s="48"/>
      <c r="U28" s="75"/>
      <c r="V28" s="75"/>
      <c r="W28" s="75"/>
      <c r="X28" s="75"/>
      <c r="Y28" s="75"/>
      <c r="Z28" s="49"/>
      <c r="AB28" s="34"/>
      <c r="AC28" s="34"/>
      <c r="AD28" s="34" t="s">
        <v>45</v>
      </c>
    </row>
    <row r="29" spans="1:31" ht="13.5" customHeight="1" thickBot="1" x14ac:dyDescent="0.3">
      <c r="A29" s="184" t="s">
        <v>138</v>
      </c>
      <c r="B29" s="185"/>
      <c r="C29" s="185"/>
      <c r="D29" s="185"/>
      <c r="E29" s="185"/>
      <c r="F29" s="185"/>
      <c r="G29" s="254" t="s">
        <v>64</v>
      </c>
      <c r="H29" s="254"/>
      <c r="I29" s="170"/>
      <c r="J29" s="170"/>
      <c r="K29" s="162">
        <f>0.5*I29</f>
        <v>0</v>
      </c>
      <c r="L29" s="163"/>
      <c r="M29" s="61"/>
      <c r="N29" s="61"/>
      <c r="O29" s="61"/>
      <c r="P29" s="28"/>
      <c r="Q29" s="74"/>
      <c r="R29" s="48"/>
      <c r="S29" s="48"/>
      <c r="T29" s="48"/>
      <c r="U29" s="75"/>
      <c r="V29" s="75"/>
      <c r="W29" s="75"/>
      <c r="X29" s="75"/>
      <c r="Y29" s="75"/>
      <c r="Z29" s="49"/>
      <c r="AB29" s="34"/>
      <c r="AC29" s="34"/>
      <c r="AD29" s="34" t="s">
        <v>28</v>
      </c>
    </row>
    <row r="30" spans="1:31" ht="13.5" customHeight="1" thickTop="1" thickBot="1" x14ac:dyDescent="0.3">
      <c r="A30" s="145"/>
      <c r="B30" s="145"/>
      <c r="C30" s="145"/>
      <c r="D30" s="145"/>
      <c r="E30" s="144"/>
      <c r="F30" s="144"/>
      <c r="G30" s="144"/>
      <c r="H30" s="144"/>
      <c r="I30" s="178" t="s">
        <v>21</v>
      </c>
      <c r="J30" s="179"/>
      <c r="K30" s="248" t="str">
        <f>IF(SUM(K14:L29)=0,"",SUM(K14:L29))</f>
        <v/>
      </c>
      <c r="L30" s="249"/>
      <c r="M30" s="72"/>
      <c r="N30" s="72"/>
      <c r="O30" s="72"/>
      <c r="P30" s="28"/>
      <c r="Q30" s="74"/>
      <c r="R30" s="15"/>
      <c r="S30" s="15"/>
      <c r="T30" s="15"/>
      <c r="U30" s="75"/>
      <c r="V30" s="75"/>
      <c r="W30" s="16"/>
      <c r="X30" s="16"/>
      <c r="Y30" s="75"/>
      <c r="Z30" s="73"/>
      <c r="AB30" s="34"/>
      <c r="AC30" s="34"/>
      <c r="AD30" s="34" t="s">
        <v>87</v>
      </c>
    </row>
    <row r="31" spans="1:31" ht="14.25" customHeight="1" thickTop="1" x14ac:dyDescent="0.25">
      <c r="O31" s="79"/>
      <c r="P31" s="27"/>
      <c r="Q31" s="58"/>
      <c r="R31" s="58"/>
      <c r="S31" s="15"/>
      <c r="T31" s="15"/>
      <c r="U31" s="75"/>
      <c r="V31" s="75"/>
      <c r="W31" s="16"/>
      <c r="X31" s="16"/>
      <c r="Y31" s="75"/>
      <c r="Z31" s="80"/>
      <c r="AB31" s="34"/>
      <c r="AC31" s="34"/>
      <c r="AD31" s="34" t="s">
        <v>29</v>
      </c>
    </row>
    <row r="32" spans="1:31" ht="13.5" customHeight="1" x14ac:dyDescent="0.25">
      <c r="O32" s="79"/>
      <c r="P32" s="81"/>
      <c r="Q32" s="58"/>
      <c r="R32" s="58"/>
      <c r="S32" s="15"/>
      <c r="T32" s="15"/>
      <c r="U32" s="75"/>
      <c r="V32" s="75"/>
      <c r="W32" s="15"/>
      <c r="X32" s="15"/>
      <c r="Y32" s="16"/>
      <c r="Z32" s="49"/>
      <c r="AB32" s="34"/>
      <c r="AC32" s="27"/>
      <c r="AD32" s="34" t="s">
        <v>30</v>
      </c>
    </row>
    <row r="33" spans="1:43" ht="13.5" customHeight="1" thickBot="1" x14ac:dyDescent="0.3">
      <c r="O33" s="19"/>
      <c r="P33" s="81"/>
      <c r="Q33" s="20"/>
      <c r="R33" s="20"/>
      <c r="S33" s="15"/>
      <c r="T33" s="15"/>
      <c r="U33" s="75"/>
      <c r="V33" s="75"/>
      <c r="W33" s="15"/>
      <c r="X33" s="15"/>
      <c r="Y33" s="16"/>
      <c r="Z33" s="49"/>
      <c r="AB33" s="34"/>
      <c r="AC33" s="34"/>
      <c r="AD33" s="34" t="s">
        <v>31</v>
      </c>
    </row>
    <row r="34" spans="1:43" ht="13.5" customHeight="1" thickTop="1" x14ac:dyDescent="0.25">
      <c r="A34" s="237" t="s">
        <v>81</v>
      </c>
      <c r="B34" s="238"/>
      <c r="C34" s="70"/>
      <c r="D34" s="237" t="s">
        <v>83</v>
      </c>
      <c r="E34" s="238"/>
      <c r="F34" s="27"/>
      <c r="G34" s="250" t="s">
        <v>84</v>
      </c>
      <c r="H34" s="251"/>
      <c r="I34" s="27"/>
      <c r="J34" s="250" t="s">
        <v>78</v>
      </c>
      <c r="K34" s="251"/>
      <c r="L34" s="42"/>
      <c r="M34" s="237" t="s">
        <v>6</v>
      </c>
      <c r="N34" s="238"/>
      <c r="O34" s="19"/>
      <c r="P34" s="27"/>
      <c r="Q34" s="20"/>
      <c r="R34" s="20"/>
      <c r="S34" s="77"/>
      <c r="T34" s="77"/>
      <c r="U34" s="15"/>
      <c r="V34" s="15"/>
      <c r="W34" s="15"/>
      <c r="X34" s="15"/>
      <c r="Y34" s="15"/>
      <c r="Z34" s="49"/>
      <c r="AB34" s="34"/>
      <c r="AC34" s="34"/>
      <c r="AD34" s="34" t="s">
        <v>32</v>
      </c>
    </row>
    <row r="35" spans="1:43" ht="13.5" customHeight="1" x14ac:dyDescent="0.25">
      <c r="A35" s="239"/>
      <c r="B35" s="240"/>
      <c r="C35" s="268" t="s">
        <v>82</v>
      </c>
      <c r="D35" s="239"/>
      <c r="E35" s="240"/>
      <c r="F35" s="177" t="s">
        <v>85</v>
      </c>
      <c r="G35" s="252"/>
      <c r="H35" s="253"/>
      <c r="I35" s="177" t="s">
        <v>85</v>
      </c>
      <c r="J35" s="252"/>
      <c r="K35" s="253"/>
      <c r="L35" s="255" t="s">
        <v>86</v>
      </c>
      <c r="M35" s="239"/>
      <c r="N35" s="240"/>
      <c r="O35" s="61"/>
      <c r="P35" s="28"/>
      <c r="Q35" s="77"/>
      <c r="R35" s="77"/>
      <c r="S35" s="77"/>
      <c r="T35" s="77"/>
      <c r="U35" s="15"/>
      <c r="V35" s="15"/>
      <c r="W35" s="15"/>
      <c r="X35" s="15"/>
      <c r="Y35" s="15"/>
      <c r="Z35" s="49"/>
      <c r="AB35" s="34"/>
      <c r="AC35" s="34"/>
      <c r="AD35" s="34" t="s">
        <v>33</v>
      </c>
    </row>
    <row r="36" spans="1:43" ht="13.5" customHeight="1" x14ac:dyDescent="0.25">
      <c r="A36" s="269" t="e">
        <f>(D36+G36+J36)-M36</f>
        <v>#VALUE!</v>
      </c>
      <c r="B36" s="270"/>
      <c r="C36" s="268"/>
      <c r="D36" s="241" t="e">
        <f>(V54+V72)/2</f>
        <v>#VALUE!</v>
      </c>
      <c r="E36" s="242"/>
      <c r="F36" s="177"/>
      <c r="G36" s="241" t="e">
        <f>(V90+V108)/2</f>
        <v>#VALUE!</v>
      </c>
      <c r="H36" s="242"/>
      <c r="I36" s="177"/>
      <c r="J36" s="241">
        <f>E90</f>
        <v>0</v>
      </c>
      <c r="K36" s="242"/>
      <c r="L36" s="255"/>
      <c r="M36" s="241" t="str">
        <f>IF(K30=0,"",K30)</f>
        <v/>
      </c>
      <c r="N36" s="242"/>
      <c r="O36" s="61"/>
      <c r="P36" s="28"/>
      <c r="Q36" s="48"/>
      <c r="R36" s="48"/>
      <c r="S36" s="48"/>
      <c r="T36" s="48"/>
      <c r="U36" s="48"/>
      <c r="V36" s="48"/>
      <c r="W36" s="48"/>
      <c r="X36" s="48"/>
      <c r="Y36" s="84"/>
      <c r="Z36" s="49"/>
      <c r="AB36" s="34"/>
      <c r="AC36" s="34"/>
      <c r="AD36" s="34" t="s">
        <v>34</v>
      </c>
    </row>
    <row r="37" spans="1:43" ht="13.5" customHeight="1" thickBot="1" x14ac:dyDescent="0.3">
      <c r="A37" s="271"/>
      <c r="B37" s="272"/>
      <c r="C37" s="82"/>
      <c r="D37" s="243"/>
      <c r="E37" s="244"/>
      <c r="F37" s="71"/>
      <c r="G37" s="243"/>
      <c r="H37" s="244"/>
      <c r="I37" s="71"/>
      <c r="J37" s="243"/>
      <c r="K37" s="244"/>
      <c r="L37" s="20"/>
      <c r="M37" s="243"/>
      <c r="N37" s="244"/>
      <c r="O37" s="61"/>
      <c r="P37" s="28"/>
      <c r="Q37" s="58"/>
      <c r="R37" s="58"/>
      <c r="S37" s="85"/>
      <c r="T37" s="30"/>
      <c r="U37" s="30"/>
      <c r="V37" s="49"/>
      <c r="W37" s="49"/>
      <c r="X37" s="49"/>
      <c r="Y37" s="49"/>
      <c r="Z37" s="49"/>
      <c r="AB37" s="34"/>
      <c r="AC37" s="34"/>
      <c r="AD37" s="34" t="s">
        <v>35</v>
      </c>
    </row>
    <row r="38" spans="1:43" ht="13.5" customHeight="1" thickTop="1" thickBot="1" x14ac:dyDescent="0.3">
      <c r="A38" s="154"/>
      <c r="B38" s="154"/>
      <c r="C38" s="82"/>
      <c r="D38" s="20"/>
      <c r="E38" s="20"/>
      <c r="F38" s="71"/>
      <c r="G38" s="20"/>
      <c r="H38" s="20"/>
      <c r="I38" s="71"/>
      <c r="J38" s="20"/>
      <c r="K38" s="20"/>
      <c r="L38" s="20"/>
      <c r="M38" s="20"/>
      <c r="N38" s="20"/>
      <c r="O38" s="61"/>
      <c r="P38" s="28"/>
      <c r="Q38" s="58"/>
      <c r="R38" s="58"/>
      <c r="S38" s="85"/>
      <c r="T38" s="30"/>
      <c r="U38" s="30"/>
      <c r="V38" s="49"/>
      <c r="W38" s="49"/>
      <c r="X38" s="49"/>
      <c r="Y38" s="49"/>
      <c r="Z38" s="49"/>
      <c r="AB38" s="34"/>
      <c r="AC38" s="34"/>
      <c r="AD38" s="34" t="s">
        <v>24</v>
      </c>
    </row>
    <row r="39" spans="1:43" ht="13.5" customHeight="1" thickTop="1" thickBot="1" x14ac:dyDescent="0.3">
      <c r="A39" s="58"/>
      <c r="B39" s="58"/>
      <c r="C39" s="30"/>
      <c r="D39" s="30"/>
      <c r="E39" s="30"/>
      <c r="F39" s="30"/>
      <c r="G39" s="30"/>
      <c r="H39" s="30"/>
      <c r="I39" s="76"/>
      <c r="J39" s="76"/>
      <c r="K39" s="146" t="s">
        <v>116</v>
      </c>
      <c r="L39" s="153" t="str">
        <f>IF(Z1="","",Z1)</f>
        <v/>
      </c>
      <c r="M39" s="86"/>
      <c r="N39" s="61"/>
      <c r="O39" s="61"/>
      <c r="P39" s="28"/>
      <c r="Q39" s="58"/>
      <c r="R39" s="58"/>
      <c r="S39" s="182" t="s">
        <v>50</v>
      </c>
      <c r="T39" s="182"/>
      <c r="U39" s="182"/>
      <c r="V39" s="182"/>
      <c r="W39" s="49"/>
      <c r="X39" s="49"/>
      <c r="Y39" s="31" t="s">
        <v>116</v>
      </c>
      <c r="Z39" s="32" t="str">
        <f>IF(Z1="","",Z1)</f>
        <v/>
      </c>
      <c r="AA39" s="87">
        <v>0</v>
      </c>
      <c r="AB39" s="34">
        <v>1</v>
      </c>
      <c r="AC39" s="34"/>
      <c r="AD39" s="34" t="s">
        <v>36</v>
      </c>
    </row>
    <row r="40" spans="1:43" ht="13.5" customHeight="1" thickTop="1" thickBot="1" x14ac:dyDescent="0.3">
      <c r="A40" s="58"/>
      <c r="B40" s="58"/>
      <c r="C40" s="88"/>
      <c r="D40" s="88"/>
      <c r="E40" s="88"/>
      <c r="F40" s="78"/>
      <c r="G40" s="73"/>
      <c r="H40" s="73"/>
      <c r="I40" s="73"/>
      <c r="J40" s="78"/>
      <c r="K40" s="78"/>
      <c r="L40" s="89"/>
      <c r="M40" s="90"/>
      <c r="N40" s="91"/>
      <c r="O40" s="91"/>
      <c r="P40" s="91"/>
      <c r="Q40" s="58"/>
      <c r="R40" s="58"/>
      <c r="S40" s="182" t="s">
        <v>46</v>
      </c>
      <c r="T40" s="182"/>
      <c r="U40" s="182"/>
      <c r="V40" s="182"/>
      <c r="W40" s="73"/>
      <c r="X40" s="73"/>
      <c r="Y40" s="360" t="s">
        <v>49</v>
      </c>
      <c r="Z40" s="361"/>
      <c r="AA40" s="33" t="s">
        <v>91</v>
      </c>
      <c r="AB40" s="34">
        <v>2</v>
      </c>
      <c r="AC40" s="34"/>
      <c r="AD40" s="34" t="s">
        <v>37</v>
      </c>
    </row>
    <row r="41" spans="1:43" ht="13.5" customHeight="1" thickTop="1" thickBot="1" x14ac:dyDescent="0.3">
      <c r="A41" s="68"/>
      <c r="B41" s="68"/>
      <c r="C41" s="92"/>
      <c r="D41" s="92"/>
      <c r="E41" s="92"/>
      <c r="F41" s="78"/>
      <c r="G41" s="92"/>
      <c r="H41" s="92"/>
      <c r="I41" s="92"/>
      <c r="J41" s="78"/>
      <c r="K41" s="78"/>
      <c r="L41" s="89"/>
      <c r="M41" s="90"/>
      <c r="N41" s="91"/>
      <c r="O41" s="91"/>
      <c r="P41" s="91"/>
      <c r="Q41" s="26"/>
      <c r="R41" s="26"/>
      <c r="S41" s="26"/>
      <c r="T41" s="11"/>
      <c r="U41" s="11"/>
      <c r="V41" s="11"/>
      <c r="W41" s="11"/>
      <c r="X41" s="93"/>
      <c r="Y41" s="374" t="str">
        <f>IF($I$2="","",$I$2)</f>
        <v/>
      </c>
      <c r="Z41" s="375"/>
      <c r="AA41" s="33" t="s">
        <v>92</v>
      </c>
      <c r="AB41" s="34">
        <v>3</v>
      </c>
      <c r="AC41" s="34"/>
      <c r="AD41" s="34" t="s">
        <v>38</v>
      </c>
    </row>
    <row r="42" spans="1:43" ht="13.5" customHeight="1" thickTop="1" x14ac:dyDescent="0.25">
      <c r="A42" s="26"/>
      <c r="B42" s="26"/>
      <c r="C42" s="26"/>
      <c r="D42" s="182" t="s">
        <v>50</v>
      </c>
      <c r="E42" s="182"/>
      <c r="F42" s="182"/>
      <c r="G42" s="182"/>
      <c r="H42" s="183"/>
      <c r="I42" s="223" t="s">
        <v>49</v>
      </c>
      <c r="J42" s="224"/>
      <c r="K42" s="27"/>
      <c r="L42" s="94"/>
      <c r="M42" s="95"/>
      <c r="O42" s="28"/>
      <c r="P42" s="29"/>
      <c r="Q42" s="37" t="s">
        <v>9</v>
      </c>
      <c r="R42" s="328" t="str">
        <f>IF($B$3="","",$B$3)</f>
        <v/>
      </c>
      <c r="S42" s="329"/>
      <c r="T42" s="329"/>
      <c r="U42" s="330"/>
      <c r="V42" s="11"/>
      <c r="W42" s="39" t="s">
        <v>10</v>
      </c>
      <c r="X42" s="376" t="str">
        <f>IF($H$3="","",$H$3)</f>
        <v/>
      </c>
      <c r="Y42" s="377"/>
      <c r="Z42" s="378"/>
      <c r="AA42" s="33" t="s">
        <v>93</v>
      </c>
      <c r="AB42" s="34">
        <v>4</v>
      </c>
      <c r="AC42" s="34"/>
      <c r="AD42" s="34" t="s">
        <v>39</v>
      </c>
    </row>
    <row r="43" spans="1:43" ht="14.25" customHeight="1" thickBot="1" x14ac:dyDescent="0.3">
      <c r="A43" s="36"/>
      <c r="B43" s="36"/>
      <c r="C43" s="36"/>
      <c r="D43" s="182" t="s">
        <v>46</v>
      </c>
      <c r="E43" s="182"/>
      <c r="F43" s="182"/>
      <c r="G43" s="182"/>
      <c r="H43" s="183"/>
      <c r="I43" s="289" t="str">
        <f>IF($I$2="","",$I$2)</f>
        <v/>
      </c>
      <c r="J43" s="290"/>
      <c r="K43" s="11"/>
      <c r="L43" s="94"/>
      <c r="M43" s="95"/>
      <c r="O43" s="28"/>
      <c r="P43" s="29"/>
      <c r="Q43" s="45" t="s">
        <v>7</v>
      </c>
      <c r="R43" s="331" t="str">
        <f>IF($B$4="","",$B$4)</f>
        <v/>
      </c>
      <c r="S43" s="332"/>
      <c r="T43" s="332"/>
      <c r="U43" s="333"/>
      <c r="V43" s="38"/>
      <c r="W43" s="47" t="s">
        <v>11</v>
      </c>
      <c r="X43" s="334" t="str">
        <f>IF($H$4="","",$H$4)</f>
        <v/>
      </c>
      <c r="Y43" s="335"/>
      <c r="Z43" s="336"/>
      <c r="AA43" s="33" t="s">
        <v>94</v>
      </c>
      <c r="AB43" s="34">
        <v>5</v>
      </c>
      <c r="AC43" s="34"/>
      <c r="AD43" s="34" t="s">
        <v>40</v>
      </c>
    </row>
    <row r="44" spans="1:43" ht="14.25" customHeight="1" thickTop="1" thickBot="1" x14ac:dyDescent="0.3">
      <c r="A44" s="37" t="s">
        <v>9</v>
      </c>
      <c r="B44" s="233" t="str">
        <f>IF($B$3="","",$B$3)</f>
        <v/>
      </c>
      <c r="C44" s="233"/>
      <c r="D44" s="233"/>
      <c r="E44" s="234"/>
      <c r="F44" s="38"/>
      <c r="G44" s="39" t="s">
        <v>10</v>
      </c>
      <c r="H44" s="235" t="str">
        <f>IF($H$3="","",$H$3)</f>
        <v/>
      </c>
      <c r="I44" s="235"/>
      <c r="J44" s="236"/>
      <c r="K44" s="12"/>
      <c r="L44" s="96"/>
      <c r="M44" s="97"/>
      <c r="N44" s="98"/>
      <c r="O44" s="40"/>
      <c r="P44" s="29"/>
      <c r="Q44" s="50" t="s">
        <v>8</v>
      </c>
      <c r="R44" s="362" t="str">
        <f>IF($B$5="","",$B$5)</f>
        <v/>
      </c>
      <c r="S44" s="363"/>
      <c r="T44" s="363"/>
      <c r="U44" s="364"/>
      <c r="V44" s="46"/>
      <c r="W44" s="45" t="s">
        <v>7</v>
      </c>
      <c r="X44" s="334" t="str">
        <f>IF($H$5="","",$H$5)</f>
        <v/>
      </c>
      <c r="Y44" s="335"/>
      <c r="Z44" s="336"/>
      <c r="AA44" s="80" t="s">
        <v>95</v>
      </c>
      <c r="AB44" s="34">
        <v>6</v>
      </c>
      <c r="AC44" s="34"/>
      <c r="AD44" s="34" t="s">
        <v>41</v>
      </c>
    </row>
    <row r="45" spans="1:43" ht="13.5" customHeight="1" thickTop="1" thickBot="1" x14ac:dyDescent="0.3">
      <c r="A45" s="45" t="s">
        <v>7</v>
      </c>
      <c r="B45" s="283" t="str">
        <f>IF($B$4="","",$B$4)</f>
        <v/>
      </c>
      <c r="C45" s="283"/>
      <c r="D45" s="283"/>
      <c r="E45" s="284"/>
      <c r="F45" s="46"/>
      <c r="G45" s="47" t="s">
        <v>11</v>
      </c>
      <c r="H45" s="285" t="str">
        <f>IF($H$4="","",$H$4)</f>
        <v/>
      </c>
      <c r="I45" s="285"/>
      <c r="J45" s="286"/>
      <c r="K45" s="13"/>
      <c r="L45" s="96"/>
      <c r="M45" s="97"/>
      <c r="N45" s="98"/>
      <c r="O45" s="40"/>
      <c r="P45" s="29"/>
      <c r="Q45" s="99"/>
      <c r="R45" s="365"/>
      <c r="S45" s="365"/>
      <c r="T45" s="365"/>
      <c r="U45" s="365"/>
      <c r="V45" s="46"/>
      <c r="W45" s="45" t="s">
        <v>8</v>
      </c>
      <c r="X45" s="334" t="str">
        <f>IF($H$6="","",$H$6)</f>
        <v/>
      </c>
      <c r="Y45" s="335"/>
      <c r="Z45" s="336"/>
      <c r="AA45" s="80" t="s">
        <v>96</v>
      </c>
      <c r="AB45" s="34">
        <v>7</v>
      </c>
      <c r="AC45" s="34"/>
      <c r="AD45" s="34" t="s">
        <v>42</v>
      </c>
    </row>
    <row r="46" spans="1:43" ht="13.5" customHeight="1" thickTop="1" thickBot="1" x14ac:dyDescent="0.3">
      <c r="A46" s="50" t="s">
        <v>8</v>
      </c>
      <c r="B46" s="287" t="str">
        <f>IF($B$5="","",$B$5)</f>
        <v/>
      </c>
      <c r="C46" s="287"/>
      <c r="D46" s="287"/>
      <c r="E46" s="288"/>
      <c r="F46" s="46"/>
      <c r="G46" s="45" t="s">
        <v>7</v>
      </c>
      <c r="H46" s="285" t="str">
        <f>IF($H$5="","",$H$5)</f>
        <v/>
      </c>
      <c r="I46" s="285"/>
      <c r="J46" s="286"/>
      <c r="K46" s="13"/>
      <c r="L46" s="96"/>
      <c r="M46" s="97"/>
      <c r="N46" s="98"/>
      <c r="O46" s="40"/>
      <c r="P46" s="29"/>
      <c r="Q46" s="100" t="s">
        <v>117</v>
      </c>
      <c r="R46" s="349"/>
      <c r="S46" s="349"/>
      <c r="T46" s="349"/>
      <c r="U46" s="350"/>
      <c r="V46" s="46"/>
      <c r="W46" s="50" t="s">
        <v>14</v>
      </c>
      <c r="X46" s="351" t="str">
        <f>IF($H$7="","",$H$7)</f>
        <v/>
      </c>
      <c r="Y46" s="352"/>
      <c r="Z46" s="353"/>
      <c r="AA46" s="80" t="s">
        <v>97</v>
      </c>
      <c r="AB46" s="34">
        <v>8</v>
      </c>
      <c r="AC46" s="34"/>
      <c r="AD46" s="34" t="s">
        <v>43</v>
      </c>
    </row>
    <row r="47" spans="1:43" ht="13.5" customHeight="1" thickTop="1" x14ac:dyDescent="0.25">
      <c r="A47" s="41"/>
      <c r="B47" s="51"/>
      <c r="C47" s="51"/>
      <c r="D47" s="51"/>
      <c r="E47" s="51"/>
      <c r="F47" s="46"/>
      <c r="G47" s="45" t="s">
        <v>8</v>
      </c>
      <c r="H47" s="285" t="str">
        <f>IF($H$6="","",$H$6)</f>
        <v/>
      </c>
      <c r="I47" s="285"/>
      <c r="J47" s="286"/>
      <c r="K47" s="13"/>
      <c r="L47" s="96"/>
      <c r="M47" s="97"/>
      <c r="N47" s="98"/>
      <c r="O47" s="40"/>
      <c r="P47" s="29"/>
      <c r="Q47" s="193" t="s">
        <v>51</v>
      </c>
      <c r="R47" s="194"/>
      <c r="S47" s="194"/>
      <c r="T47" s="194"/>
      <c r="U47" s="194"/>
      <c r="V47" s="62" t="s">
        <v>0</v>
      </c>
      <c r="W47" s="62" t="s">
        <v>1</v>
      </c>
      <c r="X47" s="62" t="s">
        <v>2</v>
      </c>
      <c r="Y47" s="62" t="s">
        <v>3</v>
      </c>
      <c r="Z47" s="63" t="s">
        <v>4</v>
      </c>
      <c r="AA47" s="80" t="s">
        <v>98</v>
      </c>
      <c r="AB47" s="34">
        <v>9</v>
      </c>
    </row>
    <row r="48" spans="1:43" ht="13.5" customHeight="1" thickBot="1" x14ac:dyDescent="0.3">
      <c r="A48" s="52"/>
      <c r="B48" s="53"/>
      <c r="C48" s="53"/>
      <c r="D48" s="53"/>
      <c r="E48" s="53"/>
      <c r="F48" s="46"/>
      <c r="G48" s="50" t="s">
        <v>14</v>
      </c>
      <c r="H48" s="279" t="str">
        <f>IF($H$7="","",$H$7)</f>
        <v/>
      </c>
      <c r="I48" s="279"/>
      <c r="J48" s="280"/>
      <c r="K48" s="13"/>
      <c r="L48" s="96"/>
      <c r="M48" s="97"/>
      <c r="N48" s="98"/>
      <c r="O48" s="40"/>
      <c r="P48" s="29"/>
      <c r="Q48" s="195"/>
      <c r="R48" s="196"/>
      <c r="S48" s="196"/>
      <c r="T48" s="196"/>
      <c r="U48" s="196"/>
      <c r="V48" s="66">
        <v>2.5</v>
      </c>
      <c r="W48" s="66">
        <v>2</v>
      </c>
      <c r="X48" s="66">
        <v>1.5</v>
      </c>
      <c r="Y48" s="66">
        <v>1</v>
      </c>
      <c r="Z48" s="67">
        <v>0.5</v>
      </c>
      <c r="AA48" s="80" t="s">
        <v>99</v>
      </c>
      <c r="AB48" s="42">
        <v>10</v>
      </c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58"/>
      <c r="AQ48" s="58"/>
    </row>
    <row r="49" spans="1:43" ht="13.5" customHeight="1" thickTop="1" thickBot="1" x14ac:dyDescent="0.3">
      <c r="A49" s="281" t="s">
        <v>88</v>
      </c>
      <c r="B49" s="282"/>
      <c r="C49" s="282"/>
      <c r="D49" s="207"/>
      <c r="E49" s="207"/>
      <c r="F49" s="207"/>
      <c r="G49" s="207"/>
      <c r="H49" s="207"/>
      <c r="I49" s="207"/>
      <c r="J49" s="208"/>
      <c r="K49" s="56"/>
      <c r="L49" s="96"/>
      <c r="N49" s="98"/>
      <c r="O49" s="40"/>
      <c r="P49" s="29"/>
      <c r="Q49" s="195" t="s">
        <v>55</v>
      </c>
      <c r="R49" s="196"/>
      <c r="S49" s="191" t="s">
        <v>56</v>
      </c>
      <c r="T49" s="191"/>
      <c r="U49" s="191"/>
      <c r="V49" s="3"/>
      <c r="W49" s="3"/>
      <c r="X49" s="3"/>
      <c r="Y49" s="3"/>
      <c r="Z49" s="4"/>
      <c r="AA49" s="80" t="s">
        <v>100</v>
      </c>
      <c r="AB49" s="42">
        <v>11</v>
      </c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58"/>
      <c r="AQ49" s="58"/>
    </row>
    <row r="50" spans="1:43" ht="13.5" customHeight="1" thickTop="1" thickBot="1" x14ac:dyDescent="0.3">
      <c r="A50" s="46"/>
      <c r="B50" s="46"/>
      <c r="C50" s="46"/>
      <c r="D50" s="46"/>
      <c r="E50" s="46"/>
      <c r="F50" s="46"/>
      <c r="G50" s="46"/>
      <c r="H50" s="46"/>
      <c r="I50" s="98"/>
      <c r="J50" s="98"/>
      <c r="K50" s="98"/>
      <c r="L50" s="96"/>
      <c r="N50" s="98"/>
      <c r="O50" s="40"/>
      <c r="P50" s="29"/>
      <c r="Q50" s="195"/>
      <c r="R50" s="196"/>
      <c r="S50" s="69" t="s">
        <v>115</v>
      </c>
      <c r="T50" s="69"/>
      <c r="U50" s="69"/>
      <c r="V50" s="3"/>
      <c r="W50" s="3"/>
      <c r="X50" s="3"/>
      <c r="Y50" s="3"/>
      <c r="Z50" s="4"/>
      <c r="AA50" s="80" t="s">
        <v>101</v>
      </c>
      <c r="AB50" s="15">
        <v>12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48"/>
      <c r="AQ50" s="48"/>
    </row>
    <row r="51" spans="1:43" ht="13.5" customHeight="1" thickTop="1" x14ac:dyDescent="0.25">
      <c r="A51" s="193" t="s">
        <v>70</v>
      </c>
      <c r="B51" s="194"/>
      <c r="C51" s="194"/>
      <c r="D51" s="194"/>
      <c r="E51" s="194"/>
      <c r="F51" s="194"/>
      <c r="G51" s="304"/>
      <c r="H51" s="30"/>
      <c r="I51" s="76"/>
      <c r="J51" s="76"/>
      <c r="K51" s="76"/>
      <c r="L51" s="101"/>
      <c r="M51" s="86"/>
      <c r="N51" s="61"/>
      <c r="O51" s="61"/>
      <c r="P51" s="28"/>
      <c r="Q51" s="195"/>
      <c r="R51" s="196"/>
      <c r="S51" s="191" t="s">
        <v>52</v>
      </c>
      <c r="T51" s="191"/>
      <c r="U51" s="191"/>
      <c r="V51" s="3"/>
      <c r="W51" s="3"/>
      <c r="X51" s="3"/>
      <c r="Y51" s="3"/>
      <c r="Z51" s="4"/>
      <c r="AA51" s="80" t="s">
        <v>102</v>
      </c>
      <c r="AB51" s="48">
        <v>13</v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15"/>
      <c r="AO51" s="15"/>
      <c r="AP51" s="15"/>
      <c r="AQ51" s="15"/>
    </row>
    <row r="52" spans="1:43" ht="13.5" customHeight="1" x14ac:dyDescent="0.25">
      <c r="A52" s="195"/>
      <c r="B52" s="196"/>
      <c r="C52" s="196"/>
      <c r="D52" s="196"/>
      <c r="E52" s="196"/>
      <c r="F52" s="196"/>
      <c r="G52" s="305"/>
      <c r="H52" s="30"/>
      <c r="I52" s="76"/>
      <c r="J52" s="76"/>
      <c r="K52" s="76"/>
      <c r="L52" s="101"/>
      <c r="M52" s="86"/>
      <c r="N52" s="61"/>
      <c r="O52" s="61"/>
      <c r="P52" s="28"/>
      <c r="Q52" s="195"/>
      <c r="R52" s="196"/>
      <c r="S52" s="69" t="s">
        <v>111</v>
      </c>
      <c r="T52" s="69"/>
      <c r="U52" s="69"/>
      <c r="V52" s="3"/>
      <c r="W52" s="3"/>
      <c r="X52" s="3"/>
      <c r="Y52" s="3"/>
      <c r="Z52" s="4"/>
      <c r="AA52" s="80" t="s">
        <v>103</v>
      </c>
      <c r="AB52" s="48">
        <v>14</v>
      </c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15"/>
      <c r="AO52" s="15"/>
      <c r="AP52" s="15"/>
      <c r="AQ52" s="15"/>
    </row>
    <row r="53" spans="1:43" ht="13.5" customHeight="1" x14ac:dyDescent="0.25">
      <c r="A53" s="275" t="s">
        <v>66</v>
      </c>
      <c r="B53" s="301" t="s">
        <v>89</v>
      </c>
      <c r="C53" s="276" t="s">
        <v>90</v>
      </c>
      <c r="D53" s="276"/>
      <c r="E53" s="276"/>
      <c r="F53" s="276" t="s">
        <v>67</v>
      </c>
      <c r="G53" s="278" t="s">
        <v>68</v>
      </c>
      <c r="H53" s="300"/>
      <c r="I53" s="15"/>
      <c r="J53" s="15"/>
      <c r="K53" s="15"/>
      <c r="L53" s="101"/>
      <c r="M53" s="86"/>
      <c r="N53" s="61"/>
      <c r="O53" s="61"/>
      <c r="P53" s="28"/>
      <c r="Q53" s="195"/>
      <c r="R53" s="196"/>
      <c r="S53" s="192" t="s">
        <v>5</v>
      </c>
      <c r="T53" s="192"/>
      <c r="U53" s="192"/>
      <c r="V53" s="2" t="str">
        <f>IF(SUM(V49:V52)=0,"",SUM(V49:V52))</f>
        <v/>
      </c>
      <c r="W53" s="2" t="str">
        <f>IF(SUM(W49:W52)=0,"",SUM(W49:W52))</f>
        <v/>
      </c>
      <c r="X53" s="2" t="str">
        <f>IF(SUM(X49:X52)=0,"",SUM(X49:X52))</f>
        <v/>
      </c>
      <c r="Y53" s="2" t="str">
        <f>IF(SUM(Y49:Y52)=0,"",SUM(Y49:Y52))</f>
        <v/>
      </c>
      <c r="Z53" s="5" t="str">
        <f>IF(SUM(Z49:Z52)=0,"",SUM(Z49:Z52))</f>
        <v/>
      </c>
      <c r="AA53" s="102" t="s">
        <v>104</v>
      </c>
      <c r="AB53" s="48">
        <v>15</v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15"/>
      <c r="AO53" s="15"/>
      <c r="AP53" s="15"/>
      <c r="AQ53" s="15"/>
    </row>
    <row r="54" spans="1:43" ht="13.5" customHeight="1" thickBot="1" x14ac:dyDescent="0.3">
      <c r="A54" s="275"/>
      <c r="B54" s="301"/>
      <c r="C54" s="276"/>
      <c r="D54" s="276"/>
      <c r="E54" s="276"/>
      <c r="F54" s="276"/>
      <c r="G54" s="278"/>
      <c r="H54" s="300"/>
      <c r="I54" s="48"/>
      <c r="J54" s="48"/>
      <c r="K54" s="48"/>
      <c r="L54" s="101"/>
      <c r="M54" s="86"/>
      <c r="N54" s="61"/>
      <c r="O54" s="61"/>
      <c r="P54" s="28"/>
      <c r="Q54" s="295"/>
      <c r="R54" s="296"/>
      <c r="S54" s="256" t="s">
        <v>53</v>
      </c>
      <c r="T54" s="256"/>
      <c r="U54" s="256"/>
      <c r="V54" s="291" t="str">
        <f>IF(SUM(V53:Z53)=0,"",SUM(V53:Z53))</f>
        <v/>
      </c>
      <c r="W54" s="293"/>
      <c r="X54" s="293"/>
      <c r="Y54" s="293"/>
      <c r="Z54" s="294"/>
      <c r="AA54" s="80" t="s">
        <v>105</v>
      </c>
      <c r="AB54" s="48">
        <v>16</v>
      </c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15"/>
      <c r="AO54" s="15"/>
      <c r="AP54" s="15"/>
      <c r="AQ54" s="15"/>
    </row>
    <row r="55" spans="1:43" ht="13.5" customHeight="1" thickTop="1" x14ac:dyDescent="0.25">
      <c r="A55" s="275">
        <v>1</v>
      </c>
      <c r="B55" s="307"/>
      <c r="C55" s="302"/>
      <c r="D55" s="302"/>
      <c r="E55" s="302"/>
      <c r="F55" s="308" t="str">
        <f>IF(B55=0,"",VLOOKUP(B55,AB56:AC72,2,FALSE))</f>
        <v/>
      </c>
      <c r="G55" s="373"/>
      <c r="H55" s="103"/>
      <c r="I55" s="48"/>
      <c r="J55" s="48"/>
      <c r="K55" s="48"/>
      <c r="L55" s="101"/>
      <c r="M55" s="104" t="s">
        <v>23</v>
      </c>
      <c r="N55" s="72"/>
      <c r="O55" s="72"/>
      <c r="P55" s="105"/>
      <c r="Q55" s="105"/>
      <c r="R55" s="16"/>
      <c r="S55" s="16"/>
      <c r="T55" s="16"/>
      <c r="U55" s="30"/>
      <c r="V55" s="49"/>
      <c r="W55" s="49"/>
      <c r="X55" s="49"/>
      <c r="Y55" s="14"/>
      <c r="Z55" s="14"/>
      <c r="AA55" s="80" t="s">
        <v>106</v>
      </c>
      <c r="AB55" s="15">
        <v>17</v>
      </c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3.5" customHeight="1" thickBot="1" x14ac:dyDescent="0.3">
      <c r="A56" s="275"/>
      <c r="B56" s="307"/>
      <c r="C56" s="302"/>
      <c r="D56" s="302"/>
      <c r="E56" s="302"/>
      <c r="F56" s="308"/>
      <c r="G56" s="373"/>
      <c r="H56" s="103"/>
      <c r="I56" s="48"/>
      <c r="J56" s="48"/>
      <c r="K56" s="48"/>
      <c r="L56" s="101"/>
      <c r="M56" s="104"/>
      <c r="N56" s="106"/>
      <c r="O56" s="106"/>
      <c r="P56" s="107"/>
      <c r="Q56" s="107"/>
      <c r="R56" s="108"/>
      <c r="S56" s="108"/>
      <c r="T56" s="108"/>
      <c r="U56" s="109"/>
      <c r="V56" s="110"/>
      <c r="W56" s="110"/>
      <c r="X56" s="110"/>
      <c r="Y56" s="25"/>
      <c r="Z56" s="25"/>
      <c r="AB56" s="111">
        <v>0</v>
      </c>
      <c r="AC56" s="20">
        <v>0</v>
      </c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13.5" customHeight="1" thickTop="1" thickBot="1" x14ac:dyDescent="0.3">
      <c r="A57" s="275"/>
      <c r="B57" s="307"/>
      <c r="C57" s="302"/>
      <c r="D57" s="302"/>
      <c r="E57" s="302"/>
      <c r="F57" s="308"/>
      <c r="G57" s="373"/>
      <c r="H57" s="103"/>
      <c r="I57" s="15"/>
      <c r="J57" s="15"/>
      <c r="K57" s="15"/>
      <c r="L57" s="101"/>
      <c r="Q57" s="58"/>
      <c r="R57" s="58"/>
      <c r="S57" s="182" t="s">
        <v>50</v>
      </c>
      <c r="T57" s="182"/>
      <c r="U57" s="182"/>
      <c r="V57" s="182"/>
      <c r="W57" s="49"/>
      <c r="X57" s="49"/>
      <c r="Y57" s="31" t="s">
        <v>116</v>
      </c>
      <c r="Z57" s="32" t="str">
        <f>IF(Z1="","",Z1)</f>
        <v/>
      </c>
      <c r="AB57" s="103" t="s">
        <v>91</v>
      </c>
      <c r="AC57" s="112">
        <v>0.1</v>
      </c>
      <c r="AD57" s="103"/>
      <c r="AE57" s="103"/>
      <c r="AF57" s="103"/>
      <c r="AG57" s="103"/>
      <c r="AH57" s="103"/>
      <c r="AI57" s="103"/>
      <c r="AJ57" s="48"/>
      <c r="AK57" s="48"/>
      <c r="AL57" s="48"/>
      <c r="AM57" s="48"/>
      <c r="AN57" s="16"/>
      <c r="AO57" s="16"/>
      <c r="AP57" s="16"/>
      <c r="AQ57" s="16"/>
    </row>
    <row r="58" spans="1:43" ht="13.5" customHeight="1" thickTop="1" thickBot="1" x14ac:dyDescent="0.3">
      <c r="A58" s="275">
        <v>2</v>
      </c>
      <c r="B58" s="307"/>
      <c r="C58" s="302"/>
      <c r="D58" s="302"/>
      <c r="E58" s="302"/>
      <c r="F58" s="308" t="str">
        <f>IF(B58=0,"",VLOOKUP(B58,AB56:AC72,2,FALSE))</f>
        <v/>
      </c>
      <c r="G58" s="373"/>
      <c r="H58" s="103"/>
      <c r="I58" s="15"/>
      <c r="J58" s="15"/>
      <c r="K58" s="15"/>
      <c r="L58" s="101"/>
      <c r="M58" s="86"/>
      <c r="N58" s="61"/>
      <c r="O58" s="61"/>
      <c r="P58" s="28"/>
      <c r="Q58" s="58"/>
      <c r="R58" s="58"/>
      <c r="S58" s="182" t="s">
        <v>46</v>
      </c>
      <c r="T58" s="182"/>
      <c r="U58" s="182"/>
      <c r="V58" s="182"/>
      <c r="W58" s="73"/>
      <c r="X58" s="73"/>
      <c r="Y58" s="360" t="s">
        <v>49</v>
      </c>
      <c r="Z58" s="361"/>
      <c r="AB58" s="103" t="s">
        <v>92</v>
      </c>
      <c r="AC58" s="112">
        <v>0.2</v>
      </c>
      <c r="AD58" s="103"/>
      <c r="AE58" s="103"/>
      <c r="AF58" s="103"/>
      <c r="AG58" s="103"/>
      <c r="AH58" s="103"/>
      <c r="AI58" s="103"/>
      <c r="AJ58" s="48"/>
      <c r="AK58" s="48"/>
      <c r="AL58" s="48"/>
      <c r="AM58" s="48"/>
      <c r="AN58" s="16"/>
      <c r="AO58" s="16"/>
      <c r="AP58" s="16"/>
      <c r="AQ58" s="16"/>
    </row>
    <row r="59" spans="1:43" ht="13.5" customHeight="1" thickTop="1" thickBot="1" x14ac:dyDescent="0.3">
      <c r="A59" s="275"/>
      <c r="B59" s="307"/>
      <c r="C59" s="302"/>
      <c r="D59" s="302"/>
      <c r="E59" s="302"/>
      <c r="F59" s="308"/>
      <c r="G59" s="373"/>
      <c r="H59" s="103"/>
      <c r="I59" s="15"/>
      <c r="J59" s="15"/>
      <c r="K59" s="15"/>
      <c r="L59" s="72"/>
      <c r="M59" s="90"/>
      <c r="N59" s="91"/>
      <c r="O59" s="91"/>
      <c r="P59" s="91"/>
      <c r="Q59" s="26"/>
      <c r="R59" s="26"/>
      <c r="S59" s="26"/>
      <c r="T59" s="11"/>
      <c r="U59" s="11"/>
      <c r="V59" s="11"/>
      <c r="W59" s="11"/>
      <c r="X59" s="93"/>
      <c r="Y59" s="379" t="str">
        <f>IF($I$2="","",$I$2)</f>
        <v/>
      </c>
      <c r="Z59" s="353"/>
      <c r="AB59" s="103" t="s">
        <v>93</v>
      </c>
      <c r="AC59" s="112">
        <v>0.3</v>
      </c>
      <c r="AD59" s="103"/>
      <c r="AE59" s="103"/>
      <c r="AF59" s="103"/>
      <c r="AG59" s="103"/>
      <c r="AH59" s="103"/>
      <c r="AI59" s="103"/>
      <c r="AJ59" s="48"/>
      <c r="AK59" s="48"/>
      <c r="AL59" s="48"/>
      <c r="AM59" s="48"/>
      <c r="AN59" s="16"/>
      <c r="AO59" s="16"/>
      <c r="AP59" s="16"/>
      <c r="AQ59" s="16"/>
    </row>
    <row r="60" spans="1:43" ht="13.5" customHeight="1" thickTop="1" x14ac:dyDescent="0.25">
      <c r="A60" s="275"/>
      <c r="B60" s="307"/>
      <c r="C60" s="302"/>
      <c r="D60" s="302"/>
      <c r="E60" s="302"/>
      <c r="F60" s="308"/>
      <c r="G60" s="373"/>
      <c r="H60" s="103"/>
      <c r="I60" s="15"/>
      <c r="J60" s="15"/>
      <c r="K60" s="15"/>
      <c r="L60" s="28"/>
      <c r="M60" s="90"/>
      <c r="N60" s="91"/>
      <c r="O60" s="91"/>
      <c r="P60" s="91"/>
      <c r="Q60" s="37" t="s">
        <v>9</v>
      </c>
      <c r="R60" s="328" t="str">
        <f>IF($B$3="","",$B$3)</f>
        <v/>
      </c>
      <c r="S60" s="329"/>
      <c r="T60" s="329"/>
      <c r="U60" s="330"/>
      <c r="V60" s="11"/>
      <c r="W60" s="39" t="s">
        <v>10</v>
      </c>
      <c r="X60" s="376" t="str">
        <f>IF($H$3="","",$H$3)</f>
        <v/>
      </c>
      <c r="Y60" s="377"/>
      <c r="Z60" s="378"/>
      <c r="AB60" s="103" t="s">
        <v>94</v>
      </c>
      <c r="AC60" s="112">
        <v>0.4</v>
      </c>
      <c r="AD60" s="103"/>
      <c r="AE60" s="103"/>
      <c r="AF60" s="103"/>
      <c r="AG60" s="103"/>
      <c r="AH60" s="103"/>
      <c r="AI60" s="103"/>
      <c r="AJ60" s="15"/>
      <c r="AK60" s="15"/>
      <c r="AL60" s="15"/>
      <c r="AM60" s="15"/>
      <c r="AN60" s="16"/>
      <c r="AO60" s="16"/>
      <c r="AP60" s="16"/>
      <c r="AQ60" s="16"/>
    </row>
    <row r="61" spans="1:43" ht="13.5" customHeight="1" x14ac:dyDescent="0.25">
      <c r="A61" s="275">
        <v>3</v>
      </c>
      <c r="B61" s="307"/>
      <c r="C61" s="302"/>
      <c r="D61" s="302"/>
      <c r="E61" s="302"/>
      <c r="F61" s="308" t="str">
        <f>IF(B61=0,"",VLOOKUP(B61,AB56:AC72,2,FALSE))</f>
        <v/>
      </c>
      <c r="G61" s="373"/>
      <c r="H61" s="103"/>
      <c r="I61" s="15"/>
      <c r="J61" s="15"/>
      <c r="K61" s="15"/>
      <c r="L61" s="101"/>
      <c r="M61" s="95"/>
      <c r="O61" s="28"/>
      <c r="P61" s="29"/>
      <c r="Q61" s="45" t="s">
        <v>7</v>
      </c>
      <c r="R61" s="331" t="str">
        <f>IF($B$4="","",$B$4)</f>
        <v/>
      </c>
      <c r="S61" s="332"/>
      <c r="T61" s="332"/>
      <c r="U61" s="333"/>
      <c r="V61" s="38"/>
      <c r="W61" s="47" t="s">
        <v>11</v>
      </c>
      <c r="X61" s="334" t="str">
        <f>IF($H$4="","",$H$4)</f>
        <v/>
      </c>
      <c r="Y61" s="335"/>
      <c r="Z61" s="336"/>
      <c r="AB61" s="103" t="s">
        <v>95</v>
      </c>
      <c r="AC61" s="112">
        <v>0.1</v>
      </c>
      <c r="AD61" s="103"/>
      <c r="AE61" s="103"/>
      <c r="AF61" s="103"/>
      <c r="AG61" s="103"/>
      <c r="AH61" s="103"/>
      <c r="AI61" s="103"/>
      <c r="AJ61" s="15"/>
      <c r="AK61" s="15"/>
      <c r="AL61" s="15"/>
      <c r="AM61" s="15"/>
      <c r="AN61" s="16"/>
      <c r="AO61" s="16"/>
      <c r="AP61" s="16"/>
      <c r="AQ61" s="16"/>
    </row>
    <row r="62" spans="1:43" ht="13.5" customHeight="1" thickBot="1" x14ac:dyDescent="0.3">
      <c r="A62" s="275"/>
      <c r="B62" s="307"/>
      <c r="C62" s="302"/>
      <c r="D62" s="302"/>
      <c r="E62" s="302"/>
      <c r="F62" s="308"/>
      <c r="G62" s="373"/>
      <c r="H62" s="103"/>
      <c r="I62" s="15"/>
      <c r="J62" s="15"/>
      <c r="K62" s="15"/>
      <c r="L62" s="101"/>
      <c r="M62" s="95"/>
      <c r="O62" s="28"/>
      <c r="P62" s="29"/>
      <c r="Q62" s="50" t="s">
        <v>8</v>
      </c>
      <c r="R62" s="362" t="str">
        <f>IF($B$5="","",$B$5)</f>
        <v/>
      </c>
      <c r="S62" s="363"/>
      <c r="T62" s="363"/>
      <c r="U62" s="364"/>
      <c r="V62" s="46"/>
      <c r="W62" s="45" t="s">
        <v>7</v>
      </c>
      <c r="X62" s="334" t="str">
        <f>IF($H$5="","",$H$5)</f>
        <v/>
      </c>
      <c r="Y62" s="335"/>
      <c r="Z62" s="336"/>
      <c r="AB62" s="103" t="s">
        <v>96</v>
      </c>
      <c r="AC62" s="112">
        <v>0.2</v>
      </c>
      <c r="AD62" s="103"/>
      <c r="AE62" s="103"/>
      <c r="AF62" s="103"/>
      <c r="AG62" s="103"/>
      <c r="AH62" s="103"/>
      <c r="AI62" s="103"/>
      <c r="AJ62" s="15"/>
      <c r="AK62" s="15"/>
      <c r="AL62" s="15"/>
      <c r="AM62" s="15"/>
      <c r="AN62" s="16"/>
      <c r="AO62" s="16"/>
      <c r="AP62" s="16"/>
      <c r="AQ62" s="16"/>
    </row>
    <row r="63" spans="1:43" ht="13.5" customHeight="1" thickTop="1" thickBot="1" x14ac:dyDescent="0.3">
      <c r="A63" s="275"/>
      <c r="B63" s="307"/>
      <c r="C63" s="302"/>
      <c r="D63" s="302"/>
      <c r="E63" s="302"/>
      <c r="F63" s="308"/>
      <c r="G63" s="373"/>
      <c r="H63" s="103"/>
      <c r="I63" s="15"/>
      <c r="J63" s="15"/>
      <c r="K63" s="15"/>
      <c r="L63" s="101"/>
      <c r="M63" s="97"/>
      <c r="N63" s="98"/>
      <c r="O63" s="40"/>
      <c r="P63" s="29"/>
      <c r="Q63" s="99"/>
      <c r="R63" s="24"/>
      <c r="S63" s="24"/>
      <c r="T63" s="24"/>
      <c r="U63" s="24"/>
      <c r="V63" s="46"/>
      <c r="W63" s="45" t="s">
        <v>8</v>
      </c>
      <c r="X63" s="334" t="str">
        <f>IF($H$6="","",$H$6)</f>
        <v/>
      </c>
      <c r="Y63" s="335"/>
      <c r="Z63" s="336"/>
      <c r="AB63" s="103" t="s">
        <v>97</v>
      </c>
      <c r="AC63" s="112">
        <v>0.3</v>
      </c>
      <c r="AD63" s="103"/>
      <c r="AE63" s="103"/>
      <c r="AF63" s="103"/>
      <c r="AG63" s="103"/>
      <c r="AH63" s="103"/>
      <c r="AI63" s="103"/>
      <c r="AJ63" s="15"/>
      <c r="AK63" s="15"/>
      <c r="AL63" s="15"/>
      <c r="AM63" s="15"/>
      <c r="AN63" s="16"/>
      <c r="AO63" s="16"/>
      <c r="AP63" s="16"/>
      <c r="AQ63" s="16"/>
    </row>
    <row r="64" spans="1:43" ht="13.5" customHeight="1" thickTop="1" thickBot="1" x14ac:dyDescent="0.3">
      <c r="A64" s="275">
        <v>4</v>
      </c>
      <c r="B64" s="307"/>
      <c r="C64" s="303"/>
      <c r="D64" s="303"/>
      <c r="E64" s="303"/>
      <c r="F64" s="308" t="str">
        <f>IF(B64=0,"",VLOOKUP(B64,AB56:AC72,2,FALSE))</f>
        <v/>
      </c>
      <c r="G64" s="373"/>
      <c r="H64" s="103"/>
      <c r="I64" s="15"/>
      <c r="J64" s="15"/>
      <c r="K64" s="15"/>
      <c r="L64" s="101"/>
      <c r="M64" s="97"/>
      <c r="N64" s="98"/>
      <c r="O64" s="40"/>
      <c r="P64" s="29"/>
      <c r="Q64" s="100" t="s">
        <v>118</v>
      </c>
      <c r="R64" s="349"/>
      <c r="S64" s="349"/>
      <c r="T64" s="349"/>
      <c r="U64" s="350"/>
      <c r="V64" s="46"/>
      <c r="W64" s="50" t="s">
        <v>14</v>
      </c>
      <c r="X64" s="351" t="str">
        <f>IF($H$7="","",$H$7)</f>
        <v/>
      </c>
      <c r="Y64" s="352"/>
      <c r="Z64" s="353"/>
      <c r="AB64" s="103" t="s">
        <v>98</v>
      </c>
      <c r="AC64" s="112">
        <v>0.4</v>
      </c>
      <c r="AD64" s="103"/>
      <c r="AE64" s="103"/>
      <c r="AF64" s="103"/>
      <c r="AG64" s="103"/>
      <c r="AH64" s="103"/>
      <c r="AI64" s="103"/>
      <c r="AJ64" s="15"/>
      <c r="AK64" s="15"/>
      <c r="AL64" s="15"/>
      <c r="AM64" s="15"/>
      <c r="AN64" s="16"/>
      <c r="AO64" s="16"/>
      <c r="AP64" s="16"/>
      <c r="AQ64" s="16"/>
    </row>
    <row r="65" spans="1:43" ht="13.5" customHeight="1" thickTop="1" x14ac:dyDescent="0.25">
      <c r="A65" s="275"/>
      <c r="B65" s="307"/>
      <c r="C65" s="303"/>
      <c r="D65" s="303"/>
      <c r="E65" s="303"/>
      <c r="F65" s="308"/>
      <c r="G65" s="373"/>
      <c r="H65" s="58"/>
      <c r="I65" s="15"/>
      <c r="J65" s="15"/>
      <c r="K65" s="15"/>
      <c r="L65" s="101"/>
      <c r="M65" s="97"/>
      <c r="N65" s="98"/>
      <c r="O65" s="40"/>
      <c r="P65" s="29"/>
      <c r="Q65" s="354" t="s">
        <v>51</v>
      </c>
      <c r="R65" s="355"/>
      <c r="S65" s="355"/>
      <c r="T65" s="355"/>
      <c r="U65" s="356"/>
      <c r="V65" s="62" t="s">
        <v>0</v>
      </c>
      <c r="W65" s="62" t="s">
        <v>1</v>
      </c>
      <c r="X65" s="62" t="s">
        <v>2</v>
      </c>
      <c r="Y65" s="62" t="s">
        <v>3</v>
      </c>
      <c r="Z65" s="63" t="s">
        <v>4</v>
      </c>
      <c r="AB65" s="103" t="s">
        <v>99</v>
      </c>
      <c r="AC65" s="112">
        <v>0.1</v>
      </c>
      <c r="AD65" s="103"/>
      <c r="AE65" s="103"/>
      <c r="AF65" s="103"/>
      <c r="AG65" s="103"/>
      <c r="AH65" s="103"/>
      <c r="AI65" s="103"/>
      <c r="AJ65" s="15"/>
      <c r="AK65" s="15"/>
      <c r="AL65" s="15"/>
      <c r="AM65" s="15"/>
      <c r="AN65" s="16"/>
      <c r="AO65" s="16"/>
      <c r="AP65" s="16"/>
      <c r="AQ65" s="16"/>
    </row>
    <row r="66" spans="1:43" ht="13.5" customHeight="1" x14ac:dyDescent="0.25">
      <c r="A66" s="275"/>
      <c r="B66" s="307"/>
      <c r="C66" s="303"/>
      <c r="D66" s="303"/>
      <c r="E66" s="303"/>
      <c r="F66" s="308"/>
      <c r="G66" s="373"/>
      <c r="H66" s="113"/>
      <c r="I66" s="15"/>
      <c r="J66" s="15"/>
      <c r="K66" s="15"/>
      <c r="L66" s="101"/>
      <c r="M66" s="97"/>
      <c r="N66" s="98"/>
      <c r="O66" s="40"/>
      <c r="P66" s="29"/>
      <c r="Q66" s="357"/>
      <c r="R66" s="358"/>
      <c r="S66" s="358"/>
      <c r="T66" s="358"/>
      <c r="U66" s="359"/>
      <c r="V66" s="66">
        <v>2.5</v>
      </c>
      <c r="W66" s="66">
        <v>2</v>
      </c>
      <c r="X66" s="66">
        <v>1.5</v>
      </c>
      <c r="Y66" s="66">
        <v>1</v>
      </c>
      <c r="Z66" s="67">
        <v>0.5</v>
      </c>
      <c r="AB66" s="103" t="s">
        <v>100</v>
      </c>
      <c r="AC66" s="112">
        <v>0.2</v>
      </c>
      <c r="AD66" s="103"/>
      <c r="AE66" s="103"/>
      <c r="AF66" s="103"/>
      <c r="AG66" s="103"/>
      <c r="AH66" s="103"/>
      <c r="AI66" s="103"/>
      <c r="AJ66" s="15"/>
      <c r="AK66" s="15"/>
      <c r="AL66" s="15"/>
      <c r="AM66" s="15"/>
      <c r="AN66" s="16"/>
      <c r="AO66" s="16"/>
      <c r="AP66" s="16"/>
      <c r="AQ66" s="16"/>
    </row>
    <row r="67" spans="1:43" ht="14.25" customHeight="1" x14ac:dyDescent="0.25">
      <c r="A67" s="306">
        <v>5</v>
      </c>
      <c r="B67" s="307"/>
      <c r="C67" s="258"/>
      <c r="D67" s="258"/>
      <c r="E67" s="258"/>
      <c r="F67" s="261" t="str">
        <f>IF(B67=0,"",VLOOKUP(B67,AB56:AC72,2,FALSE))</f>
        <v/>
      </c>
      <c r="G67" s="373"/>
      <c r="H67" s="114"/>
      <c r="I67" s="15"/>
      <c r="J67" s="15"/>
      <c r="K67" s="15"/>
      <c r="L67" s="101"/>
      <c r="M67" s="97"/>
      <c r="N67" s="98"/>
      <c r="O67" s="40"/>
      <c r="P67" s="29"/>
      <c r="Q67" s="337" t="s">
        <v>55</v>
      </c>
      <c r="R67" s="338"/>
      <c r="S67" s="297" t="s">
        <v>56</v>
      </c>
      <c r="T67" s="298"/>
      <c r="U67" s="299"/>
      <c r="V67" s="3"/>
      <c r="W67" s="3"/>
      <c r="X67" s="3"/>
      <c r="Y67" s="3"/>
      <c r="Z67" s="4"/>
      <c r="AB67" s="103" t="s">
        <v>101</v>
      </c>
      <c r="AC67" s="112">
        <v>0.3</v>
      </c>
      <c r="AD67" s="103"/>
      <c r="AE67" s="103"/>
      <c r="AF67" s="103"/>
      <c r="AG67" s="103"/>
      <c r="AH67" s="103"/>
      <c r="AI67" s="103"/>
      <c r="AJ67" s="15"/>
      <c r="AK67" s="15"/>
      <c r="AL67" s="15"/>
      <c r="AM67" s="15"/>
      <c r="AN67" s="16"/>
      <c r="AO67" s="16"/>
      <c r="AP67" s="16"/>
      <c r="AQ67" s="16"/>
    </row>
    <row r="68" spans="1:43" ht="13.5" customHeight="1" x14ac:dyDescent="0.25">
      <c r="A68" s="306"/>
      <c r="B68" s="307"/>
      <c r="C68" s="258"/>
      <c r="D68" s="258"/>
      <c r="E68" s="258"/>
      <c r="F68" s="261"/>
      <c r="G68" s="373"/>
      <c r="H68" s="114"/>
      <c r="I68" s="15"/>
      <c r="J68" s="15"/>
      <c r="K68" s="15"/>
      <c r="L68" s="101"/>
      <c r="M68" s="115"/>
      <c r="N68" s="98"/>
      <c r="O68" s="40"/>
      <c r="P68" s="29"/>
      <c r="Q68" s="339"/>
      <c r="R68" s="340"/>
      <c r="S68" s="69" t="s">
        <v>115</v>
      </c>
      <c r="T68" s="69"/>
      <c r="U68" s="69"/>
      <c r="V68" s="3"/>
      <c r="W68" s="3"/>
      <c r="X68" s="3"/>
      <c r="Y68" s="3"/>
      <c r="Z68" s="4"/>
      <c r="AB68" s="103" t="s">
        <v>102</v>
      </c>
      <c r="AC68" s="112">
        <v>0.4</v>
      </c>
      <c r="AD68" s="103"/>
      <c r="AE68" s="103"/>
      <c r="AF68" s="103"/>
      <c r="AG68" s="103"/>
      <c r="AH68" s="103"/>
      <c r="AI68" s="103"/>
      <c r="AJ68" s="15"/>
      <c r="AK68" s="15"/>
      <c r="AL68" s="15"/>
      <c r="AM68" s="15"/>
      <c r="AN68" s="16"/>
      <c r="AO68" s="16"/>
      <c r="AP68" s="16"/>
      <c r="AQ68" s="16"/>
    </row>
    <row r="69" spans="1:43" ht="13.5" customHeight="1" x14ac:dyDescent="0.25">
      <c r="A69" s="306"/>
      <c r="B69" s="307"/>
      <c r="C69" s="258"/>
      <c r="D69" s="258"/>
      <c r="E69" s="258"/>
      <c r="F69" s="261"/>
      <c r="G69" s="373"/>
      <c r="H69" s="116"/>
      <c r="I69" s="15"/>
      <c r="J69" s="15"/>
      <c r="K69" s="15"/>
      <c r="L69" s="117"/>
      <c r="M69" s="115"/>
      <c r="N69" s="98"/>
      <c r="O69" s="40"/>
      <c r="P69" s="29"/>
      <c r="Q69" s="339"/>
      <c r="R69" s="340"/>
      <c r="S69" s="297" t="s">
        <v>52</v>
      </c>
      <c r="T69" s="298"/>
      <c r="U69" s="299"/>
      <c r="V69" s="3"/>
      <c r="W69" s="3"/>
      <c r="X69" s="3"/>
      <c r="Y69" s="3"/>
      <c r="Z69" s="4"/>
      <c r="AB69" s="103" t="s">
        <v>103</v>
      </c>
      <c r="AC69" s="112">
        <v>0.1</v>
      </c>
      <c r="AD69" s="103"/>
      <c r="AE69" s="103"/>
      <c r="AF69" s="103"/>
      <c r="AG69" s="103"/>
      <c r="AH69" s="103"/>
      <c r="AI69" s="103"/>
      <c r="AJ69" s="15"/>
      <c r="AK69" s="15"/>
      <c r="AL69" s="15"/>
      <c r="AM69" s="15"/>
      <c r="AN69" s="16"/>
      <c r="AO69" s="16"/>
      <c r="AP69" s="16"/>
      <c r="AQ69" s="16"/>
    </row>
    <row r="70" spans="1:43" ht="13.5" customHeight="1" x14ac:dyDescent="0.25">
      <c r="A70" s="306">
        <v>6</v>
      </c>
      <c r="B70" s="307"/>
      <c r="C70" s="258"/>
      <c r="D70" s="258"/>
      <c r="E70" s="258"/>
      <c r="F70" s="261" t="str">
        <f>IF(B70=0,"",VLOOKUP(B70,AB56:AC72,2,FALSE))</f>
        <v/>
      </c>
      <c r="G70" s="373"/>
      <c r="H70" s="116"/>
      <c r="I70" s="15"/>
      <c r="J70" s="15"/>
      <c r="K70" s="15"/>
      <c r="L70" s="94"/>
      <c r="M70" s="86"/>
      <c r="N70" s="61"/>
      <c r="O70" s="61"/>
      <c r="P70" s="28"/>
      <c r="Q70" s="339"/>
      <c r="R70" s="340"/>
      <c r="S70" s="69" t="s">
        <v>111</v>
      </c>
      <c r="T70" s="69"/>
      <c r="U70" s="69"/>
      <c r="V70" s="3"/>
      <c r="W70" s="3"/>
      <c r="X70" s="3"/>
      <c r="Y70" s="3"/>
      <c r="Z70" s="4"/>
      <c r="AB70" s="103" t="s">
        <v>104</v>
      </c>
      <c r="AC70" s="112">
        <v>0.2</v>
      </c>
      <c r="AD70" s="103"/>
      <c r="AE70" s="103"/>
      <c r="AF70" s="103"/>
      <c r="AG70" s="103"/>
      <c r="AH70" s="103"/>
      <c r="AI70" s="103"/>
      <c r="AJ70" s="15"/>
      <c r="AK70" s="15"/>
      <c r="AL70" s="15"/>
      <c r="AM70" s="15"/>
      <c r="AN70" s="16"/>
      <c r="AO70" s="16"/>
      <c r="AP70" s="16"/>
      <c r="AQ70" s="16"/>
    </row>
    <row r="71" spans="1:43" ht="13.5" customHeight="1" x14ac:dyDescent="0.25">
      <c r="A71" s="306"/>
      <c r="B71" s="307"/>
      <c r="C71" s="258"/>
      <c r="D71" s="258"/>
      <c r="E71" s="258"/>
      <c r="F71" s="261"/>
      <c r="G71" s="373"/>
      <c r="H71" s="19"/>
      <c r="I71" s="42"/>
      <c r="J71" s="42"/>
      <c r="K71" s="42"/>
      <c r="L71" s="89"/>
      <c r="M71" s="86"/>
      <c r="N71" s="61"/>
      <c r="O71" s="61"/>
      <c r="P71" s="28"/>
      <c r="Q71" s="339"/>
      <c r="R71" s="340"/>
      <c r="S71" s="346" t="s">
        <v>5</v>
      </c>
      <c r="T71" s="347"/>
      <c r="U71" s="348"/>
      <c r="V71" s="2" t="str">
        <f>IF(SUM(V67:V70)=0,"",SUM(V67:V70))</f>
        <v/>
      </c>
      <c r="W71" s="2" t="str">
        <f>IF(SUM(W67:W70)=0,"",SUM(W67:W70))</f>
        <v/>
      </c>
      <c r="X71" s="2" t="str">
        <f>IF(SUM(X67:X70)=0,"",SUM(X67:X70))</f>
        <v/>
      </c>
      <c r="Y71" s="2" t="str">
        <f>IF(SUM(Y67:Y70)=0,"",SUM(Y67:Y70))</f>
        <v/>
      </c>
      <c r="Z71" s="5" t="str">
        <f>IF(SUM(Z67:Z70)=0,"",SUM(Z67:Z70))</f>
        <v/>
      </c>
      <c r="AB71" s="103" t="s">
        <v>105</v>
      </c>
      <c r="AC71" s="112">
        <v>0.3</v>
      </c>
      <c r="AD71" s="103"/>
      <c r="AE71" s="103"/>
      <c r="AF71" s="103"/>
      <c r="AG71" s="103"/>
      <c r="AH71" s="103"/>
      <c r="AI71" s="103"/>
      <c r="AJ71" s="15"/>
      <c r="AK71" s="15"/>
      <c r="AL71" s="15"/>
      <c r="AM71" s="15"/>
      <c r="AN71" s="16"/>
      <c r="AO71" s="16"/>
      <c r="AP71" s="16"/>
      <c r="AQ71" s="16"/>
    </row>
    <row r="72" spans="1:43" ht="13.5" customHeight="1" thickBot="1" x14ac:dyDescent="0.3">
      <c r="A72" s="306"/>
      <c r="B72" s="307"/>
      <c r="C72" s="258"/>
      <c r="D72" s="258"/>
      <c r="E72" s="258"/>
      <c r="F72" s="261"/>
      <c r="G72" s="373"/>
      <c r="H72" s="10"/>
      <c r="I72" s="49"/>
      <c r="J72" s="49"/>
      <c r="K72" s="49"/>
      <c r="L72" s="89"/>
      <c r="M72" s="86"/>
      <c r="N72" s="61"/>
      <c r="O72" s="61"/>
      <c r="P72" s="28"/>
      <c r="Q72" s="341"/>
      <c r="R72" s="342"/>
      <c r="S72" s="245" t="s">
        <v>53</v>
      </c>
      <c r="T72" s="246"/>
      <c r="U72" s="247"/>
      <c r="V72" s="343" t="str">
        <f>IF(SUM(V71:Z71)=0,"",SUM(V71:Z71))</f>
        <v/>
      </c>
      <c r="W72" s="344"/>
      <c r="X72" s="344"/>
      <c r="Y72" s="344"/>
      <c r="Z72" s="345"/>
      <c r="AB72" s="103" t="s">
        <v>106</v>
      </c>
      <c r="AC72" s="116">
        <v>0.4</v>
      </c>
      <c r="AD72" s="48"/>
      <c r="AE72" s="48"/>
      <c r="AF72" s="48"/>
      <c r="AG72" s="48"/>
      <c r="AH72" s="48"/>
      <c r="AI72" s="48"/>
      <c r="AJ72" s="15"/>
      <c r="AK72" s="15"/>
      <c r="AL72" s="15"/>
      <c r="AM72" s="15"/>
      <c r="AN72" s="16"/>
      <c r="AO72" s="16"/>
      <c r="AP72" s="16"/>
      <c r="AQ72" s="16"/>
    </row>
    <row r="73" spans="1:43" ht="13.5" customHeight="1" thickTop="1" x14ac:dyDescent="0.25">
      <c r="A73" s="195">
        <v>7</v>
      </c>
      <c r="B73" s="307"/>
      <c r="C73" s="313"/>
      <c r="D73" s="313"/>
      <c r="E73" s="313"/>
      <c r="F73" s="261" t="str">
        <f>IF(B73=0,"",VLOOKUP(B73,AB56:AC72,2,FALSE))</f>
        <v/>
      </c>
      <c r="G73" s="366"/>
      <c r="H73" s="49"/>
      <c r="I73" s="49"/>
      <c r="J73" s="49"/>
      <c r="K73" s="49"/>
      <c r="L73" s="101"/>
      <c r="M73" s="311" t="s">
        <v>23</v>
      </c>
      <c r="N73" s="72"/>
      <c r="O73" s="72"/>
      <c r="P73" s="105"/>
      <c r="Q73" s="105"/>
      <c r="R73" s="16"/>
      <c r="S73" s="16"/>
      <c r="T73" s="16"/>
      <c r="U73" s="30"/>
      <c r="V73" s="49"/>
      <c r="W73" s="49"/>
      <c r="X73" s="49"/>
      <c r="Y73" s="14"/>
      <c r="Z73" s="14"/>
      <c r="AB73" s="48"/>
      <c r="AC73" s="48"/>
      <c r="AD73" s="48"/>
      <c r="AE73" s="48"/>
      <c r="AF73" s="48"/>
      <c r="AG73" s="48"/>
      <c r="AH73" s="48"/>
      <c r="AI73" s="48"/>
      <c r="AJ73" s="15"/>
      <c r="AK73" s="15"/>
      <c r="AL73" s="15"/>
      <c r="AM73" s="15"/>
      <c r="AN73" s="16"/>
      <c r="AO73" s="16"/>
      <c r="AP73" s="16"/>
      <c r="AQ73" s="16"/>
    </row>
    <row r="74" spans="1:43" ht="13.5" customHeight="1" thickBot="1" x14ac:dyDescent="0.3">
      <c r="A74" s="195"/>
      <c r="B74" s="307"/>
      <c r="C74" s="313"/>
      <c r="D74" s="313"/>
      <c r="E74" s="313"/>
      <c r="F74" s="261"/>
      <c r="G74" s="366"/>
      <c r="H74" s="49"/>
      <c r="I74" s="49"/>
      <c r="J74" s="49"/>
      <c r="K74" s="49"/>
      <c r="L74" s="101"/>
      <c r="M74" s="311"/>
      <c r="N74" s="106"/>
      <c r="O74" s="106"/>
      <c r="P74" s="107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118"/>
      <c r="AQ74" s="118"/>
    </row>
    <row r="75" spans="1:43" ht="13.5" customHeight="1" thickTop="1" thickBot="1" x14ac:dyDescent="0.3">
      <c r="A75" s="195"/>
      <c r="B75" s="307"/>
      <c r="C75" s="313"/>
      <c r="D75" s="313"/>
      <c r="E75" s="313"/>
      <c r="F75" s="261"/>
      <c r="G75" s="366"/>
      <c r="H75" s="49"/>
      <c r="I75" s="49"/>
      <c r="J75" s="49"/>
      <c r="K75" s="49"/>
      <c r="L75" s="101"/>
      <c r="Q75" s="58"/>
      <c r="R75" s="58"/>
      <c r="S75" s="182" t="s">
        <v>50</v>
      </c>
      <c r="T75" s="182"/>
      <c r="U75" s="182"/>
      <c r="V75" s="182"/>
      <c r="W75" s="49"/>
      <c r="X75" s="49"/>
      <c r="Y75" s="31" t="s">
        <v>116</v>
      </c>
      <c r="Z75" s="32" t="str">
        <f>IF(Z1="","",Z1)</f>
        <v/>
      </c>
      <c r="AB75" s="33" t="e">
        <f>IF(V72+V73=0,"",V72+V73)</f>
        <v>#VALUE!</v>
      </c>
    </row>
    <row r="76" spans="1:43" ht="13.5" customHeight="1" thickTop="1" thickBot="1" x14ac:dyDescent="0.3">
      <c r="A76" s="275">
        <v>8</v>
      </c>
      <c r="B76" s="307"/>
      <c r="C76" s="303"/>
      <c r="D76" s="303"/>
      <c r="E76" s="303"/>
      <c r="F76" s="308" t="str">
        <f>IF(B76=0,"",VLOOKUP(B76,AB56:AC72,2,FALSE))</f>
        <v/>
      </c>
      <c r="G76" s="366"/>
      <c r="H76" s="113"/>
      <c r="I76" s="73"/>
      <c r="J76" s="73"/>
      <c r="K76" s="73"/>
      <c r="L76" s="89"/>
      <c r="Q76" s="58"/>
      <c r="R76" s="58"/>
      <c r="S76" s="182" t="s">
        <v>46</v>
      </c>
      <c r="T76" s="182"/>
      <c r="U76" s="182"/>
      <c r="V76" s="182"/>
      <c r="W76" s="73"/>
      <c r="X76" s="73"/>
      <c r="Y76" s="360" t="s">
        <v>49</v>
      </c>
      <c r="Z76" s="361"/>
    </row>
    <row r="77" spans="1:43" ht="13.5" customHeight="1" thickTop="1" thickBot="1" x14ac:dyDescent="0.3">
      <c r="A77" s="275"/>
      <c r="B77" s="307"/>
      <c r="C77" s="303"/>
      <c r="D77" s="303"/>
      <c r="E77" s="303"/>
      <c r="F77" s="308"/>
      <c r="G77" s="366"/>
      <c r="H77" s="114"/>
      <c r="I77" s="92"/>
      <c r="J77" s="78"/>
      <c r="K77" s="78"/>
      <c r="L77" s="89"/>
      <c r="M77" s="86"/>
      <c r="N77" s="61"/>
      <c r="O77" s="61"/>
      <c r="P77" s="28"/>
      <c r="Q77" s="26"/>
      <c r="R77" s="26"/>
      <c r="S77" s="26"/>
      <c r="T77" s="11"/>
      <c r="U77" s="11"/>
      <c r="V77" s="11"/>
      <c r="W77" s="11"/>
      <c r="X77" s="93"/>
      <c r="Y77" s="379" t="str">
        <f>IF($I$2="","",$I$2)</f>
        <v/>
      </c>
      <c r="Z77" s="353"/>
    </row>
    <row r="78" spans="1:43" ht="13.5" customHeight="1" thickTop="1" thickBot="1" x14ac:dyDescent="0.3">
      <c r="A78" s="323"/>
      <c r="B78" s="322"/>
      <c r="C78" s="324"/>
      <c r="D78" s="324"/>
      <c r="E78" s="324"/>
      <c r="F78" s="314"/>
      <c r="G78" s="367"/>
      <c r="H78" s="114"/>
      <c r="I78" s="92"/>
      <c r="J78" s="78"/>
      <c r="K78" s="78"/>
      <c r="L78" s="89"/>
      <c r="M78" s="90"/>
      <c r="N78" s="91"/>
      <c r="O78" s="91"/>
      <c r="P78" s="91"/>
      <c r="Q78" s="37" t="s">
        <v>9</v>
      </c>
      <c r="R78" s="328" t="str">
        <f>IF($B$3="","",$B$3)</f>
        <v/>
      </c>
      <c r="S78" s="329"/>
      <c r="T78" s="329"/>
      <c r="U78" s="330"/>
      <c r="V78" s="11"/>
      <c r="W78" s="39" t="s">
        <v>10</v>
      </c>
      <c r="X78" s="376" t="str">
        <f>IF($H$3="","",$H$3)</f>
        <v/>
      </c>
      <c r="Y78" s="377"/>
      <c r="Z78" s="378"/>
    </row>
    <row r="79" spans="1:43" ht="13.5" customHeight="1" thickTop="1" thickBot="1" x14ac:dyDescent="0.3">
      <c r="A79" s="321" t="s">
        <v>69</v>
      </c>
      <c r="B79" s="321"/>
      <c r="C79" s="321"/>
      <c r="D79" s="321"/>
      <c r="E79" s="321"/>
      <c r="F79" s="21" t="str">
        <f>IF(SUM(F55:F78)=0,"",SUM(F55:F78))</f>
        <v/>
      </c>
      <c r="G79" s="22">
        <f>SUM(G55:G78)</f>
        <v>0</v>
      </c>
      <c r="H79" s="116"/>
      <c r="I79" s="49"/>
      <c r="J79" s="49"/>
      <c r="K79" s="49"/>
      <c r="L79" s="119"/>
      <c r="M79" s="90"/>
      <c r="N79" s="91"/>
      <c r="O79" s="91"/>
      <c r="P79" s="91"/>
      <c r="Q79" s="45" t="s">
        <v>7</v>
      </c>
      <c r="R79" s="331" t="str">
        <f>IF($B$4="","",$B$4)</f>
        <v/>
      </c>
      <c r="S79" s="332"/>
      <c r="T79" s="332"/>
      <c r="U79" s="333"/>
      <c r="V79" s="38"/>
      <c r="W79" s="47" t="s">
        <v>11</v>
      </c>
      <c r="X79" s="334" t="str">
        <f>IF($H$4="","",$H$4)</f>
        <v/>
      </c>
      <c r="Y79" s="335"/>
      <c r="Z79" s="336"/>
    </row>
    <row r="80" spans="1:43" ht="13.5" customHeight="1" thickTop="1" thickBot="1" x14ac:dyDescent="0.3">
      <c r="A80" s="48"/>
      <c r="B80" s="48"/>
      <c r="C80" s="48"/>
      <c r="D80" s="48"/>
      <c r="E80" s="30"/>
      <c r="F80" s="30"/>
      <c r="G80" s="48"/>
      <c r="H80" s="116"/>
      <c r="I80" s="49"/>
      <c r="J80" s="49"/>
      <c r="K80" s="49"/>
      <c r="L80" s="119"/>
      <c r="M80" s="95"/>
      <c r="O80" s="28"/>
      <c r="P80" s="29"/>
      <c r="Q80" s="50" t="s">
        <v>8</v>
      </c>
      <c r="R80" s="362" t="str">
        <f>IF($B$5="","",$B$5)</f>
        <v/>
      </c>
      <c r="S80" s="363"/>
      <c r="T80" s="363"/>
      <c r="U80" s="364"/>
      <c r="V80" s="46"/>
      <c r="W80" s="45" t="s">
        <v>7</v>
      </c>
      <c r="X80" s="334" t="str">
        <f>IF($H$5="","",$H$5)</f>
        <v/>
      </c>
      <c r="Y80" s="335"/>
      <c r="Z80" s="336"/>
    </row>
    <row r="81" spans="1:26" ht="13.5" customHeight="1" thickTop="1" thickBot="1" x14ac:dyDescent="0.3">
      <c r="A81" s="273" t="s">
        <v>73</v>
      </c>
      <c r="B81" s="274"/>
      <c r="C81" s="274"/>
      <c r="D81" s="274"/>
      <c r="E81" s="274" t="s">
        <v>74</v>
      </c>
      <c r="F81" s="274"/>
      <c r="G81" s="120" t="s">
        <v>76</v>
      </c>
      <c r="H81" s="121" t="s">
        <v>75</v>
      </c>
      <c r="I81" s="49"/>
      <c r="J81" s="49"/>
      <c r="K81" s="49"/>
      <c r="L81" s="89"/>
      <c r="M81" s="95"/>
      <c r="O81" s="28"/>
      <c r="P81" s="29"/>
      <c r="Q81" s="99"/>
      <c r="R81" s="365"/>
      <c r="S81" s="365"/>
      <c r="T81" s="365"/>
      <c r="U81" s="365"/>
      <c r="V81" s="46"/>
      <c r="W81" s="45" t="s">
        <v>8</v>
      </c>
      <c r="X81" s="334" t="str">
        <f>IF($H$6="","",$H$6)</f>
        <v/>
      </c>
      <c r="Y81" s="335"/>
      <c r="Z81" s="336"/>
    </row>
    <row r="82" spans="1:26" ht="13.5" customHeight="1" thickTop="1" thickBot="1" x14ac:dyDescent="0.3">
      <c r="A82" s="319" t="s">
        <v>59</v>
      </c>
      <c r="B82" s="320"/>
      <c r="C82" s="320"/>
      <c r="D82" s="320"/>
      <c r="E82" s="313" t="s">
        <v>60</v>
      </c>
      <c r="F82" s="313"/>
      <c r="G82" s="7"/>
      <c r="H82" s="157"/>
      <c r="I82" s="49"/>
      <c r="J82" s="49"/>
      <c r="K82" s="49"/>
      <c r="L82" s="89"/>
      <c r="M82" s="97"/>
      <c r="N82" s="98"/>
      <c r="O82" s="40"/>
      <c r="P82" s="29"/>
      <c r="Q82" s="100" t="s">
        <v>120</v>
      </c>
      <c r="R82" s="349"/>
      <c r="S82" s="349"/>
      <c r="T82" s="349"/>
      <c r="U82" s="350"/>
      <c r="V82" s="46"/>
      <c r="W82" s="50" t="s">
        <v>14</v>
      </c>
      <c r="X82" s="351" t="str">
        <f>IF($H$7="","",$H$7)</f>
        <v/>
      </c>
      <c r="Y82" s="352"/>
      <c r="Z82" s="353"/>
    </row>
    <row r="83" spans="1:26" ht="13.5" customHeight="1" thickTop="1" x14ac:dyDescent="0.25">
      <c r="A83" s="319" t="s">
        <v>61</v>
      </c>
      <c r="B83" s="320"/>
      <c r="C83" s="320"/>
      <c r="D83" s="320"/>
      <c r="E83" s="313" t="s">
        <v>60</v>
      </c>
      <c r="F83" s="313"/>
      <c r="G83" s="7"/>
      <c r="H83" s="157"/>
      <c r="I83" s="49"/>
      <c r="J83" s="49"/>
      <c r="K83" s="49"/>
      <c r="L83" s="119"/>
      <c r="M83" s="97"/>
      <c r="N83" s="98"/>
      <c r="O83" s="40"/>
      <c r="P83" s="29"/>
      <c r="Q83" s="193" t="s">
        <v>54</v>
      </c>
      <c r="R83" s="194"/>
      <c r="S83" s="194"/>
      <c r="T83" s="194"/>
      <c r="U83" s="194"/>
      <c r="V83" s="62" t="s">
        <v>0</v>
      </c>
      <c r="W83" s="62" t="s">
        <v>1</v>
      </c>
      <c r="X83" s="62" t="s">
        <v>2</v>
      </c>
      <c r="Y83" s="62" t="s">
        <v>3</v>
      </c>
      <c r="Z83" s="63" t="s">
        <v>4</v>
      </c>
    </row>
    <row r="84" spans="1:26" ht="13.5" customHeight="1" x14ac:dyDescent="0.25">
      <c r="A84" s="325" t="s">
        <v>140</v>
      </c>
      <c r="B84" s="326"/>
      <c r="C84" s="326"/>
      <c r="D84" s="326"/>
      <c r="E84" s="313" t="s">
        <v>60</v>
      </c>
      <c r="F84" s="313"/>
      <c r="G84" s="158"/>
      <c r="H84" s="155"/>
      <c r="I84" s="73"/>
      <c r="J84" s="73"/>
      <c r="K84" s="73"/>
      <c r="L84" s="122"/>
      <c r="M84" s="97"/>
      <c r="N84" s="98"/>
      <c r="O84" s="40"/>
      <c r="P84" s="29"/>
      <c r="Q84" s="195"/>
      <c r="R84" s="196"/>
      <c r="S84" s="196"/>
      <c r="T84" s="196"/>
      <c r="U84" s="196"/>
      <c r="V84" s="66">
        <v>2.5</v>
      </c>
      <c r="W84" s="66">
        <v>2</v>
      </c>
      <c r="X84" s="66">
        <v>1.5</v>
      </c>
      <c r="Y84" s="66">
        <v>1</v>
      </c>
      <c r="Z84" s="67">
        <v>0.5</v>
      </c>
    </row>
    <row r="85" spans="1:26" ht="13.5" customHeight="1" x14ac:dyDescent="0.25">
      <c r="A85" s="325" t="s">
        <v>141</v>
      </c>
      <c r="B85" s="326"/>
      <c r="C85" s="326"/>
      <c r="D85" s="326"/>
      <c r="E85" s="313" t="s">
        <v>60</v>
      </c>
      <c r="F85" s="313"/>
      <c r="G85" s="158"/>
      <c r="H85" s="155"/>
      <c r="I85" s="80"/>
      <c r="J85" s="80"/>
      <c r="K85" s="80"/>
      <c r="L85" s="123"/>
      <c r="M85" s="124"/>
      <c r="N85" s="80"/>
      <c r="O85" s="80"/>
      <c r="P85" s="80"/>
      <c r="Q85" s="195" t="s">
        <v>55</v>
      </c>
      <c r="R85" s="196"/>
      <c r="S85" s="297" t="s">
        <v>57</v>
      </c>
      <c r="T85" s="298"/>
      <c r="U85" s="299"/>
      <c r="V85" s="3"/>
      <c r="W85" s="3"/>
      <c r="X85" s="3"/>
      <c r="Y85" s="3"/>
      <c r="Z85" s="4"/>
    </row>
    <row r="86" spans="1:26" ht="13.5" customHeight="1" thickBot="1" x14ac:dyDescent="0.3">
      <c r="A86" s="316" t="s">
        <v>62</v>
      </c>
      <c r="B86" s="317"/>
      <c r="C86" s="317"/>
      <c r="D86" s="317"/>
      <c r="E86" s="318" t="s">
        <v>60</v>
      </c>
      <c r="F86" s="318"/>
      <c r="G86" s="8"/>
      <c r="H86" s="156"/>
      <c r="I86" s="49"/>
      <c r="J86" s="49"/>
      <c r="K86" s="49"/>
      <c r="L86" s="119"/>
      <c r="M86" s="125"/>
      <c r="N86" s="49"/>
      <c r="O86" s="49"/>
      <c r="P86" s="80"/>
      <c r="Q86" s="195"/>
      <c r="R86" s="196"/>
      <c r="S86" s="297" t="s">
        <v>112</v>
      </c>
      <c r="T86" s="298"/>
      <c r="U86" s="299"/>
      <c r="V86" s="3"/>
      <c r="W86" s="3"/>
      <c r="X86" s="3"/>
      <c r="Y86" s="3"/>
      <c r="Z86" s="4"/>
    </row>
    <row r="87" spans="1:26" ht="13.5" customHeight="1" thickTop="1" thickBot="1" x14ac:dyDescent="0.3">
      <c r="A87" s="58"/>
      <c r="B87" s="58"/>
      <c r="C87" s="85"/>
      <c r="D87" s="30"/>
      <c r="E87" s="30"/>
      <c r="F87" s="312" t="s">
        <v>77</v>
      </c>
      <c r="G87" s="312"/>
      <c r="H87" s="6">
        <f>SUM(H82:H86)</f>
        <v>0</v>
      </c>
      <c r="I87" s="49"/>
      <c r="J87" s="49"/>
      <c r="K87" s="49"/>
      <c r="L87" s="119"/>
      <c r="M87" s="125"/>
      <c r="N87" s="49"/>
      <c r="O87" s="49"/>
      <c r="P87" s="80"/>
      <c r="Q87" s="195"/>
      <c r="R87" s="196"/>
      <c r="S87" s="297" t="s">
        <v>113</v>
      </c>
      <c r="T87" s="298"/>
      <c r="U87" s="299"/>
      <c r="V87" s="3"/>
      <c r="W87" s="3"/>
      <c r="X87" s="3"/>
      <c r="Y87" s="3"/>
      <c r="Z87" s="4"/>
    </row>
    <row r="88" spans="1:26" ht="13.5" customHeight="1" thickTop="1" x14ac:dyDescent="0.25">
      <c r="A88" s="273" t="s">
        <v>79</v>
      </c>
      <c r="B88" s="274"/>
      <c r="C88" s="274" t="s">
        <v>6</v>
      </c>
      <c r="D88" s="274"/>
      <c r="E88" s="274" t="s">
        <v>80</v>
      </c>
      <c r="F88" s="277"/>
      <c r="G88" s="49"/>
      <c r="H88" s="49"/>
      <c r="I88" s="49"/>
      <c r="J88" s="49"/>
      <c r="K88" s="49"/>
      <c r="L88" s="119"/>
      <c r="M88" s="125"/>
      <c r="N88" s="49"/>
      <c r="O88" s="49"/>
      <c r="P88" s="80"/>
      <c r="Q88" s="195"/>
      <c r="R88" s="196"/>
      <c r="S88" s="297" t="s">
        <v>114</v>
      </c>
      <c r="T88" s="298"/>
      <c r="U88" s="299"/>
      <c r="V88" s="3"/>
      <c r="W88" s="3"/>
      <c r="X88" s="3"/>
      <c r="Y88" s="3"/>
      <c r="Z88" s="4"/>
    </row>
    <row r="89" spans="1:26" ht="13.5" customHeight="1" x14ac:dyDescent="0.25">
      <c r="A89" s="275"/>
      <c r="B89" s="276"/>
      <c r="C89" s="276"/>
      <c r="D89" s="276"/>
      <c r="E89" s="276"/>
      <c r="F89" s="278"/>
      <c r="G89" s="49"/>
      <c r="H89" s="49"/>
      <c r="I89" s="49"/>
      <c r="J89" s="49"/>
      <c r="K89" s="49"/>
      <c r="L89" s="89"/>
      <c r="M89" s="126"/>
      <c r="N89" s="126"/>
      <c r="O89" s="126"/>
      <c r="P89" s="80"/>
      <c r="Q89" s="195"/>
      <c r="R89" s="196"/>
      <c r="S89" s="192" t="s">
        <v>5</v>
      </c>
      <c r="T89" s="192"/>
      <c r="U89" s="192"/>
      <c r="V89" s="2" t="str">
        <f>IF(SUM(V85:V88)=0,"",SUM(V85:V88))</f>
        <v/>
      </c>
      <c r="W89" s="2" t="str">
        <f>IF(SUM(W85:W88)=0,"",SUM(W85:W88))</f>
        <v/>
      </c>
      <c r="X89" s="2" t="str">
        <f>IF(SUM(X85:X88)=0,"",SUM(X85:X88))</f>
        <v/>
      </c>
      <c r="Y89" s="2" t="str">
        <f>IF(SUM(Y85:Y88)=0,"",SUM(Y85:Y88))</f>
        <v/>
      </c>
      <c r="Z89" s="5" t="str">
        <f>IF(SUM(Z85:Z88)=0,"",SUM(Z85:Z88))</f>
        <v/>
      </c>
    </row>
    <row r="90" spans="1:26" ht="13.5" customHeight="1" thickBot="1" x14ac:dyDescent="0.3">
      <c r="A90" s="257">
        <f>G79</f>
        <v>0</v>
      </c>
      <c r="B90" s="308"/>
      <c r="C90" s="261">
        <f>H87</f>
        <v>0</v>
      </c>
      <c r="D90" s="261"/>
      <c r="E90" s="370">
        <f>(A90-C90)/2</f>
        <v>0</v>
      </c>
      <c r="F90" s="242"/>
      <c r="G90" s="49"/>
      <c r="H90" s="49"/>
      <c r="I90" s="49"/>
      <c r="J90" s="49"/>
      <c r="K90" s="49"/>
      <c r="M90" s="95"/>
      <c r="N90" s="126"/>
      <c r="O90" s="126"/>
      <c r="P90" s="126"/>
      <c r="Q90" s="295"/>
      <c r="R90" s="296"/>
      <c r="S90" s="245" t="s">
        <v>58</v>
      </c>
      <c r="T90" s="246"/>
      <c r="U90" s="247"/>
      <c r="V90" s="291" t="str">
        <f>IF(SUM(V89:Z89)=0,"",SUM(V89:Z89))</f>
        <v/>
      </c>
      <c r="W90" s="293"/>
      <c r="X90" s="293"/>
      <c r="Y90" s="293"/>
      <c r="Z90" s="294"/>
    </row>
    <row r="91" spans="1:26" ht="13.5" customHeight="1" thickTop="1" thickBot="1" x14ac:dyDescent="0.3">
      <c r="A91" s="368"/>
      <c r="B91" s="314"/>
      <c r="C91" s="369"/>
      <c r="D91" s="369"/>
      <c r="E91" s="371"/>
      <c r="F91" s="244"/>
      <c r="G91" s="49"/>
      <c r="H91" s="49"/>
      <c r="I91" s="49"/>
      <c r="J91" s="49"/>
      <c r="K91" s="49"/>
      <c r="M91" s="372" t="s">
        <v>23</v>
      </c>
      <c r="N91" s="72"/>
      <c r="O91" s="72"/>
      <c r="P91" s="105"/>
      <c r="Q91" s="105"/>
      <c r="R91" s="16"/>
      <c r="S91" s="16"/>
      <c r="T91" s="16"/>
      <c r="U91" s="30"/>
      <c r="V91" s="49"/>
      <c r="W91" s="49"/>
      <c r="X91" s="49"/>
      <c r="Y91" s="14"/>
      <c r="Z91" s="14"/>
    </row>
    <row r="92" spans="1:26" ht="13.5" customHeight="1" thickTop="1" thickBot="1" x14ac:dyDescent="0.3">
      <c r="A92" s="58"/>
      <c r="B92" s="58"/>
      <c r="C92" s="85"/>
      <c r="D92" s="30"/>
      <c r="E92" s="30"/>
      <c r="F92" s="49"/>
      <c r="G92" s="49"/>
      <c r="H92" s="49"/>
      <c r="I92" s="49"/>
      <c r="J92" s="49"/>
      <c r="K92" s="49"/>
      <c r="L92" s="126"/>
      <c r="M92" s="372"/>
      <c r="N92" s="106"/>
      <c r="O92" s="106"/>
      <c r="P92" s="107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:26" ht="13.5" customHeight="1" thickTop="1" thickBot="1" x14ac:dyDescent="0.3">
      <c r="A93" s="58"/>
      <c r="B93" s="58"/>
      <c r="C93" s="76"/>
      <c r="D93" s="76"/>
      <c r="E93" s="76"/>
      <c r="F93" s="49"/>
      <c r="G93" s="49"/>
      <c r="H93" s="49"/>
      <c r="I93" s="49"/>
      <c r="J93" s="49"/>
      <c r="K93" s="49"/>
      <c r="L93" s="49"/>
      <c r="M93" s="125"/>
      <c r="N93" s="49"/>
      <c r="O93" s="49"/>
      <c r="P93" s="80"/>
      <c r="Q93" s="58"/>
      <c r="R93" s="58"/>
      <c r="S93" s="182" t="s">
        <v>50</v>
      </c>
      <c r="T93" s="182"/>
      <c r="U93" s="182"/>
      <c r="V93" s="182"/>
      <c r="W93" s="49"/>
      <c r="X93" s="49"/>
      <c r="Y93" s="31" t="s">
        <v>116</v>
      </c>
      <c r="Z93" s="32" t="str">
        <f>IF(Z1="","",Z1)</f>
        <v/>
      </c>
    </row>
    <row r="94" spans="1:26" ht="13.5" customHeight="1" thickTop="1" thickBot="1" x14ac:dyDescent="0.3">
      <c r="A94" s="58"/>
      <c r="B94" s="58"/>
      <c r="C94" s="30"/>
      <c r="D94" s="30"/>
      <c r="E94" s="30"/>
      <c r="F94" s="73"/>
      <c r="G94" s="73"/>
      <c r="H94" s="73"/>
      <c r="I94" s="73"/>
      <c r="J94" s="73"/>
      <c r="K94" s="73"/>
      <c r="L94" s="127"/>
      <c r="M94" s="128"/>
      <c r="N94" s="127"/>
      <c r="O94" s="127"/>
      <c r="P94" s="80"/>
      <c r="Q94" s="58"/>
      <c r="R94" s="58"/>
      <c r="S94" s="182" t="s">
        <v>46</v>
      </c>
      <c r="T94" s="182"/>
      <c r="U94" s="182"/>
      <c r="V94" s="182"/>
      <c r="W94" s="73"/>
      <c r="X94" s="73"/>
      <c r="Y94" s="360" t="s">
        <v>49</v>
      </c>
      <c r="Z94" s="361"/>
    </row>
    <row r="95" spans="1:26" ht="13.5" customHeight="1" thickTop="1" thickBot="1" x14ac:dyDescent="0.3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124"/>
      <c r="N95" s="80"/>
      <c r="O95" s="80"/>
      <c r="P95" s="80"/>
      <c r="Q95" s="26"/>
      <c r="R95" s="26"/>
      <c r="S95" s="26"/>
      <c r="T95" s="11"/>
      <c r="U95" s="11"/>
      <c r="V95" s="11"/>
      <c r="W95" s="11"/>
      <c r="X95" s="93"/>
      <c r="Y95" s="379" t="str">
        <f>IF($I$2="","",$I$2)</f>
        <v/>
      </c>
      <c r="Z95" s="353"/>
    </row>
    <row r="96" spans="1:26" ht="13.5" customHeight="1" thickTop="1" x14ac:dyDescent="0.25">
      <c r="A96" s="58"/>
      <c r="B96" s="58"/>
      <c r="C96" s="58"/>
      <c r="D96" s="129"/>
      <c r="E96" s="129"/>
      <c r="F96" s="49"/>
      <c r="G96" s="49"/>
      <c r="H96" s="49"/>
      <c r="I96" s="49"/>
      <c r="J96" s="49"/>
      <c r="K96" s="49"/>
      <c r="L96" s="49"/>
      <c r="M96" s="125"/>
      <c r="N96" s="49"/>
      <c r="O96" s="49"/>
      <c r="P96" s="80"/>
      <c r="Q96" s="37" t="s">
        <v>9</v>
      </c>
      <c r="R96" s="328" t="str">
        <f>IF($B$3="","",$B$3)</f>
        <v/>
      </c>
      <c r="S96" s="329"/>
      <c r="T96" s="329"/>
      <c r="U96" s="330"/>
      <c r="V96" s="11"/>
      <c r="W96" s="39" t="s">
        <v>10</v>
      </c>
      <c r="X96" s="376" t="str">
        <f>IF($H$3="","",$H$3)</f>
        <v/>
      </c>
      <c r="Y96" s="377"/>
      <c r="Z96" s="378"/>
    </row>
    <row r="97" spans="1:26" ht="13.5" customHeight="1" x14ac:dyDescent="0.25">
      <c r="A97" s="58"/>
      <c r="B97" s="58"/>
      <c r="C97" s="58"/>
      <c r="D97" s="129"/>
      <c r="E97" s="129"/>
      <c r="F97" s="49"/>
      <c r="G97" s="49"/>
      <c r="H97" s="49"/>
      <c r="I97" s="49"/>
      <c r="J97" s="49"/>
      <c r="K97" s="49"/>
      <c r="L97" s="49"/>
      <c r="M97" s="125"/>
      <c r="N97" s="49"/>
      <c r="O97" s="49"/>
      <c r="P97" s="80"/>
      <c r="Q97" s="45" t="s">
        <v>7</v>
      </c>
      <c r="R97" s="331" t="str">
        <f>IF($B$4="","",$B$4)</f>
        <v/>
      </c>
      <c r="S97" s="332"/>
      <c r="T97" s="332"/>
      <c r="U97" s="333"/>
      <c r="V97" s="38"/>
      <c r="W97" s="47" t="s">
        <v>11</v>
      </c>
      <c r="X97" s="334" t="str">
        <f>IF($H$4="","",$H$4)</f>
        <v/>
      </c>
      <c r="Y97" s="335"/>
      <c r="Z97" s="336"/>
    </row>
    <row r="98" spans="1:26" ht="13.5" customHeight="1" thickBot="1" x14ac:dyDescent="0.3">
      <c r="A98" s="58"/>
      <c r="B98" s="58"/>
      <c r="C98" s="85"/>
      <c r="D98" s="30"/>
      <c r="E98" s="30"/>
      <c r="F98" s="49"/>
      <c r="G98" s="49"/>
      <c r="H98" s="49"/>
      <c r="I98" s="49"/>
      <c r="J98" s="49"/>
      <c r="K98" s="49"/>
      <c r="L98" s="49"/>
      <c r="M98" s="125"/>
      <c r="N98" s="49"/>
      <c r="O98" s="49"/>
      <c r="P98" s="80"/>
      <c r="Q98" s="50" t="s">
        <v>8</v>
      </c>
      <c r="R98" s="362" t="str">
        <f>IF($B$5="","",$B$5)</f>
        <v/>
      </c>
      <c r="S98" s="363"/>
      <c r="T98" s="363"/>
      <c r="U98" s="364"/>
      <c r="V98" s="46"/>
      <c r="W98" s="45" t="s">
        <v>7</v>
      </c>
      <c r="X98" s="334" t="str">
        <f>IF($H$5="","",$H$5)</f>
        <v/>
      </c>
      <c r="Y98" s="335"/>
      <c r="Z98" s="336"/>
    </row>
    <row r="99" spans="1:26" ht="13.5" customHeight="1" thickTop="1" thickBot="1" x14ac:dyDescent="0.3">
      <c r="A99" s="58"/>
      <c r="B99" s="58"/>
      <c r="C99" s="85"/>
      <c r="D99" s="30"/>
      <c r="E99" s="30"/>
      <c r="F99" s="49"/>
      <c r="G99" s="49"/>
      <c r="H99" s="49"/>
      <c r="I99" s="49"/>
      <c r="J99" s="49"/>
      <c r="K99" s="49"/>
      <c r="L99" s="49"/>
      <c r="M99" s="125"/>
      <c r="N99" s="49"/>
      <c r="O99" s="49"/>
      <c r="P99" s="80"/>
      <c r="Q99" s="99"/>
      <c r="R99" s="365"/>
      <c r="S99" s="365"/>
      <c r="T99" s="365"/>
      <c r="U99" s="365"/>
      <c r="V99" s="46"/>
      <c r="W99" s="45" t="s">
        <v>8</v>
      </c>
      <c r="X99" s="334" t="str">
        <f>IF($H$6="","",$H$6)</f>
        <v/>
      </c>
      <c r="Y99" s="335"/>
      <c r="Z99" s="336"/>
    </row>
    <row r="100" spans="1:26" ht="13.5" customHeight="1" thickTop="1" thickBot="1" x14ac:dyDescent="0.3">
      <c r="A100" s="58"/>
      <c r="B100" s="58"/>
      <c r="C100" s="85"/>
      <c r="D100" s="30"/>
      <c r="E100" s="30"/>
      <c r="F100" s="49"/>
      <c r="G100" s="49"/>
      <c r="H100" s="49"/>
      <c r="I100" s="49"/>
      <c r="J100" s="49"/>
      <c r="K100" s="49"/>
      <c r="L100" s="49"/>
      <c r="M100" s="125"/>
      <c r="N100" s="49"/>
      <c r="O100" s="49"/>
      <c r="P100" s="80"/>
      <c r="Q100" s="100" t="s">
        <v>119</v>
      </c>
      <c r="R100" s="349"/>
      <c r="S100" s="349"/>
      <c r="T100" s="349"/>
      <c r="U100" s="350"/>
      <c r="V100" s="46"/>
      <c r="W100" s="50" t="s">
        <v>14</v>
      </c>
      <c r="X100" s="351" t="str">
        <f>IF($H$7="","",$H$7)</f>
        <v/>
      </c>
      <c r="Y100" s="352"/>
      <c r="Z100" s="353"/>
    </row>
    <row r="101" spans="1:26" ht="13.5" customHeight="1" thickTop="1" x14ac:dyDescent="0.25">
      <c r="A101" s="58"/>
      <c r="B101" s="58"/>
      <c r="C101" s="85"/>
      <c r="D101" s="30"/>
      <c r="E101" s="30"/>
      <c r="F101" s="49"/>
      <c r="G101" s="49"/>
      <c r="H101" s="49"/>
      <c r="I101" s="49"/>
      <c r="J101" s="49"/>
      <c r="K101" s="49"/>
      <c r="L101" s="49"/>
      <c r="M101" s="125"/>
      <c r="N101" s="49"/>
      <c r="O101" s="49"/>
      <c r="P101" s="80"/>
      <c r="Q101" s="193" t="s">
        <v>54</v>
      </c>
      <c r="R101" s="194"/>
      <c r="S101" s="194"/>
      <c r="T101" s="194"/>
      <c r="U101" s="194"/>
      <c r="V101" s="62" t="s">
        <v>0</v>
      </c>
      <c r="W101" s="62" t="s">
        <v>1</v>
      </c>
      <c r="X101" s="62" t="s">
        <v>2</v>
      </c>
      <c r="Y101" s="62" t="s">
        <v>3</v>
      </c>
      <c r="Z101" s="63" t="s">
        <v>4</v>
      </c>
    </row>
    <row r="102" spans="1:26" ht="13.5" customHeight="1" x14ac:dyDescent="0.25">
      <c r="A102" s="58"/>
      <c r="B102" s="58"/>
      <c r="C102" s="85"/>
      <c r="D102" s="30"/>
      <c r="E102" s="30"/>
      <c r="F102" s="49"/>
      <c r="G102" s="49"/>
      <c r="H102" s="49"/>
      <c r="I102" s="49"/>
      <c r="J102" s="49"/>
      <c r="K102" s="49"/>
      <c r="L102" s="49"/>
      <c r="M102" s="125"/>
      <c r="N102" s="49"/>
      <c r="O102" s="49"/>
      <c r="P102" s="80"/>
      <c r="Q102" s="195"/>
      <c r="R102" s="196"/>
      <c r="S102" s="196"/>
      <c r="T102" s="196"/>
      <c r="U102" s="196"/>
      <c r="V102" s="66">
        <v>2.5</v>
      </c>
      <c r="W102" s="66">
        <v>2</v>
      </c>
      <c r="X102" s="66">
        <v>1.5</v>
      </c>
      <c r="Y102" s="66">
        <v>1</v>
      </c>
      <c r="Z102" s="67">
        <v>0.5</v>
      </c>
    </row>
    <row r="103" spans="1:26" ht="13.5" customHeight="1" x14ac:dyDescent="0.25">
      <c r="A103" s="58"/>
      <c r="B103" s="58"/>
      <c r="C103" s="76"/>
      <c r="D103" s="76"/>
      <c r="E103" s="76"/>
      <c r="F103" s="49"/>
      <c r="G103" s="49"/>
      <c r="H103" s="49"/>
      <c r="I103" s="49"/>
      <c r="J103" s="49"/>
      <c r="K103" s="49"/>
      <c r="M103" s="95"/>
      <c r="N103" s="49"/>
      <c r="O103" s="49"/>
      <c r="P103" s="80"/>
      <c r="Q103" s="195" t="s">
        <v>55</v>
      </c>
      <c r="R103" s="196"/>
      <c r="S103" s="297" t="s">
        <v>57</v>
      </c>
      <c r="T103" s="298"/>
      <c r="U103" s="299"/>
      <c r="V103" s="3"/>
      <c r="W103" s="3"/>
      <c r="X103" s="3"/>
      <c r="Y103" s="3"/>
      <c r="Z103" s="4"/>
    </row>
    <row r="104" spans="1:26" ht="13.5" customHeight="1" x14ac:dyDescent="0.25">
      <c r="A104" s="58"/>
      <c r="B104" s="58"/>
      <c r="C104" s="30"/>
      <c r="D104" s="30"/>
      <c r="E104" s="30"/>
      <c r="F104" s="73"/>
      <c r="G104" s="73"/>
      <c r="H104" s="73"/>
      <c r="I104" s="73"/>
      <c r="J104" s="73"/>
      <c r="K104" s="73"/>
      <c r="M104" s="95"/>
      <c r="N104" s="130"/>
      <c r="O104" s="130"/>
      <c r="P104" s="130"/>
      <c r="Q104" s="195"/>
      <c r="R104" s="196"/>
      <c r="S104" s="297" t="s">
        <v>112</v>
      </c>
      <c r="T104" s="298"/>
      <c r="U104" s="299"/>
      <c r="V104" s="3"/>
      <c r="W104" s="3"/>
      <c r="X104" s="3"/>
      <c r="Y104" s="3"/>
      <c r="Z104" s="4"/>
    </row>
    <row r="105" spans="1:26" ht="13.5" customHeight="1" x14ac:dyDescent="0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130"/>
      <c r="M105" s="131"/>
      <c r="N105" s="130"/>
      <c r="O105" s="130"/>
      <c r="P105" s="130"/>
      <c r="Q105" s="195"/>
      <c r="R105" s="196"/>
      <c r="S105" s="297" t="s">
        <v>113</v>
      </c>
      <c r="T105" s="298"/>
      <c r="U105" s="299"/>
      <c r="V105" s="3"/>
      <c r="W105" s="3"/>
      <c r="X105" s="3"/>
      <c r="Y105" s="3"/>
      <c r="Z105" s="4"/>
    </row>
    <row r="106" spans="1:26" ht="13.5" customHeight="1" x14ac:dyDescent="0.25">
      <c r="M106" s="95"/>
      <c r="N106" s="126"/>
      <c r="O106" s="126"/>
      <c r="P106" s="126"/>
      <c r="Q106" s="195"/>
      <c r="R106" s="196"/>
      <c r="S106" s="297" t="s">
        <v>114</v>
      </c>
      <c r="T106" s="298"/>
      <c r="U106" s="299"/>
      <c r="V106" s="3"/>
      <c r="W106" s="3"/>
      <c r="X106" s="3"/>
      <c r="Y106" s="3"/>
      <c r="Z106" s="4"/>
    </row>
    <row r="107" spans="1:26" ht="13.5" customHeight="1" x14ac:dyDescent="0.25">
      <c r="L107" s="315" t="s">
        <v>23</v>
      </c>
      <c r="M107" s="315"/>
      <c r="Q107" s="195"/>
      <c r="R107" s="196"/>
      <c r="S107" s="192" t="s">
        <v>5</v>
      </c>
      <c r="T107" s="192"/>
      <c r="U107" s="192"/>
      <c r="V107" s="2" t="str">
        <f>IF(SUM(V103:V106)=0,"",SUM(V103:V106))</f>
        <v/>
      </c>
      <c r="W107" s="2" t="str">
        <f>IF(SUM(W103:W106)=0,"",SUM(W103:W106))</f>
        <v/>
      </c>
      <c r="X107" s="2" t="str">
        <f>IF(SUM(X103:X106)=0,"",SUM(X103:X106))</f>
        <v/>
      </c>
      <c r="Y107" s="2" t="str">
        <f>IF(SUM(Y103:Y106)=0,"",SUM(Y103:Y106))</f>
        <v/>
      </c>
      <c r="Z107" s="5" t="str">
        <f>IF(SUM(Z103:Z106)=0,"",SUM(Z103:Z106))</f>
        <v/>
      </c>
    </row>
    <row r="108" spans="1:26" ht="13.5" customHeight="1" thickBot="1" x14ac:dyDescent="0.3">
      <c r="L108" s="315"/>
      <c r="M108" s="315"/>
      <c r="Q108" s="295"/>
      <c r="R108" s="296"/>
      <c r="S108" s="245" t="s">
        <v>58</v>
      </c>
      <c r="T108" s="246"/>
      <c r="U108" s="247"/>
      <c r="V108" s="291" t="str">
        <f>IF(SUM(V107:Z107)=0,"",SUM(V107:Z107))</f>
        <v/>
      </c>
      <c r="W108" s="293"/>
      <c r="X108" s="293"/>
      <c r="Y108" s="293"/>
      <c r="Z108" s="294"/>
    </row>
    <row r="109" spans="1:26" ht="13.5" customHeight="1" thickTop="1" x14ac:dyDescent="0.25"/>
    <row r="110" spans="1:26" ht="13.5" customHeight="1" x14ac:dyDescent="0.25"/>
    <row r="111" spans="1:26" ht="13.5" customHeight="1" x14ac:dyDescent="0.25"/>
    <row r="112" spans="1:26" ht="13.5" customHeight="1" x14ac:dyDescent="0.25"/>
    <row r="113" spans="12:16" ht="13.5" customHeight="1" x14ac:dyDescent="0.25">
      <c r="L113" s="126"/>
      <c r="M113" s="126"/>
      <c r="N113" s="126"/>
      <c r="O113" s="126"/>
      <c r="P113" s="126"/>
    </row>
    <row r="114" spans="12:16" ht="13.5" customHeight="1" x14ac:dyDescent="0.25">
      <c r="L114" s="126"/>
      <c r="M114" s="126"/>
      <c r="N114" s="126"/>
      <c r="O114" s="126"/>
      <c r="P114" s="126"/>
    </row>
    <row r="115" spans="12:16" ht="13.5" customHeight="1" x14ac:dyDescent="0.25"/>
    <row r="116" spans="12:16" ht="13.5" customHeight="1" x14ac:dyDescent="0.25"/>
    <row r="117" spans="12:16" ht="13.5" customHeight="1" x14ac:dyDescent="0.25"/>
    <row r="118" spans="12:16" ht="13.5" customHeight="1" x14ac:dyDescent="0.25"/>
    <row r="119" spans="12:16" ht="13.5" customHeight="1" x14ac:dyDescent="0.25"/>
    <row r="120" spans="12:16" ht="13.5" customHeight="1" x14ac:dyDescent="0.25"/>
    <row r="121" spans="12:16" ht="13.5" customHeight="1" x14ac:dyDescent="0.25"/>
    <row r="122" spans="12:16" ht="13.5" customHeight="1" x14ac:dyDescent="0.25"/>
    <row r="123" spans="12:16" ht="13.5" customHeight="1" x14ac:dyDescent="0.25"/>
    <row r="124" spans="12:16" ht="13.5" customHeight="1" x14ac:dyDescent="0.25"/>
    <row r="125" spans="12:16" ht="13.5" customHeight="1" x14ac:dyDescent="0.25"/>
    <row r="126" spans="12:16" ht="13.5" customHeight="1" x14ac:dyDescent="0.25"/>
    <row r="127" spans="12:16" ht="13.5" customHeight="1" x14ac:dyDescent="0.25"/>
    <row r="128" spans="12:16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</sheetData>
  <sheetProtection password="C5CF" sheet="1" objects="1" scenarios="1"/>
  <mergeCells count="278">
    <mergeCell ref="Y76:Z76"/>
    <mergeCell ref="Y94:Z94"/>
    <mergeCell ref="X63:Z63"/>
    <mergeCell ref="X62:Z62"/>
    <mergeCell ref="X60:Z60"/>
    <mergeCell ref="R62:U62"/>
    <mergeCell ref="R61:U61"/>
    <mergeCell ref="R60:U60"/>
    <mergeCell ref="X61:Z61"/>
    <mergeCell ref="X79:Z79"/>
    <mergeCell ref="X78:Z78"/>
    <mergeCell ref="R79:U79"/>
    <mergeCell ref="R78:U78"/>
    <mergeCell ref="V90:Z90"/>
    <mergeCell ref="X97:Z97"/>
    <mergeCell ref="X96:Z96"/>
    <mergeCell ref="S58:V58"/>
    <mergeCell ref="R98:U98"/>
    <mergeCell ref="X98:Z98"/>
    <mergeCell ref="R99:U99"/>
    <mergeCell ref="X99:Z99"/>
    <mergeCell ref="R100:U100"/>
    <mergeCell ref="X100:Z100"/>
    <mergeCell ref="S89:U89"/>
    <mergeCell ref="R82:U82"/>
    <mergeCell ref="X82:Z82"/>
    <mergeCell ref="X81:Z81"/>
    <mergeCell ref="X80:Z80"/>
    <mergeCell ref="S76:V76"/>
    <mergeCell ref="S75:V75"/>
    <mergeCell ref="S94:V94"/>
    <mergeCell ref="S93:V93"/>
    <mergeCell ref="R97:U97"/>
    <mergeCell ref="R96:U96"/>
    <mergeCell ref="Y59:Z59"/>
    <mergeCell ref="Y77:Z77"/>
    <mergeCell ref="Y95:Z95"/>
    <mergeCell ref="S90:U90"/>
    <mergeCell ref="Q101:U102"/>
    <mergeCell ref="Q103:R108"/>
    <mergeCell ref="S103:U103"/>
    <mergeCell ref="S104:U104"/>
    <mergeCell ref="S105:U105"/>
    <mergeCell ref="S106:U106"/>
    <mergeCell ref="S107:U107"/>
    <mergeCell ref="S108:U108"/>
    <mergeCell ref="V108:Z108"/>
    <mergeCell ref="B4:E4"/>
    <mergeCell ref="H4:J4"/>
    <mergeCell ref="B5:E5"/>
    <mergeCell ref="H5:J5"/>
    <mergeCell ref="H6:J6"/>
    <mergeCell ref="Q6:Z7"/>
    <mergeCell ref="H7:J7"/>
    <mergeCell ref="D1:H1"/>
    <mergeCell ref="I1:J1"/>
    <mergeCell ref="D2:H2"/>
    <mergeCell ref="I2:J2"/>
    <mergeCell ref="B3:E3"/>
    <mergeCell ref="H3:J3"/>
    <mergeCell ref="A9:B9"/>
    <mergeCell ref="C9:J9"/>
    <mergeCell ref="Q10:U11"/>
    <mergeCell ref="I12:J13"/>
    <mergeCell ref="Q12:R17"/>
    <mergeCell ref="S12:U12"/>
    <mergeCell ref="S14:U14"/>
    <mergeCell ref="S16:U16"/>
    <mergeCell ref="S17:U17"/>
    <mergeCell ref="A12:H13"/>
    <mergeCell ref="K12:L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K16:L16"/>
    <mergeCell ref="K14:L14"/>
    <mergeCell ref="K15:L15"/>
    <mergeCell ref="A17:F17"/>
    <mergeCell ref="S24:U24"/>
    <mergeCell ref="S25:U25"/>
    <mergeCell ref="I26:J26"/>
    <mergeCell ref="S26:U26"/>
    <mergeCell ref="V17:Z17"/>
    <mergeCell ref="Q19:U20"/>
    <mergeCell ref="Q21:R26"/>
    <mergeCell ref="S21:U21"/>
    <mergeCell ref="S22:U22"/>
    <mergeCell ref="S23:U23"/>
    <mergeCell ref="D43:H43"/>
    <mergeCell ref="I43:J43"/>
    <mergeCell ref="V26:Z26"/>
    <mergeCell ref="D42:H42"/>
    <mergeCell ref="I42:J42"/>
    <mergeCell ref="S39:V39"/>
    <mergeCell ref="S40:V40"/>
    <mergeCell ref="Y40:Z40"/>
    <mergeCell ref="Y41:Z41"/>
    <mergeCell ref="X42:Z42"/>
    <mergeCell ref="A26:F26"/>
    <mergeCell ref="G26:H26"/>
    <mergeCell ref="K26:L26"/>
    <mergeCell ref="A27:F27"/>
    <mergeCell ref="G27:H27"/>
    <mergeCell ref="I27:J27"/>
    <mergeCell ref="K27:L27"/>
    <mergeCell ref="A28:F28"/>
    <mergeCell ref="G28:H28"/>
    <mergeCell ref="I28:J28"/>
    <mergeCell ref="K28:L28"/>
    <mergeCell ref="A29:F29"/>
    <mergeCell ref="G29:H29"/>
    <mergeCell ref="I29:J29"/>
    <mergeCell ref="B46:E46"/>
    <mergeCell ref="H46:J46"/>
    <mergeCell ref="X46:Z46"/>
    <mergeCell ref="H47:J47"/>
    <mergeCell ref="R46:U46"/>
    <mergeCell ref="B44:E44"/>
    <mergeCell ref="H44:J44"/>
    <mergeCell ref="R44:U44"/>
    <mergeCell ref="B45:E45"/>
    <mergeCell ref="H45:J45"/>
    <mergeCell ref="R45:U45"/>
    <mergeCell ref="X45:Z45"/>
    <mergeCell ref="X44:Z44"/>
    <mergeCell ref="A51:G52"/>
    <mergeCell ref="A53:A54"/>
    <mergeCell ref="B53:B54"/>
    <mergeCell ref="C53:E54"/>
    <mergeCell ref="F53:F54"/>
    <mergeCell ref="G53:G54"/>
    <mergeCell ref="H53:H54"/>
    <mergeCell ref="H48:J48"/>
    <mergeCell ref="A49:C49"/>
    <mergeCell ref="D49:J49"/>
    <mergeCell ref="A58:A60"/>
    <mergeCell ref="B58:B60"/>
    <mergeCell ref="C58:E60"/>
    <mergeCell ref="F58:F60"/>
    <mergeCell ref="G58:G60"/>
    <mergeCell ref="A55:A57"/>
    <mergeCell ref="B55:B57"/>
    <mergeCell ref="C55:E57"/>
    <mergeCell ref="F55:F57"/>
    <mergeCell ref="G55:G57"/>
    <mergeCell ref="F70:F72"/>
    <mergeCell ref="G70:G72"/>
    <mergeCell ref="A67:A69"/>
    <mergeCell ref="B67:B69"/>
    <mergeCell ref="C67:E69"/>
    <mergeCell ref="F67:F69"/>
    <mergeCell ref="G67:G69"/>
    <mergeCell ref="A61:A63"/>
    <mergeCell ref="B61:B63"/>
    <mergeCell ref="C61:E63"/>
    <mergeCell ref="F61:F63"/>
    <mergeCell ref="G61:G63"/>
    <mergeCell ref="A64:A66"/>
    <mergeCell ref="B64:B66"/>
    <mergeCell ref="C64:E66"/>
    <mergeCell ref="F64:F66"/>
    <mergeCell ref="G64:G66"/>
    <mergeCell ref="E83:F83"/>
    <mergeCell ref="S86:U86"/>
    <mergeCell ref="S87:U87"/>
    <mergeCell ref="S88:U88"/>
    <mergeCell ref="Q83:U84"/>
    <mergeCell ref="Q85:R90"/>
    <mergeCell ref="S85:U85"/>
    <mergeCell ref="A83:D83"/>
    <mergeCell ref="A84:D84"/>
    <mergeCell ref="E84:F84"/>
    <mergeCell ref="A85:D85"/>
    <mergeCell ref="E85:F85"/>
    <mergeCell ref="L107:M108"/>
    <mergeCell ref="A88:B89"/>
    <mergeCell ref="C88:D89"/>
    <mergeCell ref="E88:F89"/>
    <mergeCell ref="A90:B91"/>
    <mergeCell ref="C90:D91"/>
    <mergeCell ref="E90:F91"/>
    <mergeCell ref="A86:D86"/>
    <mergeCell ref="E86:F86"/>
    <mergeCell ref="F87:G87"/>
    <mergeCell ref="M91:M92"/>
    <mergeCell ref="A79:E79"/>
    <mergeCell ref="A81:D81"/>
    <mergeCell ref="E81:F81"/>
    <mergeCell ref="A82:D82"/>
    <mergeCell ref="E82:F82"/>
    <mergeCell ref="A76:A78"/>
    <mergeCell ref="B76:B78"/>
    <mergeCell ref="C76:E78"/>
    <mergeCell ref="S49:U49"/>
    <mergeCell ref="S51:U51"/>
    <mergeCell ref="S53:U53"/>
    <mergeCell ref="R80:U80"/>
    <mergeCell ref="R81:U81"/>
    <mergeCell ref="M73:M74"/>
    <mergeCell ref="F76:F78"/>
    <mergeCell ref="G76:G78"/>
    <mergeCell ref="A73:A75"/>
    <mergeCell ref="B73:B75"/>
    <mergeCell ref="C73:E75"/>
    <mergeCell ref="F73:F75"/>
    <mergeCell ref="G73:G75"/>
    <mergeCell ref="A70:A72"/>
    <mergeCell ref="B70:B72"/>
    <mergeCell ref="C70:E72"/>
    <mergeCell ref="V54:Z54"/>
    <mergeCell ref="R42:U42"/>
    <mergeCell ref="S54:U54"/>
    <mergeCell ref="Q47:U48"/>
    <mergeCell ref="Q49:R54"/>
    <mergeCell ref="R43:U43"/>
    <mergeCell ref="X43:Z43"/>
    <mergeCell ref="Q67:R72"/>
    <mergeCell ref="S67:U67"/>
    <mergeCell ref="S69:U69"/>
    <mergeCell ref="S72:U72"/>
    <mergeCell ref="V72:Z72"/>
    <mergeCell ref="S71:U71"/>
    <mergeCell ref="R64:U64"/>
    <mergeCell ref="X64:Z64"/>
    <mergeCell ref="Q65:U66"/>
    <mergeCell ref="S57:V57"/>
    <mergeCell ref="Y58:Z58"/>
    <mergeCell ref="G17:H17"/>
    <mergeCell ref="I17:J17"/>
    <mergeCell ref="K17:L17"/>
    <mergeCell ref="A18:F18"/>
    <mergeCell ref="G18:H18"/>
    <mergeCell ref="I18:J18"/>
    <mergeCell ref="K18:L18"/>
    <mergeCell ref="A19:F19"/>
    <mergeCell ref="G19:H19"/>
    <mergeCell ref="I19:J19"/>
    <mergeCell ref="K19:L19"/>
    <mergeCell ref="A20:F20"/>
    <mergeCell ref="G20:H20"/>
    <mergeCell ref="I20:J20"/>
    <mergeCell ref="K20:L20"/>
    <mergeCell ref="A21:F21"/>
    <mergeCell ref="G21:H21"/>
    <mergeCell ref="I21:J21"/>
    <mergeCell ref="K21:L21"/>
    <mergeCell ref="A22:A25"/>
    <mergeCell ref="B22:F23"/>
    <mergeCell ref="G22:H23"/>
    <mergeCell ref="I22:J23"/>
    <mergeCell ref="K22:L23"/>
    <mergeCell ref="B24:F25"/>
    <mergeCell ref="K24:L25"/>
    <mergeCell ref="G24:H25"/>
    <mergeCell ref="I24:J25"/>
    <mergeCell ref="K29:L29"/>
    <mergeCell ref="I30:J30"/>
    <mergeCell ref="K30:L30"/>
    <mergeCell ref="A34:B35"/>
    <mergeCell ref="D34:E35"/>
    <mergeCell ref="G34:H35"/>
    <mergeCell ref="J34:K35"/>
    <mergeCell ref="M34:N35"/>
    <mergeCell ref="C35:C36"/>
    <mergeCell ref="F35:F36"/>
    <mergeCell ref="I35:I36"/>
    <mergeCell ref="L35:L36"/>
    <mergeCell ref="A36:B37"/>
    <mergeCell ref="D36:E37"/>
    <mergeCell ref="G36:H37"/>
    <mergeCell ref="J36:K37"/>
    <mergeCell ref="M36:N37"/>
  </mergeCells>
  <conditionalFormatting sqref="E90:F91">
    <cfRule type="cellIs" dxfId="13" priority="11" operator="equal">
      <formula>0</formula>
    </cfRule>
  </conditionalFormatting>
  <conditionalFormatting sqref="A38:B38 D38:E38 G38:H38 J38:K38 M38:N38">
    <cfRule type="containsErrors" dxfId="12" priority="10">
      <formula>ISERROR(A38)</formula>
    </cfRule>
  </conditionalFormatting>
  <conditionalFormatting sqref="G79">
    <cfRule type="cellIs" dxfId="11" priority="9" operator="equal">
      <formula>0</formula>
    </cfRule>
  </conditionalFormatting>
  <conditionalFormatting sqref="A90:F91">
    <cfRule type="cellIs" dxfId="10" priority="8" operator="equal">
      <formula>0</formula>
    </cfRule>
  </conditionalFormatting>
  <conditionalFormatting sqref="H87">
    <cfRule type="cellIs" dxfId="9" priority="7" operator="equal">
      <formula>0</formula>
    </cfRule>
  </conditionalFormatting>
  <conditionalFormatting sqref="J38:K38">
    <cfRule type="cellIs" dxfId="8" priority="6" operator="equal">
      <formula>0</formula>
    </cfRule>
  </conditionalFormatting>
  <conditionalFormatting sqref="A36:B37">
    <cfRule type="containsErrors" dxfId="7" priority="5">
      <formula>ISERROR(A36)</formula>
    </cfRule>
  </conditionalFormatting>
  <conditionalFormatting sqref="J36:K37">
    <cfRule type="cellIs" dxfId="6" priority="4" operator="equal">
      <formula>0</formula>
    </cfRule>
  </conditionalFormatting>
  <conditionalFormatting sqref="D36:E37 G36:H37">
    <cfRule type="containsErrors" dxfId="5" priority="2">
      <formula>ISERROR(D36)</formula>
    </cfRule>
    <cfRule type="cellIs" dxfId="4" priority="3" operator="equal">
      <formula>0</formula>
    </cfRule>
  </conditionalFormatting>
  <conditionalFormatting sqref="K14:L29">
    <cfRule type="cellIs" dxfId="3" priority="1" operator="equal">
      <formula>0</formula>
    </cfRule>
  </conditionalFormatting>
  <dataValidations count="10">
    <dataValidation type="list" allowBlank="1" showInputMessage="1" showErrorMessage="1" sqref="B55:B78">
      <formula1>$AA$39:$AA$55</formula1>
    </dataValidation>
    <dataValidation type="list" allowBlank="1" showInputMessage="1" showErrorMessage="1" sqref="I2:K2">
      <formula1>$AC$1:$AC$2</formula1>
    </dataValidation>
    <dataValidation type="list" allowBlank="1" showInputMessage="1" showErrorMessage="1" sqref="H6:K6 B5:E5">
      <formula1>$AD$22:$AD$46</formula1>
    </dataValidation>
    <dataValidation type="list" allowBlank="1" showInputMessage="1" showErrorMessage="1" sqref="H5:K5 B4:E4">
      <formula1>$AB$6:$AB$10</formula1>
    </dataValidation>
    <dataValidation type="list" allowBlank="1" showInputMessage="1" showErrorMessage="1" sqref="H4:K4">
      <formula1>$AB$1:$AB$3</formula1>
    </dataValidation>
    <dataValidation type="decimal" operator="equal" allowBlank="1" showInputMessage="1" showErrorMessage="1" errorTitle="célula com restrições" error="apenas poderá introduzir o valor 2,5" sqref="V12:V15 V21:V24 V49:V52 V67:V70 V85:V88 V103:V106">
      <formula1>2.5</formula1>
    </dataValidation>
    <dataValidation type="decimal" operator="equal" allowBlank="1" showInputMessage="1" showErrorMessage="1" errorTitle="célula com restrições" error="apenas poderá introduzir o valor 2" sqref="W103:W106 W85:W88 W67:W70 W49:W52 W12:W15 W21:W24">
      <formula1>2</formula1>
    </dataValidation>
    <dataValidation type="decimal" operator="equal" allowBlank="1" showInputMessage="1" showErrorMessage="1" errorTitle="célula com restrições" error="apenas poderá introduzir o valor 1,5" sqref="X12:X15 X21:X24 X49:X52 X67:X70 X85:X88 X103:X106">
      <formula1>1.5</formula1>
    </dataValidation>
    <dataValidation type="decimal" operator="equal" allowBlank="1" showInputMessage="1" showErrorMessage="1" errorTitle="célula com restrições" error="apenas poderá introduzir o valor 1" sqref="Y103:Y106 Y85:Y88 Y67:Y70 Y49:Y52 Y12:Y15 Y21:Y24">
      <formula1>1</formula1>
    </dataValidation>
    <dataValidation type="decimal" operator="equal" allowBlank="1" showInputMessage="1" showErrorMessage="1" errorTitle="célula com restrições" error="apenas poderá introduzir o valor 0,5" sqref="Z103:Z106 Z85:Z88 Z67:Z70 Z49:Z52 Z21:Z24 Z12:Z15">
      <formula1>0.5</formula1>
    </dataValidation>
  </dataValidation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1" orientation="landscape" r:id="rId1"/>
  <rowBreaks count="1" manualBreakCount="1">
    <brk id="38" max="25" man="1"/>
  </rowBreaks>
  <colBreaks count="1" manualBreakCount="1">
    <brk id="26" max="1048575" man="1"/>
  </colBreaks>
  <ignoredErrors>
    <ignoredError sqref="K17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20"/>
  <sheetViews>
    <sheetView showGridLines="0" showRowColHeaders="0" view="pageBreakPreview" topLeftCell="A46" zoomScaleNormal="100" zoomScaleSheetLayoutView="100" workbookViewId="0">
      <selection activeCell="O129" sqref="O129"/>
    </sheetView>
  </sheetViews>
  <sheetFormatPr defaultRowHeight="15" x14ac:dyDescent="0.25"/>
  <cols>
    <col min="1" max="2" width="6.7109375" style="33" customWidth="1"/>
    <col min="3" max="3" width="2.7109375" style="33" customWidth="1"/>
    <col min="4" max="11" width="6.7109375" style="33" customWidth="1"/>
    <col min="12" max="16" width="5.28515625" style="33" customWidth="1"/>
    <col min="17" max="18" width="6.7109375" style="33" customWidth="1"/>
    <col min="19" max="19" width="3.85546875" style="33" customWidth="1"/>
    <col min="20" max="20" width="6.7109375" style="33" customWidth="1"/>
    <col min="21" max="21" width="7.28515625" style="33" customWidth="1"/>
    <col min="22" max="26" width="6.7109375" style="33" customWidth="1"/>
    <col min="27" max="29" width="9.140625" style="33" hidden="1" customWidth="1"/>
    <col min="30" max="30" width="21.85546875" style="33" hidden="1" customWidth="1"/>
    <col min="31" max="31" width="5.7109375" style="33" hidden="1" customWidth="1"/>
    <col min="32" max="34" width="9.140625" style="33" customWidth="1"/>
    <col min="35" max="16384" width="9.140625" style="33"/>
  </cols>
  <sheetData>
    <row r="1" spans="1:31" ht="17.25" thickTop="1" thickBot="1" x14ac:dyDescent="0.3">
      <c r="A1" s="26"/>
      <c r="B1" s="26"/>
      <c r="C1" s="26"/>
      <c r="D1" s="182" t="s">
        <v>50</v>
      </c>
      <c r="E1" s="182"/>
      <c r="F1" s="182"/>
      <c r="G1" s="182"/>
      <c r="H1" s="183"/>
      <c r="I1" s="223" t="s">
        <v>49</v>
      </c>
      <c r="J1" s="224"/>
      <c r="K1" s="27"/>
      <c r="L1" s="28"/>
      <c r="M1" s="28"/>
      <c r="N1" s="28"/>
      <c r="O1" s="28"/>
      <c r="P1" s="29"/>
      <c r="Q1" s="15"/>
      <c r="R1" s="15"/>
      <c r="S1" s="15"/>
      <c r="T1" s="15"/>
      <c r="U1" s="15"/>
      <c r="V1" s="15"/>
      <c r="W1" s="15"/>
      <c r="X1" s="30"/>
      <c r="Y1" s="31" t="s">
        <v>116</v>
      </c>
      <c r="Z1" s="132"/>
      <c r="AB1" s="34" t="s">
        <v>12</v>
      </c>
      <c r="AC1" s="35" t="s">
        <v>47</v>
      </c>
      <c r="AD1" s="34"/>
    </row>
    <row r="2" spans="1:31" ht="16.5" thickTop="1" thickBot="1" x14ac:dyDescent="0.3">
      <c r="A2" s="36"/>
      <c r="B2" s="36"/>
      <c r="C2" s="36"/>
      <c r="D2" s="182" t="s">
        <v>46</v>
      </c>
      <c r="E2" s="182"/>
      <c r="F2" s="182"/>
      <c r="G2" s="182"/>
      <c r="H2" s="183"/>
      <c r="I2" s="225"/>
      <c r="J2" s="226"/>
      <c r="K2" s="11"/>
      <c r="L2" s="28"/>
      <c r="M2" s="28"/>
      <c r="N2" s="28"/>
      <c r="O2" s="28"/>
      <c r="P2" s="29"/>
      <c r="Q2" s="15"/>
      <c r="R2" s="15"/>
      <c r="S2" s="15"/>
      <c r="T2" s="15"/>
      <c r="U2" s="15"/>
      <c r="V2" s="15"/>
      <c r="W2" s="15"/>
      <c r="X2" s="15"/>
      <c r="Y2" s="15"/>
      <c r="Z2" s="15"/>
      <c r="AB2" s="34" t="s">
        <v>13</v>
      </c>
      <c r="AC2" s="27" t="s">
        <v>48</v>
      </c>
      <c r="AD2" s="34"/>
    </row>
    <row r="3" spans="1:31" ht="13.5" customHeight="1" thickTop="1" x14ac:dyDescent="0.25">
      <c r="A3" s="37" t="s">
        <v>9</v>
      </c>
      <c r="B3" s="227"/>
      <c r="C3" s="227"/>
      <c r="D3" s="227"/>
      <c r="E3" s="228"/>
      <c r="F3" s="38"/>
      <c r="G3" s="39" t="s">
        <v>10</v>
      </c>
      <c r="H3" s="231"/>
      <c r="I3" s="231"/>
      <c r="J3" s="232"/>
      <c r="K3" s="12"/>
      <c r="L3" s="40"/>
      <c r="M3" s="40"/>
      <c r="N3" s="40"/>
      <c r="O3" s="40"/>
      <c r="P3" s="29"/>
      <c r="Q3" s="41"/>
      <c r="R3" s="42"/>
      <c r="S3" s="42"/>
      <c r="T3" s="42"/>
      <c r="U3" s="42"/>
      <c r="V3" s="42"/>
      <c r="W3" s="43"/>
      <c r="X3" s="44"/>
      <c r="Y3" s="44"/>
      <c r="Z3" s="44"/>
      <c r="AB3" s="34" t="s">
        <v>14</v>
      </c>
      <c r="AC3" s="34"/>
      <c r="AD3" s="34"/>
    </row>
    <row r="4" spans="1:31" ht="13.5" customHeight="1" x14ac:dyDescent="0.25">
      <c r="A4" s="45" t="s">
        <v>7</v>
      </c>
      <c r="B4" s="229"/>
      <c r="C4" s="229"/>
      <c r="D4" s="229"/>
      <c r="E4" s="230"/>
      <c r="F4" s="46"/>
      <c r="G4" s="47" t="s">
        <v>11</v>
      </c>
      <c r="H4" s="221"/>
      <c r="I4" s="221"/>
      <c r="J4" s="222"/>
      <c r="K4" s="13"/>
      <c r="L4" s="40"/>
      <c r="M4" s="40"/>
      <c r="N4" s="40"/>
      <c r="O4" s="40"/>
      <c r="P4" s="29"/>
      <c r="Q4" s="48"/>
      <c r="R4" s="48"/>
      <c r="S4" s="48"/>
      <c r="T4" s="48"/>
      <c r="U4" s="48"/>
      <c r="V4" s="49"/>
      <c r="W4" s="49"/>
      <c r="X4" s="49"/>
      <c r="Y4" s="49"/>
      <c r="Z4" s="49"/>
      <c r="AB4" s="34"/>
      <c r="AC4" s="34"/>
      <c r="AD4" s="34"/>
    </row>
    <row r="5" spans="1:31" ht="13.5" customHeight="1" thickBot="1" x14ac:dyDescent="0.3">
      <c r="A5" s="50" t="s">
        <v>8</v>
      </c>
      <c r="B5" s="219"/>
      <c r="C5" s="219"/>
      <c r="D5" s="219"/>
      <c r="E5" s="220"/>
      <c r="F5" s="46"/>
      <c r="G5" s="45" t="s">
        <v>7</v>
      </c>
      <c r="H5" s="221"/>
      <c r="I5" s="221"/>
      <c r="J5" s="222"/>
      <c r="K5" s="13"/>
      <c r="L5" s="40"/>
      <c r="M5" s="40"/>
      <c r="N5" s="40"/>
      <c r="O5" s="40"/>
      <c r="P5" s="29"/>
      <c r="Q5" s="48"/>
      <c r="R5" s="48"/>
      <c r="S5" s="48"/>
      <c r="T5" s="48"/>
      <c r="U5" s="48"/>
      <c r="V5" s="49"/>
      <c r="W5" s="49"/>
      <c r="X5" s="49"/>
      <c r="Y5" s="49"/>
      <c r="Z5" s="49"/>
      <c r="AB5" s="34"/>
      <c r="AC5" s="34"/>
      <c r="AD5" s="34"/>
    </row>
    <row r="6" spans="1:31" ht="13.5" customHeight="1" thickTop="1" x14ac:dyDescent="0.25">
      <c r="A6" s="41"/>
      <c r="B6" s="51"/>
      <c r="C6" s="51"/>
      <c r="D6" s="51"/>
      <c r="E6" s="51"/>
      <c r="F6" s="46"/>
      <c r="G6" s="45" t="s">
        <v>8</v>
      </c>
      <c r="H6" s="221"/>
      <c r="I6" s="221"/>
      <c r="J6" s="222"/>
      <c r="K6" s="13"/>
      <c r="L6" s="40"/>
      <c r="M6" s="40"/>
      <c r="N6" s="40"/>
      <c r="O6" s="40"/>
      <c r="P6" s="29"/>
      <c r="Q6" s="199" t="s">
        <v>20</v>
      </c>
      <c r="R6" s="200"/>
      <c r="S6" s="200"/>
      <c r="T6" s="200"/>
      <c r="U6" s="200"/>
      <c r="V6" s="200"/>
      <c r="W6" s="200"/>
      <c r="X6" s="200"/>
      <c r="Y6" s="200"/>
      <c r="Z6" s="201"/>
      <c r="AB6" s="34" t="s">
        <v>15</v>
      </c>
      <c r="AC6" s="34"/>
      <c r="AD6" s="34"/>
    </row>
    <row r="7" spans="1:31" ht="13.5" customHeight="1" thickBot="1" x14ac:dyDescent="0.3">
      <c r="A7" s="52"/>
      <c r="B7" s="53"/>
      <c r="C7" s="53"/>
      <c r="D7" s="53"/>
      <c r="E7" s="53"/>
      <c r="F7" s="46"/>
      <c r="G7" s="50" t="s">
        <v>14</v>
      </c>
      <c r="H7" s="189"/>
      <c r="I7" s="189"/>
      <c r="J7" s="190"/>
      <c r="K7" s="13"/>
      <c r="L7" s="40"/>
      <c r="M7" s="40"/>
      <c r="N7" s="40"/>
      <c r="O7" s="40"/>
      <c r="P7" s="29"/>
      <c r="Q7" s="202"/>
      <c r="R7" s="203"/>
      <c r="S7" s="203"/>
      <c r="T7" s="203"/>
      <c r="U7" s="203"/>
      <c r="V7" s="203"/>
      <c r="W7" s="203"/>
      <c r="X7" s="203"/>
      <c r="Y7" s="203"/>
      <c r="Z7" s="204"/>
      <c r="AB7" s="34" t="s">
        <v>16</v>
      </c>
      <c r="AC7" s="34"/>
      <c r="AD7" s="34"/>
    </row>
    <row r="8" spans="1:31" ht="13.5" customHeight="1" thickTop="1" thickBot="1" x14ac:dyDescent="0.3">
      <c r="A8" s="54"/>
      <c r="B8" s="54"/>
      <c r="C8" s="55"/>
      <c r="D8" s="55"/>
      <c r="E8" s="55"/>
      <c r="F8" s="55"/>
      <c r="G8" s="55"/>
      <c r="H8" s="55"/>
      <c r="I8" s="55"/>
      <c r="J8" s="55"/>
      <c r="K8" s="55"/>
      <c r="L8" s="40"/>
      <c r="M8" s="40"/>
      <c r="N8" s="40"/>
      <c r="O8" s="40"/>
      <c r="P8" s="29"/>
      <c r="AB8" s="34" t="s">
        <v>17</v>
      </c>
      <c r="AC8" s="34"/>
      <c r="AD8" s="34"/>
    </row>
    <row r="9" spans="1:31" ht="13.5" customHeight="1" thickTop="1" thickBot="1" x14ac:dyDescent="0.3">
      <c r="A9" s="205" t="s">
        <v>142</v>
      </c>
      <c r="B9" s="206"/>
      <c r="C9" s="207"/>
      <c r="D9" s="207"/>
      <c r="E9" s="207"/>
      <c r="F9" s="207"/>
      <c r="G9" s="207"/>
      <c r="H9" s="207"/>
      <c r="I9" s="207"/>
      <c r="J9" s="208"/>
      <c r="K9" s="56"/>
      <c r="L9" s="40"/>
      <c r="M9" s="40"/>
      <c r="N9" s="40"/>
      <c r="O9" s="40"/>
      <c r="P9" s="29"/>
      <c r="AB9" s="34" t="s">
        <v>18</v>
      </c>
      <c r="AC9" s="34"/>
      <c r="AD9" s="34"/>
      <c r="AE9" s="57"/>
    </row>
    <row r="10" spans="1:31" ht="13.5" customHeight="1" thickTop="1" x14ac:dyDescent="0.25">
      <c r="A10" s="58"/>
      <c r="B10" s="58"/>
      <c r="C10" s="59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28"/>
      <c r="Q10" s="193" t="s">
        <v>51</v>
      </c>
      <c r="R10" s="194"/>
      <c r="S10" s="194"/>
      <c r="T10" s="194"/>
      <c r="U10" s="194"/>
      <c r="V10" s="62" t="s">
        <v>0</v>
      </c>
      <c r="W10" s="62" t="s">
        <v>1</v>
      </c>
      <c r="X10" s="62" t="s">
        <v>2</v>
      </c>
      <c r="Y10" s="62" t="s">
        <v>3</v>
      </c>
      <c r="Z10" s="63" t="s">
        <v>4</v>
      </c>
      <c r="AB10" s="34" t="s">
        <v>19</v>
      </c>
      <c r="AC10" s="34"/>
      <c r="AD10" s="34"/>
      <c r="AE10" s="57"/>
    </row>
    <row r="11" spans="1:31" ht="13.5" customHeight="1" thickBot="1" x14ac:dyDescent="0.3">
      <c r="A11" s="58"/>
      <c r="B11" s="58"/>
      <c r="C11" s="59"/>
      <c r="D11" s="64"/>
      <c r="E11" s="65"/>
      <c r="F11" s="65"/>
      <c r="G11" s="65"/>
      <c r="H11" s="65"/>
      <c r="I11" s="64"/>
      <c r="J11" s="64"/>
      <c r="K11" s="64"/>
      <c r="L11" s="61"/>
      <c r="M11" s="61"/>
      <c r="N11" s="61"/>
      <c r="O11" s="61"/>
      <c r="P11" s="28"/>
      <c r="Q11" s="195"/>
      <c r="R11" s="196"/>
      <c r="S11" s="196"/>
      <c r="T11" s="196"/>
      <c r="U11" s="196"/>
      <c r="V11" s="66">
        <v>2.5</v>
      </c>
      <c r="W11" s="66">
        <v>2</v>
      </c>
      <c r="X11" s="66">
        <v>1.5</v>
      </c>
      <c r="Y11" s="66">
        <v>1</v>
      </c>
      <c r="Z11" s="67">
        <v>0.5</v>
      </c>
      <c r="AB11" s="34"/>
      <c r="AC11" s="34"/>
      <c r="AD11" s="34"/>
      <c r="AE11" s="57"/>
    </row>
    <row r="12" spans="1:31" ht="13.5" customHeight="1" thickTop="1" x14ac:dyDescent="0.25">
      <c r="A12" s="197" t="s">
        <v>6</v>
      </c>
      <c r="B12" s="187"/>
      <c r="C12" s="187"/>
      <c r="D12" s="187"/>
      <c r="E12" s="187"/>
      <c r="F12" s="187"/>
      <c r="G12" s="187"/>
      <c r="H12" s="187"/>
      <c r="I12" s="187" t="s">
        <v>139</v>
      </c>
      <c r="J12" s="187"/>
      <c r="K12" s="187" t="s">
        <v>6</v>
      </c>
      <c r="L12" s="217"/>
      <c r="M12" s="61"/>
      <c r="N12" s="61"/>
      <c r="O12" s="61"/>
      <c r="P12" s="28"/>
      <c r="Q12" s="195" t="s">
        <v>55</v>
      </c>
      <c r="R12" s="196"/>
      <c r="S12" s="191" t="s">
        <v>56</v>
      </c>
      <c r="T12" s="191"/>
      <c r="U12" s="191"/>
      <c r="V12" s="3"/>
      <c r="W12" s="3"/>
      <c r="X12" s="3"/>
      <c r="Y12" s="3"/>
      <c r="Z12" s="4"/>
      <c r="AB12" s="34"/>
      <c r="AC12" s="34"/>
      <c r="AD12" s="34"/>
      <c r="AE12" s="57"/>
    </row>
    <row r="13" spans="1:31" ht="13.5" customHeight="1" x14ac:dyDescent="0.25">
      <c r="A13" s="19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218"/>
      <c r="M13" s="61"/>
      <c r="N13" s="61"/>
      <c r="O13" s="61"/>
      <c r="P13" s="28"/>
      <c r="Q13" s="195"/>
      <c r="R13" s="196"/>
      <c r="S13" s="69" t="s">
        <v>115</v>
      </c>
      <c r="T13" s="69"/>
      <c r="U13" s="69"/>
      <c r="V13" s="3"/>
      <c r="W13" s="3"/>
      <c r="X13" s="3"/>
      <c r="Y13" s="3"/>
      <c r="Z13" s="4"/>
      <c r="AB13" s="34"/>
      <c r="AC13" s="34"/>
      <c r="AD13" s="34"/>
      <c r="AE13" s="57"/>
    </row>
    <row r="14" spans="1:31" ht="13.5" customHeight="1" x14ac:dyDescent="0.25">
      <c r="A14" s="209" t="s">
        <v>63</v>
      </c>
      <c r="B14" s="210"/>
      <c r="C14" s="210"/>
      <c r="D14" s="210"/>
      <c r="E14" s="210"/>
      <c r="F14" s="210"/>
      <c r="G14" s="211" t="s">
        <v>128</v>
      </c>
      <c r="H14" s="212"/>
      <c r="I14" s="161"/>
      <c r="J14" s="161"/>
      <c r="K14" s="215">
        <f>0.1*I14</f>
        <v>0</v>
      </c>
      <c r="L14" s="216"/>
      <c r="M14" s="61"/>
      <c r="N14" s="61"/>
      <c r="O14" s="61"/>
      <c r="P14" s="28"/>
      <c r="Q14" s="195"/>
      <c r="R14" s="196"/>
      <c r="S14" s="191" t="s">
        <v>52</v>
      </c>
      <c r="T14" s="191"/>
      <c r="U14" s="191"/>
      <c r="V14" s="3"/>
      <c r="W14" s="3"/>
      <c r="X14" s="3"/>
      <c r="Y14" s="3"/>
      <c r="Z14" s="4"/>
      <c r="AB14" s="34"/>
      <c r="AC14" s="34"/>
      <c r="AD14" s="34"/>
      <c r="AE14" s="57"/>
    </row>
    <row r="15" spans="1:31" ht="13.5" customHeight="1" x14ac:dyDescent="0.25">
      <c r="A15" s="180" t="s">
        <v>127</v>
      </c>
      <c r="B15" s="181"/>
      <c r="C15" s="181"/>
      <c r="D15" s="181"/>
      <c r="E15" s="181"/>
      <c r="F15" s="181"/>
      <c r="G15" s="174" t="s">
        <v>60</v>
      </c>
      <c r="H15" s="174"/>
      <c r="I15" s="161"/>
      <c r="J15" s="161"/>
      <c r="K15" s="213">
        <f>0.2*I15</f>
        <v>0</v>
      </c>
      <c r="L15" s="214"/>
      <c r="M15" s="61"/>
      <c r="N15" s="61"/>
      <c r="O15" s="61"/>
      <c r="P15" s="28"/>
      <c r="Q15" s="195"/>
      <c r="R15" s="196"/>
      <c r="S15" s="69" t="s">
        <v>111</v>
      </c>
      <c r="T15" s="69"/>
      <c r="U15" s="69"/>
      <c r="V15" s="3"/>
      <c r="W15" s="3"/>
      <c r="X15" s="3"/>
      <c r="Y15" s="3"/>
      <c r="Z15" s="4"/>
      <c r="AB15" s="34"/>
      <c r="AC15" s="34"/>
      <c r="AD15" s="34"/>
      <c r="AE15" s="57"/>
    </row>
    <row r="16" spans="1:31" ht="13.5" customHeight="1" x14ac:dyDescent="0.25">
      <c r="A16" s="180" t="s">
        <v>129</v>
      </c>
      <c r="B16" s="181"/>
      <c r="C16" s="181"/>
      <c r="D16" s="181"/>
      <c r="E16" s="181"/>
      <c r="F16" s="181"/>
      <c r="G16" s="174" t="s">
        <v>60</v>
      </c>
      <c r="H16" s="174"/>
      <c r="I16" s="160"/>
      <c r="J16" s="160"/>
      <c r="K16" s="166">
        <f>0.2*I16</f>
        <v>0</v>
      </c>
      <c r="L16" s="167"/>
      <c r="M16" s="61"/>
      <c r="N16" s="61"/>
      <c r="O16" s="61"/>
      <c r="P16" s="28"/>
      <c r="Q16" s="195"/>
      <c r="R16" s="196"/>
      <c r="S16" s="192" t="s">
        <v>5</v>
      </c>
      <c r="T16" s="192"/>
      <c r="U16" s="192"/>
      <c r="V16" s="2" t="str">
        <f>IF(SUM(V12:V15)=0,"",SUM(V12:V15))</f>
        <v/>
      </c>
      <c r="W16" s="2" t="str">
        <f>IF(SUM(W12:W15)=0,"",SUM(W12:W15))</f>
        <v/>
      </c>
      <c r="X16" s="2" t="str">
        <f>IF(SUM(X12:X15)=0,"",SUM(X12:X15))</f>
        <v/>
      </c>
      <c r="Y16" s="2" t="str">
        <f>IF(SUM(Y12:Y15)=0,"",SUM(Y12:Y15))</f>
        <v/>
      </c>
      <c r="Z16" s="5" t="str">
        <f>IF(SUM(Z12:Z15)=0,"",SUM(Z12:Z15))</f>
        <v/>
      </c>
      <c r="AB16" s="34"/>
      <c r="AC16" s="34"/>
      <c r="AD16" s="34"/>
      <c r="AE16" s="57"/>
    </row>
    <row r="17" spans="1:31" ht="13.5" customHeight="1" thickBot="1" x14ac:dyDescent="0.3">
      <c r="A17" s="180" t="s">
        <v>130</v>
      </c>
      <c r="B17" s="181"/>
      <c r="C17" s="181"/>
      <c r="D17" s="181"/>
      <c r="E17" s="181"/>
      <c r="F17" s="181"/>
      <c r="G17" s="174" t="s">
        <v>135</v>
      </c>
      <c r="H17" s="174"/>
      <c r="I17" s="160"/>
      <c r="J17" s="160"/>
      <c r="K17" s="166">
        <f>0.3*I17</f>
        <v>0</v>
      </c>
      <c r="L17" s="167"/>
      <c r="M17" s="61"/>
      <c r="N17" s="61"/>
      <c r="O17" s="61"/>
      <c r="P17" s="28"/>
      <c r="Q17" s="295"/>
      <c r="R17" s="296"/>
      <c r="S17" s="256" t="s">
        <v>53</v>
      </c>
      <c r="T17" s="256"/>
      <c r="U17" s="256"/>
      <c r="V17" s="291" t="str">
        <f>IF(SUM(V16:Z16)=0,"",SUM(V16:Z16))</f>
        <v/>
      </c>
      <c r="W17" s="293"/>
      <c r="X17" s="293"/>
      <c r="Y17" s="293"/>
      <c r="Z17" s="294"/>
      <c r="AB17" s="34"/>
      <c r="AC17" s="34"/>
      <c r="AD17" s="34"/>
      <c r="AE17" s="57"/>
    </row>
    <row r="18" spans="1:31" ht="13.5" customHeight="1" thickTop="1" thickBot="1" x14ac:dyDescent="0.3">
      <c r="A18" s="180" t="s">
        <v>131</v>
      </c>
      <c r="B18" s="181"/>
      <c r="C18" s="181"/>
      <c r="D18" s="181"/>
      <c r="E18" s="181"/>
      <c r="F18" s="181"/>
      <c r="G18" s="174" t="s">
        <v>136</v>
      </c>
      <c r="H18" s="174"/>
      <c r="I18" s="160"/>
      <c r="J18" s="160"/>
      <c r="K18" s="166">
        <f>0.2*I18</f>
        <v>0</v>
      </c>
      <c r="L18" s="167"/>
      <c r="M18" s="72"/>
      <c r="N18" s="72"/>
      <c r="O18" s="72"/>
      <c r="P18" s="28"/>
      <c r="Q18" s="58"/>
      <c r="R18" s="58"/>
      <c r="S18" s="30"/>
      <c r="T18" s="30"/>
      <c r="U18" s="30"/>
      <c r="V18" s="73"/>
      <c r="W18" s="73"/>
      <c r="X18" s="73"/>
      <c r="Y18" s="73"/>
      <c r="Z18" s="73"/>
      <c r="AB18" s="34"/>
      <c r="AC18" s="34"/>
      <c r="AD18" s="34"/>
    </row>
    <row r="19" spans="1:31" ht="14.25" customHeight="1" thickTop="1" x14ac:dyDescent="0.25">
      <c r="A19" s="180" t="s">
        <v>132</v>
      </c>
      <c r="B19" s="181"/>
      <c r="C19" s="181"/>
      <c r="D19" s="181"/>
      <c r="E19" s="181"/>
      <c r="F19" s="181"/>
      <c r="G19" s="174" t="s">
        <v>136</v>
      </c>
      <c r="H19" s="174"/>
      <c r="I19" s="160"/>
      <c r="J19" s="160"/>
      <c r="K19" s="166">
        <f>0.2*I19</f>
        <v>0</v>
      </c>
      <c r="L19" s="167"/>
      <c r="M19" s="28"/>
      <c r="N19" s="28"/>
      <c r="O19" s="28"/>
      <c r="P19" s="28"/>
      <c r="Q19" s="193" t="s">
        <v>54</v>
      </c>
      <c r="R19" s="194"/>
      <c r="S19" s="194"/>
      <c r="T19" s="194"/>
      <c r="U19" s="194"/>
      <c r="V19" s="62" t="s">
        <v>0</v>
      </c>
      <c r="W19" s="62" t="s">
        <v>1</v>
      </c>
      <c r="X19" s="62" t="s">
        <v>2</v>
      </c>
      <c r="Y19" s="62" t="s">
        <v>3</v>
      </c>
      <c r="Z19" s="63" t="s">
        <v>4</v>
      </c>
      <c r="AB19" s="34"/>
      <c r="AC19" s="35"/>
      <c r="AD19" s="34"/>
    </row>
    <row r="20" spans="1:31" ht="13.5" customHeight="1" x14ac:dyDescent="0.25">
      <c r="A20" s="180" t="s">
        <v>133</v>
      </c>
      <c r="B20" s="181"/>
      <c r="C20" s="181"/>
      <c r="D20" s="181"/>
      <c r="E20" s="181"/>
      <c r="F20" s="181"/>
      <c r="G20" s="174" t="s">
        <v>136</v>
      </c>
      <c r="H20" s="174"/>
      <c r="I20" s="160"/>
      <c r="J20" s="160"/>
      <c r="K20" s="166">
        <f>0.2*I20</f>
        <v>0</v>
      </c>
      <c r="L20" s="167"/>
      <c r="M20" s="61"/>
      <c r="N20" s="61"/>
      <c r="O20" s="61"/>
      <c r="P20" s="28"/>
      <c r="Q20" s="195"/>
      <c r="R20" s="196"/>
      <c r="S20" s="196"/>
      <c r="T20" s="196"/>
      <c r="U20" s="196"/>
      <c r="V20" s="66">
        <v>2.5</v>
      </c>
      <c r="W20" s="66">
        <v>2</v>
      </c>
      <c r="X20" s="66">
        <v>1.5</v>
      </c>
      <c r="Y20" s="66">
        <v>1</v>
      </c>
      <c r="Z20" s="67">
        <v>0.5</v>
      </c>
      <c r="AB20" s="34"/>
      <c r="AC20" s="27"/>
      <c r="AD20" s="34"/>
    </row>
    <row r="21" spans="1:31" ht="13.5" customHeight="1" x14ac:dyDescent="0.25">
      <c r="A21" s="180" t="s">
        <v>134</v>
      </c>
      <c r="B21" s="181"/>
      <c r="C21" s="181"/>
      <c r="D21" s="181"/>
      <c r="E21" s="181"/>
      <c r="F21" s="181"/>
      <c r="G21" s="174" t="s">
        <v>136</v>
      </c>
      <c r="H21" s="174"/>
      <c r="I21" s="160"/>
      <c r="J21" s="160"/>
      <c r="K21" s="166">
        <f>0.2*I21</f>
        <v>0</v>
      </c>
      <c r="L21" s="167"/>
      <c r="M21" s="61"/>
      <c r="N21" s="61"/>
      <c r="O21" s="61"/>
      <c r="P21" s="28"/>
      <c r="Q21" s="195" t="s">
        <v>55</v>
      </c>
      <c r="R21" s="196"/>
      <c r="S21" s="297" t="s">
        <v>57</v>
      </c>
      <c r="T21" s="298"/>
      <c r="U21" s="299"/>
      <c r="V21" s="3"/>
      <c r="W21" s="3"/>
      <c r="X21" s="3"/>
      <c r="Y21" s="3"/>
      <c r="Z21" s="4"/>
      <c r="AB21" s="34"/>
      <c r="AC21" s="34"/>
    </row>
    <row r="22" spans="1:31" ht="13.5" customHeight="1" x14ac:dyDescent="0.25">
      <c r="A22" s="172" t="s">
        <v>22</v>
      </c>
      <c r="B22" s="173" t="s">
        <v>107</v>
      </c>
      <c r="C22" s="173"/>
      <c r="D22" s="173"/>
      <c r="E22" s="173"/>
      <c r="F22" s="173"/>
      <c r="G22" s="186" t="s">
        <v>64</v>
      </c>
      <c r="H22" s="186"/>
      <c r="I22" s="160"/>
      <c r="J22" s="160"/>
      <c r="K22" s="166">
        <f>0.5*I22</f>
        <v>0</v>
      </c>
      <c r="L22" s="167"/>
      <c r="M22" s="61"/>
      <c r="N22" s="61"/>
      <c r="O22" s="61"/>
      <c r="P22" s="28"/>
      <c r="Q22" s="195"/>
      <c r="R22" s="196"/>
      <c r="S22" s="297" t="s">
        <v>112</v>
      </c>
      <c r="T22" s="298"/>
      <c r="U22" s="299"/>
      <c r="V22" s="3"/>
      <c r="W22" s="3"/>
      <c r="X22" s="3"/>
      <c r="Y22" s="3"/>
      <c r="Z22" s="4"/>
      <c r="AB22" s="34"/>
      <c r="AC22" s="34"/>
      <c r="AD22" s="34"/>
    </row>
    <row r="23" spans="1:31" ht="13.5" customHeight="1" x14ac:dyDescent="0.25">
      <c r="A23" s="172"/>
      <c r="B23" s="173"/>
      <c r="C23" s="173"/>
      <c r="D23" s="173"/>
      <c r="E23" s="173"/>
      <c r="F23" s="173"/>
      <c r="G23" s="186"/>
      <c r="H23" s="186"/>
      <c r="I23" s="160"/>
      <c r="J23" s="160"/>
      <c r="K23" s="166">
        <f t="shared" ref="K23:K25" si="0">0.1*I23</f>
        <v>0</v>
      </c>
      <c r="L23" s="167"/>
      <c r="M23" s="61"/>
      <c r="N23" s="61"/>
      <c r="O23" s="61"/>
      <c r="P23" s="28"/>
      <c r="Q23" s="195"/>
      <c r="R23" s="196"/>
      <c r="S23" s="297" t="s">
        <v>113</v>
      </c>
      <c r="T23" s="298"/>
      <c r="U23" s="299"/>
      <c r="V23" s="3"/>
      <c r="W23" s="3"/>
      <c r="X23" s="3"/>
      <c r="Y23" s="3"/>
      <c r="Z23" s="4"/>
      <c r="AB23" s="34"/>
      <c r="AC23" s="34"/>
      <c r="AD23" s="34" t="s">
        <v>25</v>
      </c>
    </row>
    <row r="24" spans="1:31" ht="13.5" customHeight="1" x14ac:dyDescent="0.25">
      <c r="A24" s="172"/>
      <c r="B24" s="174" t="s">
        <v>108</v>
      </c>
      <c r="C24" s="174"/>
      <c r="D24" s="174"/>
      <c r="E24" s="174"/>
      <c r="F24" s="174"/>
      <c r="G24" s="186" t="s">
        <v>64</v>
      </c>
      <c r="H24" s="186"/>
      <c r="I24" s="160"/>
      <c r="J24" s="160"/>
      <c r="K24" s="166">
        <f>0.5*I24</f>
        <v>0</v>
      </c>
      <c r="L24" s="167"/>
      <c r="M24" s="61"/>
      <c r="N24" s="61"/>
      <c r="O24" s="61"/>
      <c r="P24" s="28"/>
      <c r="Q24" s="195"/>
      <c r="R24" s="196"/>
      <c r="S24" s="297" t="s">
        <v>114</v>
      </c>
      <c r="T24" s="298"/>
      <c r="U24" s="299"/>
      <c r="V24" s="3"/>
      <c r="W24" s="3"/>
      <c r="X24" s="3"/>
      <c r="Y24" s="3"/>
      <c r="Z24" s="4"/>
      <c r="AB24" s="34"/>
      <c r="AC24" s="34"/>
      <c r="AD24" s="34" t="s">
        <v>16</v>
      </c>
    </row>
    <row r="25" spans="1:31" ht="13.5" customHeight="1" x14ac:dyDescent="0.25">
      <c r="A25" s="172"/>
      <c r="B25" s="174"/>
      <c r="C25" s="174"/>
      <c r="D25" s="174"/>
      <c r="E25" s="174"/>
      <c r="F25" s="174"/>
      <c r="G25" s="186"/>
      <c r="H25" s="186"/>
      <c r="I25" s="160"/>
      <c r="J25" s="160"/>
      <c r="K25" s="166">
        <f t="shared" si="0"/>
        <v>0</v>
      </c>
      <c r="L25" s="167"/>
      <c r="M25" s="61"/>
      <c r="N25" s="61"/>
      <c r="O25" s="61"/>
      <c r="P25" s="28"/>
      <c r="Q25" s="195"/>
      <c r="R25" s="196"/>
      <c r="S25" s="192" t="s">
        <v>5</v>
      </c>
      <c r="T25" s="192"/>
      <c r="U25" s="192"/>
      <c r="V25" s="2" t="str">
        <f>IF(SUM(V21:V24)=0,"",SUM(V21:V24))</f>
        <v/>
      </c>
      <c r="W25" s="2" t="str">
        <f>IF(SUM(W21:W24)=0,"",SUM(W21:W24))</f>
        <v/>
      </c>
      <c r="X25" s="2" t="str">
        <f>IF(SUM(X21:X24)=0,"",SUM(X21:X24))</f>
        <v/>
      </c>
      <c r="Y25" s="2" t="str">
        <f>IF(SUM(Y21:Y24)=0,"",SUM(Y21:Y24))</f>
        <v/>
      </c>
      <c r="Z25" s="5" t="str">
        <f>IF(SUM(Z21:Z24)=0,"",SUM(Z21:Z24))</f>
        <v/>
      </c>
      <c r="AB25" s="34"/>
      <c r="AC25" s="34"/>
      <c r="AD25" s="34" t="s">
        <v>26</v>
      </c>
    </row>
    <row r="26" spans="1:31" ht="13.5" customHeight="1" thickBot="1" x14ac:dyDescent="0.3">
      <c r="A26" s="175" t="s">
        <v>65</v>
      </c>
      <c r="B26" s="176"/>
      <c r="C26" s="176"/>
      <c r="D26" s="176"/>
      <c r="E26" s="176"/>
      <c r="F26" s="176"/>
      <c r="G26" s="186" t="s">
        <v>64</v>
      </c>
      <c r="H26" s="186"/>
      <c r="I26" s="160"/>
      <c r="J26" s="160"/>
      <c r="K26" s="168">
        <f>0.5*I26</f>
        <v>0</v>
      </c>
      <c r="L26" s="169"/>
      <c r="M26" s="61"/>
      <c r="N26" s="61"/>
      <c r="O26" s="61"/>
      <c r="P26" s="28"/>
      <c r="Q26" s="295"/>
      <c r="R26" s="296"/>
      <c r="S26" s="245" t="s">
        <v>58</v>
      </c>
      <c r="T26" s="246"/>
      <c r="U26" s="247"/>
      <c r="V26" s="291" t="str">
        <f>IF(SUM(V25:Z25)=0,"",SUM(V25:Z25))</f>
        <v/>
      </c>
      <c r="W26" s="293"/>
      <c r="X26" s="293"/>
      <c r="Y26" s="293"/>
      <c r="Z26" s="294"/>
      <c r="AB26" s="34"/>
      <c r="AC26" s="34"/>
      <c r="AD26" s="34" t="s">
        <v>44</v>
      </c>
    </row>
    <row r="27" spans="1:31" ht="13.5" customHeight="1" thickTop="1" x14ac:dyDescent="0.25">
      <c r="A27" s="175" t="s">
        <v>109</v>
      </c>
      <c r="B27" s="176"/>
      <c r="C27" s="176"/>
      <c r="D27" s="176"/>
      <c r="E27" s="176"/>
      <c r="F27" s="176"/>
      <c r="G27" s="186" t="s">
        <v>110</v>
      </c>
      <c r="H27" s="186"/>
      <c r="I27" s="171"/>
      <c r="J27" s="171"/>
      <c r="K27" s="166">
        <f>0.5*I27</f>
        <v>0</v>
      </c>
      <c r="L27" s="167"/>
      <c r="M27" s="61"/>
      <c r="N27" s="61"/>
      <c r="AC27" s="34"/>
      <c r="AD27" s="34" t="s">
        <v>27</v>
      </c>
    </row>
    <row r="28" spans="1:31" ht="13.5" customHeight="1" x14ac:dyDescent="0.25">
      <c r="A28" s="175" t="s">
        <v>137</v>
      </c>
      <c r="B28" s="176"/>
      <c r="C28" s="176"/>
      <c r="D28" s="176"/>
      <c r="E28" s="176"/>
      <c r="F28" s="176"/>
      <c r="G28" s="186" t="s">
        <v>110</v>
      </c>
      <c r="H28" s="186"/>
      <c r="I28" s="171"/>
      <c r="J28" s="171"/>
      <c r="K28" s="164">
        <f>0.5*I28</f>
        <v>0</v>
      </c>
      <c r="L28" s="165"/>
      <c r="M28" s="61"/>
      <c r="N28" s="61"/>
      <c r="AC28" s="34"/>
      <c r="AD28" s="34" t="s">
        <v>45</v>
      </c>
    </row>
    <row r="29" spans="1:31" ht="13.5" customHeight="1" thickBot="1" x14ac:dyDescent="0.3">
      <c r="A29" s="184" t="s">
        <v>138</v>
      </c>
      <c r="B29" s="185"/>
      <c r="C29" s="185"/>
      <c r="D29" s="185"/>
      <c r="E29" s="185"/>
      <c r="F29" s="185"/>
      <c r="G29" s="254" t="s">
        <v>64</v>
      </c>
      <c r="H29" s="254"/>
      <c r="I29" s="170"/>
      <c r="J29" s="170"/>
      <c r="K29" s="162">
        <f>0.5*I29</f>
        <v>0</v>
      </c>
      <c r="L29" s="163"/>
      <c r="M29" s="61"/>
      <c r="N29" s="61"/>
      <c r="AC29" s="34"/>
      <c r="AD29" s="34" t="s">
        <v>28</v>
      </c>
    </row>
    <row r="30" spans="1:31" ht="13.5" customHeight="1" thickTop="1" thickBot="1" x14ac:dyDescent="0.3">
      <c r="A30" s="145"/>
      <c r="B30" s="145"/>
      <c r="C30" s="145"/>
      <c r="D30" s="145"/>
      <c r="E30" s="144"/>
      <c r="F30" s="144"/>
      <c r="G30" s="144"/>
      <c r="H30" s="144"/>
      <c r="I30" s="178" t="s">
        <v>21</v>
      </c>
      <c r="J30" s="179"/>
      <c r="K30" s="248" t="str">
        <f>IF(SUM(K14:L29)=0,"",SUM(K14:L29))</f>
        <v/>
      </c>
      <c r="L30" s="249"/>
      <c r="M30" s="72"/>
      <c r="N30" s="72"/>
      <c r="AC30" s="34"/>
      <c r="AD30" s="34" t="s">
        <v>87</v>
      </c>
    </row>
    <row r="31" spans="1:31" ht="14.25" customHeight="1" thickTop="1" x14ac:dyDescent="0.25">
      <c r="O31" s="79"/>
      <c r="P31" s="27"/>
      <c r="Q31" s="58"/>
      <c r="R31" s="58"/>
      <c r="S31" s="15"/>
      <c r="T31" s="15"/>
      <c r="U31" s="75"/>
      <c r="V31" s="75"/>
      <c r="W31" s="16"/>
      <c r="X31" s="16"/>
      <c r="Y31" s="75"/>
      <c r="Z31" s="80"/>
      <c r="AB31" s="34"/>
      <c r="AC31" s="34"/>
      <c r="AD31" s="34" t="s">
        <v>29</v>
      </c>
    </row>
    <row r="32" spans="1:31" ht="13.5" customHeight="1" x14ac:dyDescent="0.25">
      <c r="O32" s="79"/>
      <c r="P32" s="81"/>
      <c r="Q32" s="58"/>
      <c r="R32" s="58"/>
      <c r="S32" s="15"/>
      <c r="T32" s="15"/>
      <c r="U32" s="75"/>
      <c r="V32" s="75"/>
      <c r="W32" s="15"/>
      <c r="X32" s="15"/>
      <c r="Y32" s="16"/>
      <c r="Z32" s="49"/>
      <c r="AB32" s="34"/>
      <c r="AC32" s="27"/>
      <c r="AD32" s="34" t="s">
        <v>30</v>
      </c>
    </row>
    <row r="33" spans="1:43" ht="13.5" customHeight="1" thickBot="1" x14ac:dyDescent="0.3">
      <c r="O33" s="19"/>
      <c r="P33" s="81"/>
      <c r="Q33" s="20"/>
      <c r="R33" s="20"/>
      <c r="S33" s="15"/>
      <c r="T33" s="15"/>
      <c r="U33" s="75"/>
      <c r="V33" s="75"/>
      <c r="W33" s="15"/>
      <c r="X33" s="15"/>
      <c r="Y33" s="16"/>
      <c r="Z33" s="49"/>
      <c r="AB33" s="34"/>
      <c r="AC33" s="34"/>
      <c r="AD33" s="34" t="s">
        <v>31</v>
      </c>
    </row>
    <row r="34" spans="1:43" ht="13.5" customHeight="1" thickTop="1" x14ac:dyDescent="0.25">
      <c r="A34" s="380" t="s">
        <v>81</v>
      </c>
      <c r="B34" s="381"/>
      <c r="C34" s="70"/>
      <c r="D34" s="380" t="s">
        <v>83</v>
      </c>
      <c r="E34" s="381"/>
      <c r="F34" s="27"/>
      <c r="G34" s="384" t="s">
        <v>84</v>
      </c>
      <c r="H34" s="385"/>
      <c r="I34" s="27"/>
      <c r="J34" s="384" t="s">
        <v>78</v>
      </c>
      <c r="K34" s="385"/>
      <c r="L34" s="42"/>
      <c r="M34" s="380" t="s">
        <v>6</v>
      </c>
      <c r="N34" s="381"/>
      <c r="O34" s="19"/>
      <c r="P34" s="27"/>
      <c r="Q34" s="20"/>
      <c r="R34" s="20"/>
      <c r="S34" s="77"/>
      <c r="T34" s="77"/>
      <c r="U34" s="15"/>
      <c r="V34" s="15"/>
      <c r="W34" s="15"/>
      <c r="X34" s="15"/>
      <c r="Y34" s="15"/>
      <c r="Z34" s="49"/>
      <c r="AB34" s="34"/>
      <c r="AC34" s="34"/>
      <c r="AD34" s="34" t="s">
        <v>32</v>
      </c>
    </row>
    <row r="35" spans="1:43" ht="13.5" customHeight="1" x14ac:dyDescent="0.25">
      <c r="A35" s="382"/>
      <c r="B35" s="383"/>
      <c r="C35" s="388" t="s">
        <v>82</v>
      </c>
      <c r="D35" s="382"/>
      <c r="E35" s="383"/>
      <c r="F35" s="393" t="s">
        <v>85</v>
      </c>
      <c r="G35" s="386"/>
      <c r="H35" s="387"/>
      <c r="I35" s="393" t="s">
        <v>85</v>
      </c>
      <c r="J35" s="386"/>
      <c r="K35" s="387"/>
      <c r="L35" s="394" t="s">
        <v>86</v>
      </c>
      <c r="M35" s="382"/>
      <c r="N35" s="383"/>
      <c r="O35" s="61"/>
      <c r="P35" s="28"/>
      <c r="Q35" s="77"/>
      <c r="R35" s="77"/>
      <c r="S35" s="77"/>
      <c r="T35" s="77"/>
      <c r="U35" s="15"/>
      <c r="V35" s="15"/>
      <c r="W35" s="15"/>
      <c r="X35" s="15"/>
      <c r="Y35" s="15"/>
      <c r="Z35" s="49"/>
      <c r="AB35" s="34"/>
      <c r="AC35" s="34"/>
      <c r="AD35" s="34" t="s">
        <v>33</v>
      </c>
    </row>
    <row r="36" spans="1:43" ht="13.5" customHeight="1" x14ac:dyDescent="0.25">
      <c r="A36" s="395" t="e">
        <f>(D36+G36+J36)-M36</f>
        <v>#VALUE!</v>
      </c>
      <c r="B36" s="396"/>
      <c r="C36" s="388"/>
      <c r="D36" s="389" t="e">
        <f>(V59+F112+V112)/3</f>
        <v>#VALUE!</v>
      </c>
      <c r="E36" s="390"/>
      <c r="F36" s="393"/>
      <c r="G36" s="389" t="e">
        <f>(V87+F140+V140)/3</f>
        <v>#VALUE!</v>
      </c>
      <c r="H36" s="390"/>
      <c r="I36" s="393"/>
      <c r="J36" s="389" t="e">
        <f>E90</f>
        <v>#VALUE!</v>
      </c>
      <c r="K36" s="390"/>
      <c r="L36" s="394"/>
      <c r="M36" s="389" t="str">
        <f>K30</f>
        <v/>
      </c>
      <c r="N36" s="390"/>
      <c r="O36" s="61"/>
      <c r="P36" s="28"/>
      <c r="Q36" s="48"/>
      <c r="R36" s="48"/>
      <c r="S36" s="48"/>
      <c r="T36" s="48"/>
      <c r="U36" s="48"/>
      <c r="V36" s="48"/>
      <c r="W36" s="48"/>
      <c r="X36" s="48"/>
      <c r="Y36" s="84"/>
      <c r="Z36" s="49"/>
      <c r="AB36" s="34"/>
      <c r="AC36" s="34"/>
      <c r="AD36" s="34" t="s">
        <v>34</v>
      </c>
    </row>
    <row r="37" spans="1:43" ht="13.5" customHeight="1" thickBot="1" x14ac:dyDescent="0.3">
      <c r="A37" s="397"/>
      <c r="B37" s="398"/>
      <c r="C37" s="82"/>
      <c r="D37" s="391"/>
      <c r="E37" s="392"/>
      <c r="F37" s="71"/>
      <c r="G37" s="391"/>
      <c r="H37" s="392"/>
      <c r="I37" s="71"/>
      <c r="J37" s="391"/>
      <c r="K37" s="392"/>
      <c r="L37" s="20"/>
      <c r="M37" s="391"/>
      <c r="N37" s="392"/>
      <c r="O37" s="61"/>
      <c r="P37" s="28"/>
      <c r="Q37" s="58"/>
      <c r="R37" s="58"/>
      <c r="S37" s="85"/>
      <c r="T37" s="30"/>
      <c r="U37" s="30"/>
      <c r="V37" s="49"/>
      <c r="W37" s="49"/>
      <c r="X37" s="49"/>
      <c r="Y37" s="49"/>
      <c r="Z37" s="49"/>
      <c r="AB37" s="34"/>
      <c r="AC37" s="34"/>
      <c r="AD37" s="34" t="s">
        <v>35</v>
      </c>
    </row>
    <row r="38" spans="1:43" ht="13.5" customHeight="1" thickTop="1" thickBot="1" x14ac:dyDescent="0.3">
      <c r="A38" s="58"/>
      <c r="B38" s="58"/>
      <c r="C38" s="30"/>
      <c r="D38" s="30"/>
      <c r="E38" s="30"/>
      <c r="F38" s="30"/>
      <c r="G38" s="30"/>
      <c r="H38" s="30"/>
      <c r="I38" s="76"/>
      <c r="J38" s="76"/>
      <c r="K38" s="76"/>
      <c r="L38" s="61"/>
      <c r="M38" s="61"/>
      <c r="N38" s="61"/>
      <c r="O38" s="61"/>
      <c r="P38" s="28"/>
      <c r="Q38" s="58"/>
      <c r="R38" s="58"/>
      <c r="S38" s="85"/>
      <c r="T38" s="30"/>
      <c r="U38" s="30"/>
      <c r="V38" s="49"/>
      <c r="W38" s="49"/>
      <c r="X38" s="49"/>
      <c r="Y38" s="49"/>
      <c r="Z38" s="49"/>
      <c r="AB38" s="34"/>
      <c r="AC38" s="34"/>
      <c r="AD38" s="34" t="s">
        <v>24</v>
      </c>
    </row>
    <row r="39" spans="1:43" ht="13.5" customHeight="1" thickTop="1" thickBot="1" x14ac:dyDescent="0.3">
      <c r="A39" s="58"/>
      <c r="B39" s="58"/>
      <c r="C39" s="30"/>
      <c r="D39" s="30"/>
      <c r="E39" s="30"/>
      <c r="F39" s="30"/>
      <c r="G39" s="30"/>
      <c r="H39" s="30"/>
      <c r="I39" s="76"/>
      <c r="J39" s="76"/>
      <c r="K39" s="31" t="s">
        <v>116</v>
      </c>
      <c r="L39" s="32" t="str">
        <f>IF($Z$1="","",$Z$1)</f>
        <v/>
      </c>
      <c r="M39" s="86"/>
      <c r="N39" s="61"/>
      <c r="O39" s="61"/>
      <c r="P39" s="28"/>
      <c r="Q39" s="58"/>
      <c r="R39" s="58"/>
      <c r="S39" s="76"/>
      <c r="T39" s="76"/>
      <c r="U39" s="76"/>
      <c r="V39" s="49"/>
      <c r="W39" s="49"/>
      <c r="X39" s="49"/>
      <c r="Y39" s="31" t="s">
        <v>116</v>
      </c>
      <c r="Z39" s="32" t="str">
        <f>IF(Z1="","",Z1)</f>
        <v/>
      </c>
      <c r="AA39" s="87">
        <v>0</v>
      </c>
      <c r="AB39" s="34">
        <v>1</v>
      </c>
      <c r="AC39" s="34"/>
      <c r="AD39" s="34" t="s">
        <v>36</v>
      </c>
    </row>
    <row r="40" spans="1:43" ht="13.5" customHeight="1" thickTop="1" x14ac:dyDescent="0.25">
      <c r="A40" s="58"/>
      <c r="B40" s="58"/>
      <c r="C40" s="88"/>
      <c r="D40" s="88"/>
      <c r="E40" s="88"/>
      <c r="F40" s="78"/>
      <c r="G40" s="73"/>
      <c r="H40" s="73"/>
      <c r="I40" s="73"/>
      <c r="J40" s="78"/>
      <c r="K40" s="78"/>
      <c r="L40" s="89"/>
      <c r="M40" s="90"/>
      <c r="N40" s="91"/>
      <c r="O40" s="91"/>
      <c r="P40" s="91"/>
      <c r="Q40" s="58"/>
      <c r="R40" s="58"/>
      <c r="S40" s="30"/>
      <c r="T40" s="30"/>
      <c r="U40" s="30"/>
      <c r="V40" s="73"/>
      <c r="W40" s="73"/>
      <c r="X40" s="73"/>
      <c r="Y40" s="73"/>
      <c r="Z40" s="73"/>
      <c r="AA40" s="33" t="s">
        <v>91</v>
      </c>
      <c r="AB40" s="34">
        <v>2</v>
      </c>
      <c r="AC40" s="34"/>
      <c r="AD40" s="34" t="s">
        <v>37</v>
      </c>
    </row>
    <row r="41" spans="1:43" ht="13.5" customHeight="1" thickBot="1" x14ac:dyDescent="0.3">
      <c r="A41" s="68"/>
      <c r="B41" s="68"/>
      <c r="C41" s="92"/>
      <c r="D41" s="92"/>
      <c r="E41" s="92"/>
      <c r="F41" s="78"/>
      <c r="G41" s="92"/>
      <c r="H41" s="92"/>
      <c r="I41" s="92"/>
      <c r="J41" s="78"/>
      <c r="K41" s="78"/>
      <c r="L41" s="89"/>
      <c r="M41" s="90"/>
      <c r="N41" s="91"/>
      <c r="O41" s="91"/>
      <c r="P41" s="91"/>
      <c r="Q41" s="29"/>
      <c r="R41" s="29"/>
      <c r="S41" s="29"/>
      <c r="T41" s="40"/>
      <c r="U41" s="40"/>
      <c r="V41" s="40"/>
      <c r="W41" s="40"/>
      <c r="X41" s="29"/>
      <c r="Y41" s="28"/>
      <c r="Z41" s="28"/>
      <c r="AA41" s="33" t="s">
        <v>92</v>
      </c>
      <c r="AB41" s="34">
        <v>3</v>
      </c>
      <c r="AC41" s="34"/>
      <c r="AD41" s="34" t="s">
        <v>38</v>
      </c>
    </row>
    <row r="42" spans="1:43" ht="13.5" customHeight="1" thickTop="1" x14ac:dyDescent="0.25">
      <c r="A42" s="26"/>
      <c r="B42" s="26"/>
      <c r="C42" s="26"/>
      <c r="D42" s="182" t="s">
        <v>50</v>
      </c>
      <c r="E42" s="182"/>
      <c r="F42" s="182"/>
      <c r="G42" s="182"/>
      <c r="H42" s="183"/>
      <c r="I42" s="223" t="s">
        <v>49</v>
      </c>
      <c r="J42" s="224"/>
      <c r="K42" s="27"/>
      <c r="L42" s="94"/>
      <c r="M42" s="95"/>
      <c r="O42" s="28"/>
      <c r="P42" s="29"/>
      <c r="Q42" s="26"/>
      <c r="R42" s="26"/>
      <c r="S42" s="26"/>
      <c r="T42" s="182" t="s">
        <v>50</v>
      </c>
      <c r="U42" s="182"/>
      <c r="V42" s="182"/>
      <c r="W42" s="182"/>
      <c r="X42" s="183"/>
      <c r="Y42" s="223" t="s">
        <v>49</v>
      </c>
      <c r="Z42" s="224"/>
      <c r="AA42" s="33" t="s">
        <v>93</v>
      </c>
      <c r="AB42" s="34">
        <v>4</v>
      </c>
      <c r="AC42" s="34"/>
      <c r="AD42" s="34" t="s">
        <v>39</v>
      </c>
    </row>
    <row r="43" spans="1:43" ht="14.25" customHeight="1" thickBot="1" x14ac:dyDescent="0.3">
      <c r="A43" s="36"/>
      <c r="B43" s="36"/>
      <c r="C43" s="36"/>
      <c r="D43" s="182" t="s">
        <v>46</v>
      </c>
      <c r="E43" s="182"/>
      <c r="F43" s="182"/>
      <c r="G43" s="182"/>
      <c r="H43" s="183"/>
      <c r="I43" s="289" t="str">
        <f>IF($I$2="","",$I$2)</f>
        <v/>
      </c>
      <c r="J43" s="290"/>
      <c r="K43" s="11"/>
      <c r="L43" s="94"/>
      <c r="M43" s="95"/>
      <c r="O43" s="28"/>
      <c r="P43" s="29"/>
      <c r="Q43" s="36"/>
      <c r="R43" s="36"/>
      <c r="S43" s="36"/>
      <c r="T43" s="182" t="s">
        <v>46</v>
      </c>
      <c r="U43" s="182"/>
      <c r="V43" s="182"/>
      <c r="W43" s="182"/>
      <c r="X43" s="183"/>
      <c r="Y43" s="289" t="str">
        <f>IF(I2="","",I2)</f>
        <v/>
      </c>
      <c r="Z43" s="290"/>
      <c r="AA43" s="33" t="s">
        <v>94</v>
      </c>
      <c r="AB43" s="34">
        <v>5</v>
      </c>
      <c r="AC43" s="34"/>
      <c r="AD43" s="34" t="s">
        <v>40</v>
      </c>
    </row>
    <row r="44" spans="1:43" ht="14.25" customHeight="1" thickTop="1" x14ac:dyDescent="0.25">
      <c r="A44" s="37" t="s">
        <v>9</v>
      </c>
      <c r="B44" s="233" t="str">
        <f>IF($B$3="","",$B$3)</f>
        <v/>
      </c>
      <c r="C44" s="233"/>
      <c r="D44" s="233"/>
      <c r="E44" s="234"/>
      <c r="F44" s="38"/>
      <c r="G44" s="39" t="s">
        <v>10</v>
      </c>
      <c r="H44" s="235" t="str">
        <f>IF($H$3="","",$H$3)</f>
        <v/>
      </c>
      <c r="I44" s="235"/>
      <c r="J44" s="236"/>
      <c r="K44" s="12"/>
      <c r="L44" s="96"/>
      <c r="M44" s="97"/>
      <c r="N44" s="98"/>
      <c r="O44" s="40"/>
      <c r="P44" s="29"/>
      <c r="Q44" s="37" t="s">
        <v>9</v>
      </c>
      <c r="R44" s="233" t="str">
        <f>IF(B3="","",B3)</f>
        <v/>
      </c>
      <c r="S44" s="233"/>
      <c r="T44" s="233"/>
      <c r="U44" s="234"/>
      <c r="V44" s="38"/>
      <c r="W44" s="39" t="s">
        <v>10</v>
      </c>
      <c r="X44" s="235" t="str">
        <f>IF(H3="","",H3)</f>
        <v/>
      </c>
      <c r="Y44" s="235"/>
      <c r="Z44" s="236"/>
      <c r="AA44" s="80" t="s">
        <v>95</v>
      </c>
      <c r="AB44" s="34">
        <v>6</v>
      </c>
      <c r="AC44" s="34"/>
      <c r="AD44" s="34" t="s">
        <v>41</v>
      </c>
    </row>
    <row r="45" spans="1:43" ht="13.5" customHeight="1" x14ac:dyDescent="0.25">
      <c r="A45" s="45" t="s">
        <v>7</v>
      </c>
      <c r="B45" s="283" t="str">
        <f>IF($B$4="","",$B$4)</f>
        <v/>
      </c>
      <c r="C45" s="283"/>
      <c r="D45" s="283"/>
      <c r="E45" s="284"/>
      <c r="F45" s="46"/>
      <c r="G45" s="47" t="s">
        <v>11</v>
      </c>
      <c r="H45" s="285" t="str">
        <f>IF($H$4="","",$H$4)</f>
        <v/>
      </c>
      <c r="I45" s="285"/>
      <c r="J45" s="286"/>
      <c r="K45" s="13"/>
      <c r="L45" s="96"/>
      <c r="M45" s="97"/>
      <c r="N45" s="98"/>
      <c r="O45" s="40"/>
      <c r="P45" s="29"/>
      <c r="Q45" s="45" t="s">
        <v>7</v>
      </c>
      <c r="R45" s="283" t="str">
        <f>IF(B4="","",B4)</f>
        <v/>
      </c>
      <c r="S45" s="283"/>
      <c r="T45" s="283"/>
      <c r="U45" s="284"/>
      <c r="V45" s="46"/>
      <c r="W45" s="47" t="s">
        <v>11</v>
      </c>
      <c r="X45" s="285" t="str">
        <f>IF(H4="","",H4)</f>
        <v/>
      </c>
      <c r="Y45" s="285"/>
      <c r="Z45" s="286"/>
      <c r="AA45" s="80" t="s">
        <v>96</v>
      </c>
      <c r="AB45" s="34">
        <v>7</v>
      </c>
      <c r="AC45" s="34"/>
      <c r="AD45" s="34" t="s">
        <v>42</v>
      </c>
    </row>
    <row r="46" spans="1:43" ht="13.5" customHeight="1" thickBot="1" x14ac:dyDescent="0.3">
      <c r="A46" s="50" t="s">
        <v>8</v>
      </c>
      <c r="B46" s="287" t="str">
        <f>IF($B$5="","",$B$5)</f>
        <v/>
      </c>
      <c r="C46" s="287"/>
      <c r="D46" s="287"/>
      <c r="E46" s="288"/>
      <c r="F46" s="46"/>
      <c r="G46" s="45" t="s">
        <v>7</v>
      </c>
      <c r="H46" s="285" t="str">
        <f>IF($H$5="","",$H$5)</f>
        <v/>
      </c>
      <c r="I46" s="285"/>
      <c r="J46" s="286"/>
      <c r="K46" s="13"/>
      <c r="L46" s="96"/>
      <c r="M46" s="97"/>
      <c r="N46" s="98"/>
      <c r="O46" s="40"/>
      <c r="P46" s="29"/>
      <c r="Q46" s="50" t="s">
        <v>8</v>
      </c>
      <c r="R46" s="287" t="str">
        <f>IF(B5="","",B5)</f>
        <v/>
      </c>
      <c r="S46" s="287"/>
      <c r="T46" s="287"/>
      <c r="U46" s="288"/>
      <c r="V46" s="46"/>
      <c r="W46" s="45" t="s">
        <v>7</v>
      </c>
      <c r="X46" s="285" t="str">
        <f>IF(H5="","",H5)</f>
        <v/>
      </c>
      <c r="Y46" s="285"/>
      <c r="Z46" s="286"/>
      <c r="AA46" s="80" t="s">
        <v>97</v>
      </c>
      <c r="AB46" s="34">
        <v>8</v>
      </c>
      <c r="AC46" s="34"/>
      <c r="AD46" s="34" t="s">
        <v>43</v>
      </c>
    </row>
    <row r="47" spans="1:43" ht="13.5" customHeight="1" thickTop="1" x14ac:dyDescent="0.25">
      <c r="A47" s="41"/>
      <c r="B47" s="51"/>
      <c r="C47" s="51"/>
      <c r="D47" s="51"/>
      <c r="E47" s="51"/>
      <c r="F47" s="46"/>
      <c r="G47" s="45" t="s">
        <v>8</v>
      </c>
      <c r="H47" s="285" t="str">
        <f>IF($H$6="","",$H$6)</f>
        <v/>
      </c>
      <c r="I47" s="285"/>
      <c r="J47" s="286"/>
      <c r="K47" s="13"/>
      <c r="L47" s="96"/>
      <c r="M47" s="97"/>
      <c r="N47" s="98"/>
      <c r="O47" s="40"/>
      <c r="P47" s="29"/>
      <c r="Q47" s="41"/>
      <c r="R47" s="51"/>
      <c r="S47" s="51"/>
      <c r="T47" s="51"/>
      <c r="U47" s="51"/>
      <c r="V47" s="46"/>
      <c r="W47" s="45" t="s">
        <v>8</v>
      </c>
      <c r="X47" s="285" t="str">
        <f>IF(H6="","",H6)</f>
        <v/>
      </c>
      <c r="Y47" s="285"/>
      <c r="Z47" s="286"/>
      <c r="AA47" s="80" t="s">
        <v>98</v>
      </c>
      <c r="AB47" s="34">
        <v>9</v>
      </c>
    </row>
    <row r="48" spans="1:43" ht="13.5" customHeight="1" thickBot="1" x14ac:dyDescent="0.3">
      <c r="A48" s="52"/>
      <c r="B48" s="53"/>
      <c r="C48" s="53"/>
      <c r="D48" s="53"/>
      <c r="E48" s="53"/>
      <c r="F48" s="46"/>
      <c r="G48" s="50" t="s">
        <v>14</v>
      </c>
      <c r="H48" s="279" t="str">
        <f>IF($H$7="","",$H$7)</f>
        <v/>
      </c>
      <c r="I48" s="279"/>
      <c r="J48" s="280"/>
      <c r="K48" s="13"/>
      <c r="L48" s="96"/>
      <c r="M48" s="97"/>
      <c r="N48" s="98"/>
      <c r="O48" s="40"/>
      <c r="P48" s="29"/>
      <c r="Q48" s="52"/>
      <c r="R48" s="53"/>
      <c r="S48" s="53"/>
      <c r="T48" s="53"/>
      <c r="U48" s="53"/>
      <c r="V48" s="46"/>
      <c r="W48" s="50" t="s">
        <v>14</v>
      </c>
      <c r="X48" s="279" t="str">
        <f>IF(H7="","",H7)</f>
        <v/>
      </c>
      <c r="Y48" s="279"/>
      <c r="Z48" s="280"/>
      <c r="AA48" s="80" t="s">
        <v>99</v>
      </c>
      <c r="AB48" s="42">
        <v>10</v>
      </c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58"/>
      <c r="AQ48" s="58"/>
    </row>
    <row r="49" spans="1:43" ht="13.5" customHeight="1" thickTop="1" thickBot="1" x14ac:dyDescent="0.3">
      <c r="A49" s="281" t="s">
        <v>88</v>
      </c>
      <c r="B49" s="282"/>
      <c r="C49" s="282"/>
      <c r="D49" s="207"/>
      <c r="E49" s="207"/>
      <c r="F49" s="207"/>
      <c r="G49" s="207"/>
      <c r="H49" s="207"/>
      <c r="I49" s="207"/>
      <c r="J49" s="208"/>
      <c r="K49" s="56"/>
      <c r="L49" s="96"/>
      <c r="M49" s="97"/>
      <c r="N49" s="98"/>
      <c r="O49" s="40"/>
      <c r="P49" s="29"/>
      <c r="Q49" s="135"/>
      <c r="R49" s="135"/>
      <c r="S49" s="135"/>
      <c r="T49" s="55"/>
      <c r="U49" s="55"/>
      <c r="V49" s="55"/>
      <c r="W49" s="55"/>
      <c r="X49" s="55"/>
      <c r="Y49" s="55"/>
      <c r="Z49" s="55"/>
      <c r="AA49" s="80" t="s">
        <v>100</v>
      </c>
      <c r="AB49" s="42">
        <v>11</v>
      </c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58"/>
      <c r="AQ49" s="58"/>
    </row>
    <row r="50" spans="1:43" ht="13.5" customHeight="1" thickTop="1" thickBot="1" x14ac:dyDescent="0.3">
      <c r="A50" s="46"/>
      <c r="B50" s="46"/>
      <c r="C50" s="46"/>
      <c r="D50" s="46"/>
      <c r="E50" s="46"/>
      <c r="F50" s="46"/>
      <c r="G50" s="46"/>
      <c r="H50" s="46"/>
      <c r="I50" s="98"/>
      <c r="J50" s="98"/>
      <c r="K50" s="98"/>
      <c r="L50" s="96"/>
      <c r="M50" s="97"/>
      <c r="N50" s="98"/>
      <c r="O50" s="40"/>
      <c r="P50" s="29"/>
      <c r="Q50" s="281" t="s">
        <v>121</v>
      </c>
      <c r="R50" s="282"/>
      <c r="S50" s="282"/>
      <c r="T50" s="207"/>
      <c r="U50" s="207"/>
      <c r="V50" s="207"/>
      <c r="W50" s="207"/>
      <c r="X50" s="207"/>
      <c r="Y50" s="207"/>
      <c r="Z50" s="208"/>
      <c r="AA50" s="80" t="s">
        <v>101</v>
      </c>
      <c r="AB50" s="15">
        <v>12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48"/>
      <c r="AQ50" s="48"/>
    </row>
    <row r="51" spans="1:43" ht="13.5" customHeight="1" thickTop="1" thickBot="1" x14ac:dyDescent="0.3">
      <c r="A51" s="193" t="s">
        <v>70</v>
      </c>
      <c r="B51" s="194"/>
      <c r="C51" s="194"/>
      <c r="D51" s="194"/>
      <c r="E51" s="194"/>
      <c r="F51" s="194"/>
      <c r="G51" s="304"/>
      <c r="H51" s="30"/>
      <c r="I51" s="76"/>
      <c r="J51" s="76"/>
      <c r="K51" s="76"/>
      <c r="L51" s="101"/>
      <c r="M51" s="86"/>
      <c r="N51" s="61"/>
      <c r="O51" s="61"/>
      <c r="P51" s="28"/>
      <c r="Q51" s="58"/>
      <c r="R51" s="58"/>
      <c r="S51" s="58"/>
      <c r="T51" s="58"/>
      <c r="U51" s="58"/>
      <c r="V51" s="49"/>
      <c r="W51" s="49"/>
      <c r="X51" s="49"/>
      <c r="Y51" s="49"/>
      <c r="Z51" s="49"/>
      <c r="AA51" s="80" t="s">
        <v>102</v>
      </c>
      <c r="AB51" s="48">
        <v>13</v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15"/>
      <c r="AO51" s="15"/>
      <c r="AP51" s="15"/>
      <c r="AQ51" s="15"/>
    </row>
    <row r="52" spans="1:43" ht="13.5" customHeight="1" thickTop="1" x14ac:dyDescent="0.25">
      <c r="A52" s="195"/>
      <c r="B52" s="196"/>
      <c r="C52" s="196"/>
      <c r="D52" s="196"/>
      <c r="E52" s="196"/>
      <c r="F52" s="196"/>
      <c r="G52" s="305"/>
      <c r="H52" s="30"/>
      <c r="I52" s="76"/>
      <c r="J52" s="76"/>
      <c r="K52" s="76"/>
      <c r="L52" s="101"/>
      <c r="M52" s="86"/>
      <c r="N52" s="61"/>
      <c r="O52" s="61"/>
      <c r="P52" s="28"/>
      <c r="Q52" s="193" t="s">
        <v>51</v>
      </c>
      <c r="R52" s="194"/>
      <c r="S52" s="194"/>
      <c r="T52" s="194"/>
      <c r="U52" s="194"/>
      <c r="V52" s="62" t="s">
        <v>0</v>
      </c>
      <c r="W52" s="62" t="s">
        <v>1</v>
      </c>
      <c r="X52" s="62" t="s">
        <v>2</v>
      </c>
      <c r="Y52" s="62" t="s">
        <v>3</v>
      </c>
      <c r="Z52" s="63" t="s">
        <v>4</v>
      </c>
      <c r="AA52" s="80" t="s">
        <v>103</v>
      </c>
      <c r="AB52" s="48">
        <v>14</v>
      </c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15"/>
      <c r="AO52" s="15"/>
      <c r="AP52" s="15"/>
      <c r="AQ52" s="15"/>
    </row>
    <row r="53" spans="1:43" ht="13.5" customHeight="1" x14ac:dyDescent="0.25">
      <c r="A53" s="275" t="s">
        <v>66</v>
      </c>
      <c r="B53" s="301" t="s">
        <v>89</v>
      </c>
      <c r="C53" s="276" t="s">
        <v>90</v>
      </c>
      <c r="D53" s="276"/>
      <c r="E53" s="276"/>
      <c r="F53" s="276" t="s">
        <v>67</v>
      </c>
      <c r="G53" s="278" t="s">
        <v>68</v>
      </c>
      <c r="H53" s="300"/>
      <c r="I53" s="15"/>
      <c r="J53" s="15"/>
      <c r="K53" s="15"/>
      <c r="L53" s="101"/>
      <c r="M53" s="86"/>
      <c r="N53" s="61"/>
      <c r="O53" s="61"/>
      <c r="P53" s="28"/>
      <c r="Q53" s="195"/>
      <c r="R53" s="196"/>
      <c r="S53" s="196"/>
      <c r="T53" s="196"/>
      <c r="U53" s="196"/>
      <c r="V53" s="66">
        <v>2.5</v>
      </c>
      <c r="W53" s="66">
        <v>2</v>
      </c>
      <c r="X53" s="66">
        <v>1.5</v>
      </c>
      <c r="Y53" s="66">
        <v>1</v>
      </c>
      <c r="Z53" s="67">
        <v>0.5</v>
      </c>
      <c r="AA53" s="136" t="s">
        <v>104</v>
      </c>
      <c r="AB53" s="48">
        <v>15</v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15"/>
      <c r="AO53" s="15"/>
      <c r="AP53" s="15"/>
      <c r="AQ53" s="15"/>
    </row>
    <row r="54" spans="1:43" ht="13.5" customHeight="1" x14ac:dyDescent="0.25">
      <c r="A54" s="275"/>
      <c r="B54" s="301"/>
      <c r="C54" s="276"/>
      <c r="D54" s="276"/>
      <c r="E54" s="276"/>
      <c r="F54" s="276"/>
      <c r="G54" s="278"/>
      <c r="H54" s="300"/>
      <c r="I54" s="48"/>
      <c r="J54" s="48"/>
      <c r="K54" s="48"/>
      <c r="L54" s="101"/>
      <c r="M54" s="86"/>
      <c r="N54" s="61"/>
      <c r="O54" s="61"/>
      <c r="P54" s="28"/>
      <c r="Q54" s="195" t="s">
        <v>55</v>
      </c>
      <c r="R54" s="196"/>
      <c r="S54" s="191" t="s">
        <v>56</v>
      </c>
      <c r="T54" s="191"/>
      <c r="U54" s="191"/>
      <c r="V54" s="3"/>
      <c r="W54" s="3"/>
      <c r="X54" s="3"/>
      <c r="Y54" s="3"/>
      <c r="Z54" s="4"/>
      <c r="AA54" s="80" t="s">
        <v>105</v>
      </c>
      <c r="AB54" s="48">
        <v>16</v>
      </c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15"/>
      <c r="AO54" s="15"/>
      <c r="AP54" s="15"/>
      <c r="AQ54" s="15"/>
    </row>
    <row r="55" spans="1:43" ht="13.5" customHeight="1" x14ac:dyDescent="0.25">
      <c r="A55" s="275">
        <v>1</v>
      </c>
      <c r="B55" s="307">
        <v>0</v>
      </c>
      <c r="C55" s="302"/>
      <c r="D55" s="302"/>
      <c r="E55" s="302"/>
      <c r="F55" s="308" t="str">
        <f>IF(B55=0,"",VLOOKUP(B55,AB56:AC72,2,FALSE))</f>
        <v/>
      </c>
      <c r="G55" s="373"/>
      <c r="H55" s="103"/>
      <c r="I55" s="48"/>
      <c r="J55" s="48"/>
      <c r="K55" s="48"/>
      <c r="L55" s="101"/>
      <c r="M55" s="86"/>
      <c r="N55" s="61"/>
      <c r="O55" s="61"/>
      <c r="P55" s="28"/>
      <c r="Q55" s="195"/>
      <c r="R55" s="196"/>
      <c r="S55" s="69" t="s">
        <v>115</v>
      </c>
      <c r="T55" s="69"/>
      <c r="U55" s="69"/>
      <c r="V55" s="3"/>
      <c r="W55" s="3"/>
      <c r="X55" s="3"/>
      <c r="Y55" s="3"/>
      <c r="Z55" s="4"/>
      <c r="AA55" s="80" t="s">
        <v>106</v>
      </c>
      <c r="AB55" s="15">
        <v>17</v>
      </c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3.5" customHeight="1" x14ac:dyDescent="0.25">
      <c r="A56" s="275"/>
      <c r="B56" s="307"/>
      <c r="C56" s="302"/>
      <c r="D56" s="302"/>
      <c r="E56" s="302"/>
      <c r="F56" s="308"/>
      <c r="G56" s="373"/>
      <c r="H56" s="103"/>
      <c r="I56" s="48"/>
      <c r="J56" s="48"/>
      <c r="K56" s="48"/>
      <c r="L56" s="101"/>
      <c r="M56" s="86"/>
      <c r="N56" s="61"/>
      <c r="O56" s="61"/>
      <c r="P56" s="28"/>
      <c r="Q56" s="195"/>
      <c r="R56" s="196"/>
      <c r="S56" s="191" t="s">
        <v>52</v>
      </c>
      <c r="T56" s="191"/>
      <c r="U56" s="191"/>
      <c r="V56" s="3"/>
      <c r="W56" s="3"/>
      <c r="X56" s="3"/>
      <c r="Y56" s="3"/>
      <c r="Z56" s="4"/>
      <c r="AB56" s="111">
        <v>0</v>
      </c>
      <c r="AC56" s="20">
        <v>0</v>
      </c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13.5" customHeight="1" x14ac:dyDescent="0.25">
      <c r="A57" s="275"/>
      <c r="B57" s="307"/>
      <c r="C57" s="302"/>
      <c r="D57" s="302"/>
      <c r="E57" s="302"/>
      <c r="F57" s="308"/>
      <c r="G57" s="373"/>
      <c r="H57" s="103"/>
      <c r="I57" s="15"/>
      <c r="J57" s="15"/>
      <c r="K57" s="15"/>
      <c r="L57" s="101"/>
      <c r="M57" s="86"/>
      <c r="N57" s="61"/>
      <c r="O57" s="61"/>
      <c r="P57" s="28"/>
      <c r="Q57" s="195"/>
      <c r="R57" s="196"/>
      <c r="S57" s="69" t="s">
        <v>111</v>
      </c>
      <c r="T57" s="69"/>
      <c r="U57" s="69"/>
      <c r="V57" s="3"/>
      <c r="W57" s="3"/>
      <c r="X57" s="3"/>
      <c r="Y57" s="3"/>
      <c r="Z57" s="4"/>
      <c r="AB57" s="103" t="s">
        <v>91</v>
      </c>
      <c r="AC57" s="112">
        <v>0.1</v>
      </c>
      <c r="AD57" s="103"/>
      <c r="AE57" s="103"/>
      <c r="AF57" s="103"/>
      <c r="AG57" s="103"/>
      <c r="AH57" s="103"/>
      <c r="AI57" s="103"/>
      <c r="AJ57" s="48"/>
      <c r="AK57" s="48"/>
      <c r="AL57" s="48"/>
      <c r="AM57" s="48"/>
      <c r="AN57" s="16"/>
      <c r="AO57" s="16"/>
      <c r="AP57" s="16"/>
      <c r="AQ57" s="16"/>
    </row>
    <row r="58" spans="1:43" ht="13.5" customHeight="1" x14ac:dyDescent="0.25">
      <c r="A58" s="275">
        <v>2</v>
      </c>
      <c r="B58" s="307">
        <v>0</v>
      </c>
      <c r="C58" s="302"/>
      <c r="D58" s="302"/>
      <c r="E58" s="302"/>
      <c r="F58" s="308" t="str">
        <f>IF(B58=0,"",VLOOKUP(B58,AB56:AC72,2,FALSE))</f>
        <v/>
      </c>
      <c r="G58" s="373"/>
      <c r="H58" s="103"/>
      <c r="I58" s="15"/>
      <c r="J58" s="15"/>
      <c r="K58" s="15"/>
      <c r="L58" s="101"/>
      <c r="M58" s="86"/>
      <c r="N58" s="61"/>
      <c r="O58" s="61"/>
      <c r="P58" s="28"/>
      <c r="Q58" s="195"/>
      <c r="R58" s="196"/>
      <c r="S58" s="192" t="s">
        <v>5</v>
      </c>
      <c r="T58" s="192"/>
      <c r="U58" s="192"/>
      <c r="V58" s="2" t="str">
        <f>IF(SUM(V54:V57)=0,"",SUM(V54:V57))</f>
        <v/>
      </c>
      <c r="W58" s="2" t="str">
        <f>IF(SUM(W54:W57)=0,"",SUM(W54:W57))</f>
        <v/>
      </c>
      <c r="X58" s="2" t="str">
        <f>IF(SUM(X54:X57)=0,"",SUM(X54:X57))</f>
        <v/>
      </c>
      <c r="Y58" s="2" t="str">
        <f>IF(SUM(Y54:Y57)=0,"",SUM(Y54:Y57))</f>
        <v/>
      </c>
      <c r="Z58" s="5" t="str">
        <f>IF(SUM(Z54:Z57)=0,"",SUM(Z54:Z57))</f>
        <v/>
      </c>
      <c r="AB58" s="103" t="s">
        <v>92</v>
      </c>
      <c r="AC58" s="112">
        <v>0.2</v>
      </c>
      <c r="AD58" s="103"/>
      <c r="AE58" s="103"/>
      <c r="AF58" s="103"/>
      <c r="AG58" s="103"/>
      <c r="AH58" s="103"/>
      <c r="AI58" s="103"/>
      <c r="AJ58" s="48"/>
      <c r="AK58" s="48"/>
      <c r="AL58" s="48"/>
      <c r="AM58" s="48"/>
      <c r="AN58" s="16"/>
      <c r="AO58" s="16"/>
      <c r="AP58" s="16"/>
      <c r="AQ58" s="16"/>
    </row>
    <row r="59" spans="1:43" ht="13.5" customHeight="1" thickBot="1" x14ac:dyDescent="0.3">
      <c r="A59" s="275"/>
      <c r="B59" s="307"/>
      <c r="C59" s="302"/>
      <c r="D59" s="302"/>
      <c r="E59" s="302"/>
      <c r="F59" s="308"/>
      <c r="G59" s="373"/>
      <c r="H59" s="103"/>
      <c r="I59" s="15"/>
      <c r="J59" s="15"/>
      <c r="K59" s="15"/>
      <c r="L59" s="72"/>
      <c r="M59" s="115"/>
      <c r="N59" s="72"/>
      <c r="O59" s="72"/>
      <c r="P59" s="137"/>
      <c r="Q59" s="295"/>
      <c r="R59" s="296"/>
      <c r="S59" s="256" t="s">
        <v>53</v>
      </c>
      <c r="T59" s="256"/>
      <c r="U59" s="256"/>
      <c r="V59" s="291" t="str">
        <f>IF(SUM(V58:Z58)=0,"",SUM(V58:Z58))</f>
        <v/>
      </c>
      <c r="W59" s="293"/>
      <c r="X59" s="293"/>
      <c r="Y59" s="293"/>
      <c r="Z59" s="294"/>
      <c r="AB59" s="103" t="s">
        <v>93</v>
      </c>
      <c r="AC59" s="112">
        <v>0.3</v>
      </c>
      <c r="AD59" s="103"/>
      <c r="AE59" s="103"/>
      <c r="AF59" s="103"/>
      <c r="AG59" s="103"/>
      <c r="AH59" s="103"/>
      <c r="AI59" s="103"/>
      <c r="AJ59" s="48"/>
      <c r="AK59" s="48"/>
      <c r="AL59" s="48"/>
      <c r="AM59" s="48"/>
      <c r="AN59" s="16"/>
      <c r="AO59" s="16"/>
      <c r="AP59" s="16"/>
      <c r="AQ59" s="16"/>
    </row>
    <row r="60" spans="1:43" ht="13.5" customHeight="1" thickTop="1" x14ac:dyDescent="0.25">
      <c r="A60" s="275"/>
      <c r="B60" s="307"/>
      <c r="C60" s="302"/>
      <c r="D60" s="302"/>
      <c r="E60" s="302"/>
      <c r="F60" s="308"/>
      <c r="G60" s="373"/>
      <c r="H60" s="103"/>
      <c r="I60" s="15"/>
      <c r="J60" s="15"/>
      <c r="K60" s="15"/>
      <c r="L60" s="28"/>
      <c r="M60" s="115"/>
      <c r="N60" s="28"/>
      <c r="O60" s="28"/>
      <c r="P60" s="137"/>
      <c r="Q60" s="137"/>
      <c r="R60" s="16"/>
      <c r="S60" s="16"/>
      <c r="T60" s="16"/>
      <c r="U60" s="30"/>
      <c r="V60" s="49"/>
      <c r="W60" s="49"/>
      <c r="X60" s="49"/>
      <c r="Y60" s="49"/>
      <c r="Z60" s="49"/>
      <c r="AB60" s="103" t="s">
        <v>94</v>
      </c>
      <c r="AC60" s="112">
        <v>0.4</v>
      </c>
      <c r="AD60" s="103"/>
      <c r="AE60" s="103"/>
      <c r="AF60" s="103"/>
      <c r="AG60" s="103"/>
      <c r="AH60" s="103"/>
      <c r="AI60" s="103"/>
      <c r="AJ60" s="15"/>
      <c r="AK60" s="15"/>
      <c r="AL60" s="15"/>
      <c r="AM60" s="15"/>
      <c r="AN60" s="16"/>
      <c r="AO60" s="16"/>
      <c r="AP60" s="16"/>
      <c r="AQ60" s="16"/>
    </row>
    <row r="61" spans="1:43" ht="13.5" customHeight="1" x14ac:dyDescent="0.25">
      <c r="A61" s="275">
        <v>3</v>
      </c>
      <c r="B61" s="307">
        <v>0</v>
      </c>
      <c r="C61" s="302"/>
      <c r="D61" s="302"/>
      <c r="E61" s="302"/>
      <c r="F61" s="308" t="str">
        <f>IF(B61=0,"",VLOOKUP(B61,AB56:AC72,2,FALSE))</f>
        <v/>
      </c>
      <c r="G61" s="373"/>
      <c r="H61" s="103"/>
      <c r="I61" s="15"/>
      <c r="J61" s="15"/>
      <c r="K61" s="15"/>
      <c r="L61" s="101"/>
      <c r="M61" s="86"/>
      <c r="N61" s="61"/>
      <c r="O61" s="61"/>
      <c r="P61" s="28"/>
      <c r="Q61" s="16"/>
      <c r="R61" s="16"/>
      <c r="S61" s="16"/>
      <c r="T61" s="16"/>
      <c r="U61" s="30"/>
      <c r="V61" s="49"/>
      <c r="W61" s="49"/>
      <c r="X61" s="49"/>
      <c r="Y61" s="49"/>
      <c r="Z61" s="49"/>
      <c r="AB61" s="103" t="s">
        <v>95</v>
      </c>
      <c r="AC61" s="112">
        <v>0.1</v>
      </c>
      <c r="AD61" s="103"/>
      <c r="AE61" s="103"/>
      <c r="AF61" s="103"/>
      <c r="AG61" s="103"/>
      <c r="AH61" s="103"/>
      <c r="AI61" s="103"/>
      <c r="AJ61" s="15"/>
      <c r="AK61" s="15"/>
      <c r="AL61" s="15"/>
      <c r="AM61" s="15"/>
      <c r="AN61" s="16"/>
      <c r="AO61" s="16"/>
      <c r="AP61" s="16"/>
      <c r="AQ61" s="16"/>
    </row>
    <row r="62" spans="1:43" ht="13.5" customHeight="1" x14ac:dyDescent="0.25">
      <c r="A62" s="275"/>
      <c r="B62" s="307"/>
      <c r="C62" s="302"/>
      <c r="D62" s="302"/>
      <c r="E62" s="302"/>
      <c r="F62" s="308"/>
      <c r="G62" s="373"/>
      <c r="H62" s="103"/>
      <c r="I62" s="15"/>
      <c r="J62" s="15"/>
      <c r="K62" s="15"/>
      <c r="L62" s="101"/>
      <c r="M62" s="86"/>
      <c r="N62" s="61"/>
      <c r="O62" s="61"/>
      <c r="P62" s="28"/>
      <c r="Q62" s="26"/>
      <c r="R62" s="26"/>
      <c r="S62" s="26"/>
      <c r="T62" s="26"/>
      <c r="U62" s="26"/>
      <c r="V62" s="26"/>
      <c r="W62" s="26"/>
      <c r="X62" s="26"/>
      <c r="Y62" s="15"/>
      <c r="Z62" s="15"/>
      <c r="AB62" s="103" t="s">
        <v>96</v>
      </c>
      <c r="AC62" s="112">
        <v>0.2</v>
      </c>
      <c r="AD62" s="103"/>
      <c r="AE62" s="103"/>
      <c r="AF62" s="103"/>
      <c r="AG62" s="103"/>
      <c r="AH62" s="103"/>
      <c r="AI62" s="103"/>
      <c r="AJ62" s="15"/>
      <c r="AK62" s="15"/>
      <c r="AL62" s="15"/>
      <c r="AM62" s="15"/>
      <c r="AN62" s="16"/>
      <c r="AO62" s="16"/>
      <c r="AP62" s="16"/>
      <c r="AQ62" s="16"/>
    </row>
    <row r="63" spans="1:43" ht="13.5" customHeight="1" thickBot="1" x14ac:dyDescent="0.3">
      <c r="A63" s="275"/>
      <c r="B63" s="307"/>
      <c r="C63" s="302"/>
      <c r="D63" s="302"/>
      <c r="E63" s="302"/>
      <c r="F63" s="308"/>
      <c r="G63" s="373"/>
      <c r="H63" s="103"/>
      <c r="I63" s="15"/>
      <c r="J63" s="15"/>
      <c r="K63" s="15"/>
      <c r="L63" s="101"/>
      <c r="M63" s="311" t="s">
        <v>23</v>
      </c>
      <c r="N63" s="72"/>
      <c r="O63" s="72"/>
      <c r="P63" s="105"/>
      <c r="Q63" s="105"/>
      <c r="R63" s="16"/>
      <c r="S63" s="16"/>
      <c r="T63" s="16"/>
      <c r="U63" s="30"/>
      <c r="V63" s="49"/>
      <c r="W63" s="49"/>
      <c r="X63" s="49"/>
      <c r="Y63" s="49"/>
      <c r="Z63" s="49"/>
      <c r="AB63" s="103" t="s">
        <v>97</v>
      </c>
      <c r="AC63" s="112">
        <v>0.3</v>
      </c>
      <c r="AD63" s="103"/>
      <c r="AE63" s="103"/>
      <c r="AF63" s="103"/>
      <c r="AG63" s="103"/>
      <c r="AH63" s="103"/>
      <c r="AI63" s="103"/>
      <c r="AJ63" s="15"/>
      <c r="AK63" s="15"/>
      <c r="AL63" s="15"/>
      <c r="AM63" s="15"/>
      <c r="AN63" s="16"/>
      <c r="AO63" s="16"/>
      <c r="AP63" s="16"/>
      <c r="AQ63" s="16"/>
    </row>
    <row r="64" spans="1:43" ht="13.5" customHeight="1" thickTop="1" thickBot="1" x14ac:dyDescent="0.3">
      <c r="A64" s="275">
        <v>4</v>
      </c>
      <c r="B64" s="307">
        <v>0</v>
      </c>
      <c r="C64" s="303"/>
      <c r="D64" s="303"/>
      <c r="E64" s="303"/>
      <c r="F64" s="308" t="str">
        <f>IF(B64=0,"",VLOOKUP(B64,AB56:AC72,2,FALSE))</f>
        <v/>
      </c>
      <c r="G64" s="373"/>
      <c r="H64" s="103"/>
      <c r="I64" s="15"/>
      <c r="J64" s="15"/>
      <c r="K64" s="15"/>
      <c r="L64" s="101"/>
      <c r="M64" s="311"/>
      <c r="N64" s="106"/>
      <c r="O64" s="106"/>
      <c r="P64" s="107"/>
      <c r="Q64" s="107"/>
      <c r="R64" s="108"/>
      <c r="S64" s="108"/>
      <c r="T64" s="108"/>
      <c r="U64" s="109"/>
      <c r="V64" s="110"/>
      <c r="W64" s="110"/>
      <c r="X64" s="110"/>
      <c r="Y64" s="31" t="s">
        <v>116</v>
      </c>
      <c r="Z64" s="32" t="str">
        <f>IF(Z1="","",Z1)</f>
        <v/>
      </c>
      <c r="AB64" s="103" t="s">
        <v>98</v>
      </c>
      <c r="AC64" s="112">
        <v>0.4</v>
      </c>
      <c r="AD64" s="103"/>
      <c r="AE64" s="103"/>
      <c r="AF64" s="103"/>
      <c r="AG64" s="103"/>
      <c r="AH64" s="103"/>
      <c r="AI64" s="103"/>
      <c r="AJ64" s="15"/>
      <c r="AK64" s="15"/>
      <c r="AL64" s="15"/>
      <c r="AM64" s="15"/>
      <c r="AN64" s="16"/>
      <c r="AO64" s="16"/>
      <c r="AP64" s="16"/>
      <c r="AQ64" s="16"/>
    </row>
    <row r="65" spans="1:43" ht="13.5" customHeight="1" thickTop="1" x14ac:dyDescent="0.25">
      <c r="A65" s="275"/>
      <c r="B65" s="307"/>
      <c r="C65" s="303"/>
      <c r="D65" s="303"/>
      <c r="E65" s="303"/>
      <c r="F65" s="308"/>
      <c r="G65" s="373"/>
      <c r="H65" s="58"/>
      <c r="I65" s="15"/>
      <c r="J65" s="15"/>
      <c r="K65" s="15"/>
      <c r="L65" s="101"/>
      <c r="M65" s="86"/>
      <c r="N65" s="61"/>
      <c r="O65" s="61"/>
      <c r="P65" s="28"/>
      <c r="Q65" s="41"/>
      <c r="R65" s="16"/>
      <c r="S65" s="16"/>
      <c r="T65" s="182" t="s">
        <v>50</v>
      </c>
      <c r="U65" s="182"/>
      <c r="V65" s="182"/>
      <c r="W65" s="182"/>
      <c r="X65" s="182"/>
      <c r="Y65" s="15"/>
      <c r="Z65" s="15"/>
      <c r="AB65" s="103" t="s">
        <v>99</v>
      </c>
      <c r="AC65" s="112">
        <v>0.1</v>
      </c>
      <c r="AD65" s="103"/>
      <c r="AE65" s="103"/>
      <c r="AF65" s="103"/>
      <c r="AG65" s="103"/>
      <c r="AH65" s="103"/>
      <c r="AI65" s="103"/>
      <c r="AJ65" s="15"/>
      <c r="AK65" s="15"/>
      <c r="AL65" s="15"/>
      <c r="AM65" s="15"/>
      <c r="AN65" s="16"/>
      <c r="AO65" s="16"/>
      <c r="AP65" s="16"/>
      <c r="AQ65" s="16"/>
    </row>
    <row r="66" spans="1:43" ht="13.5" customHeight="1" thickBot="1" x14ac:dyDescent="0.3">
      <c r="A66" s="275"/>
      <c r="B66" s="307"/>
      <c r="C66" s="303"/>
      <c r="D66" s="303"/>
      <c r="E66" s="303"/>
      <c r="F66" s="308"/>
      <c r="G66" s="373"/>
      <c r="H66" s="113"/>
      <c r="I66" s="15"/>
      <c r="J66" s="15"/>
      <c r="K66" s="15"/>
      <c r="L66" s="101"/>
      <c r="M66" s="86"/>
      <c r="N66" s="61"/>
      <c r="O66" s="61"/>
      <c r="P66" s="28"/>
      <c r="Q66" s="41"/>
      <c r="R66" s="16"/>
      <c r="S66" s="16"/>
      <c r="T66" s="182" t="s">
        <v>46</v>
      </c>
      <c r="U66" s="182"/>
      <c r="V66" s="182"/>
      <c r="W66" s="182"/>
      <c r="X66" s="182"/>
      <c r="Y66" s="15"/>
      <c r="Z66" s="15"/>
      <c r="AB66" s="103" t="s">
        <v>100</v>
      </c>
      <c r="AC66" s="112">
        <v>0.2</v>
      </c>
      <c r="AD66" s="103"/>
      <c r="AE66" s="103"/>
      <c r="AF66" s="103"/>
      <c r="AG66" s="103"/>
      <c r="AH66" s="103"/>
      <c r="AI66" s="103"/>
      <c r="AJ66" s="15"/>
      <c r="AK66" s="15"/>
      <c r="AL66" s="15"/>
      <c r="AM66" s="15"/>
      <c r="AN66" s="16"/>
      <c r="AO66" s="16"/>
      <c r="AP66" s="16"/>
      <c r="AQ66" s="16"/>
    </row>
    <row r="67" spans="1:43" ht="14.25" customHeight="1" thickTop="1" x14ac:dyDescent="0.25">
      <c r="A67" s="306">
        <v>5</v>
      </c>
      <c r="B67" s="307">
        <v>0</v>
      </c>
      <c r="C67" s="258"/>
      <c r="D67" s="258"/>
      <c r="E67" s="258"/>
      <c r="F67" s="261" t="str">
        <f>IF(B67=0,"",VLOOKUP(B67,AB56:AC72,2,FALSE))</f>
        <v/>
      </c>
      <c r="G67" s="373"/>
      <c r="H67" s="114"/>
      <c r="I67" s="15"/>
      <c r="J67" s="15"/>
      <c r="K67" s="15"/>
      <c r="L67" s="101"/>
      <c r="M67" s="86"/>
      <c r="N67" s="61"/>
      <c r="O67" s="61"/>
      <c r="P67" s="28"/>
      <c r="Q67" s="41"/>
      <c r="R67" s="16"/>
      <c r="S67" s="16"/>
      <c r="T67" s="16"/>
      <c r="U67" s="16"/>
      <c r="V67" s="46"/>
      <c r="W67" s="41"/>
      <c r="X67" s="15"/>
      <c r="Y67" s="223" t="s">
        <v>49</v>
      </c>
      <c r="Z67" s="224"/>
      <c r="AB67" s="103" t="s">
        <v>101</v>
      </c>
      <c r="AC67" s="112">
        <v>0.3</v>
      </c>
      <c r="AD67" s="103"/>
      <c r="AE67" s="103"/>
      <c r="AF67" s="103"/>
      <c r="AG67" s="103"/>
      <c r="AH67" s="103"/>
      <c r="AI67" s="103"/>
      <c r="AJ67" s="15"/>
      <c r="AK67" s="15"/>
      <c r="AL67" s="15"/>
      <c r="AM67" s="15"/>
      <c r="AN67" s="16"/>
      <c r="AO67" s="16"/>
      <c r="AP67" s="16"/>
      <c r="AQ67" s="16"/>
    </row>
    <row r="68" spans="1:43" ht="13.5" customHeight="1" thickBot="1" x14ac:dyDescent="0.3">
      <c r="A68" s="306"/>
      <c r="B68" s="307"/>
      <c r="C68" s="258"/>
      <c r="D68" s="258"/>
      <c r="E68" s="258"/>
      <c r="F68" s="261"/>
      <c r="G68" s="373"/>
      <c r="H68" s="114"/>
      <c r="I68" s="15"/>
      <c r="J68" s="15"/>
      <c r="K68" s="15"/>
      <c r="L68" s="101"/>
      <c r="M68" s="86"/>
      <c r="N68" s="61"/>
      <c r="O68" s="61"/>
      <c r="P68" s="28"/>
      <c r="Q68" s="52"/>
      <c r="R68" s="53"/>
      <c r="S68" s="53"/>
      <c r="T68" s="53"/>
      <c r="U68" s="53"/>
      <c r="V68" s="46"/>
      <c r="W68" s="41"/>
      <c r="X68" s="15"/>
      <c r="Y68" s="289" t="str">
        <f>IF(I2="","",I2)</f>
        <v/>
      </c>
      <c r="Z68" s="290"/>
      <c r="AB68" s="103" t="s">
        <v>102</v>
      </c>
      <c r="AC68" s="112">
        <v>0.4</v>
      </c>
      <c r="AD68" s="103"/>
      <c r="AE68" s="103"/>
      <c r="AF68" s="103"/>
      <c r="AG68" s="103"/>
      <c r="AH68" s="103"/>
      <c r="AI68" s="103"/>
      <c r="AJ68" s="15"/>
      <c r="AK68" s="15"/>
      <c r="AL68" s="15"/>
      <c r="AM68" s="15"/>
      <c r="AN68" s="16"/>
      <c r="AO68" s="16"/>
      <c r="AP68" s="16"/>
      <c r="AQ68" s="16"/>
    </row>
    <row r="69" spans="1:43" ht="13.5" customHeight="1" thickTop="1" x14ac:dyDescent="0.25">
      <c r="A69" s="306"/>
      <c r="B69" s="307"/>
      <c r="C69" s="258"/>
      <c r="D69" s="258"/>
      <c r="E69" s="258"/>
      <c r="F69" s="261"/>
      <c r="G69" s="373"/>
      <c r="H69" s="116"/>
      <c r="I69" s="15"/>
      <c r="J69" s="15"/>
      <c r="K69" s="15"/>
      <c r="L69" s="117"/>
      <c r="M69" s="138"/>
      <c r="N69" s="72"/>
      <c r="O69" s="72"/>
      <c r="P69" s="28"/>
      <c r="Q69" s="37" t="s">
        <v>9</v>
      </c>
      <c r="R69" s="233" t="str">
        <f>IF(B3="","",B3)</f>
        <v/>
      </c>
      <c r="S69" s="233"/>
      <c r="T69" s="233"/>
      <c r="U69" s="234"/>
      <c r="V69" s="49"/>
      <c r="W69" s="49"/>
      <c r="X69" s="49"/>
      <c r="Y69" s="49"/>
      <c r="Z69" s="49"/>
      <c r="AB69" s="103" t="s">
        <v>103</v>
      </c>
      <c r="AC69" s="112">
        <v>0.1</v>
      </c>
      <c r="AD69" s="103"/>
      <c r="AE69" s="103"/>
      <c r="AF69" s="103"/>
      <c r="AG69" s="103"/>
      <c r="AH69" s="103"/>
      <c r="AI69" s="103"/>
      <c r="AJ69" s="15"/>
      <c r="AK69" s="15"/>
      <c r="AL69" s="15"/>
      <c r="AM69" s="15"/>
      <c r="AN69" s="16"/>
      <c r="AO69" s="16"/>
      <c r="AP69" s="16"/>
      <c r="AQ69" s="16"/>
    </row>
    <row r="70" spans="1:43" ht="13.5" customHeight="1" thickBot="1" x14ac:dyDescent="0.3">
      <c r="A70" s="306">
        <v>6</v>
      </c>
      <c r="B70" s="307">
        <v>0</v>
      </c>
      <c r="C70" s="258"/>
      <c r="D70" s="258"/>
      <c r="E70" s="258"/>
      <c r="F70" s="261" t="str">
        <f>IF(B70=0,"",VLOOKUP(B70,AB56:AC72,2,FALSE))</f>
        <v/>
      </c>
      <c r="G70" s="309"/>
      <c r="H70" s="116"/>
      <c r="I70" s="15"/>
      <c r="J70" s="15"/>
      <c r="K70" s="15"/>
      <c r="L70" s="94"/>
      <c r="M70" s="95"/>
      <c r="N70" s="28"/>
      <c r="O70" s="28"/>
      <c r="P70" s="28"/>
      <c r="Q70" s="45" t="s">
        <v>7</v>
      </c>
      <c r="R70" s="283" t="str">
        <f>IF(B4="","",B4)</f>
        <v/>
      </c>
      <c r="S70" s="283"/>
      <c r="T70" s="283"/>
      <c r="U70" s="284"/>
      <c r="V70" s="55"/>
      <c r="W70" s="55"/>
      <c r="X70" s="55"/>
      <c r="Y70" s="55"/>
      <c r="Z70" s="55"/>
      <c r="AB70" s="103" t="s">
        <v>104</v>
      </c>
      <c r="AC70" s="112">
        <v>0.2</v>
      </c>
      <c r="AD70" s="103"/>
      <c r="AE70" s="103"/>
      <c r="AF70" s="103"/>
      <c r="AG70" s="103"/>
      <c r="AH70" s="103"/>
      <c r="AI70" s="103"/>
      <c r="AJ70" s="15"/>
      <c r="AK70" s="15"/>
      <c r="AL70" s="15"/>
      <c r="AM70" s="15"/>
      <c r="AN70" s="16"/>
      <c r="AO70" s="16"/>
      <c r="AP70" s="16"/>
      <c r="AQ70" s="16"/>
    </row>
    <row r="71" spans="1:43" ht="13.5" customHeight="1" thickTop="1" thickBot="1" x14ac:dyDescent="0.3">
      <c r="A71" s="306"/>
      <c r="B71" s="307"/>
      <c r="C71" s="258"/>
      <c r="D71" s="258"/>
      <c r="E71" s="258"/>
      <c r="F71" s="261"/>
      <c r="G71" s="309"/>
      <c r="H71" s="19"/>
      <c r="I71" s="42"/>
      <c r="J71" s="42"/>
      <c r="K71" s="42"/>
      <c r="L71" s="89"/>
      <c r="M71" s="90"/>
      <c r="N71" s="126"/>
      <c r="O71" s="91"/>
      <c r="P71" s="91"/>
      <c r="Q71" s="50" t="s">
        <v>8</v>
      </c>
      <c r="R71" s="287" t="str">
        <f>IF(B5="","",B5)</f>
        <v/>
      </c>
      <c r="S71" s="287"/>
      <c r="T71" s="287"/>
      <c r="U71" s="288"/>
      <c r="V71" s="49"/>
      <c r="W71" s="39" t="s">
        <v>10</v>
      </c>
      <c r="X71" s="235" t="str">
        <f>IF(H3="","",H3)</f>
        <v/>
      </c>
      <c r="Y71" s="235"/>
      <c r="Z71" s="236"/>
      <c r="AB71" s="103" t="s">
        <v>105</v>
      </c>
      <c r="AC71" s="112">
        <v>0.3</v>
      </c>
      <c r="AD71" s="103"/>
      <c r="AE71" s="103"/>
      <c r="AF71" s="103"/>
      <c r="AG71" s="103"/>
      <c r="AH71" s="103"/>
      <c r="AI71" s="103"/>
      <c r="AJ71" s="15"/>
      <c r="AK71" s="15"/>
      <c r="AL71" s="15"/>
      <c r="AM71" s="15"/>
      <c r="AN71" s="16"/>
      <c r="AO71" s="16"/>
      <c r="AP71" s="16"/>
      <c r="AQ71" s="16"/>
    </row>
    <row r="72" spans="1:43" ht="13.5" customHeight="1" thickTop="1" x14ac:dyDescent="0.25">
      <c r="A72" s="306"/>
      <c r="B72" s="307"/>
      <c r="C72" s="258"/>
      <c r="D72" s="258"/>
      <c r="E72" s="258"/>
      <c r="F72" s="261"/>
      <c r="G72" s="309"/>
      <c r="H72" s="10"/>
      <c r="I72" s="49"/>
      <c r="J72" s="49"/>
      <c r="K72" s="49"/>
      <c r="L72" s="89"/>
      <c r="M72" s="90"/>
      <c r="N72" s="126"/>
      <c r="O72" s="91"/>
      <c r="P72" s="91"/>
      <c r="Q72" s="139"/>
      <c r="R72" s="139"/>
      <c r="S72" s="139"/>
      <c r="T72" s="139"/>
      <c r="U72" s="139"/>
      <c r="V72" s="49"/>
      <c r="W72" s="47" t="s">
        <v>11</v>
      </c>
      <c r="X72" s="285" t="str">
        <f>IF(H4="","",H4)</f>
        <v/>
      </c>
      <c r="Y72" s="285"/>
      <c r="Z72" s="286"/>
      <c r="AB72" s="103" t="s">
        <v>106</v>
      </c>
      <c r="AC72" s="116">
        <v>0.4</v>
      </c>
      <c r="AD72" s="48"/>
      <c r="AE72" s="48"/>
      <c r="AF72" s="48"/>
      <c r="AG72" s="48"/>
      <c r="AH72" s="48"/>
      <c r="AI72" s="48"/>
      <c r="AJ72" s="15"/>
      <c r="AK72" s="15"/>
      <c r="AL72" s="15"/>
      <c r="AM72" s="15"/>
      <c r="AN72" s="16"/>
      <c r="AO72" s="16"/>
      <c r="AP72" s="16"/>
      <c r="AQ72" s="16"/>
    </row>
    <row r="73" spans="1:43" ht="13.5" customHeight="1" x14ac:dyDescent="0.25">
      <c r="A73" s="195">
        <v>7</v>
      </c>
      <c r="B73" s="307">
        <v>0</v>
      </c>
      <c r="C73" s="313"/>
      <c r="D73" s="313"/>
      <c r="E73" s="313"/>
      <c r="F73" s="261" t="str">
        <f>IF(B73=0,"",VLOOKUP(B73,AB56:AC72,2,FALSE))</f>
        <v/>
      </c>
      <c r="G73" s="399"/>
      <c r="H73" s="49"/>
      <c r="I73" s="49"/>
      <c r="J73" s="49"/>
      <c r="K73" s="49"/>
      <c r="L73" s="101"/>
      <c r="M73" s="86"/>
      <c r="N73" s="61"/>
      <c r="O73" s="61"/>
      <c r="P73" s="28"/>
      <c r="Q73" s="139"/>
      <c r="R73" s="139"/>
      <c r="S73" s="139"/>
      <c r="T73" s="139"/>
      <c r="U73" s="139"/>
      <c r="V73" s="49"/>
      <c r="W73" s="45" t="s">
        <v>7</v>
      </c>
      <c r="X73" s="285" t="str">
        <f>IF(H5="","",H5)</f>
        <v/>
      </c>
      <c r="Y73" s="285"/>
      <c r="Z73" s="286"/>
      <c r="AB73" s="48"/>
      <c r="AC73" s="48"/>
      <c r="AD73" s="48"/>
      <c r="AE73" s="48"/>
      <c r="AF73" s="48"/>
      <c r="AG73" s="48"/>
      <c r="AH73" s="48"/>
      <c r="AI73" s="48"/>
      <c r="AJ73" s="15"/>
      <c r="AK73" s="15"/>
      <c r="AL73" s="15"/>
      <c r="AM73" s="15"/>
      <c r="AN73" s="16"/>
      <c r="AO73" s="16"/>
      <c r="AP73" s="16"/>
      <c r="AQ73" s="16"/>
    </row>
    <row r="74" spans="1:43" ht="13.5" customHeight="1" x14ac:dyDescent="0.25">
      <c r="A74" s="195"/>
      <c r="B74" s="307"/>
      <c r="C74" s="313"/>
      <c r="D74" s="313"/>
      <c r="E74" s="313"/>
      <c r="F74" s="261"/>
      <c r="G74" s="399"/>
      <c r="H74" s="49"/>
      <c r="I74" s="49"/>
      <c r="J74" s="49"/>
      <c r="K74" s="49"/>
      <c r="L74" s="101"/>
      <c r="M74" s="86"/>
      <c r="N74" s="61"/>
      <c r="O74" s="61"/>
      <c r="P74" s="28"/>
      <c r="Q74" s="58"/>
      <c r="R74" s="58"/>
      <c r="S74" s="73"/>
      <c r="T74" s="73"/>
      <c r="U74" s="73"/>
      <c r="V74" s="83"/>
      <c r="W74" s="45" t="s">
        <v>8</v>
      </c>
      <c r="X74" s="285" t="str">
        <f>IF(H6="","",H6)</f>
        <v/>
      </c>
      <c r="Y74" s="285"/>
      <c r="Z74" s="286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118"/>
      <c r="AQ74" s="118"/>
    </row>
    <row r="75" spans="1:43" ht="13.5" customHeight="1" thickBot="1" x14ac:dyDescent="0.3">
      <c r="A75" s="195"/>
      <c r="B75" s="307"/>
      <c r="C75" s="313"/>
      <c r="D75" s="313"/>
      <c r="E75" s="313"/>
      <c r="F75" s="261"/>
      <c r="G75" s="399"/>
      <c r="H75" s="49"/>
      <c r="I75" s="49"/>
      <c r="J75" s="49"/>
      <c r="K75" s="49"/>
      <c r="L75" s="101"/>
      <c r="M75" s="86"/>
      <c r="N75" s="61"/>
      <c r="O75" s="61"/>
      <c r="P75" s="28"/>
      <c r="Q75" s="58"/>
      <c r="R75" s="58"/>
      <c r="S75" s="73"/>
      <c r="T75" s="73"/>
      <c r="U75" s="73"/>
      <c r="V75" s="83"/>
      <c r="W75" s="50" t="s">
        <v>14</v>
      </c>
      <c r="X75" s="279" t="str">
        <f>IF(H7="","",H7)</f>
        <v/>
      </c>
      <c r="Y75" s="279"/>
      <c r="Z75" s="280"/>
      <c r="AB75" s="33" t="str">
        <f>IF(V74+V75=0,"",V74+V75)</f>
        <v/>
      </c>
    </row>
    <row r="76" spans="1:43" ht="13.5" customHeight="1" thickTop="1" x14ac:dyDescent="0.25">
      <c r="A76" s="275">
        <v>8</v>
      </c>
      <c r="B76" s="307">
        <v>0</v>
      </c>
      <c r="C76" s="303"/>
      <c r="D76" s="303"/>
      <c r="E76" s="303"/>
      <c r="F76" s="308" t="str">
        <f>IF(B76=0,"",VLOOKUP(B76,AB56:AC72,2,FALSE))</f>
        <v/>
      </c>
      <c r="G76" s="400"/>
      <c r="H76" s="113"/>
      <c r="I76" s="73"/>
      <c r="J76" s="73"/>
      <c r="K76" s="73"/>
      <c r="L76" s="89"/>
      <c r="M76" s="90"/>
      <c r="N76" s="126"/>
      <c r="O76" s="91"/>
      <c r="P76" s="91"/>
      <c r="Q76" s="58"/>
      <c r="R76" s="58"/>
      <c r="S76" s="76"/>
      <c r="T76" s="76"/>
      <c r="U76" s="76"/>
      <c r="V76" s="10"/>
      <c r="W76" s="10"/>
      <c r="X76" s="10"/>
      <c r="Y76" s="10"/>
      <c r="Z76" s="10"/>
    </row>
    <row r="77" spans="1:43" ht="13.5" customHeight="1" thickBot="1" x14ac:dyDescent="0.3">
      <c r="A77" s="275"/>
      <c r="B77" s="307"/>
      <c r="C77" s="303"/>
      <c r="D77" s="303"/>
      <c r="E77" s="303"/>
      <c r="F77" s="308"/>
      <c r="G77" s="400"/>
      <c r="H77" s="114"/>
      <c r="I77" s="92"/>
      <c r="J77" s="78"/>
      <c r="K77" s="78"/>
      <c r="L77" s="89"/>
      <c r="M77" s="90"/>
      <c r="N77" s="126"/>
      <c r="O77" s="91"/>
      <c r="P77" s="91"/>
      <c r="Q77" s="58"/>
      <c r="R77" s="58"/>
      <c r="S77" s="30"/>
      <c r="T77" s="30"/>
      <c r="U77" s="30"/>
      <c r="V77" s="14"/>
      <c r="W77" s="14"/>
      <c r="X77" s="14"/>
      <c r="Y77" s="14"/>
      <c r="Z77" s="14"/>
    </row>
    <row r="78" spans="1:43" ht="13.5" customHeight="1" thickTop="1" thickBot="1" x14ac:dyDescent="0.3">
      <c r="A78" s="323"/>
      <c r="B78" s="322"/>
      <c r="C78" s="324"/>
      <c r="D78" s="324"/>
      <c r="E78" s="324"/>
      <c r="F78" s="314"/>
      <c r="G78" s="401"/>
      <c r="H78" s="114"/>
      <c r="I78" s="92"/>
      <c r="J78" s="78"/>
      <c r="K78" s="78"/>
      <c r="L78" s="89"/>
      <c r="M78" s="90"/>
      <c r="N78" s="126"/>
      <c r="O78" s="91"/>
      <c r="P78" s="91"/>
      <c r="Q78" s="281" t="s">
        <v>122</v>
      </c>
      <c r="R78" s="282"/>
      <c r="S78" s="282"/>
      <c r="T78" s="207"/>
      <c r="U78" s="207"/>
      <c r="V78" s="207"/>
      <c r="W78" s="207"/>
      <c r="X78" s="207"/>
      <c r="Y78" s="207"/>
      <c r="Z78" s="208"/>
    </row>
    <row r="79" spans="1:43" ht="13.5" customHeight="1" thickTop="1" thickBot="1" x14ac:dyDescent="0.3">
      <c r="A79" s="321" t="s">
        <v>69</v>
      </c>
      <c r="B79" s="321"/>
      <c r="C79" s="321"/>
      <c r="D79" s="321"/>
      <c r="E79" s="321"/>
      <c r="F79" s="21" t="str">
        <f>IF(SUM(F55:F78)=0,"",SUM(F55:F78))</f>
        <v/>
      </c>
      <c r="G79" s="22" t="str">
        <f>IF(SUM(G55:G78)=0,"",SUM(G55:G78))</f>
        <v/>
      </c>
      <c r="H79" s="116"/>
      <c r="I79" s="49"/>
      <c r="J79" s="49"/>
      <c r="K79" s="49"/>
      <c r="L79" s="119"/>
      <c r="M79" s="125"/>
      <c r="N79" s="49"/>
      <c r="O79" s="49"/>
      <c r="P79" s="80"/>
      <c r="Q79" s="58"/>
      <c r="R79" s="58"/>
      <c r="S79" s="58"/>
      <c r="T79" s="58"/>
      <c r="U79" s="58"/>
      <c r="V79" s="49"/>
      <c r="W79" s="49"/>
      <c r="X79" s="49"/>
      <c r="Y79" s="49"/>
      <c r="Z79" s="49"/>
    </row>
    <row r="80" spans="1:43" ht="13.5" customHeight="1" thickTop="1" thickBot="1" x14ac:dyDescent="0.3">
      <c r="A80" s="48"/>
      <c r="B80" s="48"/>
      <c r="C80" s="48"/>
      <c r="D80" s="48"/>
      <c r="E80" s="30"/>
      <c r="F80" s="30"/>
      <c r="G80" s="48"/>
      <c r="H80" s="116"/>
      <c r="I80" s="49"/>
      <c r="J80" s="49"/>
      <c r="K80" s="49"/>
      <c r="L80" s="119"/>
      <c r="M80" s="125"/>
      <c r="N80" s="49"/>
      <c r="O80" s="49"/>
      <c r="P80" s="80"/>
      <c r="Q80" s="193" t="s">
        <v>54</v>
      </c>
      <c r="R80" s="194"/>
      <c r="S80" s="194"/>
      <c r="T80" s="194"/>
      <c r="U80" s="194"/>
      <c r="V80" s="62" t="s">
        <v>0</v>
      </c>
      <c r="W80" s="62" t="s">
        <v>1</v>
      </c>
      <c r="X80" s="62" t="s">
        <v>2</v>
      </c>
      <c r="Y80" s="62" t="s">
        <v>3</v>
      </c>
      <c r="Z80" s="63" t="s">
        <v>4</v>
      </c>
    </row>
    <row r="81" spans="1:26" ht="13.5" customHeight="1" thickTop="1" x14ac:dyDescent="0.25">
      <c r="A81" s="273" t="s">
        <v>73</v>
      </c>
      <c r="B81" s="274"/>
      <c r="C81" s="274"/>
      <c r="D81" s="274"/>
      <c r="E81" s="274" t="s">
        <v>74</v>
      </c>
      <c r="F81" s="274"/>
      <c r="G81" s="120" t="s">
        <v>76</v>
      </c>
      <c r="H81" s="121" t="s">
        <v>75</v>
      </c>
      <c r="I81" s="49"/>
      <c r="J81" s="49"/>
      <c r="K81" s="49"/>
      <c r="L81" s="89"/>
      <c r="M81" s="90"/>
      <c r="N81" s="126"/>
      <c r="O81" s="91"/>
      <c r="P81" s="126"/>
      <c r="Q81" s="195"/>
      <c r="R81" s="196"/>
      <c r="S81" s="196"/>
      <c r="T81" s="196"/>
      <c r="U81" s="196"/>
      <c r="V81" s="66">
        <v>2.5</v>
      </c>
      <c r="W81" s="66">
        <v>2</v>
      </c>
      <c r="X81" s="66">
        <v>1.5</v>
      </c>
      <c r="Y81" s="66">
        <v>1</v>
      </c>
      <c r="Z81" s="67">
        <v>0.5</v>
      </c>
    </row>
    <row r="82" spans="1:26" ht="13.5" customHeight="1" x14ac:dyDescent="0.25">
      <c r="A82" s="319" t="s">
        <v>59</v>
      </c>
      <c r="B82" s="320"/>
      <c r="C82" s="320"/>
      <c r="D82" s="320"/>
      <c r="E82" s="313" t="s">
        <v>60</v>
      </c>
      <c r="F82" s="313"/>
      <c r="G82" s="7"/>
      <c r="H82" s="157"/>
      <c r="I82" s="49"/>
      <c r="J82" s="49"/>
      <c r="K82" s="49"/>
      <c r="L82" s="89"/>
      <c r="M82" s="90"/>
      <c r="N82" s="126"/>
      <c r="O82" s="91"/>
      <c r="P82" s="126"/>
      <c r="Q82" s="195" t="s">
        <v>55</v>
      </c>
      <c r="R82" s="196"/>
      <c r="S82" s="297" t="s">
        <v>57</v>
      </c>
      <c r="T82" s="298"/>
      <c r="U82" s="299"/>
      <c r="V82" s="3"/>
      <c r="W82" s="3"/>
      <c r="X82" s="3"/>
      <c r="Y82" s="3"/>
      <c r="Z82" s="4"/>
    </row>
    <row r="83" spans="1:26" ht="13.5" customHeight="1" x14ac:dyDescent="0.25">
      <c r="A83" s="319" t="s">
        <v>61</v>
      </c>
      <c r="B83" s="320"/>
      <c r="C83" s="320"/>
      <c r="D83" s="320"/>
      <c r="E83" s="313" t="s">
        <v>60</v>
      </c>
      <c r="F83" s="313"/>
      <c r="G83" s="7"/>
      <c r="H83" s="157"/>
      <c r="I83" s="49"/>
      <c r="J83" s="49"/>
      <c r="K83" s="49"/>
      <c r="L83" s="119"/>
      <c r="M83" s="125"/>
      <c r="N83" s="49"/>
      <c r="O83" s="49"/>
      <c r="P83" s="80"/>
      <c r="Q83" s="195"/>
      <c r="R83" s="196"/>
      <c r="S83" s="297" t="s">
        <v>112</v>
      </c>
      <c r="T83" s="298"/>
      <c r="U83" s="299"/>
      <c r="V83" s="3"/>
      <c r="W83" s="3"/>
      <c r="X83" s="3"/>
      <c r="Y83" s="3"/>
      <c r="Z83" s="4"/>
    </row>
    <row r="84" spans="1:26" ht="13.5" customHeight="1" x14ac:dyDescent="0.25">
      <c r="A84" s="325" t="s">
        <v>140</v>
      </c>
      <c r="B84" s="326"/>
      <c r="C84" s="326"/>
      <c r="D84" s="326"/>
      <c r="E84" s="313" t="s">
        <v>60</v>
      </c>
      <c r="F84" s="313"/>
      <c r="G84" s="158"/>
      <c r="H84" s="155"/>
      <c r="I84" s="73"/>
      <c r="J84" s="73"/>
      <c r="K84" s="73"/>
      <c r="L84" s="122"/>
      <c r="M84" s="128"/>
      <c r="N84" s="127"/>
      <c r="O84" s="127"/>
      <c r="P84" s="80"/>
      <c r="Q84" s="195"/>
      <c r="R84" s="196"/>
      <c r="S84" s="297" t="s">
        <v>113</v>
      </c>
      <c r="T84" s="298"/>
      <c r="U84" s="299"/>
      <c r="V84" s="3"/>
      <c r="W84" s="3"/>
      <c r="X84" s="3"/>
      <c r="Y84" s="3"/>
      <c r="Z84" s="4"/>
    </row>
    <row r="85" spans="1:26" ht="13.5" customHeight="1" x14ac:dyDescent="0.25">
      <c r="A85" s="325" t="s">
        <v>141</v>
      </c>
      <c r="B85" s="326"/>
      <c r="C85" s="326"/>
      <c r="D85" s="326"/>
      <c r="E85" s="313" t="s">
        <v>60</v>
      </c>
      <c r="F85" s="313"/>
      <c r="G85" s="158"/>
      <c r="H85" s="155"/>
      <c r="I85" s="80"/>
      <c r="J85" s="80"/>
      <c r="K85" s="80"/>
      <c r="L85" s="123"/>
      <c r="M85" s="124"/>
      <c r="N85" s="80"/>
      <c r="O85" s="80"/>
      <c r="P85" s="80"/>
      <c r="Q85" s="195"/>
      <c r="R85" s="196"/>
      <c r="S85" s="297" t="s">
        <v>114</v>
      </c>
      <c r="T85" s="298"/>
      <c r="U85" s="299"/>
      <c r="V85" s="3"/>
      <c r="W85" s="3"/>
      <c r="X85" s="3"/>
      <c r="Y85" s="3"/>
      <c r="Z85" s="4"/>
    </row>
    <row r="86" spans="1:26" ht="13.5" customHeight="1" thickBot="1" x14ac:dyDescent="0.3">
      <c r="A86" s="316" t="s">
        <v>62</v>
      </c>
      <c r="B86" s="317"/>
      <c r="C86" s="317"/>
      <c r="D86" s="317"/>
      <c r="E86" s="318" t="s">
        <v>60</v>
      </c>
      <c r="F86" s="318"/>
      <c r="G86" s="8"/>
      <c r="H86" s="156"/>
      <c r="I86" s="49"/>
      <c r="J86" s="49"/>
      <c r="K86" s="49"/>
      <c r="L86" s="119"/>
      <c r="M86" s="125"/>
      <c r="N86" s="49"/>
      <c r="O86" s="49"/>
      <c r="P86" s="80"/>
      <c r="Q86" s="195"/>
      <c r="R86" s="196"/>
      <c r="S86" s="192" t="s">
        <v>5</v>
      </c>
      <c r="T86" s="192"/>
      <c r="U86" s="192"/>
      <c r="V86" s="2" t="str">
        <f>IF(SUM(V82:V85)=0,"",SUM(V82:V85))</f>
        <v/>
      </c>
      <c r="W86" s="2" t="str">
        <f>IF(SUM(W82:W85)=0,"",SUM(W82:W85))</f>
        <v/>
      </c>
      <c r="X86" s="2" t="str">
        <f>IF(SUM(X82:X85)=0,"",SUM(X82:X85))</f>
        <v/>
      </c>
      <c r="Y86" s="2" t="str">
        <f>IF(SUM(Y82:Y85)=0,"",SUM(Y82:Y85))</f>
        <v/>
      </c>
      <c r="Z86" s="5" t="str">
        <f>IF(SUM(Z82:Z85)=0,"",SUM(Z82:Z85))</f>
        <v/>
      </c>
    </row>
    <row r="87" spans="1:26" ht="13.5" customHeight="1" thickTop="1" thickBot="1" x14ac:dyDescent="0.3">
      <c r="A87" s="58"/>
      <c r="B87" s="58"/>
      <c r="C87" s="85"/>
      <c r="D87" s="30"/>
      <c r="E87" s="30"/>
      <c r="F87" s="312" t="s">
        <v>77</v>
      </c>
      <c r="G87" s="312"/>
      <c r="H87" s="150" t="str">
        <f>IF(SUM(H82:H86)=0,"",SUM(H82:H86))</f>
        <v/>
      </c>
      <c r="I87" s="49"/>
      <c r="J87" s="49"/>
      <c r="K87" s="49"/>
      <c r="L87" s="119"/>
      <c r="M87" s="125"/>
      <c r="N87" s="49"/>
      <c r="O87" s="49"/>
      <c r="P87" s="80"/>
      <c r="Q87" s="295"/>
      <c r="R87" s="296"/>
      <c r="S87" s="245" t="s">
        <v>58</v>
      </c>
      <c r="T87" s="246"/>
      <c r="U87" s="247"/>
      <c r="V87" s="291" t="str">
        <f>IF(SUM(V86:Z86)=0,"",SUM(V86:Z86))</f>
        <v/>
      </c>
      <c r="W87" s="293"/>
      <c r="X87" s="293"/>
      <c r="Y87" s="293"/>
      <c r="Z87" s="294"/>
    </row>
    <row r="88" spans="1:26" ht="13.5" customHeight="1" thickTop="1" x14ac:dyDescent="0.25">
      <c r="A88" s="273" t="s">
        <v>79</v>
      </c>
      <c r="B88" s="274"/>
      <c r="C88" s="274" t="s">
        <v>6</v>
      </c>
      <c r="D88" s="274"/>
      <c r="E88" s="274" t="s">
        <v>80</v>
      </c>
      <c r="F88" s="277"/>
      <c r="G88" s="49"/>
      <c r="H88" s="49"/>
      <c r="I88" s="49"/>
      <c r="J88" s="49"/>
      <c r="K88" s="49"/>
      <c r="L88" s="119"/>
      <c r="M88" s="125"/>
      <c r="N88" s="49"/>
      <c r="O88" s="49"/>
      <c r="P88" s="80"/>
      <c r="Q88" s="48"/>
      <c r="R88" s="48"/>
      <c r="S88" s="48"/>
      <c r="T88" s="48"/>
      <c r="U88" s="30"/>
      <c r="V88" s="30"/>
      <c r="W88" s="42"/>
      <c r="X88" s="19"/>
      <c r="Y88" s="49"/>
      <c r="Z88" s="49"/>
    </row>
    <row r="89" spans="1:26" ht="13.5" customHeight="1" x14ac:dyDescent="0.25">
      <c r="A89" s="275"/>
      <c r="B89" s="276"/>
      <c r="C89" s="276"/>
      <c r="D89" s="276"/>
      <c r="E89" s="276"/>
      <c r="F89" s="278"/>
      <c r="G89" s="49"/>
      <c r="H89" s="49"/>
      <c r="I89" s="49"/>
      <c r="J89" s="49"/>
      <c r="K89" s="49"/>
      <c r="L89" s="89"/>
      <c r="M89" s="126"/>
      <c r="N89" s="126"/>
      <c r="O89" s="126"/>
      <c r="P89" s="80"/>
      <c r="Q89" s="58"/>
      <c r="R89" s="58"/>
      <c r="S89" s="85"/>
      <c r="T89" s="30"/>
      <c r="U89" s="30"/>
      <c r="V89" s="73"/>
      <c r="W89" s="73"/>
      <c r="X89" s="10"/>
      <c r="Y89" s="49"/>
      <c r="Z89" s="49"/>
    </row>
    <row r="90" spans="1:26" ht="13.5" customHeight="1" x14ac:dyDescent="0.25">
      <c r="A90" s="257" t="str">
        <f>IF(G79="","",G79)</f>
        <v/>
      </c>
      <c r="B90" s="258"/>
      <c r="C90" s="261" t="str">
        <f>IF(H87=0,"",H87)</f>
        <v/>
      </c>
      <c r="D90" s="262"/>
      <c r="E90" s="264" t="e">
        <f>(A90-C90)/2</f>
        <v>#VALUE!</v>
      </c>
      <c r="F90" s="265"/>
      <c r="G90" s="49"/>
      <c r="H90" s="49"/>
      <c r="I90" s="49"/>
      <c r="L90" s="315" t="s">
        <v>23</v>
      </c>
      <c r="M90" s="315"/>
      <c r="N90" s="126"/>
      <c r="O90" s="126"/>
      <c r="P90" s="126"/>
      <c r="Q90" s="58"/>
      <c r="R90" s="58"/>
      <c r="S90" s="85"/>
      <c r="T90" s="30"/>
      <c r="U90" s="30"/>
      <c r="V90" s="49"/>
      <c r="W90" s="49"/>
      <c r="X90" s="49"/>
      <c r="Y90" s="49"/>
      <c r="Z90" s="49"/>
    </row>
    <row r="91" spans="1:26" ht="13.5" customHeight="1" thickBot="1" x14ac:dyDescent="0.3">
      <c r="A91" s="259"/>
      <c r="B91" s="260"/>
      <c r="C91" s="263"/>
      <c r="D91" s="263"/>
      <c r="E91" s="266"/>
      <c r="F91" s="267"/>
      <c r="G91" s="49"/>
      <c r="H91" s="49"/>
      <c r="I91" s="49"/>
      <c r="L91" s="315"/>
      <c r="M91" s="315"/>
      <c r="N91" s="126"/>
      <c r="O91" s="126"/>
      <c r="P91" s="126"/>
      <c r="Q91" s="58"/>
      <c r="R91" s="58"/>
      <c r="S91" s="85"/>
      <c r="T91" s="30"/>
      <c r="U91" s="30"/>
      <c r="V91" s="49"/>
      <c r="W91" s="49"/>
      <c r="X91" s="49"/>
      <c r="Y91" s="49"/>
      <c r="Z91" s="49"/>
    </row>
    <row r="92" spans="1:26" ht="13.5" customHeight="1" thickTop="1" thickBot="1" x14ac:dyDescent="0.3">
      <c r="A92" s="58"/>
      <c r="B92" s="58"/>
      <c r="C92" s="76"/>
      <c r="D92" s="76"/>
      <c r="E92" s="76"/>
      <c r="F92" s="49"/>
      <c r="G92" s="49"/>
      <c r="H92" s="49"/>
      <c r="I92" s="31" t="s">
        <v>116</v>
      </c>
      <c r="J92" s="32" t="str">
        <f>IF($Z$1="","",$Z$1)</f>
        <v/>
      </c>
      <c r="K92" s="49"/>
      <c r="L92" s="126"/>
      <c r="M92" s="126"/>
      <c r="N92" s="49"/>
      <c r="O92" s="49"/>
      <c r="P92" s="80"/>
      <c r="Q92" s="58"/>
      <c r="R92" s="58"/>
      <c r="S92" s="76"/>
      <c r="T92" s="76"/>
      <c r="U92" s="76"/>
      <c r="V92" s="49"/>
      <c r="W92" s="49"/>
      <c r="X92" s="49"/>
      <c r="Y92" s="31" t="s">
        <v>116</v>
      </c>
      <c r="Z92" s="32" t="str">
        <f>IF($Z$1="","",$Z$1)</f>
        <v/>
      </c>
    </row>
    <row r="93" spans="1:26" ht="13.5" customHeight="1" thickTop="1" x14ac:dyDescent="0.25">
      <c r="A93" s="58"/>
      <c r="B93" s="58"/>
      <c r="C93" s="30"/>
      <c r="D93" s="30"/>
      <c r="E93" s="30"/>
      <c r="F93" s="73"/>
      <c r="G93" s="73"/>
      <c r="H93" s="73"/>
      <c r="I93" s="73"/>
      <c r="J93" s="73"/>
      <c r="K93" s="49"/>
      <c r="L93" s="49"/>
      <c r="M93" s="49"/>
      <c r="N93" s="49"/>
      <c r="O93" s="49"/>
      <c r="P93" s="80"/>
      <c r="Q93" s="58"/>
      <c r="R93" s="58"/>
      <c r="S93" s="30"/>
      <c r="T93" s="30"/>
      <c r="U93" s="30"/>
      <c r="V93" s="73"/>
      <c r="W93" s="73"/>
      <c r="X93" s="73"/>
      <c r="Y93" s="73"/>
      <c r="Z93" s="73"/>
    </row>
    <row r="94" spans="1:26" ht="13.5" customHeight="1" thickBot="1" x14ac:dyDescent="0.3">
      <c r="A94" s="29"/>
      <c r="B94" s="29"/>
      <c r="C94" s="29"/>
      <c r="D94" s="40"/>
      <c r="E94" s="40"/>
      <c r="F94" s="40"/>
      <c r="G94" s="40"/>
      <c r="H94" s="29"/>
      <c r="I94" s="28"/>
      <c r="J94" s="28"/>
      <c r="K94" s="73"/>
      <c r="L94" s="127"/>
      <c r="M94" s="127"/>
      <c r="N94" s="127"/>
      <c r="O94" s="127"/>
      <c r="P94" s="80"/>
      <c r="Q94" s="29"/>
      <c r="R94" s="29"/>
      <c r="S94" s="29"/>
      <c r="T94" s="40"/>
      <c r="U94" s="40"/>
      <c r="V94" s="40"/>
      <c r="W94" s="40"/>
      <c r="X94" s="29"/>
      <c r="Y94" s="28"/>
      <c r="Z94" s="28"/>
    </row>
    <row r="95" spans="1:26" ht="13.5" customHeight="1" thickTop="1" x14ac:dyDescent="0.25">
      <c r="A95" s="26"/>
      <c r="B95" s="26"/>
      <c r="C95" s="26"/>
      <c r="D95" s="182" t="s">
        <v>50</v>
      </c>
      <c r="E95" s="182"/>
      <c r="F95" s="182"/>
      <c r="G95" s="182"/>
      <c r="H95" s="183"/>
      <c r="I95" s="223" t="s">
        <v>49</v>
      </c>
      <c r="J95" s="224"/>
      <c r="K95" s="80"/>
      <c r="L95" s="123"/>
      <c r="M95" s="80"/>
      <c r="N95" s="80"/>
      <c r="O95" s="80"/>
      <c r="P95" s="80"/>
      <c r="Q95" s="26"/>
      <c r="R95" s="26"/>
      <c r="S95" s="26"/>
      <c r="T95" s="182" t="s">
        <v>50</v>
      </c>
      <c r="U95" s="182"/>
      <c r="V95" s="182"/>
      <c r="W95" s="182"/>
      <c r="X95" s="183"/>
      <c r="Y95" s="223" t="s">
        <v>49</v>
      </c>
      <c r="Z95" s="224"/>
    </row>
    <row r="96" spans="1:26" ht="13.5" customHeight="1" thickBot="1" x14ac:dyDescent="0.3">
      <c r="A96" s="36"/>
      <c r="B96" s="36"/>
      <c r="C96" s="36"/>
      <c r="D96" s="182" t="s">
        <v>46</v>
      </c>
      <c r="E96" s="182"/>
      <c r="F96" s="182"/>
      <c r="G96" s="182"/>
      <c r="H96" s="183"/>
      <c r="I96" s="289" t="str">
        <f>IF($I$2="","",$I$2)</f>
        <v/>
      </c>
      <c r="J96" s="290"/>
      <c r="K96" s="49"/>
      <c r="L96" s="119"/>
      <c r="M96" s="49"/>
      <c r="N96" s="49"/>
      <c r="O96" s="49"/>
      <c r="P96" s="80"/>
      <c r="Q96" s="36"/>
      <c r="R96" s="36"/>
      <c r="S96" s="36"/>
      <c r="T96" s="182" t="s">
        <v>46</v>
      </c>
      <c r="U96" s="182"/>
      <c r="V96" s="182"/>
      <c r="W96" s="182"/>
      <c r="X96" s="183"/>
      <c r="Y96" s="289" t="str">
        <f>IF($I$2="","",$I$2)</f>
        <v/>
      </c>
      <c r="Z96" s="290"/>
    </row>
    <row r="97" spans="1:26" ht="13.5" customHeight="1" thickTop="1" x14ac:dyDescent="0.25">
      <c r="A97" s="37" t="s">
        <v>9</v>
      </c>
      <c r="B97" s="233" t="str">
        <f>IF($B$3="","",$B$3)</f>
        <v/>
      </c>
      <c r="C97" s="233"/>
      <c r="D97" s="233"/>
      <c r="E97" s="234"/>
      <c r="F97" s="38"/>
      <c r="G97" s="39" t="s">
        <v>10</v>
      </c>
      <c r="H97" s="235" t="str">
        <f>IF($H$3="","",$H$3)</f>
        <v/>
      </c>
      <c r="I97" s="235"/>
      <c r="J97" s="236"/>
      <c r="K97" s="49"/>
      <c r="L97" s="119"/>
      <c r="M97" s="49"/>
      <c r="N97" s="49"/>
      <c r="O97" s="49"/>
      <c r="P97" s="80"/>
      <c r="Q97" s="37" t="s">
        <v>9</v>
      </c>
      <c r="R97" s="233" t="str">
        <f>IF($B$3="","",$B$3)</f>
        <v/>
      </c>
      <c r="S97" s="233"/>
      <c r="T97" s="233"/>
      <c r="U97" s="234"/>
      <c r="V97" s="38"/>
      <c r="W97" s="39" t="s">
        <v>10</v>
      </c>
      <c r="X97" s="235" t="str">
        <f>IF($H$3="","",$H$3)</f>
        <v/>
      </c>
      <c r="Y97" s="235"/>
      <c r="Z97" s="236"/>
    </row>
    <row r="98" spans="1:26" ht="13.5" customHeight="1" x14ac:dyDescent="0.25">
      <c r="A98" s="45" t="s">
        <v>7</v>
      </c>
      <c r="B98" s="283" t="str">
        <f>IF($B$4="","",$B$4)</f>
        <v/>
      </c>
      <c r="C98" s="283"/>
      <c r="D98" s="283"/>
      <c r="E98" s="284"/>
      <c r="F98" s="46"/>
      <c r="G98" s="47" t="s">
        <v>11</v>
      </c>
      <c r="H98" s="285" t="str">
        <f>IF($H$4="","",$H$4)</f>
        <v/>
      </c>
      <c r="I98" s="285"/>
      <c r="J98" s="286"/>
      <c r="K98" s="49"/>
      <c r="L98" s="119"/>
      <c r="M98" s="49"/>
      <c r="N98" s="49"/>
      <c r="O98" s="49"/>
      <c r="P98" s="80"/>
      <c r="Q98" s="45" t="s">
        <v>7</v>
      </c>
      <c r="R98" s="283" t="str">
        <f>IF($B$4="","",$B$4)</f>
        <v/>
      </c>
      <c r="S98" s="283"/>
      <c r="T98" s="283"/>
      <c r="U98" s="284"/>
      <c r="V98" s="46"/>
      <c r="W98" s="47" t="s">
        <v>11</v>
      </c>
      <c r="X98" s="285" t="str">
        <f>IF($H$4="","",$H$4)</f>
        <v/>
      </c>
      <c r="Y98" s="285"/>
      <c r="Z98" s="286"/>
    </row>
    <row r="99" spans="1:26" ht="13.5" customHeight="1" thickBot="1" x14ac:dyDescent="0.3">
      <c r="A99" s="50" t="s">
        <v>8</v>
      </c>
      <c r="B99" s="287" t="str">
        <f>IF($B$5="","",$B$5)</f>
        <v/>
      </c>
      <c r="C99" s="287"/>
      <c r="D99" s="287"/>
      <c r="E99" s="288"/>
      <c r="F99" s="46"/>
      <c r="G99" s="45" t="s">
        <v>7</v>
      </c>
      <c r="H99" s="285" t="str">
        <f>IF($H$5="","",$H$5)</f>
        <v/>
      </c>
      <c r="I99" s="285"/>
      <c r="J99" s="286"/>
      <c r="K99" s="49"/>
      <c r="L99" s="119"/>
      <c r="M99" s="49"/>
      <c r="N99" s="49"/>
      <c r="O99" s="49"/>
      <c r="P99" s="80"/>
      <c r="Q99" s="50" t="s">
        <v>8</v>
      </c>
      <c r="R99" s="287" t="str">
        <f>IF($B$5="","",$B$5)</f>
        <v/>
      </c>
      <c r="S99" s="287"/>
      <c r="T99" s="287"/>
      <c r="U99" s="288"/>
      <c r="V99" s="46"/>
      <c r="W99" s="45" t="s">
        <v>7</v>
      </c>
      <c r="X99" s="285" t="str">
        <f>IF($H$5="","",$H$5)</f>
        <v/>
      </c>
      <c r="Y99" s="285"/>
      <c r="Z99" s="286"/>
    </row>
    <row r="100" spans="1:26" ht="13.5" customHeight="1" thickTop="1" x14ac:dyDescent="0.25">
      <c r="A100" s="41"/>
      <c r="B100" s="51"/>
      <c r="C100" s="51"/>
      <c r="D100" s="51"/>
      <c r="E100" s="51"/>
      <c r="F100" s="46"/>
      <c r="G100" s="45" t="s">
        <v>8</v>
      </c>
      <c r="H100" s="285" t="str">
        <f>IF($H$6="","",$H$6)</f>
        <v/>
      </c>
      <c r="I100" s="285"/>
      <c r="J100" s="286"/>
      <c r="K100" s="49"/>
      <c r="L100" s="119"/>
      <c r="M100" s="49"/>
      <c r="N100" s="49"/>
      <c r="O100" s="49"/>
      <c r="P100" s="80"/>
      <c r="Q100" s="41"/>
      <c r="R100" s="51"/>
      <c r="S100" s="51"/>
      <c r="T100" s="51"/>
      <c r="U100" s="51"/>
      <c r="V100" s="46"/>
      <c r="W100" s="45" t="s">
        <v>8</v>
      </c>
      <c r="X100" s="285" t="str">
        <f>IF($H$6="","",$H$6)</f>
        <v/>
      </c>
      <c r="Y100" s="285"/>
      <c r="Z100" s="286"/>
    </row>
    <row r="101" spans="1:26" ht="13.5" customHeight="1" thickBot="1" x14ac:dyDescent="0.3">
      <c r="A101" s="52"/>
      <c r="B101" s="53"/>
      <c r="C101" s="53"/>
      <c r="D101" s="53"/>
      <c r="E101" s="53"/>
      <c r="F101" s="46"/>
      <c r="G101" s="50" t="s">
        <v>14</v>
      </c>
      <c r="H101" s="279" t="str">
        <f>IF($H$7="","",$H$7)</f>
        <v/>
      </c>
      <c r="I101" s="279"/>
      <c r="J101" s="280"/>
      <c r="K101" s="49"/>
      <c r="L101" s="119"/>
      <c r="M101" s="49"/>
      <c r="N101" s="49"/>
      <c r="O101" s="49"/>
      <c r="P101" s="80"/>
      <c r="Q101" s="52"/>
      <c r="R101" s="53"/>
      <c r="S101" s="53"/>
      <c r="T101" s="53"/>
      <c r="U101" s="53"/>
      <c r="V101" s="46"/>
      <c r="W101" s="50" t="s">
        <v>14</v>
      </c>
      <c r="X101" s="279" t="str">
        <f>IF($H$7="","",$H$7)</f>
        <v/>
      </c>
      <c r="Y101" s="279"/>
      <c r="Z101" s="280"/>
    </row>
    <row r="102" spans="1:26" ht="13.5" customHeight="1" thickTop="1" thickBot="1" x14ac:dyDescent="0.3">
      <c r="A102" s="135"/>
      <c r="B102" s="135"/>
      <c r="C102" s="135"/>
      <c r="D102" s="55"/>
      <c r="E102" s="55"/>
      <c r="F102" s="55"/>
      <c r="G102" s="55"/>
      <c r="H102" s="55"/>
      <c r="I102" s="55"/>
      <c r="J102" s="55"/>
      <c r="K102" s="49"/>
      <c r="L102" s="119"/>
      <c r="M102" s="49"/>
      <c r="N102" s="49"/>
      <c r="O102" s="49"/>
      <c r="P102" s="80"/>
      <c r="Q102" s="135"/>
      <c r="R102" s="135"/>
      <c r="S102" s="135"/>
      <c r="T102" s="55"/>
      <c r="U102" s="55"/>
      <c r="V102" s="55"/>
      <c r="W102" s="55"/>
      <c r="X102" s="55"/>
      <c r="Y102" s="55"/>
      <c r="Z102" s="55"/>
    </row>
    <row r="103" spans="1:26" ht="13.5" customHeight="1" thickTop="1" thickBot="1" x14ac:dyDescent="0.3">
      <c r="A103" s="281" t="s">
        <v>123</v>
      </c>
      <c r="B103" s="282"/>
      <c r="C103" s="282"/>
      <c r="D103" s="207"/>
      <c r="E103" s="207"/>
      <c r="F103" s="207"/>
      <c r="G103" s="207"/>
      <c r="H103" s="207"/>
      <c r="I103" s="207"/>
      <c r="J103" s="208"/>
      <c r="K103" s="49"/>
      <c r="L103" s="119"/>
      <c r="M103" s="49"/>
      <c r="N103" s="49"/>
      <c r="O103" s="49"/>
      <c r="P103" s="80"/>
      <c r="Q103" s="281" t="s">
        <v>124</v>
      </c>
      <c r="R103" s="282"/>
      <c r="S103" s="282"/>
      <c r="T103" s="207"/>
      <c r="U103" s="207"/>
      <c r="V103" s="207"/>
      <c r="W103" s="207"/>
      <c r="X103" s="207"/>
      <c r="Y103" s="207"/>
      <c r="Z103" s="208"/>
    </row>
    <row r="104" spans="1:26" ht="13.5" customHeight="1" thickTop="1" thickBot="1" x14ac:dyDescent="0.3">
      <c r="A104" s="58"/>
      <c r="B104" s="58"/>
      <c r="C104" s="58"/>
      <c r="D104" s="58"/>
      <c r="E104" s="58"/>
      <c r="F104" s="49"/>
      <c r="G104" s="49"/>
      <c r="H104" s="49"/>
      <c r="I104" s="49"/>
      <c r="J104" s="49"/>
      <c r="K104" s="73"/>
      <c r="L104" s="140"/>
      <c r="M104" s="130"/>
      <c r="N104" s="130"/>
      <c r="O104" s="130"/>
      <c r="P104" s="130"/>
      <c r="Q104" s="58"/>
      <c r="R104" s="58"/>
      <c r="S104" s="58"/>
      <c r="T104" s="58"/>
      <c r="U104" s="58"/>
      <c r="V104" s="49"/>
      <c r="W104" s="49"/>
      <c r="X104" s="49"/>
      <c r="Y104" s="49"/>
      <c r="Z104" s="49"/>
    </row>
    <row r="105" spans="1:26" ht="13.5" customHeight="1" thickTop="1" x14ac:dyDescent="0.25">
      <c r="A105" s="193" t="s">
        <v>51</v>
      </c>
      <c r="B105" s="194"/>
      <c r="C105" s="194"/>
      <c r="D105" s="194"/>
      <c r="E105" s="194"/>
      <c r="F105" s="62" t="s">
        <v>0</v>
      </c>
      <c r="G105" s="62" t="s">
        <v>1</v>
      </c>
      <c r="H105" s="62" t="s">
        <v>2</v>
      </c>
      <c r="I105" s="62" t="s">
        <v>3</v>
      </c>
      <c r="J105" s="63" t="s">
        <v>4</v>
      </c>
      <c r="K105" s="80"/>
      <c r="L105" s="140"/>
      <c r="M105" s="130"/>
      <c r="N105" s="130"/>
      <c r="O105" s="130"/>
      <c r="P105" s="130"/>
      <c r="Q105" s="193" t="s">
        <v>51</v>
      </c>
      <c r="R105" s="194"/>
      <c r="S105" s="194"/>
      <c r="T105" s="194"/>
      <c r="U105" s="194"/>
      <c r="V105" s="62" t="s">
        <v>0</v>
      </c>
      <c r="W105" s="62" t="s">
        <v>1</v>
      </c>
      <c r="X105" s="62" t="s">
        <v>2</v>
      </c>
      <c r="Y105" s="62" t="s">
        <v>3</v>
      </c>
      <c r="Z105" s="63" t="s">
        <v>4</v>
      </c>
    </row>
    <row r="106" spans="1:26" ht="13.5" customHeight="1" x14ac:dyDescent="0.25">
      <c r="A106" s="195"/>
      <c r="B106" s="196"/>
      <c r="C106" s="196"/>
      <c r="D106" s="196"/>
      <c r="E106" s="196"/>
      <c r="F106" s="66">
        <v>2.5</v>
      </c>
      <c r="G106" s="66">
        <v>2</v>
      </c>
      <c r="H106" s="66">
        <v>1.5</v>
      </c>
      <c r="I106" s="66">
        <v>1</v>
      </c>
      <c r="J106" s="67">
        <v>0.5</v>
      </c>
      <c r="L106" s="89"/>
      <c r="M106" s="126"/>
      <c r="N106" s="126"/>
      <c r="O106" s="126"/>
      <c r="P106" s="126"/>
      <c r="Q106" s="195"/>
      <c r="R106" s="196"/>
      <c r="S106" s="196"/>
      <c r="T106" s="196"/>
      <c r="U106" s="196"/>
      <c r="V106" s="66">
        <v>2.5</v>
      </c>
      <c r="W106" s="66">
        <v>2</v>
      </c>
      <c r="X106" s="66">
        <v>1.5</v>
      </c>
      <c r="Y106" s="66">
        <v>1</v>
      </c>
      <c r="Z106" s="67">
        <v>0.5</v>
      </c>
    </row>
    <row r="107" spans="1:26" ht="13.5" customHeight="1" x14ac:dyDescent="0.25">
      <c r="A107" s="195" t="s">
        <v>55</v>
      </c>
      <c r="B107" s="196"/>
      <c r="C107" s="191" t="s">
        <v>56</v>
      </c>
      <c r="D107" s="191"/>
      <c r="E107" s="191"/>
      <c r="F107" s="3"/>
      <c r="G107" s="3"/>
      <c r="H107" s="3"/>
      <c r="I107" s="3"/>
      <c r="J107" s="4"/>
      <c r="L107" s="94"/>
      <c r="Q107" s="195" t="s">
        <v>55</v>
      </c>
      <c r="R107" s="196"/>
      <c r="S107" s="191" t="s">
        <v>56</v>
      </c>
      <c r="T107" s="191"/>
      <c r="U107" s="191"/>
      <c r="V107" s="3"/>
      <c r="W107" s="3"/>
      <c r="X107" s="3"/>
      <c r="Y107" s="3"/>
      <c r="Z107" s="4"/>
    </row>
    <row r="108" spans="1:26" ht="13.5" customHeight="1" x14ac:dyDescent="0.25">
      <c r="A108" s="195"/>
      <c r="B108" s="196"/>
      <c r="C108" s="69" t="s">
        <v>115</v>
      </c>
      <c r="D108" s="69"/>
      <c r="E108" s="69"/>
      <c r="F108" s="3"/>
      <c r="G108" s="3"/>
      <c r="H108" s="3"/>
      <c r="I108" s="3"/>
      <c r="J108" s="4"/>
      <c r="L108" s="94"/>
      <c r="Q108" s="195"/>
      <c r="R108" s="196"/>
      <c r="S108" s="69" t="s">
        <v>115</v>
      </c>
      <c r="T108" s="69"/>
      <c r="U108" s="69"/>
      <c r="V108" s="3"/>
      <c r="W108" s="3"/>
      <c r="X108" s="3"/>
      <c r="Y108" s="3"/>
      <c r="Z108" s="4"/>
    </row>
    <row r="109" spans="1:26" ht="13.5" customHeight="1" x14ac:dyDescent="0.25">
      <c r="A109" s="195"/>
      <c r="B109" s="196"/>
      <c r="C109" s="191" t="s">
        <v>52</v>
      </c>
      <c r="D109" s="191"/>
      <c r="E109" s="191"/>
      <c r="F109" s="3"/>
      <c r="G109" s="3"/>
      <c r="H109" s="3"/>
      <c r="I109" s="3"/>
      <c r="J109" s="4"/>
      <c r="L109" s="94"/>
      <c r="Q109" s="195"/>
      <c r="R109" s="196"/>
      <c r="S109" s="191" t="s">
        <v>52</v>
      </c>
      <c r="T109" s="191"/>
      <c r="U109" s="191"/>
      <c r="V109" s="3"/>
      <c r="W109" s="3"/>
      <c r="X109" s="3"/>
      <c r="Y109" s="3"/>
      <c r="Z109" s="4"/>
    </row>
    <row r="110" spans="1:26" ht="13.5" customHeight="1" x14ac:dyDescent="0.25">
      <c r="A110" s="195"/>
      <c r="B110" s="196"/>
      <c r="C110" s="69" t="s">
        <v>111</v>
      </c>
      <c r="D110" s="69"/>
      <c r="E110" s="69"/>
      <c r="F110" s="3"/>
      <c r="G110" s="3"/>
      <c r="H110" s="3"/>
      <c r="I110" s="3"/>
      <c r="J110" s="4"/>
      <c r="L110" s="94"/>
      <c r="Q110" s="195"/>
      <c r="R110" s="196"/>
      <c r="S110" s="69" t="s">
        <v>111</v>
      </c>
      <c r="T110" s="69"/>
      <c r="U110" s="69"/>
      <c r="V110" s="3"/>
      <c r="W110" s="3"/>
      <c r="X110" s="3"/>
      <c r="Y110" s="3"/>
      <c r="Z110" s="4"/>
    </row>
    <row r="111" spans="1:26" ht="13.5" customHeight="1" x14ac:dyDescent="0.25">
      <c r="A111" s="195"/>
      <c r="B111" s="196"/>
      <c r="C111" s="192" t="s">
        <v>5</v>
      </c>
      <c r="D111" s="192"/>
      <c r="E111" s="192"/>
      <c r="F111" s="2" t="str">
        <f>IF(SUM(F107:F110)=0,"",SUM(F107:F110))</f>
        <v/>
      </c>
      <c r="G111" s="2" t="str">
        <f>IF(SUM(G107:G110)=0,"",SUM(G107:G110))</f>
        <v/>
      </c>
      <c r="H111" s="2" t="str">
        <f>IF(SUM(H107:H110)=0,"",SUM(H107:H110))</f>
        <v/>
      </c>
      <c r="I111" s="2" t="str">
        <f>IF(SUM(I107:I110)=0,"",SUM(I107:I110))</f>
        <v/>
      </c>
      <c r="J111" s="5" t="str">
        <f>IF(SUM(J107:J110)=0,"",SUM(J107:J110))</f>
        <v/>
      </c>
      <c r="L111" s="94"/>
      <c r="Q111" s="195"/>
      <c r="R111" s="196"/>
      <c r="S111" s="192" t="s">
        <v>5</v>
      </c>
      <c r="T111" s="192"/>
      <c r="U111" s="192"/>
      <c r="V111" s="2" t="str">
        <f>IF(SUM(V107:V110)=0,"",SUM(V107:V110))</f>
        <v/>
      </c>
      <c r="W111" s="2" t="str">
        <f>IF(SUM(W107:W110)=0,"",SUM(W107:W110))</f>
        <v/>
      </c>
      <c r="X111" s="2" t="str">
        <f>IF(SUM(X107:X110)=0,"",SUM(X107:X110))</f>
        <v/>
      </c>
      <c r="Y111" s="2" t="str">
        <f>IF(SUM(Y107:Y110)=0,"",SUM(Y107:Y110))</f>
        <v/>
      </c>
      <c r="Z111" s="5" t="str">
        <f>IF(SUM(Z107:Z110)=0,"",SUM(Z107:Z110))</f>
        <v/>
      </c>
    </row>
    <row r="112" spans="1:26" ht="13.5" customHeight="1" thickBot="1" x14ac:dyDescent="0.3">
      <c r="A112" s="295"/>
      <c r="B112" s="296"/>
      <c r="C112" s="256" t="s">
        <v>53</v>
      </c>
      <c r="D112" s="256"/>
      <c r="E112" s="256"/>
      <c r="F112" s="291" t="str">
        <f>IF(SUM(F111:J111)=0,"",SUM(F111:J111))</f>
        <v/>
      </c>
      <c r="G112" s="293"/>
      <c r="H112" s="293"/>
      <c r="I112" s="293"/>
      <c r="J112" s="294"/>
      <c r="L112" s="94"/>
      <c r="Q112" s="295"/>
      <c r="R112" s="296"/>
      <c r="S112" s="256" t="s">
        <v>53</v>
      </c>
      <c r="T112" s="256"/>
      <c r="U112" s="256"/>
      <c r="V112" s="291" t="str">
        <f>IF(SUM(V111:Z111)=0,"",SUM(V111:Z111))</f>
        <v/>
      </c>
      <c r="W112" s="293"/>
      <c r="X112" s="293"/>
      <c r="Y112" s="293"/>
      <c r="Z112" s="294"/>
    </row>
    <row r="113" spans="1:26" ht="13.5" customHeight="1" thickTop="1" x14ac:dyDescent="0.25">
      <c r="A113" s="137"/>
      <c r="B113" s="16"/>
      <c r="C113" s="16"/>
      <c r="D113" s="16"/>
      <c r="E113" s="30"/>
      <c r="F113" s="49"/>
      <c r="G113" s="49"/>
      <c r="H113" s="49"/>
      <c r="I113" s="49"/>
      <c r="J113" s="49"/>
      <c r="L113" s="89"/>
      <c r="M113" s="126"/>
      <c r="N113" s="126"/>
      <c r="O113" s="126"/>
      <c r="P113" s="126"/>
      <c r="Q113" s="137"/>
      <c r="R113" s="16"/>
      <c r="S113" s="16"/>
      <c r="T113" s="16"/>
      <c r="U113" s="30"/>
      <c r="V113" s="49"/>
      <c r="W113" s="49"/>
      <c r="X113" s="49"/>
      <c r="Y113" s="49"/>
      <c r="Z113" s="49"/>
    </row>
    <row r="114" spans="1:26" ht="13.5" customHeight="1" x14ac:dyDescent="0.25">
      <c r="A114" s="16"/>
      <c r="B114" s="16"/>
      <c r="C114" s="16"/>
      <c r="D114" s="16"/>
      <c r="E114" s="30"/>
      <c r="F114" s="49"/>
      <c r="G114" s="49"/>
      <c r="H114" s="49"/>
      <c r="I114" s="49"/>
      <c r="J114" s="49"/>
      <c r="L114" s="89"/>
      <c r="M114" s="126"/>
      <c r="N114" s="126"/>
      <c r="O114" s="126"/>
      <c r="P114" s="126"/>
      <c r="Q114" s="16"/>
      <c r="R114" s="16"/>
      <c r="S114" s="16"/>
      <c r="T114" s="16"/>
      <c r="U114" s="30"/>
      <c r="V114" s="49"/>
      <c r="W114" s="49"/>
      <c r="X114" s="49"/>
      <c r="Y114" s="49"/>
      <c r="Z114" s="49"/>
    </row>
    <row r="115" spans="1:26" ht="13.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15"/>
      <c r="J115" s="15"/>
      <c r="L115" s="94"/>
      <c r="Q115" s="26"/>
      <c r="R115" s="26"/>
      <c r="S115" s="26"/>
      <c r="T115" s="26"/>
      <c r="U115" s="26"/>
      <c r="V115" s="26"/>
      <c r="W115" s="26"/>
      <c r="X115" s="26"/>
      <c r="Y115" s="15"/>
      <c r="Z115" s="15"/>
    </row>
    <row r="116" spans="1:26" ht="13.5" customHeight="1" thickBot="1" x14ac:dyDescent="0.3">
      <c r="A116" s="105"/>
      <c r="B116" s="16"/>
      <c r="C116" s="16"/>
      <c r="D116" s="16"/>
      <c r="E116" s="30"/>
      <c r="F116" s="49"/>
      <c r="G116" s="49"/>
      <c r="H116" s="49"/>
      <c r="I116" s="49"/>
      <c r="J116" s="49"/>
      <c r="L116" s="141"/>
      <c r="M116" s="311" t="s">
        <v>23</v>
      </c>
      <c r="Q116" s="105"/>
      <c r="R116" s="16"/>
      <c r="S116" s="16"/>
      <c r="T116" s="16"/>
      <c r="U116" s="30"/>
      <c r="V116" s="49"/>
      <c r="W116" s="49"/>
      <c r="X116" s="49"/>
      <c r="Y116" s="49"/>
      <c r="Z116" s="49"/>
    </row>
    <row r="117" spans="1:26" ht="13.5" customHeight="1" thickTop="1" thickBot="1" x14ac:dyDescent="0.3">
      <c r="A117" s="107"/>
      <c r="B117" s="108"/>
      <c r="C117" s="108"/>
      <c r="D117" s="108"/>
      <c r="E117" s="109"/>
      <c r="F117" s="110"/>
      <c r="G117" s="110"/>
      <c r="H117" s="110"/>
      <c r="I117" s="31" t="s">
        <v>116</v>
      </c>
      <c r="J117" s="32" t="str">
        <f>IF($Z$1="","",$Z$1)</f>
        <v/>
      </c>
      <c r="K117" s="106"/>
      <c r="L117" s="142"/>
      <c r="M117" s="311"/>
      <c r="N117" s="106"/>
      <c r="O117" s="106"/>
      <c r="P117" s="106"/>
      <c r="Q117" s="107"/>
      <c r="R117" s="108"/>
      <c r="S117" s="108"/>
      <c r="T117" s="108"/>
      <c r="U117" s="109"/>
      <c r="V117" s="110"/>
      <c r="W117" s="110"/>
      <c r="X117" s="110"/>
      <c r="Y117" s="31" t="s">
        <v>116</v>
      </c>
      <c r="Z117" s="32" t="str">
        <f>IF($Z$1="","",$Z$1)</f>
        <v/>
      </c>
    </row>
    <row r="118" spans="1:26" ht="13.5" customHeight="1" thickTop="1" x14ac:dyDescent="0.25">
      <c r="A118" s="41"/>
      <c r="B118" s="16"/>
      <c r="C118" s="16"/>
      <c r="D118" s="182" t="s">
        <v>50</v>
      </c>
      <c r="E118" s="182"/>
      <c r="F118" s="182"/>
      <c r="G118" s="182"/>
      <c r="H118" s="182"/>
      <c r="I118" s="15"/>
      <c r="J118" s="15"/>
      <c r="L118" s="94"/>
      <c r="Q118" s="41"/>
      <c r="R118" s="16"/>
      <c r="S118" s="16"/>
      <c r="T118" s="182" t="s">
        <v>50</v>
      </c>
      <c r="U118" s="182"/>
      <c r="V118" s="182"/>
      <c r="W118" s="182"/>
      <c r="X118" s="182"/>
      <c r="Y118" s="15"/>
      <c r="Z118" s="15"/>
    </row>
    <row r="119" spans="1:26" ht="13.5" customHeight="1" thickBot="1" x14ac:dyDescent="0.3">
      <c r="A119" s="41"/>
      <c r="B119" s="16"/>
      <c r="C119" s="16"/>
      <c r="D119" s="182" t="s">
        <v>46</v>
      </c>
      <c r="E119" s="182"/>
      <c r="F119" s="182"/>
      <c r="G119" s="182"/>
      <c r="H119" s="182"/>
      <c r="I119" s="15"/>
      <c r="J119" s="15"/>
      <c r="L119" s="94"/>
      <c r="Q119" s="41"/>
      <c r="R119" s="16"/>
      <c r="S119" s="16"/>
      <c r="T119" s="182" t="s">
        <v>46</v>
      </c>
      <c r="U119" s="182"/>
      <c r="V119" s="182"/>
      <c r="W119" s="182"/>
      <c r="X119" s="182"/>
      <c r="Y119" s="15"/>
      <c r="Z119" s="15"/>
    </row>
    <row r="120" spans="1:26" ht="13.5" customHeight="1" thickTop="1" x14ac:dyDescent="0.25">
      <c r="A120" s="41"/>
      <c r="B120" s="16"/>
      <c r="C120" s="16"/>
      <c r="D120" s="16"/>
      <c r="E120" s="16"/>
      <c r="F120" s="46"/>
      <c r="G120" s="41"/>
      <c r="H120" s="15"/>
      <c r="I120" s="223" t="s">
        <v>49</v>
      </c>
      <c r="J120" s="224"/>
      <c r="L120" s="94"/>
      <c r="Q120" s="41"/>
      <c r="R120" s="16"/>
      <c r="S120" s="16"/>
      <c r="T120" s="16"/>
      <c r="U120" s="16"/>
      <c r="V120" s="46"/>
      <c r="W120" s="41"/>
      <c r="X120" s="15"/>
      <c r="Y120" s="223" t="s">
        <v>49</v>
      </c>
      <c r="Z120" s="224"/>
    </row>
    <row r="121" spans="1:26" ht="13.5" customHeight="1" thickBot="1" x14ac:dyDescent="0.3">
      <c r="A121" s="52"/>
      <c r="B121" s="53"/>
      <c r="C121" s="53"/>
      <c r="D121" s="53"/>
      <c r="E121" s="53"/>
      <c r="F121" s="46"/>
      <c r="G121" s="41"/>
      <c r="H121" s="15"/>
      <c r="I121" s="289" t="str">
        <f>IF($I$2="","",$I$2)</f>
        <v/>
      </c>
      <c r="J121" s="290"/>
      <c r="L121" s="94"/>
      <c r="Q121" s="52"/>
      <c r="R121" s="53"/>
      <c r="S121" s="53"/>
      <c r="T121" s="53"/>
      <c r="U121" s="53"/>
      <c r="V121" s="46"/>
      <c r="W121" s="41"/>
      <c r="X121" s="15"/>
      <c r="Y121" s="289" t="str">
        <f>IF($I$2="","",$I$2)</f>
        <v/>
      </c>
      <c r="Z121" s="290"/>
    </row>
    <row r="122" spans="1:26" ht="13.5" customHeight="1" thickTop="1" x14ac:dyDescent="0.25">
      <c r="A122" s="37" t="s">
        <v>9</v>
      </c>
      <c r="B122" s="233" t="str">
        <f>IF($B$3="","",$B$3)</f>
        <v/>
      </c>
      <c r="C122" s="233"/>
      <c r="D122" s="233"/>
      <c r="E122" s="234"/>
      <c r="F122" s="49"/>
      <c r="G122" s="49"/>
      <c r="H122" s="49"/>
      <c r="I122" s="49"/>
      <c r="J122" s="49"/>
      <c r="L122" s="94"/>
      <c r="Q122" s="37" t="s">
        <v>9</v>
      </c>
      <c r="R122" s="233" t="str">
        <f>IF($B$3="","",$B$3)</f>
        <v/>
      </c>
      <c r="S122" s="233"/>
      <c r="T122" s="233"/>
      <c r="U122" s="234"/>
      <c r="V122" s="49"/>
      <c r="W122" s="49"/>
      <c r="X122" s="49"/>
      <c r="Y122" s="49"/>
      <c r="Z122" s="49"/>
    </row>
    <row r="123" spans="1:26" ht="13.5" customHeight="1" thickBot="1" x14ac:dyDescent="0.3">
      <c r="A123" s="45" t="s">
        <v>7</v>
      </c>
      <c r="B123" s="283" t="str">
        <f>IF($B$4="","",$B$4)</f>
        <v/>
      </c>
      <c r="C123" s="283"/>
      <c r="D123" s="283"/>
      <c r="E123" s="284"/>
      <c r="F123" s="55"/>
      <c r="G123" s="55"/>
      <c r="H123" s="55"/>
      <c r="I123" s="55"/>
      <c r="J123" s="55"/>
      <c r="L123" s="94"/>
      <c r="Q123" s="45" t="s">
        <v>7</v>
      </c>
      <c r="R123" s="283" t="str">
        <f>IF($B$4="","",$B$4)</f>
        <v/>
      </c>
      <c r="S123" s="283"/>
      <c r="T123" s="283"/>
      <c r="U123" s="284"/>
      <c r="V123" s="55"/>
      <c r="W123" s="55"/>
      <c r="X123" s="55"/>
      <c r="Y123" s="55"/>
      <c r="Z123" s="55"/>
    </row>
    <row r="124" spans="1:26" ht="13.5" customHeight="1" thickTop="1" thickBot="1" x14ac:dyDescent="0.3">
      <c r="A124" s="50" t="s">
        <v>8</v>
      </c>
      <c r="B124" s="287" t="str">
        <f>IF($B$5="","",$B$5)</f>
        <v/>
      </c>
      <c r="C124" s="287"/>
      <c r="D124" s="287"/>
      <c r="E124" s="288"/>
      <c r="F124" s="49"/>
      <c r="G124" s="39" t="s">
        <v>10</v>
      </c>
      <c r="H124" s="235" t="str">
        <f>IF($H$3="","",$H$3)</f>
        <v/>
      </c>
      <c r="I124" s="235"/>
      <c r="J124" s="236"/>
      <c r="L124" s="94"/>
      <c r="Q124" s="50" t="s">
        <v>8</v>
      </c>
      <c r="R124" s="287" t="str">
        <f>IF($B$5="","",$B$5)</f>
        <v/>
      </c>
      <c r="S124" s="287"/>
      <c r="T124" s="287"/>
      <c r="U124" s="288"/>
      <c r="V124" s="49"/>
      <c r="W124" s="39" t="s">
        <v>10</v>
      </c>
      <c r="X124" s="235" t="str">
        <f>IF($H$3="","",$H$3)</f>
        <v/>
      </c>
      <c r="Y124" s="235"/>
      <c r="Z124" s="236"/>
    </row>
    <row r="125" spans="1:26" ht="13.5" customHeight="1" thickTop="1" x14ac:dyDescent="0.25">
      <c r="A125" s="139"/>
      <c r="B125" s="139"/>
      <c r="C125" s="139"/>
      <c r="D125" s="139"/>
      <c r="E125" s="139"/>
      <c r="F125" s="49"/>
      <c r="G125" s="47" t="s">
        <v>11</v>
      </c>
      <c r="H125" s="285" t="str">
        <f>IF($H$4="","",$H$4)</f>
        <v/>
      </c>
      <c r="I125" s="285"/>
      <c r="J125" s="286"/>
      <c r="L125" s="94"/>
      <c r="Q125" s="139"/>
      <c r="R125" s="139"/>
      <c r="S125" s="139"/>
      <c r="T125" s="139"/>
      <c r="U125" s="139"/>
      <c r="V125" s="49"/>
      <c r="W125" s="47" t="s">
        <v>11</v>
      </c>
      <c r="X125" s="285" t="str">
        <f>IF($H$4="","",$H$4)</f>
        <v/>
      </c>
      <c r="Y125" s="285"/>
      <c r="Z125" s="286"/>
    </row>
    <row r="126" spans="1:26" ht="13.5" customHeight="1" x14ac:dyDescent="0.25">
      <c r="A126" s="139"/>
      <c r="B126" s="139"/>
      <c r="C126" s="139"/>
      <c r="D126" s="139"/>
      <c r="E126" s="139"/>
      <c r="F126" s="49"/>
      <c r="G126" s="45" t="s">
        <v>7</v>
      </c>
      <c r="H126" s="285" t="str">
        <f>IF($H$5="","",$H$5)</f>
        <v/>
      </c>
      <c r="I126" s="285"/>
      <c r="J126" s="286"/>
      <c r="L126" s="94"/>
      <c r="Q126" s="139"/>
      <c r="R126" s="139"/>
      <c r="S126" s="139"/>
      <c r="T126" s="139"/>
      <c r="U126" s="139"/>
      <c r="V126" s="49"/>
      <c r="W126" s="45" t="s">
        <v>7</v>
      </c>
      <c r="X126" s="285" t="str">
        <f>IF($H$5="","",$H$5)</f>
        <v/>
      </c>
      <c r="Y126" s="285"/>
      <c r="Z126" s="286"/>
    </row>
    <row r="127" spans="1:26" ht="13.5" customHeight="1" x14ac:dyDescent="0.25">
      <c r="A127" s="58"/>
      <c r="B127" s="58"/>
      <c r="C127" s="73"/>
      <c r="D127" s="73"/>
      <c r="E127" s="73"/>
      <c r="F127" s="83"/>
      <c r="G127" s="45" t="s">
        <v>8</v>
      </c>
      <c r="H127" s="285" t="str">
        <f>IF($H$6="","",$H$6)</f>
        <v/>
      </c>
      <c r="I127" s="285"/>
      <c r="J127" s="286"/>
      <c r="L127" s="94"/>
      <c r="Q127" s="58"/>
      <c r="R127" s="58"/>
      <c r="S127" s="73"/>
      <c r="T127" s="73"/>
      <c r="U127" s="73"/>
      <c r="V127" s="83"/>
      <c r="W127" s="45" t="s">
        <v>8</v>
      </c>
      <c r="X127" s="285" t="str">
        <f>IF($H$6="","",$H$6)</f>
        <v/>
      </c>
      <c r="Y127" s="285"/>
      <c r="Z127" s="286"/>
    </row>
    <row r="128" spans="1:26" ht="13.5" customHeight="1" thickBot="1" x14ac:dyDescent="0.3">
      <c r="A128" s="58"/>
      <c r="B128" s="58"/>
      <c r="C128" s="73"/>
      <c r="D128" s="73"/>
      <c r="E128" s="73"/>
      <c r="F128" s="83"/>
      <c r="G128" s="50" t="s">
        <v>14</v>
      </c>
      <c r="H128" s="279" t="str">
        <f>IF($H$7="","",$H$7)</f>
        <v/>
      </c>
      <c r="I128" s="279"/>
      <c r="J128" s="280"/>
      <c r="L128" s="94"/>
      <c r="Q128" s="58"/>
      <c r="R128" s="58"/>
      <c r="S128" s="73"/>
      <c r="T128" s="73"/>
      <c r="U128" s="73"/>
      <c r="V128" s="83"/>
      <c r="W128" s="50" t="s">
        <v>14</v>
      </c>
      <c r="X128" s="279" t="str">
        <f>IF($H$7="","",$H$7)</f>
        <v/>
      </c>
      <c r="Y128" s="279"/>
      <c r="Z128" s="280"/>
    </row>
    <row r="129" spans="1:26" ht="13.5" customHeight="1" thickTop="1" x14ac:dyDescent="0.25">
      <c r="A129" s="58"/>
      <c r="B129" s="58"/>
      <c r="C129" s="76"/>
      <c r="D129" s="76"/>
      <c r="E129" s="76"/>
      <c r="F129" s="10"/>
      <c r="G129" s="10"/>
      <c r="H129" s="10"/>
      <c r="I129" s="10"/>
      <c r="J129" s="10"/>
      <c r="L129" s="94"/>
      <c r="Q129" s="58"/>
      <c r="R129" s="58"/>
      <c r="S129" s="76"/>
      <c r="T129" s="76"/>
      <c r="U129" s="76"/>
      <c r="V129" s="10"/>
      <c r="W129" s="10"/>
      <c r="X129" s="10"/>
      <c r="Y129" s="10"/>
      <c r="Z129" s="10"/>
    </row>
    <row r="130" spans="1:26" ht="13.5" customHeight="1" thickBot="1" x14ac:dyDescent="0.3">
      <c r="A130" s="58"/>
      <c r="B130" s="58"/>
      <c r="C130" s="30"/>
      <c r="D130" s="30"/>
      <c r="E130" s="30"/>
      <c r="F130" s="14"/>
      <c r="G130" s="14"/>
      <c r="H130" s="14"/>
      <c r="I130" s="14"/>
      <c r="J130" s="14"/>
      <c r="L130" s="94"/>
      <c r="Q130" s="58"/>
      <c r="R130" s="58"/>
      <c r="S130" s="30"/>
      <c r="T130" s="30"/>
      <c r="U130" s="30"/>
      <c r="V130" s="14"/>
      <c r="W130" s="14"/>
      <c r="X130" s="14"/>
      <c r="Y130" s="14"/>
      <c r="Z130" s="14"/>
    </row>
    <row r="131" spans="1:26" ht="13.5" customHeight="1" thickTop="1" thickBot="1" x14ac:dyDescent="0.3">
      <c r="A131" s="281" t="s">
        <v>125</v>
      </c>
      <c r="B131" s="282"/>
      <c r="C131" s="282"/>
      <c r="D131" s="207"/>
      <c r="E131" s="207"/>
      <c r="F131" s="207"/>
      <c r="G131" s="207"/>
      <c r="H131" s="207"/>
      <c r="I131" s="207"/>
      <c r="J131" s="208"/>
      <c r="L131" s="94"/>
      <c r="Q131" s="281" t="s">
        <v>126</v>
      </c>
      <c r="R131" s="282"/>
      <c r="S131" s="282"/>
      <c r="T131" s="207"/>
      <c r="U131" s="207"/>
      <c r="V131" s="207"/>
      <c r="W131" s="207"/>
      <c r="X131" s="207"/>
      <c r="Y131" s="207"/>
      <c r="Z131" s="208"/>
    </row>
    <row r="132" spans="1:26" ht="13.5" customHeight="1" thickTop="1" thickBot="1" x14ac:dyDescent="0.3">
      <c r="A132" s="58"/>
      <c r="B132" s="58"/>
      <c r="C132" s="58"/>
      <c r="D132" s="58"/>
      <c r="E132" s="58"/>
      <c r="F132" s="49"/>
      <c r="G132" s="49"/>
      <c r="H132" s="49"/>
      <c r="I132" s="49"/>
      <c r="J132" s="49"/>
      <c r="L132" s="94"/>
      <c r="Q132" s="58"/>
      <c r="R132" s="58"/>
      <c r="S132" s="58"/>
      <c r="T132" s="58"/>
      <c r="U132" s="58"/>
      <c r="V132" s="49"/>
      <c r="W132" s="49"/>
      <c r="X132" s="49"/>
      <c r="Y132" s="49"/>
      <c r="Z132" s="49"/>
    </row>
    <row r="133" spans="1:26" ht="13.5" customHeight="1" thickTop="1" x14ac:dyDescent="0.25">
      <c r="A133" s="193" t="s">
        <v>54</v>
      </c>
      <c r="B133" s="194"/>
      <c r="C133" s="194"/>
      <c r="D133" s="194"/>
      <c r="E133" s="194"/>
      <c r="F133" s="62" t="s">
        <v>0</v>
      </c>
      <c r="G133" s="62" t="s">
        <v>1</v>
      </c>
      <c r="H133" s="62" t="s">
        <v>2</v>
      </c>
      <c r="I133" s="62" t="s">
        <v>3</v>
      </c>
      <c r="J133" s="63" t="s">
        <v>4</v>
      </c>
      <c r="L133" s="94"/>
      <c r="Q133" s="193" t="s">
        <v>54</v>
      </c>
      <c r="R133" s="194"/>
      <c r="S133" s="194"/>
      <c r="T133" s="194"/>
      <c r="U133" s="194"/>
      <c r="V133" s="62" t="s">
        <v>0</v>
      </c>
      <c r="W133" s="62" t="s">
        <v>1</v>
      </c>
      <c r="X133" s="62" t="s">
        <v>2</v>
      </c>
      <c r="Y133" s="62" t="s">
        <v>3</v>
      </c>
      <c r="Z133" s="63" t="s">
        <v>4</v>
      </c>
    </row>
    <row r="134" spans="1:26" ht="13.5" customHeight="1" x14ac:dyDescent="0.25">
      <c r="A134" s="195"/>
      <c r="B134" s="196"/>
      <c r="C134" s="196"/>
      <c r="D134" s="196"/>
      <c r="E134" s="196"/>
      <c r="F134" s="66">
        <v>2.5</v>
      </c>
      <c r="G134" s="66">
        <v>2</v>
      </c>
      <c r="H134" s="66">
        <v>1.5</v>
      </c>
      <c r="I134" s="66">
        <v>1</v>
      </c>
      <c r="J134" s="67">
        <v>0.5</v>
      </c>
      <c r="L134" s="94"/>
      <c r="Q134" s="195"/>
      <c r="R134" s="196"/>
      <c r="S134" s="196"/>
      <c r="T134" s="196"/>
      <c r="U134" s="196"/>
      <c r="V134" s="66">
        <v>2.5</v>
      </c>
      <c r="W134" s="66">
        <v>2</v>
      </c>
      <c r="X134" s="66">
        <v>1.5</v>
      </c>
      <c r="Y134" s="66">
        <v>1</v>
      </c>
      <c r="Z134" s="67">
        <v>0.5</v>
      </c>
    </row>
    <row r="135" spans="1:26" ht="13.5" customHeight="1" x14ac:dyDescent="0.25">
      <c r="A135" s="195" t="s">
        <v>55</v>
      </c>
      <c r="B135" s="196"/>
      <c r="C135" s="297" t="s">
        <v>57</v>
      </c>
      <c r="D135" s="298"/>
      <c r="E135" s="299"/>
      <c r="F135" s="3"/>
      <c r="G135" s="3"/>
      <c r="H135" s="3"/>
      <c r="I135" s="3"/>
      <c r="J135" s="4"/>
      <c r="L135" s="94"/>
      <c r="Q135" s="195" t="s">
        <v>55</v>
      </c>
      <c r="R135" s="196"/>
      <c r="S135" s="297" t="s">
        <v>57</v>
      </c>
      <c r="T135" s="298"/>
      <c r="U135" s="299"/>
      <c r="V135" s="3"/>
      <c r="W135" s="3"/>
      <c r="X135" s="3"/>
      <c r="Y135" s="3"/>
      <c r="Z135" s="4"/>
    </row>
    <row r="136" spans="1:26" ht="13.5" customHeight="1" x14ac:dyDescent="0.25">
      <c r="A136" s="195"/>
      <c r="B136" s="196"/>
      <c r="C136" s="297" t="s">
        <v>112</v>
      </c>
      <c r="D136" s="298"/>
      <c r="E136" s="299"/>
      <c r="F136" s="3"/>
      <c r="G136" s="3"/>
      <c r="H136" s="3"/>
      <c r="I136" s="3"/>
      <c r="J136" s="4"/>
      <c r="L136" s="94"/>
      <c r="Q136" s="195"/>
      <c r="R136" s="196"/>
      <c r="S136" s="297" t="s">
        <v>112</v>
      </c>
      <c r="T136" s="298"/>
      <c r="U136" s="299"/>
      <c r="V136" s="3"/>
      <c r="W136" s="3"/>
      <c r="X136" s="3"/>
      <c r="Y136" s="3"/>
      <c r="Z136" s="4"/>
    </row>
    <row r="137" spans="1:26" ht="13.5" customHeight="1" x14ac:dyDescent="0.25">
      <c r="A137" s="195"/>
      <c r="B137" s="196"/>
      <c r="C137" s="297" t="s">
        <v>113</v>
      </c>
      <c r="D137" s="298"/>
      <c r="E137" s="299"/>
      <c r="F137" s="3"/>
      <c r="G137" s="3"/>
      <c r="H137" s="3"/>
      <c r="I137" s="3"/>
      <c r="J137" s="4"/>
      <c r="L137" s="94"/>
      <c r="Q137" s="195"/>
      <c r="R137" s="196"/>
      <c r="S137" s="297" t="s">
        <v>113</v>
      </c>
      <c r="T137" s="298"/>
      <c r="U137" s="299"/>
      <c r="V137" s="3"/>
      <c r="W137" s="3"/>
      <c r="X137" s="3"/>
      <c r="Y137" s="3"/>
      <c r="Z137" s="4"/>
    </row>
    <row r="138" spans="1:26" ht="13.5" customHeight="1" x14ac:dyDescent="0.25">
      <c r="A138" s="195"/>
      <c r="B138" s="196"/>
      <c r="C138" s="297" t="s">
        <v>114</v>
      </c>
      <c r="D138" s="298"/>
      <c r="E138" s="299"/>
      <c r="F138" s="3"/>
      <c r="G138" s="3"/>
      <c r="H138" s="3"/>
      <c r="I138" s="3"/>
      <c r="J138" s="4"/>
      <c r="L138" s="94"/>
      <c r="Q138" s="195"/>
      <c r="R138" s="196"/>
      <c r="S138" s="297" t="s">
        <v>114</v>
      </c>
      <c r="T138" s="298"/>
      <c r="U138" s="299"/>
      <c r="V138" s="3"/>
      <c r="W138" s="3"/>
      <c r="X138" s="3"/>
      <c r="Y138" s="3"/>
      <c r="Z138" s="4"/>
    </row>
    <row r="139" spans="1:26" ht="13.5" customHeight="1" x14ac:dyDescent="0.25">
      <c r="A139" s="195"/>
      <c r="B139" s="196"/>
      <c r="C139" s="192" t="s">
        <v>5</v>
      </c>
      <c r="D139" s="192"/>
      <c r="E139" s="192"/>
      <c r="F139" s="2" t="str">
        <f>IF(SUM(F135:F138)=0,"",SUM(F135:F138))</f>
        <v/>
      </c>
      <c r="G139" s="2" t="str">
        <f>IF(SUM(G135:G138)=0,"",SUM(G135:G138))</f>
        <v/>
      </c>
      <c r="H139" s="2" t="str">
        <f>IF(SUM(H135:H138)=0,"",SUM(H135:H138))</f>
        <v/>
      </c>
      <c r="I139" s="2" t="str">
        <f>IF(SUM(I135:I138)=0,"",SUM(I135:I138))</f>
        <v/>
      </c>
      <c r="J139" s="5" t="str">
        <f>IF(SUM(J135:J138)=0,"",SUM(J135:J138))</f>
        <v/>
      </c>
      <c r="L139" s="94"/>
      <c r="Q139" s="195"/>
      <c r="R139" s="196"/>
      <c r="S139" s="192" t="s">
        <v>5</v>
      </c>
      <c r="T139" s="192"/>
      <c r="U139" s="192"/>
      <c r="V139" s="2" t="str">
        <f>IF(SUM(V135:V138)=0,"",SUM(V135:V138))</f>
        <v/>
      </c>
      <c r="W139" s="2" t="str">
        <f>IF(SUM(W135:W138)=0,"",SUM(W135:W138))</f>
        <v/>
      </c>
      <c r="X139" s="2" t="str">
        <f>IF(SUM(X135:X138)=0,"",SUM(X135:X138))</f>
        <v/>
      </c>
      <c r="Y139" s="2" t="str">
        <f>IF(SUM(Y135:Y138)=0,"",SUM(Y135:Y138))</f>
        <v/>
      </c>
      <c r="Z139" s="5" t="str">
        <f>IF(SUM(Z135:Z138)=0,"",SUM(Z135:Z138))</f>
        <v/>
      </c>
    </row>
    <row r="140" spans="1:26" ht="13.5" customHeight="1" thickBot="1" x14ac:dyDescent="0.3">
      <c r="A140" s="295"/>
      <c r="B140" s="296"/>
      <c r="C140" s="245" t="s">
        <v>58</v>
      </c>
      <c r="D140" s="246"/>
      <c r="E140" s="247"/>
      <c r="F140" s="291" t="str">
        <f>IF(SUM(F139:J139)=0,"",SUM(F139:J139))</f>
        <v/>
      </c>
      <c r="G140" s="293"/>
      <c r="H140" s="293"/>
      <c r="I140" s="293"/>
      <c r="J140" s="294"/>
      <c r="L140" s="94"/>
      <c r="Q140" s="295"/>
      <c r="R140" s="296"/>
      <c r="S140" s="245" t="s">
        <v>58</v>
      </c>
      <c r="T140" s="246"/>
      <c r="U140" s="247"/>
      <c r="V140" s="291" t="str">
        <f>IF(SUM(V139:Z139)=0,"",SUM(V139:Z139))</f>
        <v/>
      </c>
      <c r="W140" s="293"/>
      <c r="X140" s="293"/>
      <c r="Y140" s="293"/>
      <c r="Z140" s="294"/>
    </row>
    <row r="141" spans="1:26" ht="13.5" customHeight="1" thickTop="1" x14ac:dyDescent="0.25">
      <c r="A141" s="48"/>
      <c r="B141" s="48"/>
      <c r="C141" s="48"/>
      <c r="D141" s="48"/>
      <c r="E141" s="30"/>
      <c r="F141" s="30"/>
      <c r="G141" s="42"/>
      <c r="H141" s="19"/>
      <c r="I141" s="49"/>
      <c r="J141" s="49"/>
      <c r="L141" s="94"/>
      <c r="Q141" s="48"/>
      <c r="R141" s="48"/>
      <c r="S141" s="48"/>
      <c r="T141" s="48"/>
      <c r="U141" s="30"/>
      <c r="V141" s="30"/>
      <c r="W141" s="42"/>
      <c r="X141" s="19"/>
      <c r="Y141" s="49"/>
      <c r="Z141" s="49"/>
    </row>
    <row r="142" spans="1:26" ht="13.5" customHeight="1" x14ac:dyDescent="0.25">
      <c r="A142" s="58"/>
      <c r="B142" s="58"/>
      <c r="C142" s="85"/>
      <c r="D142" s="30"/>
      <c r="E142" s="30"/>
      <c r="F142" s="73"/>
      <c r="G142" s="73"/>
      <c r="H142" s="10"/>
      <c r="I142" s="49"/>
      <c r="J142" s="49"/>
      <c r="L142" s="94"/>
      <c r="Q142" s="58"/>
      <c r="R142" s="58"/>
      <c r="S142" s="85"/>
      <c r="T142" s="30"/>
      <c r="U142" s="30"/>
      <c r="V142" s="73"/>
      <c r="W142" s="73"/>
      <c r="X142" s="10"/>
      <c r="Y142" s="49"/>
      <c r="Z142" s="49"/>
    </row>
    <row r="143" spans="1:26" ht="13.5" customHeight="1" x14ac:dyDescent="0.25">
      <c r="A143" s="58"/>
      <c r="B143" s="58"/>
      <c r="C143" s="85"/>
      <c r="D143" s="30"/>
      <c r="E143" s="30"/>
      <c r="F143" s="49"/>
      <c r="G143" s="49"/>
      <c r="H143" s="49"/>
      <c r="I143" s="49"/>
      <c r="J143" s="49"/>
      <c r="L143" s="315" t="s">
        <v>23</v>
      </c>
      <c r="M143" s="315"/>
      <c r="Q143" s="58"/>
      <c r="R143" s="58"/>
      <c r="S143" s="85"/>
      <c r="T143" s="30"/>
      <c r="U143" s="30"/>
      <c r="V143" s="49"/>
      <c r="W143" s="49"/>
      <c r="X143" s="49"/>
      <c r="Y143" s="49"/>
      <c r="Z143" s="49"/>
    </row>
    <row r="144" spans="1:26" ht="13.5" customHeight="1" x14ac:dyDescent="0.25">
      <c r="A144" s="58"/>
      <c r="B144" s="58"/>
      <c r="C144" s="85"/>
      <c r="D144" s="30"/>
      <c r="E144" s="30"/>
      <c r="F144" s="49"/>
      <c r="G144" s="49"/>
      <c r="H144" s="49"/>
      <c r="I144" s="49"/>
      <c r="J144" s="49"/>
      <c r="L144" s="315"/>
      <c r="M144" s="315"/>
      <c r="Q144" s="58"/>
      <c r="R144" s="58"/>
      <c r="S144" s="85"/>
      <c r="T144" s="30"/>
      <c r="U144" s="30"/>
      <c r="V144" s="49"/>
      <c r="W144" s="49"/>
      <c r="X144" s="49"/>
      <c r="Y144" s="49"/>
      <c r="Z144" s="49"/>
    </row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</sheetData>
  <sheetProtection password="C5CF" sheet="1" objects="1" scenarios="1"/>
  <mergeCells count="324">
    <mergeCell ref="S140:U140"/>
    <mergeCell ref="V140:Z140"/>
    <mergeCell ref="M116:M117"/>
    <mergeCell ref="L143:M144"/>
    <mergeCell ref="X128:Z128"/>
    <mergeCell ref="Q131:S131"/>
    <mergeCell ref="T131:Z131"/>
    <mergeCell ref="Q133:U134"/>
    <mergeCell ref="Q135:R140"/>
    <mergeCell ref="S135:U135"/>
    <mergeCell ref="S136:U136"/>
    <mergeCell ref="S137:U137"/>
    <mergeCell ref="S138:U138"/>
    <mergeCell ref="S139:U139"/>
    <mergeCell ref="R123:U123"/>
    <mergeCell ref="R124:U124"/>
    <mergeCell ref="X124:Z124"/>
    <mergeCell ref="X125:Z125"/>
    <mergeCell ref="X126:Z126"/>
    <mergeCell ref="X127:Z127"/>
    <mergeCell ref="V112:Z112"/>
    <mergeCell ref="T118:X118"/>
    <mergeCell ref="T119:X119"/>
    <mergeCell ref="Y120:Z120"/>
    <mergeCell ref="Y121:Z121"/>
    <mergeCell ref="R122:U122"/>
    <mergeCell ref="Q105:U106"/>
    <mergeCell ref="Q107:R112"/>
    <mergeCell ref="S107:U107"/>
    <mergeCell ref="S109:U109"/>
    <mergeCell ref="S111:U111"/>
    <mergeCell ref="S112:U112"/>
    <mergeCell ref="R99:U99"/>
    <mergeCell ref="X99:Z99"/>
    <mergeCell ref="X100:Z100"/>
    <mergeCell ref="X101:Z101"/>
    <mergeCell ref="Q103:S103"/>
    <mergeCell ref="T103:Z103"/>
    <mergeCell ref="C140:E140"/>
    <mergeCell ref="F140:J140"/>
    <mergeCell ref="T95:X95"/>
    <mergeCell ref="Y95:Z95"/>
    <mergeCell ref="T96:X96"/>
    <mergeCell ref="Y96:Z96"/>
    <mergeCell ref="R97:U97"/>
    <mergeCell ref="X97:Z97"/>
    <mergeCell ref="R98:U98"/>
    <mergeCell ref="X98:Z98"/>
    <mergeCell ref="H128:J128"/>
    <mergeCell ref="A131:C131"/>
    <mergeCell ref="D131:J131"/>
    <mergeCell ref="A133:E134"/>
    <mergeCell ref="A135:B140"/>
    <mergeCell ref="C135:E135"/>
    <mergeCell ref="C136:E136"/>
    <mergeCell ref="C137:E137"/>
    <mergeCell ref="C138:E138"/>
    <mergeCell ref="C139:E139"/>
    <mergeCell ref="D119:H119"/>
    <mergeCell ref="I120:J120"/>
    <mergeCell ref="I121:J121"/>
    <mergeCell ref="B122:E122"/>
    <mergeCell ref="B123:E123"/>
    <mergeCell ref="B124:E124"/>
    <mergeCell ref="H124:J124"/>
    <mergeCell ref="H126:J126"/>
    <mergeCell ref="H127:J127"/>
    <mergeCell ref="D95:H95"/>
    <mergeCell ref="I95:J95"/>
    <mergeCell ref="D96:H96"/>
    <mergeCell ref="I96:J96"/>
    <mergeCell ref="B97:E97"/>
    <mergeCell ref="H97:J97"/>
    <mergeCell ref="B98:E98"/>
    <mergeCell ref="H98:J98"/>
    <mergeCell ref="H125:J125"/>
    <mergeCell ref="A105:E106"/>
    <mergeCell ref="A107:B112"/>
    <mergeCell ref="C107:E107"/>
    <mergeCell ref="C109:E109"/>
    <mergeCell ref="C111:E111"/>
    <mergeCell ref="C112:E112"/>
    <mergeCell ref="F112:J112"/>
    <mergeCell ref="D118:H118"/>
    <mergeCell ref="B99:E99"/>
    <mergeCell ref="H99:J99"/>
    <mergeCell ref="H100:J100"/>
    <mergeCell ref="H101:J101"/>
    <mergeCell ref="A103:C103"/>
    <mergeCell ref="D103:J103"/>
    <mergeCell ref="V87:Z87"/>
    <mergeCell ref="E83:F83"/>
    <mergeCell ref="S83:U83"/>
    <mergeCell ref="S84:U84"/>
    <mergeCell ref="S85:U85"/>
    <mergeCell ref="L90:M91"/>
    <mergeCell ref="A88:B89"/>
    <mergeCell ref="C88:D89"/>
    <mergeCell ref="E88:F89"/>
    <mergeCell ref="A90:B91"/>
    <mergeCell ref="C90:D91"/>
    <mergeCell ref="E90:F91"/>
    <mergeCell ref="A86:D86"/>
    <mergeCell ref="E86:F86"/>
    <mergeCell ref="A79:E79"/>
    <mergeCell ref="Q80:U81"/>
    <mergeCell ref="A81:D81"/>
    <mergeCell ref="E81:F81"/>
    <mergeCell ref="A82:D82"/>
    <mergeCell ref="E82:F82"/>
    <mergeCell ref="Q82:R87"/>
    <mergeCell ref="S82:U82"/>
    <mergeCell ref="A83:D83"/>
    <mergeCell ref="S86:U86"/>
    <mergeCell ref="F87:G87"/>
    <mergeCell ref="S87:U87"/>
    <mergeCell ref="A84:D84"/>
    <mergeCell ref="E84:F84"/>
    <mergeCell ref="A85:D85"/>
    <mergeCell ref="E85:F85"/>
    <mergeCell ref="A73:A75"/>
    <mergeCell ref="B73:B75"/>
    <mergeCell ref="C73:E75"/>
    <mergeCell ref="F73:F75"/>
    <mergeCell ref="G73:G75"/>
    <mergeCell ref="X73:Z73"/>
    <mergeCell ref="X74:Z74"/>
    <mergeCell ref="X75:Z75"/>
    <mergeCell ref="T78:Z78"/>
    <mergeCell ref="A76:A78"/>
    <mergeCell ref="B76:B78"/>
    <mergeCell ref="C76:E78"/>
    <mergeCell ref="F76:F78"/>
    <mergeCell ref="G76:G78"/>
    <mergeCell ref="Q78:S78"/>
    <mergeCell ref="A67:A69"/>
    <mergeCell ref="B67:B69"/>
    <mergeCell ref="C67:E69"/>
    <mergeCell ref="F67:F69"/>
    <mergeCell ref="G67:G69"/>
    <mergeCell ref="Y67:Z67"/>
    <mergeCell ref="Y68:Z68"/>
    <mergeCell ref="R69:U69"/>
    <mergeCell ref="A70:A72"/>
    <mergeCell ref="B70:B72"/>
    <mergeCell ref="C70:E72"/>
    <mergeCell ref="F70:F72"/>
    <mergeCell ref="G70:G72"/>
    <mergeCell ref="R70:U70"/>
    <mergeCell ref="R71:U71"/>
    <mergeCell ref="X71:Z71"/>
    <mergeCell ref="X72:Z72"/>
    <mergeCell ref="V59:Z59"/>
    <mergeCell ref="A61:A63"/>
    <mergeCell ref="B61:B63"/>
    <mergeCell ref="C61:E63"/>
    <mergeCell ref="F61:F63"/>
    <mergeCell ref="G61:G63"/>
    <mergeCell ref="M63:M64"/>
    <mergeCell ref="A64:A66"/>
    <mergeCell ref="B64:B66"/>
    <mergeCell ref="C64:E66"/>
    <mergeCell ref="A58:A60"/>
    <mergeCell ref="B58:B60"/>
    <mergeCell ref="C58:E60"/>
    <mergeCell ref="F58:F60"/>
    <mergeCell ref="G58:G60"/>
    <mergeCell ref="S58:U58"/>
    <mergeCell ref="S59:U59"/>
    <mergeCell ref="F64:F66"/>
    <mergeCell ref="G64:G66"/>
    <mergeCell ref="T65:X65"/>
    <mergeCell ref="T66:X66"/>
    <mergeCell ref="A55:A57"/>
    <mergeCell ref="B55:B57"/>
    <mergeCell ref="C55:E57"/>
    <mergeCell ref="F55:F57"/>
    <mergeCell ref="G55:G57"/>
    <mergeCell ref="S56:U56"/>
    <mergeCell ref="A51:G52"/>
    <mergeCell ref="Q52:U53"/>
    <mergeCell ref="A53:A54"/>
    <mergeCell ref="B53:B54"/>
    <mergeCell ref="C53:E54"/>
    <mergeCell ref="F53:F54"/>
    <mergeCell ref="G53:G54"/>
    <mergeCell ref="H53:H54"/>
    <mergeCell ref="Q54:R59"/>
    <mergeCell ref="S54:U54"/>
    <mergeCell ref="H48:J48"/>
    <mergeCell ref="X48:Z48"/>
    <mergeCell ref="A49:C49"/>
    <mergeCell ref="D49:J49"/>
    <mergeCell ref="Q50:S50"/>
    <mergeCell ref="T50:Z50"/>
    <mergeCell ref="B46:E46"/>
    <mergeCell ref="H46:J46"/>
    <mergeCell ref="R46:U46"/>
    <mergeCell ref="X46:Z46"/>
    <mergeCell ref="H47:J47"/>
    <mergeCell ref="X47:Z47"/>
    <mergeCell ref="B45:E45"/>
    <mergeCell ref="H45:J45"/>
    <mergeCell ref="R45:U45"/>
    <mergeCell ref="X45:Z45"/>
    <mergeCell ref="M36:N37"/>
    <mergeCell ref="D42:H42"/>
    <mergeCell ref="I42:J42"/>
    <mergeCell ref="T42:X42"/>
    <mergeCell ref="Y42:Z42"/>
    <mergeCell ref="D43:H43"/>
    <mergeCell ref="I43:J43"/>
    <mergeCell ref="T43:X43"/>
    <mergeCell ref="Y43:Z43"/>
    <mergeCell ref="F35:F36"/>
    <mergeCell ref="I35:I36"/>
    <mergeCell ref="L35:L36"/>
    <mergeCell ref="A36:B37"/>
    <mergeCell ref="D36:E37"/>
    <mergeCell ref="G36:H37"/>
    <mergeCell ref="J36:K37"/>
    <mergeCell ref="B44:E44"/>
    <mergeCell ref="H44:J44"/>
    <mergeCell ref="R44:U44"/>
    <mergeCell ref="X44:Z44"/>
    <mergeCell ref="I30:J30"/>
    <mergeCell ref="A26:F26"/>
    <mergeCell ref="G26:H26"/>
    <mergeCell ref="K26:L26"/>
    <mergeCell ref="V26:Z26"/>
    <mergeCell ref="A34:B35"/>
    <mergeCell ref="D34:E35"/>
    <mergeCell ref="G34:H35"/>
    <mergeCell ref="J34:K35"/>
    <mergeCell ref="M34:N35"/>
    <mergeCell ref="C35:C36"/>
    <mergeCell ref="K30:L30"/>
    <mergeCell ref="A27:F27"/>
    <mergeCell ref="G27:H27"/>
    <mergeCell ref="I27:J27"/>
    <mergeCell ref="K27:L27"/>
    <mergeCell ref="A28:F28"/>
    <mergeCell ref="G28:H28"/>
    <mergeCell ref="I28:J28"/>
    <mergeCell ref="K28:L28"/>
    <mergeCell ref="A29:F29"/>
    <mergeCell ref="G29:H29"/>
    <mergeCell ref="I29:J29"/>
    <mergeCell ref="K29:L29"/>
    <mergeCell ref="V17:Z17"/>
    <mergeCell ref="Q19:U20"/>
    <mergeCell ref="Q21:R26"/>
    <mergeCell ref="S21:U21"/>
    <mergeCell ref="S22:U22"/>
    <mergeCell ref="S23:U23"/>
    <mergeCell ref="G24:H25"/>
    <mergeCell ref="I24:J25"/>
    <mergeCell ref="S24:U24"/>
    <mergeCell ref="S25:U25"/>
    <mergeCell ref="I26:J26"/>
    <mergeCell ref="S26:U26"/>
    <mergeCell ref="I18:J18"/>
    <mergeCell ref="K18:L18"/>
    <mergeCell ref="A9:B9"/>
    <mergeCell ref="C9:J9"/>
    <mergeCell ref="Q10:U11"/>
    <mergeCell ref="I12:J13"/>
    <mergeCell ref="Q12:R17"/>
    <mergeCell ref="S12:U12"/>
    <mergeCell ref="S14:U14"/>
    <mergeCell ref="S16:U16"/>
    <mergeCell ref="S17:U17"/>
    <mergeCell ref="A12:H13"/>
    <mergeCell ref="K12:L13"/>
    <mergeCell ref="A14:F14"/>
    <mergeCell ref="G14:H14"/>
    <mergeCell ref="B4:E4"/>
    <mergeCell ref="H4:J4"/>
    <mergeCell ref="B5:E5"/>
    <mergeCell ref="H5:J5"/>
    <mergeCell ref="H6:J6"/>
    <mergeCell ref="Q6:Z7"/>
    <mergeCell ref="H7:J7"/>
    <mergeCell ref="D1:H1"/>
    <mergeCell ref="I1:J1"/>
    <mergeCell ref="D2:H2"/>
    <mergeCell ref="I2:J2"/>
    <mergeCell ref="B3:E3"/>
    <mergeCell ref="H3:J3"/>
    <mergeCell ref="A19:F19"/>
    <mergeCell ref="G19:H19"/>
    <mergeCell ref="I19:J19"/>
    <mergeCell ref="K19:L19"/>
    <mergeCell ref="I14:J14"/>
    <mergeCell ref="A15:F15"/>
    <mergeCell ref="G15:H15"/>
    <mergeCell ref="I15:J15"/>
    <mergeCell ref="A16:F16"/>
    <mergeCell ref="G16:H16"/>
    <mergeCell ref="I16:J16"/>
    <mergeCell ref="K16:L16"/>
    <mergeCell ref="K14:L14"/>
    <mergeCell ref="K15:L15"/>
    <mergeCell ref="A17:F17"/>
    <mergeCell ref="G17:H17"/>
    <mergeCell ref="I17:J17"/>
    <mergeCell ref="K17:L17"/>
    <mergeCell ref="A18:F18"/>
    <mergeCell ref="G18:H18"/>
    <mergeCell ref="A20:F20"/>
    <mergeCell ref="G20:H20"/>
    <mergeCell ref="I20:J20"/>
    <mergeCell ref="K20:L20"/>
    <mergeCell ref="A21:F21"/>
    <mergeCell ref="G21:H21"/>
    <mergeCell ref="I21:J21"/>
    <mergeCell ref="K21:L21"/>
    <mergeCell ref="A22:A25"/>
    <mergeCell ref="B22:F23"/>
    <mergeCell ref="G22:H23"/>
    <mergeCell ref="I22:J23"/>
    <mergeCell ref="K22:L23"/>
    <mergeCell ref="B24:F25"/>
    <mergeCell ref="K24:L25"/>
  </mergeCells>
  <conditionalFormatting sqref="A36:B37 D36:E37 G36:H37 J36:K37 M36:N37">
    <cfRule type="containsErrors" dxfId="2" priority="3">
      <formula>ISERROR(A36)</formula>
    </cfRule>
  </conditionalFormatting>
  <conditionalFormatting sqref="A90:F91">
    <cfRule type="containsErrors" dxfId="1" priority="2">
      <formula>ISERROR(A90)</formula>
    </cfRule>
  </conditionalFormatting>
  <conditionalFormatting sqref="K14:L29">
    <cfRule type="cellIs" dxfId="0" priority="1" operator="equal">
      <formula>0</formula>
    </cfRule>
  </conditionalFormatting>
  <dataValidations count="10">
    <dataValidation type="list" allowBlank="1" showInputMessage="1" showErrorMessage="1" sqref="B55:B78">
      <formula1>$AA$39:$AA$55</formula1>
    </dataValidation>
    <dataValidation type="list" allowBlank="1" showInputMessage="1" showErrorMessage="1" sqref="I2:K2">
      <formula1>$AC$1:$AC$2</formula1>
    </dataValidation>
    <dataValidation type="list" allowBlank="1" showInputMessage="1" showErrorMessage="1" sqref="H6:K6 B5:E5">
      <formula1>$AD$22:$AD$46</formula1>
    </dataValidation>
    <dataValidation type="list" allowBlank="1" showInputMessage="1" showErrorMessage="1" sqref="H5:K5 B4:E4">
      <formula1>$AB$6:$AB$10</formula1>
    </dataValidation>
    <dataValidation type="list" allowBlank="1" showInputMessage="1" showErrorMessage="1" sqref="H4:K4">
      <formula1>$AB$1:$AB$3</formula1>
    </dataValidation>
    <dataValidation type="decimal" operator="equal" allowBlank="1" showInputMessage="1" showErrorMessage="1" errorTitle="célila com restrições" error="apenas poderá introduzir o valor 2,5" sqref="V12:V15 V21:V24 V54:V57 V107:V110 F135:F138 V135:V138 F107:F110 V82:V85">
      <formula1>2.5</formula1>
    </dataValidation>
    <dataValidation type="decimal" operator="equal" allowBlank="1" showInputMessage="1" showErrorMessage="1" errorTitle="célula com restrições" error="apenas poderá introduzir o valor 2" sqref="W12:W15 W21:W24 W54:W57 W82:W85 G107:G110 G135:G138 W107:W110 W135:W138">
      <formula1>2</formula1>
    </dataValidation>
    <dataValidation type="decimal" operator="equal" allowBlank="1" showInputMessage="1" showErrorMessage="1" errorTitle="célula com restrições" error="apenas poderá introduzir o valor 1,5" sqref="H135:H138 X135:X138 X107:X110 H107:H110 X54:X57 X82:X85 X12:X15 X21:X24">
      <formula1>1.5</formula1>
    </dataValidation>
    <dataValidation type="decimal" operator="equal" allowBlank="1" showInputMessage="1" showErrorMessage="1" errorTitle="célula com restrições" error="apenas poderá introduzir o valor 1" sqref="Y12:Y15 Y21:Y24 Y54:Y57 Y82:Y85 I107:I110 Y107:Y110 Y135:Y138 I135:I138">
      <formula1>1</formula1>
    </dataValidation>
    <dataValidation type="decimal" operator="equal" allowBlank="1" showInputMessage="1" showErrorMessage="1" errorTitle="célula com restrições" error="apenas poderá introduzir o valor 0,5" sqref="J135:J138 Z135:Z138 Z107:Z110 J107:J110 Z54:Z57 Z82:Z85 Z12:Z15 Z21:Z24">
      <formula1>0.5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68" orientation="landscape" r:id="rId1"/>
  <rowBreaks count="2" manualBreakCount="2">
    <brk id="38" max="25" man="1"/>
    <brk id="91" max="25" man="1"/>
  </rowBreaks>
  <colBreaks count="1" manualBreakCount="1">
    <brk id="26" max="1048575" man="1"/>
  </colBreaks>
  <ignoredErrors>
    <ignoredError sqref="K17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="115" zoomScaleNormal="115" workbookViewId="0">
      <selection activeCell="E6" sqref="E6"/>
    </sheetView>
  </sheetViews>
  <sheetFormatPr defaultRowHeight="15" x14ac:dyDescent="0.25"/>
  <cols>
    <col min="1" max="1" width="14.7109375" style="1" customWidth="1"/>
    <col min="2" max="3" width="9.140625" style="1"/>
    <col min="4" max="7" width="15.5703125" style="1" customWidth="1"/>
    <col min="8" max="259" width="9.140625" style="1"/>
    <col min="260" max="263" width="15.5703125" style="1" customWidth="1"/>
    <col min="264" max="515" width="9.140625" style="1"/>
    <col min="516" max="519" width="15.5703125" style="1" customWidth="1"/>
    <col min="520" max="771" width="9.140625" style="1"/>
    <col min="772" max="775" width="15.5703125" style="1" customWidth="1"/>
    <col min="776" max="1027" width="9.140625" style="1"/>
    <col min="1028" max="1031" width="15.5703125" style="1" customWidth="1"/>
    <col min="1032" max="1283" width="9.140625" style="1"/>
    <col min="1284" max="1287" width="15.5703125" style="1" customWidth="1"/>
    <col min="1288" max="1539" width="9.140625" style="1"/>
    <col min="1540" max="1543" width="15.5703125" style="1" customWidth="1"/>
    <col min="1544" max="1795" width="9.140625" style="1"/>
    <col min="1796" max="1799" width="15.5703125" style="1" customWidth="1"/>
    <col min="1800" max="2051" width="9.140625" style="1"/>
    <col min="2052" max="2055" width="15.5703125" style="1" customWidth="1"/>
    <col min="2056" max="2307" width="9.140625" style="1"/>
    <col min="2308" max="2311" width="15.5703125" style="1" customWidth="1"/>
    <col min="2312" max="2563" width="9.140625" style="1"/>
    <col min="2564" max="2567" width="15.5703125" style="1" customWidth="1"/>
    <col min="2568" max="2819" width="9.140625" style="1"/>
    <col min="2820" max="2823" width="15.5703125" style="1" customWidth="1"/>
    <col min="2824" max="3075" width="9.140625" style="1"/>
    <col min="3076" max="3079" width="15.5703125" style="1" customWidth="1"/>
    <col min="3080" max="3331" width="9.140625" style="1"/>
    <col min="3332" max="3335" width="15.5703125" style="1" customWidth="1"/>
    <col min="3336" max="3587" width="9.140625" style="1"/>
    <col min="3588" max="3591" width="15.5703125" style="1" customWidth="1"/>
    <col min="3592" max="3843" width="9.140625" style="1"/>
    <col min="3844" max="3847" width="15.5703125" style="1" customWidth="1"/>
    <col min="3848" max="4099" width="9.140625" style="1"/>
    <col min="4100" max="4103" width="15.5703125" style="1" customWidth="1"/>
    <col min="4104" max="4355" width="9.140625" style="1"/>
    <col min="4356" max="4359" width="15.5703125" style="1" customWidth="1"/>
    <col min="4360" max="4611" width="9.140625" style="1"/>
    <col min="4612" max="4615" width="15.5703125" style="1" customWidth="1"/>
    <col min="4616" max="4867" width="9.140625" style="1"/>
    <col min="4868" max="4871" width="15.5703125" style="1" customWidth="1"/>
    <col min="4872" max="5123" width="9.140625" style="1"/>
    <col min="5124" max="5127" width="15.5703125" style="1" customWidth="1"/>
    <col min="5128" max="5379" width="9.140625" style="1"/>
    <col min="5380" max="5383" width="15.5703125" style="1" customWidth="1"/>
    <col min="5384" max="5635" width="9.140625" style="1"/>
    <col min="5636" max="5639" width="15.5703125" style="1" customWidth="1"/>
    <col min="5640" max="5891" width="9.140625" style="1"/>
    <col min="5892" max="5895" width="15.5703125" style="1" customWidth="1"/>
    <col min="5896" max="6147" width="9.140625" style="1"/>
    <col min="6148" max="6151" width="15.5703125" style="1" customWidth="1"/>
    <col min="6152" max="6403" width="9.140625" style="1"/>
    <col min="6404" max="6407" width="15.5703125" style="1" customWidth="1"/>
    <col min="6408" max="6659" width="9.140625" style="1"/>
    <col min="6660" max="6663" width="15.5703125" style="1" customWidth="1"/>
    <col min="6664" max="6915" width="9.140625" style="1"/>
    <col min="6916" max="6919" width="15.5703125" style="1" customWidth="1"/>
    <col min="6920" max="7171" width="9.140625" style="1"/>
    <col min="7172" max="7175" width="15.5703125" style="1" customWidth="1"/>
    <col min="7176" max="7427" width="9.140625" style="1"/>
    <col min="7428" max="7431" width="15.5703125" style="1" customWidth="1"/>
    <col min="7432" max="7683" width="9.140625" style="1"/>
    <col min="7684" max="7687" width="15.5703125" style="1" customWidth="1"/>
    <col min="7688" max="7939" width="9.140625" style="1"/>
    <col min="7940" max="7943" width="15.5703125" style="1" customWidth="1"/>
    <col min="7944" max="8195" width="9.140625" style="1"/>
    <col min="8196" max="8199" width="15.5703125" style="1" customWidth="1"/>
    <col min="8200" max="8451" width="9.140625" style="1"/>
    <col min="8452" max="8455" width="15.5703125" style="1" customWidth="1"/>
    <col min="8456" max="8707" width="9.140625" style="1"/>
    <col min="8708" max="8711" width="15.5703125" style="1" customWidth="1"/>
    <col min="8712" max="8963" width="9.140625" style="1"/>
    <col min="8964" max="8967" width="15.5703125" style="1" customWidth="1"/>
    <col min="8968" max="9219" width="9.140625" style="1"/>
    <col min="9220" max="9223" width="15.5703125" style="1" customWidth="1"/>
    <col min="9224" max="9475" width="9.140625" style="1"/>
    <col min="9476" max="9479" width="15.5703125" style="1" customWidth="1"/>
    <col min="9480" max="9731" width="9.140625" style="1"/>
    <col min="9732" max="9735" width="15.5703125" style="1" customWidth="1"/>
    <col min="9736" max="9987" width="9.140625" style="1"/>
    <col min="9988" max="9991" width="15.5703125" style="1" customWidth="1"/>
    <col min="9992" max="10243" width="9.140625" style="1"/>
    <col min="10244" max="10247" width="15.5703125" style="1" customWidth="1"/>
    <col min="10248" max="10499" width="9.140625" style="1"/>
    <col min="10500" max="10503" width="15.5703125" style="1" customWidth="1"/>
    <col min="10504" max="10755" width="9.140625" style="1"/>
    <col min="10756" max="10759" width="15.5703125" style="1" customWidth="1"/>
    <col min="10760" max="11011" width="9.140625" style="1"/>
    <col min="11012" max="11015" width="15.5703125" style="1" customWidth="1"/>
    <col min="11016" max="11267" width="9.140625" style="1"/>
    <col min="11268" max="11271" width="15.5703125" style="1" customWidth="1"/>
    <col min="11272" max="11523" width="9.140625" style="1"/>
    <col min="11524" max="11527" width="15.5703125" style="1" customWidth="1"/>
    <col min="11528" max="11779" width="9.140625" style="1"/>
    <col min="11780" max="11783" width="15.5703125" style="1" customWidth="1"/>
    <col min="11784" max="12035" width="9.140625" style="1"/>
    <col min="12036" max="12039" width="15.5703125" style="1" customWidth="1"/>
    <col min="12040" max="12291" width="9.140625" style="1"/>
    <col min="12292" max="12295" width="15.5703125" style="1" customWidth="1"/>
    <col min="12296" max="12547" width="9.140625" style="1"/>
    <col min="12548" max="12551" width="15.5703125" style="1" customWidth="1"/>
    <col min="12552" max="12803" width="9.140625" style="1"/>
    <col min="12804" max="12807" width="15.5703125" style="1" customWidth="1"/>
    <col min="12808" max="13059" width="9.140625" style="1"/>
    <col min="13060" max="13063" width="15.5703125" style="1" customWidth="1"/>
    <col min="13064" max="13315" width="9.140625" style="1"/>
    <col min="13316" max="13319" width="15.5703125" style="1" customWidth="1"/>
    <col min="13320" max="13571" width="9.140625" style="1"/>
    <col min="13572" max="13575" width="15.5703125" style="1" customWidth="1"/>
    <col min="13576" max="13827" width="9.140625" style="1"/>
    <col min="13828" max="13831" width="15.5703125" style="1" customWidth="1"/>
    <col min="13832" max="14083" width="9.140625" style="1"/>
    <col min="14084" max="14087" width="15.5703125" style="1" customWidth="1"/>
    <col min="14088" max="14339" width="9.140625" style="1"/>
    <col min="14340" max="14343" width="15.5703125" style="1" customWidth="1"/>
    <col min="14344" max="14595" width="9.140625" style="1"/>
    <col min="14596" max="14599" width="15.5703125" style="1" customWidth="1"/>
    <col min="14600" max="14851" width="9.140625" style="1"/>
    <col min="14852" max="14855" width="15.5703125" style="1" customWidth="1"/>
    <col min="14856" max="15107" width="9.140625" style="1"/>
    <col min="15108" max="15111" width="15.5703125" style="1" customWidth="1"/>
    <col min="15112" max="15363" width="9.140625" style="1"/>
    <col min="15364" max="15367" width="15.5703125" style="1" customWidth="1"/>
    <col min="15368" max="15619" width="9.140625" style="1"/>
    <col min="15620" max="15623" width="15.5703125" style="1" customWidth="1"/>
    <col min="15624" max="15875" width="9.140625" style="1"/>
    <col min="15876" max="15879" width="15.5703125" style="1" customWidth="1"/>
    <col min="15880" max="16131" width="9.140625" style="1"/>
    <col min="16132" max="16135" width="15.5703125" style="1" customWidth="1"/>
    <col min="16136" max="16384" width="9.140625" style="1"/>
  </cols>
  <sheetData>
    <row r="1" spans="1:4" ht="39.75" customHeight="1" x14ac:dyDescent="0.25"/>
    <row r="2" spans="1:4" ht="40.5" customHeight="1" x14ac:dyDescent="0.25">
      <c r="A2" s="17"/>
      <c r="D2" s="18"/>
    </row>
    <row r="3" spans="1:4" ht="40.5" customHeight="1" x14ac:dyDescent="0.25">
      <c r="A3" s="17"/>
      <c r="D3" s="18"/>
    </row>
    <row r="4" spans="1:4" ht="40.5" customHeight="1" x14ac:dyDescent="0.25">
      <c r="A4" s="17"/>
      <c r="D4" s="18"/>
    </row>
    <row r="5" spans="1:4" ht="40.5" customHeight="1" x14ac:dyDescent="0.25">
      <c r="A5" s="17"/>
      <c r="D5" s="18"/>
    </row>
    <row r="6" spans="1:4" ht="40.5" customHeight="1" x14ac:dyDescent="0.25">
      <c r="A6" s="17"/>
      <c r="D6" s="18"/>
    </row>
    <row r="7" spans="1:4" ht="40.5" customHeight="1" x14ac:dyDescent="0.25">
      <c r="A7" s="17"/>
      <c r="D7" s="18"/>
    </row>
    <row r="8" spans="1:4" ht="40.5" customHeight="1" x14ac:dyDescent="0.25">
      <c r="A8" s="17"/>
      <c r="D8" s="18"/>
    </row>
    <row r="9" spans="1:4" ht="40.5" customHeight="1" x14ac:dyDescent="0.25">
      <c r="A9" s="17"/>
      <c r="D9" s="18"/>
    </row>
    <row r="10" spans="1:4" ht="40.5" customHeight="1" x14ac:dyDescent="0.25">
      <c r="A10" s="17"/>
      <c r="D10" s="18"/>
    </row>
    <row r="11" spans="1:4" ht="40.5" customHeight="1" x14ac:dyDescent="0.25">
      <c r="A11" s="17"/>
      <c r="D11" s="18"/>
    </row>
    <row r="12" spans="1:4" ht="40.5" customHeight="1" x14ac:dyDescent="0.25">
      <c r="A12" s="17"/>
      <c r="D12" s="18"/>
    </row>
    <row r="13" spans="1:4" ht="40.5" customHeight="1" x14ac:dyDescent="0.25">
      <c r="A13" s="17"/>
      <c r="D13" s="18"/>
    </row>
    <row r="14" spans="1:4" ht="40.5" customHeight="1" x14ac:dyDescent="0.25">
      <c r="A14" s="17"/>
      <c r="D14" s="17"/>
    </row>
    <row r="15" spans="1:4" ht="40.5" customHeight="1" x14ac:dyDescent="0.25">
      <c r="A15" s="17"/>
      <c r="D15" s="17"/>
    </row>
    <row r="16" spans="1:4" ht="40.5" customHeight="1" x14ac:dyDescent="0.25">
      <c r="A16" s="17"/>
      <c r="D16" s="17"/>
    </row>
    <row r="17" spans="1:4" ht="40.5" customHeight="1" x14ac:dyDescent="0.25">
      <c r="A17" s="17"/>
      <c r="D17" s="17"/>
    </row>
    <row r="18" spans="1:4" ht="40.5" customHeight="1" x14ac:dyDescent="0.25">
      <c r="A18" s="17"/>
      <c r="D18" s="17"/>
    </row>
    <row r="19" spans="1:4" ht="40.5" customHeight="1" x14ac:dyDescent="0.25">
      <c r="A19" s="17"/>
      <c r="D19" s="17"/>
    </row>
    <row r="20" spans="1:4" ht="13.5" customHeight="1" x14ac:dyDescent="0.25">
      <c r="A20" s="17"/>
      <c r="D20" s="17"/>
    </row>
    <row r="21" spans="1:4" ht="13.5" customHeight="1" x14ac:dyDescent="0.25">
      <c r="A21" s="17"/>
      <c r="D21" s="17"/>
    </row>
    <row r="22" spans="1:4" ht="13.5" customHeight="1" x14ac:dyDescent="0.25">
      <c r="A22" s="17"/>
      <c r="D22" s="17"/>
    </row>
    <row r="23" spans="1:4" ht="13.5" customHeight="1" x14ac:dyDescent="0.25">
      <c r="A23" s="17"/>
      <c r="D23" s="17"/>
    </row>
    <row r="24" spans="1:4" ht="13.5" customHeight="1" x14ac:dyDescent="0.25">
      <c r="A24" s="17"/>
      <c r="D24" s="17"/>
    </row>
    <row r="25" spans="1:4" ht="13.5" customHeight="1" x14ac:dyDescent="0.25">
      <c r="A25" s="17"/>
      <c r="D25" s="17"/>
    </row>
    <row r="26" spans="1:4" ht="13.5" customHeight="1" x14ac:dyDescent="0.25">
      <c r="A26" s="17"/>
      <c r="D26" s="17"/>
    </row>
    <row r="27" spans="1:4" ht="13.5" customHeight="1" x14ac:dyDescent="0.25">
      <c r="A27" s="17"/>
      <c r="D27" s="17"/>
    </row>
    <row r="28" spans="1:4" ht="13.5" customHeight="1" x14ac:dyDescent="0.25">
      <c r="A28" s="17"/>
      <c r="D28" s="17"/>
    </row>
    <row r="29" spans="1:4" ht="13.5" customHeight="1" x14ac:dyDescent="0.25">
      <c r="A29" s="17"/>
      <c r="D29" s="17"/>
    </row>
    <row r="30" spans="1:4" ht="13.5" customHeight="1" x14ac:dyDescent="0.25">
      <c r="A30" s="17"/>
      <c r="D30" s="17"/>
    </row>
    <row r="31" spans="1:4" ht="13.5" customHeight="1" x14ac:dyDescent="0.25">
      <c r="A31" s="17"/>
      <c r="D31" s="17"/>
    </row>
    <row r="32" spans="1:4" ht="13.5" customHeight="1" x14ac:dyDescent="0.25">
      <c r="A32" s="17"/>
      <c r="D32" s="17"/>
    </row>
    <row r="33" spans="1:4" ht="13.5" customHeight="1" x14ac:dyDescent="0.25">
      <c r="A33" s="17"/>
      <c r="D33" s="17"/>
    </row>
    <row r="34" spans="1:4" ht="13.5" customHeight="1" x14ac:dyDescent="0.25">
      <c r="A34" s="17"/>
      <c r="D34" s="17"/>
    </row>
    <row r="35" spans="1:4" ht="13.5" customHeight="1" x14ac:dyDescent="0.25">
      <c r="A35" s="17"/>
      <c r="D35" s="17"/>
    </row>
    <row r="36" spans="1:4" ht="13.5" customHeight="1" x14ac:dyDescent="0.25">
      <c r="A36" s="17"/>
      <c r="D36" s="17"/>
    </row>
    <row r="37" spans="1:4" ht="13.5" customHeight="1" x14ac:dyDescent="0.25">
      <c r="A37" s="17"/>
      <c r="D37" s="17"/>
    </row>
    <row r="38" spans="1:4" ht="13.5" customHeight="1" x14ac:dyDescent="0.25">
      <c r="A38" s="17"/>
      <c r="D38" s="17"/>
    </row>
    <row r="39" spans="1:4" ht="13.5" customHeight="1" x14ac:dyDescent="0.25">
      <c r="A39" s="17"/>
      <c r="D39" s="17"/>
    </row>
    <row r="40" spans="1:4" ht="13.5" customHeight="1" x14ac:dyDescent="0.25">
      <c r="A40" s="17"/>
      <c r="D40" s="17"/>
    </row>
    <row r="41" spans="1:4" ht="13.5" customHeight="1" x14ac:dyDescent="0.25">
      <c r="A41" s="17"/>
      <c r="D41" s="17"/>
    </row>
    <row r="42" spans="1:4" ht="13.5" customHeight="1" x14ac:dyDescent="0.25">
      <c r="A42" s="17"/>
      <c r="D42" s="17"/>
    </row>
    <row r="43" spans="1:4" ht="13.5" customHeight="1" x14ac:dyDescent="0.25">
      <c r="A43" s="17"/>
      <c r="D43" s="17"/>
    </row>
    <row r="44" spans="1:4" ht="13.5" customHeight="1" x14ac:dyDescent="0.25">
      <c r="A44" s="17"/>
      <c r="D44" s="17"/>
    </row>
    <row r="45" spans="1:4" ht="13.5" customHeight="1" x14ac:dyDescent="0.25">
      <c r="A45" s="17"/>
      <c r="D45" s="17"/>
    </row>
    <row r="46" spans="1:4" ht="13.5" customHeight="1" x14ac:dyDescent="0.25">
      <c r="A46" s="17"/>
      <c r="D46" s="17"/>
    </row>
    <row r="47" spans="1:4" x14ac:dyDescent="0.25">
      <c r="A47" s="17"/>
      <c r="D47" s="17"/>
    </row>
    <row r="48" spans="1:4" x14ac:dyDescent="0.25">
      <c r="A48" s="17"/>
      <c r="D48" s="17"/>
    </row>
    <row r="49" spans="1:4" x14ac:dyDescent="0.25">
      <c r="A49" s="17"/>
      <c r="D49" s="17"/>
    </row>
  </sheetData>
  <sheetProtection password="C5CF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6</vt:i4>
      </vt:variant>
    </vt:vector>
  </HeadingPairs>
  <TitlesOfParts>
    <vt:vector size="12" baseType="lpstr">
      <vt:lpstr>Instruções</vt:lpstr>
      <vt:lpstr>AEROBICA1+1</vt:lpstr>
      <vt:lpstr>AEROBICA 2+2</vt:lpstr>
      <vt:lpstr>AEROBICA3+3</vt:lpstr>
      <vt:lpstr>fotos</vt:lpstr>
      <vt:lpstr>Folha1</vt:lpstr>
      <vt:lpstr>'AEROBICA 2+2'!Área_de_Impressão</vt:lpstr>
      <vt:lpstr>'AEROBICA1+1'!Área_de_Impressão</vt:lpstr>
      <vt:lpstr>'AEROBICA3+3'!Área_de_Impressão</vt:lpstr>
      <vt:lpstr>'AEROBICA 2+2'!Lista</vt:lpstr>
      <vt:lpstr>'AEROBICA3+3'!Lista</vt:lpstr>
      <vt:lpstr>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Tiago Castro (DGE)</cp:lastModifiedBy>
  <cp:lastPrinted>2016-11-24T15:18:29Z</cp:lastPrinted>
  <dcterms:created xsi:type="dcterms:W3CDTF">2013-10-05T17:54:33Z</dcterms:created>
  <dcterms:modified xsi:type="dcterms:W3CDTF">2016-11-24T15:20:09Z</dcterms:modified>
</cp:coreProperties>
</file>